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drawings/drawing3.xml" ContentType="application/vnd.openxmlformats-officedocument.drawing+xml"/>
  <Override PartName="/xl/drawings/drawing4.xml" ContentType="application/vnd.openxmlformats-officedocument.drawing+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trlProps/ctrlProp478.xml" ContentType="application/vnd.ms-excel.controlproperties+xml"/>
  <Override PartName="/xl/ctrlProps/ctrlProp479.xml" ContentType="application/vnd.ms-excel.controlproperties+xml"/>
  <Override PartName="/xl/ctrlProps/ctrlProp480.xml" ContentType="application/vnd.ms-excel.controlproperties+xml"/>
  <Override PartName="/xl/ctrlProps/ctrlProp481.xml" ContentType="application/vnd.ms-excel.controlproperties+xml"/>
  <Override PartName="/xl/ctrlProps/ctrlProp482.xml" ContentType="application/vnd.ms-excel.controlproperties+xml"/>
  <Override PartName="/xl/ctrlProps/ctrlProp483.xml" ContentType="application/vnd.ms-excel.controlproperties+xml"/>
  <Override PartName="/xl/ctrlProps/ctrlProp484.xml" ContentType="application/vnd.ms-excel.controlproperties+xml"/>
  <Override PartName="/xl/ctrlProps/ctrlProp485.xml" ContentType="application/vnd.ms-excel.controlproperties+xml"/>
  <Override PartName="/xl/ctrlProps/ctrlProp486.xml" ContentType="application/vnd.ms-excel.controlproperties+xml"/>
  <Override PartName="/xl/ctrlProps/ctrlProp487.xml" ContentType="application/vnd.ms-excel.controlproperties+xml"/>
  <Override PartName="/xl/ctrlProps/ctrlProp488.xml" ContentType="application/vnd.ms-excel.controlproperties+xml"/>
  <Override PartName="/xl/ctrlProps/ctrlProp489.xml" ContentType="application/vnd.ms-excel.controlproperties+xml"/>
  <Override PartName="/xl/ctrlProps/ctrlProp490.xml" ContentType="application/vnd.ms-excel.controlproperties+xml"/>
  <Override PartName="/xl/ctrlProps/ctrlProp491.xml" ContentType="application/vnd.ms-excel.controlproperties+xml"/>
  <Override PartName="/xl/ctrlProps/ctrlProp492.xml" ContentType="application/vnd.ms-excel.controlproperties+xml"/>
  <Override PartName="/xl/ctrlProps/ctrlProp493.xml" ContentType="application/vnd.ms-excel.controlproperties+xml"/>
  <Override PartName="/xl/ctrlProps/ctrlProp494.xml" ContentType="application/vnd.ms-excel.controlproperties+xml"/>
  <Override PartName="/xl/ctrlProps/ctrlProp495.xml" ContentType="application/vnd.ms-excel.controlproperties+xml"/>
  <Override PartName="/xl/ctrlProps/ctrlProp496.xml" ContentType="application/vnd.ms-excel.controlproperties+xml"/>
  <Override PartName="/xl/ctrlProps/ctrlProp497.xml" ContentType="application/vnd.ms-excel.controlproperties+xml"/>
  <Override PartName="/xl/ctrlProps/ctrlProp498.xml" ContentType="application/vnd.ms-excel.controlproperties+xml"/>
  <Override PartName="/xl/ctrlProps/ctrlProp499.xml" ContentType="application/vnd.ms-excel.controlproperties+xml"/>
  <Override PartName="/xl/ctrlProps/ctrlProp500.xml" ContentType="application/vnd.ms-excel.controlproperties+xml"/>
  <Override PartName="/xl/ctrlProps/ctrlProp501.xml" ContentType="application/vnd.ms-excel.controlproperties+xml"/>
  <Override PartName="/xl/ctrlProps/ctrlProp502.xml" ContentType="application/vnd.ms-excel.controlproperties+xml"/>
  <Override PartName="/xl/ctrlProps/ctrlProp503.xml" ContentType="application/vnd.ms-excel.controlproperties+xml"/>
  <Override PartName="/xl/ctrlProps/ctrlProp504.xml" ContentType="application/vnd.ms-excel.controlproperties+xml"/>
  <Override PartName="/xl/ctrlProps/ctrlProp505.xml" ContentType="application/vnd.ms-excel.controlproperties+xml"/>
  <Override PartName="/xl/ctrlProps/ctrlProp506.xml" ContentType="application/vnd.ms-excel.controlproperties+xml"/>
  <Override PartName="/xl/ctrlProps/ctrlProp507.xml" ContentType="application/vnd.ms-excel.controlproperties+xml"/>
  <Override PartName="/xl/ctrlProps/ctrlProp508.xml" ContentType="application/vnd.ms-excel.controlproperties+xml"/>
  <Override PartName="/xl/ctrlProps/ctrlProp509.xml" ContentType="application/vnd.ms-excel.controlproperties+xml"/>
  <Override PartName="/xl/ctrlProps/ctrlProp510.xml" ContentType="application/vnd.ms-excel.controlproperties+xml"/>
  <Override PartName="/xl/ctrlProps/ctrlProp511.xml" ContentType="application/vnd.ms-excel.controlproperties+xml"/>
  <Override PartName="/xl/ctrlProps/ctrlProp512.xml" ContentType="application/vnd.ms-excel.controlproperties+xml"/>
  <Override PartName="/xl/ctrlProps/ctrlProp513.xml" ContentType="application/vnd.ms-excel.controlproperties+xml"/>
  <Override PartName="/xl/ctrlProps/ctrlProp514.xml" ContentType="application/vnd.ms-excel.controlproperties+xml"/>
  <Override PartName="/xl/ctrlProps/ctrlProp515.xml" ContentType="application/vnd.ms-excel.controlproperties+xml"/>
  <Override PartName="/xl/ctrlProps/ctrlProp516.xml" ContentType="application/vnd.ms-excel.controlproperties+xml"/>
  <Override PartName="/xl/ctrlProps/ctrlProp517.xml" ContentType="application/vnd.ms-excel.controlproperties+xml"/>
  <Override PartName="/xl/ctrlProps/ctrlProp518.xml" ContentType="application/vnd.ms-excel.controlproperties+xml"/>
  <Override PartName="/xl/ctrlProps/ctrlProp519.xml" ContentType="application/vnd.ms-excel.controlproperties+xml"/>
  <Override PartName="/xl/ctrlProps/ctrlProp520.xml" ContentType="application/vnd.ms-excel.controlproperties+xml"/>
  <Override PartName="/xl/ctrlProps/ctrlProp521.xml" ContentType="application/vnd.ms-excel.controlproperties+xml"/>
  <Override PartName="/xl/ctrlProps/ctrlProp522.xml" ContentType="application/vnd.ms-excel.controlproperties+xml"/>
  <Override PartName="/xl/ctrlProps/ctrlProp523.xml" ContentType="application/vnd.ms-excel.controlproperties+xml"/>
  <Override PartName="/xl/ctrlProps/ctrlProp524.xml" ContentType="application/vnd.ms-excel.controlproperties+xml"/>
  <Override PartName="/xl/ctrlProps/ctrlProp525.xml" ContentType="application/vnd.ms-excel.controlproperties+xml"/>
  <Override PartName="/xl/ctrlProps/ctrlProp526.xml" ContentType="application/vnd.ms-excel.controlproperties+xml"/>
  <Override PartName="/xl/ctrlProps/ctrlProp527.xml" ContentType="application/vnd.ms-excel.controlproperties+xml"/>
  <Override PartName="/xl/ctrlProps/ctrlProp528.xml" ContentType="application/vnd.ms-excel.controlproperties+xml"/>
  <Override PartName="/xl/ctrlProps/ctrlProp529.xml" ContentType="application/vnd.ms-excel.controlproperties+xml"/>
  <Override PartName="/xl/ctrlProps/ctrlProp530.xml" ContentType="application/vnd.ms-excel.controlproperties+xml"/>
  <Override PartName="/xl/ctrlProps/ctrlProp531.xml" ContentType="application/vnd.ms-excel.controlproperties+xml"/>
  <Override PartName="/xl/ctrlProps/ctrlProp532.xml" ContentType="application/vnd.ms-excel.controlproperties+xml"/>
  <Override PartName="/xl/ctrlProps/ctrlProp533.xml" ContentType="application/vnd.ms-excel.controlproperties+xml"/>
  <Override PartName="/xl/ctrlProps/ctrlProp534.xml" ContentType="application/vnd.ms-excel.controlproperties+xml"/>
  <Override PartName="/xl/ctrlProps/ctrlProp535.xml" ContentType="application/vnd.ms-excel.controlproperties+xml"/>
  <Override PartName="/xl/ctrlProps/ctrlProp536.xml" ContentType="application/vnd.ms-excel.controlproperties+xml"/>
  <Override PartName="/xl/ctrlProps/ctrlProp537.xml" ContentType="application/vnd.ms-excel.controlproperties+xml"/>
  <Override PartName="/xl/ctrlProps/ctrlProp538.xml" ContentType="application/vnd.ms-excel.controlproperties+xml"/>
  <Override PartName="/xl/ctrlProps/ctrlProp539.xml" ContentType="application/vnd.ms-excel.controlproperties+xml"/>
  <Override PartName="/xl/ctrlProps/ctrlProp540.xml" ContentType="application/vnd.ms-excel.controlproperties+xml"/>
  <Override PartName="/xl/ctrlProps/ctrlProp541.xml" ContentType="application/vnd.ms-excel.controlproperties+xml"/>
  <Override PartName="/xl/ctrlProps/ctrlProp542.xml" ContentType="application/vnd.ms-excel.controlproperties+xml"/>
  <Override PartName="/xl/ctrlProps/ctrlProp543.xml" ContentType="application/vnd.ms-excel.controlproperties+xml"/>
  <Override PartName="/xl/ctrlProps/ctrlProp544.xml" ContentType="application/vnd.ms-excel.controlproperties+xml"/>
  <Override PartName="/xl/ctrlProps/ctrlProp545.xml" ContentType="application/vnd.ms-excel.controlproperties+xml"/>
  <Override PartName="/xl/ctrlProps/ctrlProp546.xml" ContentType="application/vnd.ms-excel.controlproperties+xml"/>
  <Override PartName="/xl/ctrlProps/ctrlProp547.xml" ContentType="application/vnd.ms-excel.controlproperties+xml"/>
  <Override PartName="/xl/ctrlProps/ctrlProp548.xml" ContentType="application/vnd.ms-excel.controlproperties+xml"/>
  <Override PartName="/xl/ctrlProps/ctrlProp549.xml" ContentType="application/vnd.ms-excel.controlproperties+xml"/>
  <Override PartName="/xl/ctrlProps/ctrlProp550.xml" ContentType="application/vnd.ms-excel.controlproperties+xml"/>
  <Override PartName="/xl/ctrlProps/ctrlProp551.xml" ContentType="application/vnd.ms-excel.controlproperties+xml"/>
  <Override PartName="/xl/ctrlProps/ctrlProp552.xml" ContentType="application/vnd.ms-excel.controlproperties+xml"/>
  <Override PartName="/xl/ctrlProps/ctrlProp553.xml" ContentType="application/vnd.ms-excel.controlproperties+xml"/>
  <Override PartName="/xl/ctrlProps/ctrlProp554.xml" ContentType="application/vnd.ms-excel.controlproperties+xml"/>
  <Override PartName="/xl/ctrlProps/ctrlProp555.xml" ContentType="application/vnd.ms-excel.controlproperties+xml"/>
  <Override PartName="/xl/ctrlProps/ctrlProp556.xml" ContentType="application/vnd.ms-excel.controlproperties+xml"/>
  <Override PartName="/xl/ctrlProps/ctrlProp557.xml" ContentType="application/vnd.ms-excel.controlproperties+xml"/>
  <Override PartName="/xl/ctrlProps/ctrlProp558.xml" ContentType="application/vnd.ms-excel.controlproperties+xml"/>
  <Override PartName="/xl/ctrlProps/ctrlProp559.xml" ContentType="application/vnd.ms-excel.controlproperties+xml"/>
  <Override PartName="/xl/ctrlProps/ctrlProp560.xml" ContentType="application/vnd.ms-excel.controlproperties+xml"/>
  <Override PartName="/xl/ctrlProps/ctrlProp561.xml" ContentType="application/vnd.ms-excel.controlproperties+xml"/>
  <Override PartName="/xl/ctrlProps/ctrlProp562.xml" ContentType="application/vnd.ms-excel.controlproperties+xml"/>
  <Override PartName="/xl/ctrlProps/ctrlProp563.xml" ContentType="application/vnd.ms-excel.controlproperties+xml"/>
  <Override PartName="/xl/ctrlProps/ctrlProp564.xml" ContentType="application/vnd.ms-excel.controlproperties+xml"/>
  <Override PartName="/xl/ctrlProps/ctrlProp565.xml" ContentType="application/vnd.ms-excel.controlproperties+xml"/>
  <Override PartName="/xl/ctrlProps/ctrlProp566.xml" ContentType="application/vnd.ms-excel.controlproperties+xml"/>
  <Override PartName="/xl/ctrlProps/ctrlProp567.xml" ContentType="application/vnd.ms-excel.controlproperties+xml"/>
  <Override PartName="/xl/ctrlProps/ctrlProp568.xml" ContentType="application/vnd.ms-excel.controlproperties+xml"/>
  <Override PartName="/xl/ctrlProps/ctrlProp569.xml" ContentType="application/vnd.ms-excel.controlproperties+xml"/>
  <Override PartName="/xl/ctrlProps/ctrlProp570.xml" ContentType="application/vnd.ms-excel.controlproperties+xml"/>
  <Override PartName="/xl/ctrlProps/ctrlProp571.xml" ContentType="application/vnd.ms-excel.controlproperties+xml"/>
  <Override PartName="/xl/ctrlProps/ctrlProp572.xml" ContentType="application/vnd.ms-excel.controlproperties+xml"/>
  <Override PartName="/xl/ctrlProps/ctrlProp573.xml" ContentType="application/vnd.ms-excel.controlproperties+xml"/>
  <Override PartName="/xl/ctrlProps/ctrlProp574.xml" ContentType="application/vnd.ms-excel.controlproperties+xml"/>
  <Override PartName="/xl/ctrlProps/ctrlProp575.xml" ContentType="application/vnd.ms-excel.controlproperties+xml"/>
  <Override PartName="/xl/ctrlProps/ctrlProp576.xml" ContentType="application/vnd.ms-excel.controlproperties+xml"/>
  <Override PartName="/xl/ctrlProps/ctrlProp577.xml" ContentType="application/vnd.ms-excel.controlproperties+xml"/>
  <Override PartName="/xl/ctrlProps/ctrlProp578.xml" ContentType="application/vnd.ms-excel.controlproperties+xml"/>
  <Override PartName="/xl/ctrlProps/ctrlProp579.xml" ContentType="application/vnd.ms-excel.controlproperties+xml"/>
  <Override PartName="/xl/ctrlProps/ctrlProp580.xml" ContentType="application/vnd.ms-excel.controlproperties+xml"/>
  <Override PartName="/xl/ctrlProps/ctrlProp581.xml" ContentType="application/vnd.ms-excel.controlproperties+xml"/>
  <Override PartName="/xl/ctrlProps/ctrlProp582.xml" ContentType="application/vnd.ms-excel.controlproperties+xml"/>
  <Override PartName="/xl/ctrlProps/ctrlProp583.xml" ContentType="application/vnd.ms-excel.controlproperties+xml"/>
  <Override PartName="/xl/ctrlProps/ctrlProp584.xml" ContentType="application/vnd.ms-excel.controlproperties+xml"/>
  <Override PartName="/xl/ctrlProps/ctrlProp585.xml" ContentType="application/vnd.ms-excel.controlproperties+xml"/>
  <Override PartName="/xl/ctrlProps/ctrlProp586.xml" ContentType="application/vnd.ms-excel.controlproperties+xml"/>
  <Override PartName="/xl/ctrlProps/ctrlProp587.xml" ContentType="application/vnd.ms-excel.controlproperties+xml"/>
  <Override PartName="/xl/ctrlProps/ctrlProp588.xml" ContentType="application/vnd.ms-excel.controlproperties+xml"/>
  <Override PartName="/xl/ctrlProps/ctrlProp589.xml" ContentType="application/vnd.ms-excel.controlproperties+xml"/>
  <Override PartName="/xl/ctrlProps/ctrlProp590.xml" ContentType="application/vnd.ms-excel.controlproperties+xml"/>
  <Override PartName="/xl/ctrlProps/ctrlProp591.xml" ContentType="application/vnd.ms-excel.controlproperties+xml"/>
  <Override PartName="/xl/ctrlProps/ctrlProp592.xml" ContentType="application/vnd.ms-excel.controlproperties+xml"/>
  <Override PartName="/xl/ctrlProps/ctrlProp593.xml" ContentType="application/vnd.ms-excel.controlproperties+xml"/>
  <Override PartName="/xl/ctrlProps/ctrlProp594.xml" ContentType="application/vnd.ms-excel.controlproperties+xml"/>
  <Override PartName="/xl/ctrlProps/ctrlProp595.xml" ContentType="application/vnd.ms-excel.controlproperties+xml"/>
  <Override PartName="/xl/ctrlProps/ctrlProp596.xml" ContentType="application/vnd.ms-excel.controlproperties+xml"/>
  <Override PartName="/xl/ctrlProps/ctrlProp597.xml" ContentType="application/vnd.ms-excel.controlproperties+xml"/>
  <Override PartName="/xl/ctrlProps/ctrlProp598.xml" ContentType="application/vnd.ms-excel.controlproperties+xml"/>
  <Override PartName="/xl/ctrlProps/ctrlProp599.xml" ContentType="application/vnd.ms-excel.controlproperties+xml"/>
  <Override PartName="/xl/ctrlProps/ctrlProp600.xml" ContentType="application/vnd.ms-excel.controlproperties+xml"/>
  <Override PartName="/xl/ctrlProps/ctrlProp601.xml" ContentType="application/vnd.ms-excel.controlproperties+xml"/>
  <Override PartName="/xl/ctrlProps/ctrlProp602.xml" ContentType="application/vnd.ms-excel.controlproperties+xml"/>
  <Override PartName="/xl/ctrlProps/ctrlProp603.xml" ContentType="application/vnd.ms-excel.controlproperties+xml"/>
  <Override PartName="/xl/ctrlProps/ctrlProp604.xml" ContentType="application/vnd.ms-excel.controlproperties+xml"/>
  <Override PartName="/xl/ctrlProps/ctrlProp605.xml" ContentType="application/vnd.ms-excel.controlproperties+xml"/>
  <Override PartName="/xl/ctrlProps/ctrlProp606.xml" ContentType="application/vnd.ms-excel.controlproperties+xml"/>
  <Override PartName="/xl/ctrlProps/ctrlProp607.xml" ContentType="application/vnd.ms-excel.controlproperties+xml"/>
  <Override PartName="/xl/ctrlProps/ctrlProp608.xml" ContentType="application/vnd.ms-excel.controlproperties+xml"/>
  <Override PartName="/xl/ctrlProps/ctrlProp609.xml" ContentType="application/vnd.ms-excel.controlproperties+xml"/>
  <Override PartName="/xl/ctrlProps/ctrlProp610.xml" ContentType="application/vnd.ms-excel.controlproperties+xml"/>
  <Override PartName="/xl/ctrlProps/ctrlProp611.xml" ContentType="application/vnd.ms-excel.controlproperties+xml"/>
  <Override PartName="/xl/ctrlProps/ctrlProp612.xml" ContentType="application/vnd.ms-excel.controlproperties+xml"/>
  <Override PartName="/xl/ctrlProps/ctrlProp613.xml" ContentType="application/vnd.ms-excel.controlproperties+xml"/>
  <Override PartName="/xl/ctrlProps/ctrlProp614.xml" ContentType="application/vnd.ms-excel.controlproperties+xml"/>
  <Override PartName="/xl/ctrlProps/ctrlProp615.xml" ContentType="application/vnd.ms-excel.controlproperties+xml"/>
  <Override PartName="/xl/ctrlProps/ctrlProp616.xml" ContentType="application/vnd.ms-excel.controlproperties+xml"/>
  <Override PartName="/xl/ctrlProps/ctrlProp617.xml" ContentType="application/vnd.ms-excel.controlproperties+xml"/>
  <Override PartName="/xl/ctrlProps/ctrlProp618.xml" ContentType="application/vnd.ms-excel.controlproperties+xml"/>
  <Override PartName="/xl/ctrlProps/ctrlProp619.xml" ContentType="application/vnd.ms-excel.controlproperties+xml"/>
  <Override PartName="/xl/ctrlProps/ctrlProp620.xml" ContentType="application/vnd.ms-excel.controlproperties+xml"/>
  <Override PartName="/xl/ctrlProps/ctrlProp621.xml" ContentType="application/vnd.ms-excel.controlproperties+xml"/>
  <Override PartName="/xl/ctrlProps/ctrlProp622.xml" ContentType="application/vnd.ms-excel.controlproperties+xml"/>
  <Override PartName="/xl/ctrlProps/ctrlProp623.xml" ContentType="application/vnd.ms-excel.controlproperties+xml"/>
  <Override PartName="/xl/ctrlProps/ctrlProp624.xml" ContentType="application/vnd.ms-excel.controlproperties+xml"/>
  <Override PartName="/xl/ctrlProps/ctrlProp625.xml" ContentType="application/vnd.ms-excel.controlproperties+xml"/>
  <Override PartName="/xl/ctrlProps/ctrlProp626.xml" ContentType="application/vnd.ms-excel.controlproperties+xml"/>
  <Override PartName="/xl/ctrlProps/ctrlProp627.xml" ContentType="application/vnd.ms-excel.controlproperties+xml"/>
  <Override PartName="/xl/ctrlProps/ctrlProp628.xml" ContentType="application/vnd.ms-excel.controlproperties+xml"/>
  <Override PartName="/xl/ctrlProps/ctrlProp629.xml" ContentType="application/vnd.ms-excel.controlproperties+xml"/>
  <Override PartName="/xl/ctrlProps/ctrlProp630.xml" ContentType="application/vnd.ms-excel.controlproperties+xml"/>
  <Override PartName="/xl/ctrlProps/ctrlProp631.xml" ContentType="application/vnd.ms-excel.controlproperties+xml"/>
  <Override PartName="/xl/ctrlProps/ctrlProp632.xml" ContentType="application/vnd.ms-excel.controlproperties+xml"/>
  <Override PartName="/xl/ctrlProps/ctrlProp633.xml" ContentType="application/vnd.ms-excel.controlproperties+xml"/>
  <Override PartName="/xl/ctrlProps/ctrlProp634.xml" ContentType="application/vnd.ms-excel.controlproperties+xml"/>
  <Override PartName="/xl/ctrlProps/ctrlProp635.xml" ContentType="application/vnd.ms-excel.controlproperties+xml"/>
  <Override PartName="/xl/ctrlProps/ctrlProp636.xml" ContentType="application/vnd.ms-excel.controlproperties+xml"/>
  <Override PartName="/xl/ctrlProps/ctrlProp637.xml" ContentType="application/vnd.ms-excel.controlproperties+xml"/>
  <Override PartName="/xl/ctrlProps/ctrlProp638.xml" ContentType="application/vnd.ms-excel.controlproperties+xml"/>
  <Override PartName="/xl/ctrlProps/ctrlProp639.xml" ContentType="application/vnd.ms-excel.controlproperties+xml"/>
  <Override PartName="/xl/ctrlProps/ctrlProp640.xml" ContentType="application/vnd.ms-excel.controlproperties+xml"/>
  <Override PartName="/xl/ctrlProps/ctrlProp641.xml" ContentType="application/vnd.ms-excel.controlproperties+xml"/>
  <Override PartName="/xl/ctrlProps/ctrlProp642.xml" ContentType="application/vnd.ms-excel.controlproperties+xml"/>
  <Override PartName="/xl/ctrlProps/ctrlProp643.xml" ContentType="application/vnd.ms-excel.controlproperties+xml"/>
  <Override PartName="/xl/ctrlProps/ctrlProp644.xml" ContentType="application/vnd.ms-excel.controlproperties+xml"/>
  <Override PartName="/xl/ctrlProps/ctrlProp645.xml" ContentType="application/vnd.ms-excel.controlproperties+xml"/>
  <Override PartName="/xl/ctrlProps/ctrlProp646.xml" ContentType="application/vnd.ms-excel.controlproperties+xml"/>
  <Override PartName="/xl/ctrlProps/ctrlProp647.xml" ContentType="application/vnd.ms-excel.controlproperties+xml"/>
  <Override PartName="/xl/ctrlProps/ctrlProp648.xml" ContentType="application/vnd.ms-excel.controlproperties+xml"/>
  <Override PartName="/xl/ctrlProps/ctrlProp649.xml" ContentType="application/vnd.ms-excel.controlproperties+xml"/>
  <Override PartName="/xl/ctrlProps/ctrlProp650.xml" ContentType="application/vnd.ms-excel.controlproperties+xml"/>
  <Override PartName="/xl/ctrlProps/ctrlProp651.xml" ContentType="application/vnd.ms-excel.controlproperties+xml"/>
  <Override PartName="/xl/ctrlProps/ctrlProp652.xml" ContentType="application/vnd.ms-excel.controlproperties+xml"/>
  <Override PartName="/xl/ctrlProps/ctrlProp653.xml" ContentType="application/vnd.ms-excel.controlproperties+xml"/>
  <Override PartName="/xl/ctrlProps/ctrlProp654.xml" ContentType="application/vnd.ms-excel.controlproperties+xml"/>
  <Override PartName="/xl/ctrlProps/ctrlProp655.xml" ContentType="application/vnd.ms-excel.controlproperties+xml"/>
  <Override PartName="/xl/ctrlProps/ctrlProp656.xml" ContentType="application/vnd.ms-excel.controlproperties+xml"/>
  <Override PartName="/xl/ctrlProps/ctrlProp657.xml" ContentType="application/vnd.ms-excel.controlproperties+xml"/>
  <Override PartName="/xl/ctrlProps/ctrlProp658.xml" ContentType="application/vnd.ms-excel.controlproperties+xml"/>
  <Override PartName="/xl/ctrlProps/ctrlProp659.xml" ContentType="application/vnd.ms-excel.controlproperties+xml"/>
  <Override PartName="/xl/ctrlProps/ctrlProp660.xml" ContentType="application/vnd.ms-excel.controlproperties+xml"/>
  <Override PartName="/xl/ctrlProps/ctrlProp661.xml" ContentType="application/vnd.ms-excel.controlproperties+xml"/>
  <Override PartName="/xl/ctrlProps/ctrlProp662.xml" ContentType="application/vnd.ms-excel.controlproperties+xml"/>
  <Override PartName="/xl/ctrlProps/ctrlProp663.xml" ContentType="application/vnd.ms-excel.controlproperties+xml"/>
  <Override PartName="/xl/ctrlProps/ctrlProp664.xml" ContentType="application/vnd.ms-excel.controlproperties+xml"/>
  <Override PartName="/xl/ctrlProps/ctrlProp665.xml" ContentType="application/vnd.ms-excel.controlproperties+xml"/>
  <Override PartName="/xl/ctrlProps/ctrlProp666.xml" ContentType="application/vnd.ms-excel.controlproperties+xml"/>
  <Override PartName="/xl/ctrlProps/ctrlProp667.xml" ContentType="application/vnd.ms-excel.controlproperties+xml"/>
  <Override PartName="/xl/ctrlProps/ctrlProp668.xml" ContentType="application/vnd.ms-excel.controlproperties+xml"/>
  <Override PartName="/xl/ctrlProps/ctrlProp669.xml" ContentType="application/vnd.ms-excel.controlproperties+xml"/>
  <Override PartName="/xl/ctrlProps/ctrlProp670.xml" ContentType="application/vnd.ms-excel.controlproperties+xml"/>
  <Override PartName="/xl/ctrlProps/ctrlProp671.xml" ContentType="application/vnd.ms-excel.controlproperties+xml"/>
  <Override PartName="/xl/ctrlProps/ctrlProp672.xml" ContentType="application/vnd.ms-excel.controlproperties+xml"/>
  <Override PartName="/xl/ctrlProps/ctrlProp673.xml" ContentType="application/vnd.ms-excel.controlproperties+xml"/>
  <Override PartName="/xl/ctrlProps/ctrlProp674.xml" ContentType="application/vnd.ms-excel.controlproperties+xml"/>
  <Override PartName="/xl/ctrlProps/ctrlProp675.xml" ContentType="application/vnd.ms-excel.controlproperties+xml"/>
  <Override PartName="/xl/ctrlProps/ctrlProp676.xml" ContentType="application/vnd.ms-excel.controlproperties+xml"/>
  <Override PartName="/xl/ctrlProps/ctrlProp677.xml" ContentType="application/vnd.ms-excel.controlproperties+xml"/>
  <Override PartName="/xl/ctrlProps/ctrlProp678.xml" ContentType="application/vnd.ms-excel.controlproperties+xml"/>
  <Override PartName="/xl/ctrlProps/ctrlProp679.xml" ContentType="application/vnd.ms-excel.controlproperties+xml"/>
  <Override PartName="/xl/ctrlProps/ctrlProp680.xml" ContentType="application/vnd.ms-excel.controlproperties+xml"/>
  <Override PartName="/xl/ctrlProps/ctrlProp681.xml" ContentType="application/vnd.ms-excel.controlproperties+xml"/>
  <Override PartName="/xl/ctrlProps/ctrlProp682.xml" ContentType="application/vnd.ms-excel.controlproperties+xml"/>
  <Override PartName="/xl/ctrlProps/ctrlProp683.xml" ContentType="application/vnd.ms-excel.controlproperties+xml"/>
  <Override PartName="/xl/ctrlProps/ctrlProp684.xml" ContentType="application/vnd.ms-excel.controlproperties+xml"/>
  <Override PartName="/xl/ctrlProps/ctrlProp685.xml" ContentType="application/vnd.ms-excel.controlproperties+xml"/>
  <Override PartName="/xl/ctrlProps/ctrlProp686.xml" ContentType="application/vnd.ms-excel.controlproperties+xml"/>
  <Override PartName="/xl/ctrlProps/ctrlProp687.xml" ContentType="application/vnd.ms-excel.controlproperties+xml"/>
  <Override PartName="/xl/ctrlProps/ctrlProp688.xml" ContentType="application/vnd.ms-excel.controlproperties+xml"/>
  <Override PartName="/xl/ctrlProps/ctrlProp689.xml" ContentType="application/vnd.ms-excel.controlproperties+xml"/>
  <Override PartName="/xl/ctrlProps/ctrlProp690.xml" ContentType="application/vnd.ms-excel.controlproperties+xml"/>
  <Override PartName="/xl/ctrlProps/ctrlProp691.xml" ContentType="application/vnd.ms-excel.controlproperties+xml"/>
  <Override PartName="/xl/ctrlProps/ctrlProp692.xml" ContentType="application/vnd.ms-excel.controlproperties+xml"/>
  <Override PartName="/xl/ctrlProps/ctrlProp693.xml" ContentType="application/vnd.ms-excel.controlproperties+xml"/>
  <Override PartName="/xl/ctrlProps/ctrlProp694.xml" ContentType="application/vnd.ms-excel.controlproperties+xml"/>
  <Override PartName="/xl/ctrlProps/ctrlProp695.xml" ContentType="application/vnd.ms-excel.controlproperties+xml"/>
  <Override PartName="/xl/ctrlProps/ctrlProp696.xml" ContentType="application/vnd.ms-excel.controlproperties+xml"/>
  <Override PartName="/xl/ctrlProps/ctrlProp697.xml" ContentType="application/vnd.ms-excel.controlproperties+xml"/>
  <Override PartName="/xl/ctrlProps/ctrlProp698.xml" ContentType="application/vnd.ms-excel.controlproperties+xml"/>
  <Override PartName="/xl/ctrlProps/ctrlProp699.xml" ContentType="application/vnd.ms-excel.controlproperties+xml"/>
  <Override PartName="/xl/ctrlProps/ctrlProp700.xml" ContentType="application/vnd.ms-excel.controlproperties+xml"/>
  <Override PartName="/xl/ctrlProps/ctrlProp701.xml" ContentType="application/vnd.ms-excel.controlproperties+xml"/>
  <Override PartName="/xl/ctrlProps/ctrlProp702.xml" ContentType="application/vnd.ms-excel.controlproperties+xml"/>
  <Override PartName="/xl/ctrlProps/ctrlProp703.xml" ContentType="application/vnd.ms-excel.controlproperties+xml"/>
  <Override PartName="/xl/ctrlProps/ctrlProp704.xml" ContentType="application/vnd.ms-excel.controlproperties+xml"/>
  <Override PartName="/xl/ctrlProps/ctrlProp705.xml" ContentType="application/vnd.ms-excel.controlproperties+xml"/>
  <Override PartName="/xl/ctrlProps/ctrlProp706.xml" ContentType="application/vnd.ms-excel.controlproperties+xml"/>
  <Override PartName="/xl/ctrlProps/ctrlProp707.xml" ContentType="application/vnd.ms-excel.controlproperties+xml"/>
  <Override PartName="/xl/ctrlProps/ctrlProp708.xml" ContentType="application/vnd.ms-excel.controlproperties+xml"/>
  <Override PartName="/xl/ctrlProps/ctrlProp709.xml" ContentType="application/vnd.ms-excel.controlproperties+xml"/>
  <Override PartName="/xl/ctrlProps/ctrlProp710.xml" ContentType="application/vnd.ms-excel.controlproperties+xml"/>
  <Override PartName="/xl/ctrlProps/ctrlProp711.xml" ContentType="application/vnd.ms-excel.controlproperties+xml"/>
  <Override PartName="/xl/ctrlProps/ctrlProp712.xml" ContentType="application/vnd.ms-excel.controlproperties+xml"/>
  <Override PartName="/xl/ctrlProps/ctrlProp713.xml" ContentType="application/vnd.ms-excel.controlproperties+xml"/>
  <Override PartName="/xl/ctrlProps/ctrlProp714.xml" ContentType="application/vnd.ms-excel.controlproperties+xml"/>
  <Override PartName="/xl/ctrlProps/ctrlProp715.xml" ContentType="application/vnd.ms-excel.controlproperties+xml"/>
  <Override PartName="/xl/ctrlProps/ctrlProp716.xml" ContentType="application/vnd.ms-excel.controlproperties+xml"/>
  <Override PartName="/xl/ctrlProps/ctrlProp717.xml" ContentType="application/vnd.ms-excel.controlproperties+xml"/>
  <Override PartName="/xl/ctrlProps/ctrlProp718.xml" ContentType="application/vnd.ms-excel.controlproperties+xml"/>
  <Override PartName="/xl/ctrlProps/ctrlProp719.xml" ContentType="application/vnd.ms-excel.controlproperties+xml"/>
  <Override PartName="/xl/ctrlProps/ctrlProp720.xml" ContentType="application/vnd.ms-excel.controlproperties+xml"/>
  <Override PartName="/xl/ctrlProps/ctrlProp721.xml" ContentType="application/vnd.ms-excel.controlproperties+xml"/>
  <Override PartName="/xl/ctrlProps/ctrlProp722.xml" ContentType="application/vnd.ms-excel.controlproperties+xml"/>
  <Override PartName="/xl/ctrlProps/ctrlProp723.xml" ContentType="application/vnd.ms-excel.controlproperties+xml"/>
  <Override PartName="/xl/ctrlProps/ctrlProp724.xml" ContentType="application/vnd.ms-excel.controlproperties+xml"/>
  <Override PartName="/xl/ctrlProps/ctrlProp725.xml" ContentType="application/vnd.ms-excel.controlproperties+xml"/>
  <Override PartName="/xl/ctrlProps/ctrlProp726.xml" ContentType="application/vnd.ms-excel.controlproperties+xml"/>
  <Override PartName="/xl/ctrlProps/ctrlProp727.xml" ContentType="application/vnd.ms-excel.controlproperties+xml"/>
  <Override PartName="/xl/ctrlProps/ctrlProp728.xml" ContentType="application/vnd.ms-excel.controlproperties+xml"/>
  <Override PartName="/xl/ctrlProps/ctrlProp729.xml" ContentType="application/vnd.ms-excel.controlproperties+xml"/>
  <Override PartName="/xl/ctrlProps/ctrlProp730.xml" ContentType="application/vnd.ms-excel.controlproperties+xml"/>
  <Override PartName="/xl/ctrlProps/ctrlProp731.xml" ContentType="application/vnd.ms-excel.controlproperties+xml"/>
  <Override PartName="/xl/ctrlProps/ctrlProp732.xml" ContentType="application/vnd.ms-excel.controlproperties+xml"/>
  <Override PartName="/xl/ctrlProps/ctrlProp733.xml" ContentType="application/vnd.ms-excel.controlproperties+xml"/>
  <Override PartName="/xl/ctrlProps/ctrlProp734.xml" ContentType="application/vnd.ms-excel.controlproperties+xml"/>
  <Override PartName="/xl/ctrlProps/ctrlProp735.xml" ContentType="application/vnd.ms-excel.controlproperties+xml"/>
  <Override PartName="/xl/ctrlProps/ctrlProp736.xml" ContentType="application/vnd.ms-excel.controlproperties+xml"/>
  <Override PartName="/xl/ctrlProps/ctrlProp737.xml" ContentType="application/vnd.ms-excel.controlproperties+xml"/>
  <Override PartName="/xl/ctrlProps/ctrlProp738.xml" ContentType="application/vnd.ms-excel.controlproperties+xml"/>
  <Override PartName="/xl/ctrlProps/ctrlProp739.xml" ContentType="application/vnd.ms-excel.controlproperties+xml"/>
  <Override PartName="/xl/ctrlProps/ctrlProp740.xml" ContentType="application/vnd.ms-excel.controlproperties+xml"/>
  <Override PartName="/xl/ctrlProps/ctrlProp741.xml" ContentType="application/vnd.ms-excel.controlproperties+xml"/>
  <Override PartName="/xl/ctrlProps/ctrlProp742.xml" ContentType="application/vnd.ms-excel.controlproperties+xml"/>
  <Override PartName="/xl/ctrlProps/ctrlProp743.xml" ContentType="application/vnd.ms-excel.controlproperties+xml"/>
  <Override PartName="/xl/ctrlProps/ctrlProp744.xml" ContentType="application/vnd.ms-excel.controlproperties+xml"/>
  <Override PartName="/xl/ctrlProps/ctrlProp745.xml" ContentType="application/vnd.ms-excel.controlproperties+xml"/>
  <Override PartName="/xl/ctrlProps/ctrlProp746.xml" ContentType="application/vnd.ms-excel.controlproperties+xml"/>
  <Override PartName="/xl/ctrlProps/ctrlProp747.xml" ContentType="application/vnd.ms-excel.controlproperties+xml"/>
  <Override PartName="/xl/ctrlProps/ctrlProp748.xml" ContentType="application/vnd.ms-excel.controlproperties+xml"/>
  <Override PartName="/xl/ctrlProps/ctrlProp749.xml" ContentType="application/vnd.ms-excel.controlproperties+xml"/>
  <Override PartName="/xl/ctrlProps/ctrlProp750.xml" ContentType="application/vnd.ms-excel.controlproperties+xml"/>
  <Override PartName="/xl/ctrlProps/ctrlProp751.xml" ContentType="application/vnd.ms-excel.controlproperties+xml"/>
  <Override PartName="/xl/ctrlProps/ctrlProp752.xml" ContentType="application/vnd.ms-excel.controlproperties+xml"/>
  <Override PartName="/xl/ctrlProps/ctrlProp753.xml" ContentType="application/vnd.ms-excel.controlproperties+xml"/>
  <Override PartName="/xl/ctrlProps/ctrlProp754.xml" ContentType="application/vnd.ms-excel.controlproperties+xml"/>
  <Override PartName="/xl/ctrlProps/ctrlProp755.xml" ContentType="application/vnd.ms-excel.controlproperties+xml"/>
  <Override PartName="/xl/ctrlProps/ctrlProp756.xml" ContentType="application/vnd.ms-excel.controlproperties+xml"/>
  <Override PartName="/xl/ctrlProps/ctrlProp757.xml" ContentType="application/vnd.ms-excel.controlproperties+xml"/>
  <Override PartName="/xl/ctrlProps/ctrlProp758.xml" ContentType="application/vnd.ms-excel.controlproperties+xml"/>
  <Override PartName="/xl/ctrlProps/ctrlProp759.xml" ContentType="application/vnd.ms-excel.controlproperties+xml"/>
  <Override PartName="/xl/ctrlProps/ctrlProp760.xml" ContentType="application/vnd.ms-excel.controlproperties+xml"/>
  <Override PartName="/xl/ctrlProps/ctrlProp761.xml" ContentType="application/vnd.ms-excel.controlproperties+xml"/>
  <Override PartName="/xl/ctrlProps/ctrlProp762.xml" ContentType="application/vnd.ms-excel.controlproperties+xml"/>
  <Override PartName="/xl/ctrlProps/ctrlProp763.xml" ContentType="application/vnd.ms-excel.controlproperties+xml"/>
  <Override PartName="/xl/ctrlProps/ctrlProp764.xml" ContentType="application/vnd.ms-excel.controlproperties+xml"/>
  <Override PartName="/xl/ctrlProps/ctrlProp765.xml" ContentType="application/vnd.ms-excel.controlproperties+xml"/>
  <Override PartName="/xl/ctrlProps/ctrlProp766.xml" ContentType="application/vnd.ms-excel.controlproperties+xml"/>
  <Override PartName="/xl/ctrlProps/ctrlProp767.xml" ContentType="application/vnd.ms-excel.controlproperties+xml"/>
  <Override PartName="/xl/ctrlProps/ctrlProp768.xml" ContentType="application/vnd.ms-excel.controlproperties+xml"/>
  <Override PartName="/xl/ctrlProps/ctrlProp769.xml" ContentType="application/vnd.ms-excel.controlproperties+xml"/>
  <Override PartName="/xl/ctrlProps/ctrlProp770.xml" ContentType="application/vnd.ms-excel.controlproperties+xml"/>
  <Override PartName="/xl/ctrlProps/ctrlProp771.xml" ContentType="application/vnd.ms-excel.controlproperties+xml"/>
  <Override PartName="/xl/ctrlProps/ctrlProp772.xml" ContentType="application/vnd.ms-excel.controlproperties+xml"/>
  <Override PartName="/xl/ctrlProps/ctrlProp773.xml" ContentType="application/vnd.ms-excel.controlproperties+xml"/>
  <Override PartName="/xl/ctrlProps/ctrlProp774.xml" ContentType="application/vnd.ms-excel.controlproperties+xml"/>
  <Override PartName="/xl/ctrlProps/ctrlProp775.xml" ContentType="application/vnd.ms-excel.controlproperties+xml"/>
  <Override PartName="/xl/ctrlProps/ctrlProp776.xml" ContentType="application/vnd.ms-excel.controlproperties+xml"/>
  <Override PartName="/xl/ctrlProps/ctrlProp777.xml" ContentType="application/vnd.ms-excel.controlproperties+xml"/>
  <Override PartName="/xl/ctrlProps/ctrlProp778.xml" ContentType="application/vnd.ms-excel.controlproperties+xml"/>
  <Override PartName="/xl/ctrlProps/ctrlProp779.xml" ContentType="application/vnd.ms-excel.controlproperties+xml"/>
  <Override PartName="/xl/ctrlProps/ctrlProp780.xml" ContentType="application/vnd.ms-excel.controlproperties+xml"/>
  <Override PartName="/xl/ctrlProps/ctrlProp781.xml" ContentType="application/vnd.ms-excel.controlproperties+xml"/>
  <Override PartName="/xl/ctrlProps/ctrlProp782.xml" ContentType="application/vnd.ms-excel.controlproperties+xml"/>
  <Override PartName="/xl/ctrlProps/ctrlProp783.xml" ContentType="application/vnd.ms-excel.controlproperties+xml"/>
  <Override PartName="/xl/ctrlProps/ctrlProp784.xml" ContentType="application/vnd.ms-excel.controlproperties+xml"/>
  <Override PartName="/xl/ctrlProps/ctrlProp785.xml" ContentType="application/vnd.ms-excel.controlproperties+xml"/>
  <Override PartName="/xl/ctrlProps/ctrlProp786.xml" ContentType="application/vnd.ms-excel.controlproperties+xml"/>
  <Override PartName="/xl/ctrlProps/ctrlProp787.xml" ContentType="application/vnd.ms-excel.controlproperties+xml"/>
  <Override PartName="/xl/ctrlProps/ctrlProp788.xml" ContentType="application/vnd.ms-excel.controlproperties+xml"/>
  <Override PartName="/xl/ctrlProps/ctrlProp789.xml" ContentType="application/vnd.ms-excel.controlproperties+xml"/>
  <Override PartName="/xl/ctrlProps/ctrlProp790.xml" ContentType="application/vnd.ms-excel.controlproperties+xml"/>
  <Override PartName="/xl/ctrlProps/ctrlProp791.xml" ContentType="application/vnd.ms-excel.controlproperties+xml"/>
  <Override PartName="/xl/ctrlProps/ctrlProp792.xml" ContentType="application/vnd.ms-excel.controlproperties+xml"/>
  <Override PartName="/xl/ctrlProps/ctrlProp793.xml" ContentType="application/vnd.ms-excel.controlproperties+xml"/>
  <Override PartName="/xl/ctrlProps/ctrlProp794.xml" ContentType="application/vnd.ms-excel.controlproperties+xml"/>
  <Override PartName="/xl/ctrlProps/ctrlProp795.xml" ContentType="application/vnd.ms-excel.controlproperties+xml"/>
  <Override PartName="/xl/ctrlProps/ctrlProp796.xml" ContentType="application/vnd.ms-excel.controlproperties+xml"/>
  <Override PartName="/xl/ctrlProps/ctrlProp797.xml" ContentType="application/vnd.ms-excel.controlproperties+xml"/>
  <Override PartName="/xl/ctrlProps/ctrlProp798.xml" ContentType="application/vnd.ms-excel.controlproperties+xml"/>
  <Override PartName="/xl/ctrlProps/ctrlProp799.xml" ContentType="application/vnd.ms-excel.controlproperties+xml"/>
  <Override PartName="/xl/ctrlProps/ctrlProp800.xml" ContentType="application/vnd.ms-excel.controlproperties+xml"/>
  <Override PartName="/xl/ctrlProps/ctrlProp801.xml" ContentType="application/vnd.ms-excel.controlproperties+xml"/>
  <Override PartName="/xl/ctrlProps/ctrlProp802.xml" ContentType="application/vnd.ms-excel.controlproperties+xml"/>
  <Override PartName="/xl/ctrlProps/ctrlProp803.xml" ContentType="application/vnd.ms-excel.controlproperties+xml"/>
  <Override PartName="/xl/ctrlProps/ctrlProp804.xml" ContentType="application/vnd.ms-excel.controlproperties+xml"/>
  <Override PartName="/xl/ctrlProps/ctrlProp805.xml" ContentType="application/vnd.ms-excel.controlproperties+xml"/>
  <Override PartName="/xl/ctrlProps/ctrlProp806.xml" ContentType="application/vnd.ms-excel.controlproperties+xml"/>
  <Override PartName="/xl/ctrlProps/ctrlProp807.xml" ContentType="application/vnd.ms-excel.controlproperties+xml"/>
  <Override PartName="/xl/ctrlProps/ctrlProp808.xml" ContentType="application/vnd.ms-excel.controlproperties+xml"/>
  <Override PartName="/xl/ctrlProps/ctrlProp809.xml" ContentType="application/vnd.ms-excel.controlproperties+xml"/>
  <Override PartName="/xl/ctrlProps/ctrlProp810.xml" ContentType="application/vnd.ms-excel.controlproperties+xml"/>
  <Override PartName="/xl/ctrlProps/ctrlProp811.xml" ContentType="application/vnd.ms-excel.controlproperties+xml"/>
  <Override PartName="/xl/ctrlProps/ctrlProp812.xml" ContentType="application/vnd.ms-excel.controlproperties+xml"/>
  <Override PartName="/xl/ctrlProps/ctrlProp813.xml" ContentType="application/vnd.ms-excel.controlproperties+xml"/>
  <Override PartName="/xl/ctrlProps/ctrlProp814.xml" ContentType="application/vnd.ms-excel.controlproperties+xml"/>
  <Override PartName="/xl/ctrlProps/ctrlProp815.xml" ContentType="application/vnd.ms-excel.controlproperties+xml"/>
  <Override PartName="/xl/ctrlProps/ctrlProp816.xml" ContentType="application/vnd.ms-excel.controlproperties+xml"/>
  <Override PartName="/xl/ctrlProps/ctrlProp817.xml" ContentType="application/vnd.ms-excel.controlproperties+xml"/>
  <Override PartName="/xl/ctrlProps/ctrlProp818.xml" ContentType="application/vnd.ms-excel.controlproperties+xml"/>
  <Override PartName="/xl/ctrlProps/ctrlProp819.xml" ContentType="application/vnd.ms-excel.controlproperties+xml"/>
  <Override PartName="/xl/ctrlProps/ctrlProp820.xml" ContentType="application/vnd.ms-excel.controlproperties+xml"/>
  <Override PartName="/xl/ctrlProps/ctrlProp821.xml" ContentType="application/vnd.ms-excel.controlproperties+xml"/>
  <Override PartName="/xl/ctrlProps/ctrlProp822.xml" ContentType="application/vnd.ms-excel.controlproperties+xml"/>
  <Override PartName="/xl/ctrlProps/ctrlProp823.xml" ContentType="application/vnd.ms-excel.controlproperties+xml"/>
  <Override PartName="/xl/ctrlProps/ctrlProp824.xml" ContentType="application/vnd.ms-excel.controlproperties+xml"/>
  <Override PartName="/xl/ctrlProps/ctrlProp825.xml" ContentType="application/vnd.ms-excel.controlproperties+xml"/>
  <Override PartName="/xl/ctrlProps/ctrlProp826.xml" ContentType="application/vnd.ms-excel.controlproperties+xml"/>
  <Override PartName="/xl/ctrlProps/ctrlProp827.xml" ContentType="application/vnd.ms-excel.controlproperties+xml"/>
  <Override PartName="/xl/ctrlProps/ctrlProp828.xml" ContentType="application/vnd.ms-excel.controlproperties+xml"/>
  <Override PartName="/xl/ctrlProps/ctrlProp829.xml" ContentType="application/vnd.ms-excel.controlproperties+xml"/>
  <Override PartName="/xl/ctrlProps/ctrlProp830.xml" ContentType="application/vnd.ms-excel.controlproperties+xml"/>
  <Override PartName="/xl/ctrlProps/ctrlProp831.xml" ContentType="application/vnd.ms-excel.controlproperties+xml"/>
  <Override PartName="/xl/ctrlProps/ctrlProp832.xml" ContentType="application/vnd.ms-excel.controlproperties+xml"/>
  <Override PartName="/xl/ctrlProps/ctrlProp833.xml" ContentType="application/vnd.ms-excel.controlproperties+xml"/>
  <Override PartName="/xl/ctrlProps/ctrlProp834.xml" ContentType="application/vnd.ms-excel.controlproperties+xml"/>
  <Override PartName="/xl/ctrlProps/ctrlProp835.xml" ContentType="application/vnd.ms-excel.controlproperties+xml"/>
  <Override PartName="/xl/ctrlProps/ctrlProp836.xml" ContentType="application/vnd.ms-excel.controlproperties+xml"/>
  <Override PartName="/xl/ctrlProps/ctrlProp837.xml" ContentType="application/vnd.ms-excel.controlproperties+xml"/>
  <Override PartName="/xl/ctrlProps/ctrlProp838.xml" ContentType="application/vnd.ms-excel.controlproperties+xml"/>
  <Override PartName="/xl/ctrlProps/ctrlProp839.xml" ContentType="application/vnd.ms-excel.controlproperties+xml"/>
  <Override PartName="/xl/ctrlProps/ctrlProp840.xml" ContentType="application/vnd.ms-excel.controlproperties+xml"/>
  <Override PartName="/xl/ctrlProps/ctrlProp841.xml" ContentType="application/vnd.ms-excel.controlproperties+xml"/>
  <Override PartName="/xl/ctrlProps/ctrlProp842.xml" ContentType="application/vnd.ms-excel.controlproperties+xml"/>
  <Override PartName="/xl/ctrlProps/ctrlProp843.xml" ContentType="application/vnd.ms-excel.controlproperties+xml"/>
  <Override PartName="/xl/ctrlProps/ctrlProp844.xml" ContentType="application/vnd.ms-excel.controlproperties+xml"/>
  <Override PartName="/xl/ctrlProps/ctrlProp845.xml" ContentType="application/vnd.ms-excel.controlproperties+xml"/>
  <Override PartName="/xl/ctrlProps/ctrlProp846.xml" ContentType="application/vnd.ms-excel.controlproperties+xml"/>
  <Override PartName="/xl/ctrlProps/ctrlProp847.xml" ContentType="application/vnd.ms-excel.controlproperties+xml"/>
  <Override PartName="/xl/ctrlProps/ctrlProp848.xml" ContentType="application/vnd.ms-excel.controlproperties+xml"/>
  <Override PartName="/xl/ctrlProps/ctrlProp849.xml" ContentType="application/vnd.ms-excel.controlproperties+xml"/>
  <Override PartName="/xl/ctrlProps/ctrlProp850.xml" ContentType="application/vnd.ms-excel.controlproperties+xml"/>
  <Override PartName="/xl/ctrlProps/ctrlProp851.xml" ContentType="application/vnd.ms-excel.controlproperties+xml"/>
  <Override PartName="/xl/ctrlProps/ctrlProp852.xml" ContentType="application/vnd.ms-excel.controlproperties+xml"/>
  <Override PartName="/xl/ctrlProps/ctrlProp853.xml" ContentType="application/vnd.ms-excel.controlproperties+xml"/>
  <Override PartName="/xl/ctrlProps/ctrlProp854.xml" ContentType="application/vnd.ms-excel.controlproperties+xml"/>
  <Override PartName="/xl/ctrlProps/ctrlProp855.xml" ContentType="application/vnd.ms-excel.controlproperties+xml"/>
  <Override PartName="/xl/ctrlProps/ctrlProp856.xml" ContentType="application/vnd.ms-excel.controlproperties+xml"/>
  <Override PartName="/xl/ctrlProps/ctrlProp857.xml" ContentType="application/vnd.ms-excel.controlproperties+xml"/>
  <Override PartName="/xl/ctrlProps/ctrlProp858.xml" ContentType="application/vnd.ms-excel.controlproperties+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autoCompressPictures="0"/>
  <mc:AlternateContent xmlns:mc="http://schemas.openxmlformats.org/markup-compatibility/2006">
    <mc:Choice Requires="x15">
      <x15ac:absPath xmlns:x15ac="http://schemas.microsoft.com/office/spreadsheetml/2010/11/ac" url="D:\OneDrive - City University of Hong Kong\CityU\Teaching\2025-26\SEE6115_8115\2025\Assignments\Assignment 1 files\"/>
    </mc:Choice>
  </mc:AlternateContent>
  <xr:revisionPtr revIDLastSave="0" documentId="13_ncr:1_{B4EDD323-975A-4C20-A34A-42754E317E11}" xr6:coauthVersionLast="47" xr6:coauthVersionMax="47" xr10:uidLastSave="{00000000-0000-0000-0000-000000000000}"/>
  <bookViews>
    <workbookView xWindow="-110" yWindow="-110" windowWidth="19420" windowHeight="11500" xr2:uid="{00000000-000D-0000-FFFF-FFFF00000000}"/>
  </bookViews>
  <sheets>
    <sheet name="Main Page" sheetId="16" r:id="rId1"/>
    <sheet name="Survey" sheetId="43" r:id="rId2"/>
    <sheet name="Questionnaire" sheetId="2" r:id="rId3"/>
    <sheet name="NELC Questionnaire V1" sheetId="36" state="hidden" r:id="rId4"/>
    <sheet name="Kitchen" sheetId="9" r:id="rId5"/>
    <sheet name="Other Rooms" sheetId="27" r:id="rId6"/>
    <sheet name="Bedrooms" sheetId="6" r:id="rId7"/>
    <sheet name="Bathrooms" sheetId="24" r:id="rId8"/>
    <sheet name="Misc Areas" sheetId="23" r:id="rId9"/>
    <sheet name="Home Exterior" sheetId="19" r:id="rId10"/>
    <sheet name="Appliance Dataplate Info" sheetId="34" r:id="rId11"/>
    <sheet name="Other Appliances" sheetId="26" r:id="rId12"/>
    <sheet name="Template" sheetId="39" state="hidden" r:id="rId13"/>
    <sheet name="Template 2" sheetId="41" state="hidden" r:id="rId14"/>
    <sheet name="HESpro" sheetId="22" state="hidden" r:id="rId15"/>
    <sheet name="Help" sheetId="37" r:id="rId16"/>
    <sheet name="References" sheetId="20" state="hidden" r:id="rId17"/>
    <sheet name="Windows Summary" sheetId="29" state="hidden" r:id="rId18"/>
    <sheet name="Summary Table" sheetId="28" state="hidden" r:id="rId19"/>
    <sheet name="List Data" sheetId="4" state="hidden" r:id="rId20"/>
    <sheet name="Version Log" sheetId="32" state="hidden" r:id="rId21"/>
    <sheet name="Issues" sheetId="33" state="hidden" r:id="rId22"/>
    <sheet name="Sheet1" sheetId="42" state="hidden" r:id="rId23"/>
    <sheet name="Sheet2" sheetId="44" state="hidden" r:id="rId24"/>
  </sheets>
  <definedNames>
    <definedName name="Back" localSheetId="9">'Home Exterior'!#REF!</definedName>
    <definedName name="Back" localSheetId="1">#REF!</definedName>
    <definedName name="Back" localSheetId="12">#REF!</definedName>
    <definedName name="Back" localSheetId="13">#REF!</definedName>
    <definedName name="Back">#REF!</definedName>
    <definedName name="Front" localSheetId="9">'Home Exterior'!$C$52:$I$70</definedName>
    <definedName name="Front" localSheetId="1">#REF!</definedName>
    <definedName name="Front" localSheetId="12">#REF!</definedName>
    <definedName name="Front" localSheetId="13">#REF!</definedName>
    <definedName name="Front">#REF!</definedName>
    <definedName name="h">#REF!</definedName>
    <definedName name="Left" localSheetId="9">'Home Exterior'!#REF!</definedName>
    <definedName name="Left" localSheetId="1">#REF!</definedName>
    <definedName name="Left" localSheetId="12">#REF!</definedName>
    <definedName name="Left" localSheetId="13">#REF!</definedName>
    <definedName name="Left">#REF!</definedName>
    <definedName name="Right" localSheetId="9">'Home Exterior'!#REF!</definedName>
    <definedName name="Right" localSheetId="1">#REF!</definedName>
    <definedName name="Right" localSheetId="12">#REF!</definedName>
    <definedName name="Right" localSheetId="13">#REF!</definedName>
    <definedName name="Right">#REF!</definedName>
    <definedName name="Room_1" localSheetId="7">Bathrooms!$D$5:$AE$41</definedName>
    <definedName name="Room_1" localSheetId="5">'Other Rooms'!$D$5:$AE$54</definedName>
    <definedName name="Room_1">Bedrooms!$D$5:$AE$54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W636" i="22" l="1"/>
  <c r="S636" i="22"/>
  <c r="P636" i="22"/>
  <c r="N636" i="22"/>
  <c r="K636" i="22"/>
  <c r="D636" i="22"/>
  <c r="V626" i="22"/>
  <c r="S626" i="22"/>
  <c r="P626" i="22"/>
  <c r="N626" i="22"/>
  <c r="K626" i="22"/>
  <c r="V631" i="22"/>
  <c r="S632" i="22"/>
  <c r="S631" i="22"/>
  <c r="P632" i="22"/>
  <c r="P631" i="22"/>
  <c r="N632" i="22"/>
  <c r="N631" i="22"/>
  <c r="K632" i="22"/>
  <c r="K631" i="22"/>
  <c r="O3" i="29"/>
  <c r="N3" i="29"/>
  <c r="O5" i="29"/>
  <c r="N5" i="29"/>
  <c r="O4" i="29"/>
  <c r="N4" i="29"/>
  <c r="M5" i="29"/>
  <c r="M4" i="29"/>
  <c r="M3" i="29"/>
  <c r="G5" i="29"/>
  <c r="L5" i="29"/>
  <c r="K5" i="29"/>
  <c r="J5" i="29"/>
  <c r="I5" i="29"/>
  <c r="H5" i="29"/>
  <c r="F5" i="29"/>
  <c r="C44" i="29" s="1"/>
  <c r="E5" i="29"/>
  <c r="L4" i="29"/>
  <c r="K4" i="29"/>
  <c r="J4" i="29"/>
  <c r="I4" i="29"/>
  <c r="H4" i="29"/>
  <c r="G4" i="29"/>
  <c r="F4" i="29"/>
  <c r="E4" i="29"/>
  <c r="L3" i="29"/>
  <c r="K3" i="29"/>
  <c r="J3" i="29"/>
  <c r="I3" i="29"/>
  <c r="H3" i="29"/>
  <c r="G3" i="29"/>
  <c r="F3" i="29"/>
  <c r="E3" i="29"/>
  <c r="O8" i="29"/>
  <c r="O7" i="29"/>
  <c r="N8" i="29"/>
  <c r="N7" i="29"/>
  <c r="M8" i="29"/>
  <c r="M7" i="29"/>
  <c r="L8" i="29"/>
  <c r="L7" i="29"/>
  <c r="K8" i="29"/>
  <c r="K7" i="29"/>
  <c r="J8" i="29"/>
  <c r="J7" i="29"/>
  <c r="I8" i="29"/>
  <c r="I7" i="29"/>
  <c r="H8" i="29"/>
  <c r="H7" i="29"/>
  <c r="G9" i="29"/>
  <c r="G8" i="29"/>
  <c r="G7" i="29"/>
  <c r="D28" i="29" s="1"/>
  <c r="F8" i="29"/>
  <c r="F7" i="29"/>
  <c r="E8" i="29"/>
  <c r="E7" i="29"/>
  <c r="D5" i="29"/>
  <c r="D4" i="29"/>
  <c r="L17" i="29"/>
  <c r="L16" i="29"/>
  <c r="L15" i="29"/>
  <c r="O17" i="29"/>
  <c r="N17" i="29"/>
  <c r="M17" i="29"/>
  <c r="K17" i="29"/>
  <c r="J17" i="29"/>
  <c r="I17" i="29"/>
  <c r="H17" i="29"/>
  <c r="G17" i="29"/>
  <c r="F17" i="29"/>
  <c r="E17" i="29"/>
  <c r="O16" i="29"/>
  <c r="N16" i="29"/>
  <c r="M16" i="29"/>
  <c r="K16" i="29"/>
  <c r="J16" i="29"/>
  <c r="I16" i="29"/>
  <c r="H16" i="29"/>
  <c r="G16" i="29"/>
  <c r="F16" i="29"/>
  <c r="E16" i="29"/>
  <c r="O15" i="29"/>
  <c r="N15" i="29"/>
  <c r="M15" i="29"/>
  <c r="F29" i="29" s="1"/>
  <c r="K15" i="29"/>
  <c r="J15" i="29"/>
  <c r="I15" i="29"/>
  <c r="H15" i="29"/>
  <c r="G15" i="29"/>
  <c r="F15" i="29"/>
  <c r="E15" i="29"/>
  <c r="L13" i="29"/>
  <c r="L12" i="29"/>
  <c r="L11" i="29"/>
  <c r="O13" i="29"/>
  <c r="N13" i="29"/>
  <c r="M13" i="29"/>
  <c r="K13" i="29"/>
  <c r="J13" i="29"/>
  <c r="I13" i="29"/>
  <c r="H13" i="29"/>
  <c r="G13" i="29"/>
  <c r="F13" i="29"/>
  <c r="E13" i="29"/>
  <c r="O12" i="29"/>
  <c r="N12" i="29"/>
  <c r="M12" i="29"/>
  <c r="K12" i="29"/>
  <c r="J12" i="29"/>
  <c r="I12" i="29"/>
  <c r="H12" i="29"/>
  <c r="G12" i="29"/>
  <c r="F12" i="29"/>
  <c r="E12" i="29"/>
  <c r="O11" i="29"/>
  <c r="N11" i="29"/>
  <c r="E24" i="29" s="1"/>
  <c r="M11" i="29"/>
  <c r="K11" i="29"/>
  <c r="J11" i="29"/>
  <c r="I11" i="29"/>
  <c r="H11" i="29"/>
  <c r="G11" i="29"/>
  <c r="F11" i="29"/>
  <c r="E11" i="29"/>
  <c r="D17" i="29"/>
  <c r="D16" i="29"/>
  <c r="D15" i="29"/>
  <c r="D13" i="29"/>
  <c r="E44" i="29" s="1"/>
  <c r="D12" i="29"/>
  <c r="D11" i="29"/>
  <c r="I9" i="29"/>
  <c r="O9" i="29"/>
  <c r="N9" i="29"/>
  <c r="M9" i="29"/>
  <c r="L9" i="29"/>
  <c r="K9" i="29"/>
  <c r="J9" i="29"/>
  <c r="H9" i="29"/>
  <c r="F9" i="29"/>
  <c r="E9" i="29"/>
  <c r="D3" i="29"/>
  <c r="D9" i="29"/>
  <c r="D8" i="29"/>
  <c r="D7" i="29"/>
  <c r="L539" i="22"/>
  <c r="L538" i="22"/>
  <c r="L536" i="22"/>
  <c r="L533" i="22"/>
  <c r="L532" i="22"/>
  <c r="L529" i="22"/>
  <c r="L525" i="22"/>
  <c r="L523" i="22"/>
  <c r="L528" i="22"/>
  <c r="L524" i="22"/>
  <c r="Q451" i="22"/>
  <c r="Q452" i="22"/>
  <c r="Q453" i="22"/>
  <c r="Q454" i="22"/>
  <c r="Q450" i="22"/>
  <c r="D360" i="22"/>
  <c r="D376" i="22"/>
  <c r="D368" i="22"/>
  <c r="BF10" i="4"/>
  <c r="BF9" i="4"/>
  <c r="BF8" i="4"/>
  <c r="BF7" i="4"/>
  <c r="BF18" i="4"/>
  <c r="BF13" i="4"/>
  <c r="BF12" i="4"/>
  <c r="BF17" i="4"/>
  <c r="K1" i="24"/>
  <c r="H1" i="24"/>
  <c r="E1" i="24"/>
  <c r="Q394" i="22"/>
  <c r="Q395" i="22"/>
  <c r="Q396" i="22"/>
  <c r="Q397" i="22"/>
  <c r="Q398" i="22"/>
  <c r="G443" i="22"/>
  <c r="G444" i="22"/>
  <c r="G445" i="22"/>
  <c r="G446" i="22"/>
  <c r="O387" i="22"/>
  <c r="O388" i="22"/>
  <c r="O389" i="22"/>
  <c r="O390" i="22"/>
  <c r="M387" i="22"/>
  <c r="M388" i="22"/>
  <c r="M389" i="22"/>
  <c r="M390" i="22"/>
  <c r="K387" i="22"/>
  <c r="K388" i="22"/>
  <c r="K389" i="22"/>
  <c r="K390" i="22"/>
  <c r="G387" i="22"/>
  <c r="G388" i="22"/>
  <c r="G389" i="22"/>
  <c r="G390" i="22"/>
  <c r="O386" i="22"/>
  <c r="O430" i="22"/>
  <c r="M430" i="22"/>
  <c r="K430" i="22"/>
  <c r="G430" i="22"/>
  <c r="Q426" i="22"/>
  <c r="Q427" i="22"/>
  <c r="Q428" i="22"/>
  <c r="Q429" i="22"/>
  <c r="Q430" i="22"/>
  <c r="O429" i="22"/>
  <c r="M429" i="22"/>
  <c r="K429" i="22"/>
  <c r="G429" i="22"/>
  <c r="O428" i="22"/>
  <c r="M428" i="22"/>
  <c r="K428" i="22"/>
  <c r="K427" i="22"/>
  <c r="K426" i="22"/>
  <c r="G428" i="22"/>
  <c r="O398" i="22"/>
  <c r="M398" i="22"/>
  <c r="K398" i="22"/>
  <c r="G398" i="22"/>
  <c r="O397" i="22"/>
  <c r="K397" i="22"/>
  <c r="M397" i="22"/>
  <c r="G397" i="22"/>
  <c r="O396" i="22"/>
  <c r="M396" i="22"/>
  <c r="K396" i="22"/>
  <c r="G396" i="22"/>
  <c r="M330" i="22"/>
  <c r="M328" i="22"/>
  <c r="M327" i="22"/>
  <c r="M319" i="22"/>
  <c r="M321" i="22"/>
  <c r="M308" i="22"/>
  <c r="M306" i="22"/>
  <c r="M301" i="22"/>
  <c r="M297" i="22"/>
  <c r="L134" i="22"/>
  <c r="L127" i="22"/>
  <c r="L121" i="22"/>
  <c r="L114" i="22"/>
  <c r="K74" i="22"/>
  <c r="F46" i="22"/>
  <c r="F47" i="22"/>
  <c r="F48" i="22"/>
  <c r="F49" i="22"/>
  <c r="F50" i="22"/>
  <c r="F51" i="22"/>
  <c r="F52" i="22"/>
  <c r="F53" i="22"/>
  <c r="F54" i="22"/>
  <c r="F45" i="22"/>
  <c r="I32" i="22"/>
  <c r="I33" i="22"/>
  <c r="I34" i="22"/>
  <c r="I26" i="22"/>
  <c r="I27" i="22"/>
  <c r="I28" i="22"/>
  <c r="I25" i="22"/>
  <c r="K1" i="27"/>
  <c r="I13" i="22"/>
  <c r="G355" i="22"/>
  <c r="K355" i="22"/>
  <c r="M355" i="22"/>
  <c r="O355" i="22"/>
  <c r="G356" i="22"/>
  <c r="K356" i="22"/>
  <c r="M356" i="22"/>
  <c r="O356" i="22"/>
  <c r="G357" i="22"/>
  <c r="K357" i="22"/>
  <c r="M357" i="22"/>
  <c r="O357" i="22"/>
  <c r="G358" i="22"/>
  <c r="K358" i="22"/>
  <c r="M358" i="22"/>
  <c r="O358" i="22"/>
  <c r="G451" i="22"/>
  <c r="G452" i="22"/>
  <c r="G453" i="22"/>
  <c r="G454" i="22"/>
  <c r="G450" i="22"/>
  <c r="G410" i="22"/>
  <c r="G403" i="22"/>
  <c r="G404" i="22"/>
  <c r="G405" i="22"/>
  <c r="G406" i="22"/>
  <c r="G402" i="22"/>
  <c r="G386" i="22"/>
  <c r="G435" i="22"/>
  <c r="G436" i="22"/>
  <c r="G437" i="22"/>
  <c r="G438" i="22"/>
  <c r="G434" i="22"/>
  <c r="H1" i="27"/>
  <c r="E1" i="27"/>
  <c r="R1" i="6"/>
  <c r="O1" i="6"/>
  <c r="L1" i="6"/>
  <c r="I1" i="6"/>
  <c r="E1" i="6"/>
  <c r="L277" i="22"/>
  <c r="I277" i="22"/>
  <c r="I252" i="22"/>
  <c r="S642" i="22"/>
  <c r="S641" i="22"/>
  <c r="P642" i="22"/>
  <c r="P641" i="22"/>
  <c r="S638" i="22"/>
  <c r="S637" i="22"/>
  <c r="P638" i="22"/>
  <c r="P637" i="22"/>
  <c r="S627" i="22"/>
  <c r="S625" i="22"/>
  <c r="S624" i="22"/>
  <c r="S623" i="22"/>
  <c r="S622" i="22"/>
  <c r="S621" i="22"/>
  <c r="S620" i="22"/>
  <c r="S619" i="22"/>
  <c r="S618" i="22"/>
  <c r="P627" i="22"/>
  <c r="P625" i="22"/>
  <c r="P624" i="22"/>
  <c r="P623" i="22"/>
  <c r="P622" i="22"/>
  <c r="P621" i="22"/>
  <c r="P620" i="22"/>
  <c r="P619" i="22"/>
  <c r="P618" i="22"/>
  <c r="S616" i="22"/>
  <c r="S615" i="22"/>
  <c r="S614" i="22"/>
  <c r="S613" i="22"/>
  <c r="P616" i="22"/>
  <c r="P615" i="22"/>
  <c r="P614" i="22"/>
  <c r="P613" i="22"/>
  <c r="S610" i="22"/>
  <c r="S609" i="22"/>
  <c r="P610" i="22"/>
  <c r="P609" i="22"/>
  <c r="R600" i="22"/>
  <c r="R599" i="22"/>
  <c r="R598" i="22"/>
  <c r="R597" i="22"/>
  <c r="R596" i="22"/>
  <c r="R595" i="22"/>
  <c r="R594" i="22"/>
  <c r="R593" i="22"/>
  <c r="R592" i="22"/>
  <c r="R591" i="22"/>
  <c r="R590" i="22"/>
  <c r="R589" i="22"/>
  <c r="R588" i="22"/>
  <c r="O600" i="22"/>
  <c r="O599" i="22"/>
  <c r="O598" i="22"/>
  <c r="O597" i="22"/>
  <c r="O596" i="22"/>
  <c r="O595" i="22"/>
  <c r="O594" i="22"/>
  <c r="O593" i="22"/>
  <c r="O592" i="22"/>
  <c r="O591" i="22"/>
  <c r="O590" i="22"/>
  <c r="O589" i="22"/>
  <c r="O588" i="22"/>
  <c r="J585" i="22"/>
  <c r="J584" i="22"/>
  <c r="L537" i="22"/>
  <c r="L517" i="22"/>
  <c r="L516" i="22"/>
  <c r="L511" i="22"/>
  <c r="L510" i="22"/>
  <c r="L504" i="22"/>
  <c r="L503" i="22"/>
  <c r="L502" i="22"/>
  <c r="L499" i="22"/>
  <c r="L498" i="22"/>
  <c r="L494" i="22"/>
  <c r="L493" i="22"/>
  <c r="L497" i="22"/>
  <c r="L492" i="22"/>
  <c r="L486" i="22"/>
  <c r="L485" i="22"/>
  <c r="L484" i="22"/>
  <c r="L481" i="22"/>
  <c r="L480" i="22"/>
  <c r="L479" i="22"/>
  <c r="L475" i="22"/>
  <c r="L474" i="22"/>
  <c r="L473" i="22"/>
  <c r="L472" i="22"/>
  <c r="L469" i="22"/>
  <c r="L468" i="22"/>
  <c r="L467" i="22"/>
  <c r="L466" i="22"/>
  <c r="L463" i="22"/>
  <c r="L462" i="22"/>
  <c r="L461" i="22"/>
  <c r="L460" i="22"/>
  <c r="O454" i="22"/>
  <c r="M454" i="22"/>
  <c r="K454" i="22"/>
  <c r="O453" i="22"/>
  <c r="M453" i="22"/>
  <c r="K453" i="22"/>
  <c r="O452" i="22"/>
  <c r="M452" i="22"/>
  <c r="K452" i="22"/>
  <c r="O451" i="22"/>
  <c r="M451" i="22"/>
  <c r="K451" i="22"/>
  <c r="O450" i="22"/>
  <c r="M450" i="22"/>
  <c r="K450" i="22"/>
  <c r="O414" i="22"/>
  <c r="M414" i="22"/>
  <c r="K414" i="22"/>
  <c r="G414" i="22"/>
  <c r="O413" i="22"/>
  <c r="M413" i="22"/>
  <c r="K413" i="22"/>
  <c r="G413" i="22"/>
  <c r="O412" i="22"/>
  <c r="M412" i="22"/>
  <c r="K412" i="22"/>
  <c r="G412" i="22"/>
  <c r="O411" i="22"/>
  <c r="M411" i="22"/>
  <c r="K411" i="22"/>
  <c r="G411" i="22"/>
  <c r="O410" i="22"/>
  <c r="M410" i="22"/>
  <c r="K410" i="22"/>
  <c r="O446" i="22"/>
  <c r="M446" i="22"/>
  <c r="K446" i="22"/>
  <c r="O445" i="22"/>
  <c r="M445" i="22"/>
  <c r="K445" i="22"/>
  <c r="O444" i="22"/>
  <c r="M444" i="22"/>
  <c r="K444" i="22"/>
  <c r="O443" i="22"/>
  <c r="M443" i="22"/>
  <c r="K443" i="22"/>
  <c r="O442" i="22"/>
  <c r="M442" i="22"/>
  <c r="K442" i="22"/>
  <c r="G442" i="22"/>
  <c r="O406" i="22"/>
  <c r="M406" i="22"/>
  <c r="K406" i="22"/>
  <c r="O405" i="22"/>
  <c r="M405" i="22"/>
  <c r="K405" i="22"/>
  <c r="O404" i="22"/>
  <c r="M404" i="22"/>
  <c r="K404" i="22"/>
  <c r="O403" i="22"/>
  <c r="M403" i="22"/>
  <c r="K403" i="22"/>
  <c r="O402" i="22"/>
  <c r="M402" i="22"/>
  <c r="K402" i="22"/>
  <c r="O438" i="22"/>
  <c r="M438" i="22"/>
  <c r="K438" i="22"/>
  <c r="O437" i="22"/>
  <c r="M437" i="22"/>
  <c r="K437" i="22"/>
  <c r="O436" i="22"/>
  <c r="M436" i="22"/>
  <c r="K436" i="22"/>
  <c r="O435" i="22"/>
  <c r="M435" i="22"/>
  <c r="K435" i="22"/>
  <c r="O434" i="22"/>
  <c r="M434" i="22"/>
  <c r="K434" i="22"/>
  <c r="O395" i="22"/>
  <c r="M395" i="22"/>
  <c r="K395" i="22"/>
  <c r="G395" i="22"/>
  <c r="O394" i="22"/>
  <c r="M394" i="22"/>
  <c r="K394" i="22"/>
  <c r="G394" i="22"/>
  <c r="O427" i="22"/>
  <c r="M427" i="22"/>
  <c r="G427" i="22"/>
  <c r="O426" i="22"/>
  <c r="M426" i="22"/>
  <c r="G426" i="22"/>
  <c r="M386" i="22"/>
  <c r="K386" i="22"/>
  <c r="O422" i="22"/>
  <c r="M422" i="22"/>
  <c r="K422" i="22"/>
  <c r="G422" i="22"/>
  <c r="O421" i="22"/>
  <c r="M421" i="22"/>
  <c r="K421" i="22"/>
  <c r="G421" i="22"/>
  <c r="O420" i="22"/>
  <c r="M420" i="22"/>
  <c r="K420" i="22"/>
  <c r="G420" i="22"/>
  <c r="O419" i="22"/>
  <c r="M419" i="22"/>
  <c r="K419" i="22"/>
  <c r="G419" i="22"/>
  <c r="O418" i="22"/>
  <c r="M418" i="22"/>
  <c r="K418" i="22"/>
  <c r="G418" i="22"/>
  <c r="O382" i="22"/>
  <c r="M382" i="22"/>
  <c r="K382" i="22"/>
  <c r="G382" i="22"/>
  <c r="O381" i="22"/>
  <c r="M381" i="22"/>
  <c r="K381" i="22"/>
  <c r="G381" i="22"/>
  <c r="O380" i="22"/>
  <c r="M380" i="22"/>
  <c r="K380" i="22"/>
  <c r="G380" i="22"/>
  <c r="O379" i="22"/>
  <c r="M379" i="22"/>
  <c r="K379" i="22"/>
  <c r="G379" i="22"/>
  <c r="O378" i="22"/>
  <c r="M378" i="22"/>
  <c r="K378" i="22"/>
  <c r="G378" i="22"/>
  <c r="O374" i="22"/>
  <c r="M374" i="22"/>
  <c r="K374" i="22"/>
  <c r="G374" i="22"/>
  <c r="O373" i="22"/>
  <c r="M373" i="22"/>
  <c r="K373" i="22"/>
  <c r="G373" i="22"/>
  <c r="O372" i="22"/>
  <c r="M372" i="22"/>
  <c r="K372" i="22"/>
  <c r="G372" i="22"/>
  <c r="O371" i="22"/>
  <c r="M371" i="22"/>
  <c r="K371" i="22"/>
  <c r="G371" i="22"/>
  <c r="O370" i="22"/>
  <c r="M370" i="22"/>
  <c r="K370" i="22"/>
  <c r="G370" i="22"/>
  <c r="O366" i="22"/>
  <c r="M366" i="22"/>
  <c r="K366" i="22"/>
  <c r="G366" i="22"/>
  <c r="O365" i="22"/>
  <c r="M365" i="22"/>
  <c r="K365" i="22"/>
  <c r="G365" i="22"/>
  <c r="O364" i="22"/>
  <c r="M364" i="22"/>
  <c r="K364" i="22"/>
  <c r="G364" i="22"/>
  <c r="O363" i="22"/>
  <c r="M363" i="22"/>
  <c r="K363" i="22"/>
  <c r="G363" i="22"/>
  <c r="O362" i="22"/>
  <c r="M362" i="22"/>
  <c r="K362" i="22"/>
  <c r="G362" i="22"/>
  <c r="O354" i="22"/>
  <c r="M354" i="22"/>
  <c r="L347" i="22"/>
  <c r="L346" i="22"/>
  <c r="L343" i="22"/>
  <c r="L341" i="22"/>
  <c r="L340" i="22"/>
  <c r="L337" i="22"/>
  <c r="L336" i="22"/>
  <c r="L335" i="22"/>
  <c r="L334" i="22"/>
  <c r="M325" i="22"/>
  <c r="M326" i="22"/>
  <c r="M317" i="22"/>
  <c r="K293" i="22"/>
  <c r="K289" i="22"/>
  <c r="K286" i="22"/>
  <c r="K284" i="22"/>
  <c r="R277" i="22"/>
  <c r="R276" i="22"/>
  <c r="Q277" i="22"/>
  <c r="Q276" i="22"/>
  <c r="O277" i="22"/>
  <c r="O276" i="22"/>
  <c r="N277" i="22"/>
  <c r="N276" i="22"/>
  <c r="L276" i="22"/>
  <c r="K277" i="22"/>
  <c r="K276" i="22"/>
  <c r="I276" i="22"/>
  <c r="H277" i="22"/>
  <c r="H276" i="22"/>
  <c r="R273" i="22"/>
  <c r="R272" i="22"/>
  <c r="Q273" i="22"/>
  <c r="Q272" i="22"/>
  <c r="O273" i="22"/>
  <c r="O272" i="22"/>
  <c r="N273" i="22"/>
  <c r="N272" i="22"/>
  <c r="L273" i="22"/>
  <c r="L272" i="22"/>
  <c r="K273" i="22"/>
  <c r="K272" i="22"/>
  <c r="I273" i="22"/>
  <c r="I272" i="22"/>
  <c r="H273" i="22"/>
  <c r="H272" i="22"/>
  <c r="L267" i="22"/>
  <c r="L266" i="22"/>
  <c r="I267" i="22"/>
  <c r="I266" i="22"/>
  <c r="K267" i="22"/>
  <c r="K266" i="22"/>
  <c r="H267" i="22"/>
  <c r="H266" i="22"/>
  <c r="L263" i="22"/>
  <c r="L262" i="22"/>
  <c r="I263" i="22"/>
  <c r="I262" i="22"/>
  <c r="K263" i="22"/>
  <c r="K262" i="22"/>
  <c r="H263" i="22"/>
  <c r="H262" i="22"/>
  <c r="I257" i="22"/>
  <c r="I256" i="22"/>
  <c r="I253" i="22"/>
  <c r="I248" i="22"/>
  <c r="I246" i="22"/>
  <c r="I243" i="22"/>
  <c r="I241" i="22"/>
  <c r="I239" i="22"/>
  <c r="I234" i="22"/>
  <c r="I232" i="22"/>
  <c r="I217" i="22"/>
  <c r="I215" i="22"/>
  <c r="I186" i="22"/>
  <c r="L135" i="22"/>
  <c r="L136" i="22"/>
  <c r="L129" i="22"/>
  <c r="L128" i="22"/>
  <c r="L123" i="22"/>
  <c r="L122" i="22"/>
  <c r="L116" i="22"/>
  <c r="L115" i="22"/>
  <c r="K75" i="22"/>
  <c r="K73" i="22"/>
  <c r="K67" i="22"/>
  <c r="I54" i="22"/>
  <c r="L41" i="22"/>
  <c r="L39" i="22"/>
  <c r="L38" i="22"/>
  <c r="M4" i="22"/>
  <c r="K354" i="22"/>
  <c r="G354" i="22"/>
  <c r="M313" i="22"/>
  <c r="M311" i="22"/>
  <c r="I224" i="22"/>
  <c r="I219" i="22"/>
  <c r="K80" i="22"/>
  <c r="N62" i="22"/>
  <c r="M62" i="22"/>
  <c r="L62" i="22"/>
  <c r="K62" i="22"/>
  <c r="K106" i="22"/>
  <c r="K107" i="22"/>
  <c r="K108" i="22"/>
  <c r="K105" i="22"/>
  <c r="K104" i="22"/>
  <c r="K99" i="22"/>
  <c r="K100" i="22"/>
  <c r="K101" i="22"/>
  <c r="K98" i="22"/>
  <c r="K97" i="22"/>
  <c r="O18" i="29"/>
  <c r="N18" i="29"/>
  <c r="M18" i="29"/>
  <c r="L18" i="29"/>
  <c r="K18" i="29"/>
  <c r="J18" i="29"/>
  <c r="I18" i="29"/>
  <c r="H18" i="29"/>
  <c r="G18" i="29"/>
  <c r="F18" i="29"/>
  <c r="E18" i="29"/>
  <c r="O14" i="29"/>
  <c r="N14" i="29"/>
  <c r="M14" i="29"/>
  <c r="L14" i="29"/>
  <c r="K14" i="29"/>
  <c r="J14" i="29"/>
  <c r="I14" i="29"/>
  <c r="H14" i="29"/>
  <c r="G14" i="29"/>
  <c r="F14" i="29"/>
  <c r="E14" i="29"/>
  <c r="J6" i="29"/>
  <c r="J10" i="29"/>
  <c r="O10" i="29"/>
  <c r="N10" i="29"/>
  <c r="M10" i="29"/>
  <c r="L10" i="29"/>
  <c r="K10" i="29"/>
  <c r="I10" i="29"/>
  <c r="M6" i="29"/>
  <c r="L6" i="29"/>
  <c r="K6" i="29"/>
  <c r="I6" i="29"/>
  <c r="H10" i="29"/>
  <c r="G10" i="29"/>
  <c r="F10" i="29"/>
  <c r="E10" i="29"/>
  <c r="D10" i="29"/>
  <c r="O6" i="29"/>
  <c r="N6" i="29"/>
  <c r="H6" i="29"/>
  <c r="G6" i="29"/>
  <c r="F6" i="29"/>
  <c r="E6" i="29"/>
  <c r="D18" i="29"/>
  <c r="D14" i="29"/>
  <c r="D6" i="29"/>
  <c r="D36" i="29"/>
  <c r="D46" i="29"/>
  <c r="E36" i="29"/>
  <c r="D35" i="29"/>
  <c r="D38" i="29" s="1"/>
  <c r="J154" i="22" s="1"/>
  <c r="D37" i="29"/>
  <c r="D41" i="29"/>
  <c r="D43" i="29"/>
  <c r="D45" i="29"/>
  <c r="D42" i="29"/>
  <c r="D44" i="29"/>
  <c r="D642" i="22"/>
  <c r="D641" i="22"/>
  <c r="D637" i="22"/>
  <c r="D638" i="22"/>
  <c r="L584" i="22"/>
  <c r="N31" i="28"/>
  <c r="M31" i="28"/>
  <c r="L31" i="28"/>
  <c r="H31" i="28"/>
  <c r="G31" i="28"/>
  <c r="F31" i="28"/>
  <c r="E31" i="28"/>
  <c r="D31" i="28"/>
  <c r="P574" i="22" s="1"/>
  <c r="N30" i="28"/>
  <c r="M30" i="28"/>
  <c r="L30" i="28"/>
  <c r="H30" i="28"/>
  <c r="G30" i="28"/>
  <c r="F30" i="28"/>
  <c r="E30" i="28"/>
  <c r="D30" i="28"/>
  <c r="D29" i="28"/>
  <c r="F28" i="28"/>
  <c r="F29" i="28"/>
  <c r="E29" i="28"/>
  <c r="G29" i="28"/>
  <c r="H29" i="28"/>
  <c r="I29" i="28"/>
  <c r="J29" i="28"/>
  <c r="K29" i="28"/>
  <c r="L29" i="28"/>
  <c r="M29" i="28"/>
  <c r="N29" i="28"/>
  <c r="K28" i="28"/>
  <c r="J28" i="28"/>
  <c r="I28" i="28"/>
  <c r="N28" i="28"/>
  <c r="M28" i="28"/>
  <c r="L28" i="28"/>
  <c r="H28" i="28"/>
  <c r="G28" i="28"/>
  <c r="E28" i="28"/>
  <c r="D27" i="28"/>
  <c r="D28" i="28"/>
  <c r="N27" i="28"/>
  <c r="M27" i="28"/>
  <c r="L27" i="28"/>
  <c r="K27" i="28"/>
  <c r="J27" i="28"/>
  <c r="I27" i="28"/>
  <c r="H27" i="28"/>
  <c r="G27" i="28"/>
  <c r="F27" i="28"/>
  <c r="E27" i="28"/>
  <c r="N19" i="28"/>
  <c r="N20" i="28"/>
  <c r="N21" i="28"/>
  <c r="N22" i="28"/>
  <c r="N23" i="28"/>
  <c r="N24" i="28"/>
  <c r="N25" i="28"/>
  <c r="N26" i="28"/>
  <c r="N18" i="28"/>
  <c r="M19" i="28"/>
  <c r="M20" i="28"/>
  <c r="M21" i="28"/>
  <c r="M22" i="28"/>
  <c r="M23" i="28"/>
  <c r="M24" i="28"/>
  <c r="M25" i="28"/>
  <c r="M26" i="28"/>
  <c r="M18" i="28"/>
  <c r="L19" i="28"/>
  <c r="L20" i="28"/>
  <c r="L21" i="28"/>
  <c r="L22" i="28"/>
  <c r="L23" i="28"/>
  <c r="L24" i="28"/>
  <c r="L25" i="28"/>
  <c r="L26" i="28"/>
  <c r="L18" i="28"/>
  <c r="H19" i="28"/>
  <c r="H20" i="28"/>
  <c r="H21" i="28"/>
  <c r="H22" i="28"/>
  <c r="H23" i="28"/>
  <c r="H24" i="28"/>
  <c r="H25" i="28"/>
  <c r="H26" i="28"/>
  <c r="H18" i="28"/>
  <c r="G19" i="28"/>
  <c r="G20" i="28"/>
  <c r="G21" i="28"/>
  <c r="G22" i="28"/>
  <c r="G23" i="28"/>
  <c r="G24" i="28"/>
  <c r="L574" i="22" s="1"/>
  <c r="G25" i="28"/>
  <c r="G26" i="28"/>
  <c r="G18" i="28"/>
  <c r="F19" i="28"/>
  <c r="L569" i="22" s="1"/>
  <c r="F20" i="28"/>
  <c r="F21" i="28"/>
  <c r="F22" i="28"/>
  <c r="F23" i="28"/>
  <c r="F24" i="28"/>
  <c r="F25" i="28"/>
  <c r="F26" i="28"/>
  <c r="F18" i="28"/>
  <c r="E19" i="28"/>
  <c r="E20" i="28"/>
  <c r="E21" i="28"/>
  <c r="E22" i="28"/>
  <c r="E23" i="28"/>
  <c r="E24" i="28"/>
  <c r="E25" i="28"/>
  <c r="E26" i="28"/>
  <c r="E18" i="28"/>
  <c r="D19" i="28"/>
  <c r="D20" i="28"/>
  <c r="D21" i="28"/>
  <c r="L571" i="22" s="1"/>
  <c r="D22" i="28"/>
  <c r="D23" i="28"/>
  <c r="D24" i="28"/>
  <c r="D25" i="28"/>
  <c r="D26" i="28"/>
  <c r="L576" i="22" s="1"/>
  <c r="D18" i="28"/>
  <c r="L568" i="22" s="1"/>
  <c r="D15" i="28"/>
  <c r="E15" i="28"/>
  <c r="F15" i="28"/>
  <c r="G15" i="28"/>
  <c r="H15" i="28"/>
  <c r="I15" i="28"/>
  <c r="J15" i="28"/>
  <c r="K15" i="28"/>
  <c r="L15" i="28"/>
  <c r="M15" i="28"/>
  <c r="N15" i="28"/>
  <c r="D16" i="28"/>
  <c r="E16" i="28"/>
  <c r="L561" i="22" s="1"/>
  <c r="F16" i="28"/>
  <c r="G16" i="28"/>
  <c r="H16" i="28"/>
  <c r="I16" i="28"/>
  <c r="J16" i="28"/>
  <c r="K16" i="28"/>
  <c r="L16" i="28"/>
  <c r="M16" i="28"/>
  <c r="N16" i="28"/>
  <c r="D17" i="28"/>
  <c r="E17" i="28"/>
  <c r="F17" i="28"/>
  <c r="G17" i="28"/>
  <c r="H17" i="28"/>
  <c r="I17" i="28"/>
  <c r="J17" i="28"/>
  <c r="K17" i="28"/>
  <c r="L17" i="28"/>
  <c r="M17" i="28"/>
  <c r="N17" i="28"/>
  <c r="N14" i="28"/>
  <c r="M14" i="28"/>
  <c r="L14" i="28"/>
  <c r="K14" i="28"/>
  <c r="J14" i="28"/>
  <c r="I14" i="28"/>
  <c r="H14" i="28"/>
  <c r="G14" i="28"/>
  <c r="F14" i="28"/>
  <c r="E14" i="28"/>
  <c r="D14" i="28"/>
  <c r="D10" i="28"/>
  <c r="E10" i="28"/>
  <c r="F10" i="28"/>
  <c r="G10" i="28"/>
  <c r="H10" i="28"/>
  <c r="I10" i="28"/>
  <c r="J10" i="28"/>
  <c r="K10" i="28"/>
  <c r="L10" i="28"/>
  <c r="M10" i="28"/>
  <c r="N10" i="28"/>
  <c r="D11" i="28"/>
  <c r="E11" i="28"/>
  <c r="F11" i="28"/>
  <c r="L554" i="22" s="1"/>
  <c r="G11" i="28"/>
  <c r="H11" i="28"/>
  <c r="I11" i="28"/>
  <c r="J11" i="28"/>
  <c r="K11" i="28"/>
  <c r="L11" i="28"/>
  <c r="M11" i="28"/>
  <c r="N11" i="28"/>
  <c r="D12" i="28"/>
  <c r="E12" i="28"/>
  <c r="F12" i="28"/>
  <c r="G12" i="28"/>
  <c r="H12" i="28"/>
  <c r="I12" i="28"/>
  <c r="J12" i="28"/>
  <c r="K12" i="28"/>
  <c r="L12" i="28"/>
  <c r="M12" i="28"/>
  <c r="N12" i="28"/>
  <c r="D13" i="28"/>
  <c r="L556" i="22" s="1"/>
  <c r="E13" i="28"/>
  <c r="F13" i="28"/>
  <c r="G13" i="28"/>
  <c r="H13" i="28"/>
  <c r="L13" i="28"/>
  <c r="M13" i="28"/>
  <c r="N13" i="28"/>
  <c r="N9" i="28"/>
  <c r="M9" i="28"/>
  <c r="L9" i="28"/>
  <c r="L552" i="22" s="1"/>
  <c r="K9" i="28"/>
  <c r="J9" i="28"/>
  <c r="I9" i="28"/>
  <c r="H9" i="28"/>
  <c r="G9" i="28"/>
  <c r="F9" i="28"/>
  <c r="E9" i="28"/>
  <c r="D9" i="28"/>
  <c r="K8" i="28"/>
  <c r="J8" i="28"/>
  <c r="I8" i="28"/>
  <c r="K6" i="28"/>
  <c r="J6" i="28"/>
  <c r="I6" i="28"/>
  <c r="G7" i="28"/>
  <c r="H7" i="28"/>
  <c r="F7" i="28"/>
  <c r="E7" i="28"/>
  <c r="D7" i="28"/>
  <c r="L7" i="28"/>
  <c r="M7" i="28"/>
  <c r="N7" i="28"/>
  <c r="G8" i="28"/>
  <c r="H8" i="28"/>
  <c r="F8" i="28"/>
  <c r="E8" i="28"/>
  <c r="L549" i="22" s="1"/>
  <c r="D8" i="28"/>
  <c r="L8" i="28"/>
  <c r="M8" i="28"/>
  <c r="N8" i="28"/>
  <c r="N6" i="28"/>
  <c r="M6" i="28"/>
  <c r="L6" i="28"/>
  <c r="D6" i="28"/>
  <c r="E6" i="28"/>
  <c r="F6" i="28"/>
  <c r="H6" i="28"/>
  <c r="G6" i="28"/>
  <c r="G5" i="28"/>
  <c r="H5" i="28"/>
  <c r="F5" i="28"/>
  <c r="E5" i="28"/>
  <c r="D5" i="28"/>
  <c r="L5" i="28"/>
  <c r="M5" i="28"/>
  <c r="N5" i="28"/>
  <c r="N4" i="28"/>
  <c r="M4" i="28"/>
  <c r="L4" i="28"/>
  <c r="K4" i="28"/>
  <c r="J4" i="28"/>
  <c r="I4" i="28"/>
  <c r="D4" i="28"/>
  <c r="E4" i="28"/>
  <c r="L545" i="22" s="1"/>
  <c r="F4" i="28"/>
  <c r="H4" i="28"/>
  <c r="G4" i="28"/>
  <c r="M329" i="22"/>
  <c r="M324" i="22"/>
  <c r="I229" i="22"/>
  <c r="I210" i="22"/>
  <c r="I194" i="22"/>
  <c r="I192" i="22"/>
  <c r="K94" i="22"/>
  <c r="K93" i="22"/>
  <c r="K92" i="22"/>
  <c r="K91" i="22"/>
  <c r="K90" i="22"/>
  <c r="K85" i="22"/>
  <c r="K86" i="22"/>
  <c r="K87" i="22"/>
  <c r="K84" i="22"/>
  <c r="K83" i="22"/>
  <c r="D47" i="29"/>
  <c r="L180" i="22" s="1"/>
  <c r="C46" i="29"/>
  <c r="C45" i="29"/>
  <c r="C36" i="29"/>
  <c r="C35" i="29"/>
  <c r="C38" i="29" s="1"/>
  <c r="J148" i="22" s="1"/>
  <c r="C37" i="29"/>
  <c r="P545" i="22"/>
  <c r="L546" i="22"/>
  <c r="L548" i="22"/>
  <c r="L547" i="22"/>
  <c r="L562" i="22"/>
  <c r="P552" i="22"/>
  <c r="P553" i="22"/>
  <c r="P561" i="22"/>
  <c r="L575" i="22"/>
  <c r="L553" i="22"/>
  <c r="L555" i="22"/>
  <c r="L572" i="22"/>
  <c r="L559" i="22"/>
  <c r="L560" i="22"/>
  <c r="L570" i="22"/>
  <c r="N3" i="28"/>
  <c r="M3" i="28"/>
  <c r="L3" i="28"/>
  <c r="K3" i="28"/>
  <c r="J3" i="28"/>
  <c r="I3" i="28"/>
  <c r="H3" i="28"/>
  <c r="G3" i="28"/>
  <c r="F3" i="28"/>
  <c r="E3" i="28"/>
  <c r="D3" i="28"/>
  <c r="C3" i="28"/>
  <c r="I47" i="22"/>
  <c r="I48" i="22"/>
  <c r="I49" i="22"/>
  <c r="I50" i="22"/>
  <c r="I51" i="22"/>
  <c r="I52" i="22"/>
  <c r="I53" i="22"/>
  <c r="I46" i="22"/>
  <c r="I45" i="22"/>
  <c r="I18" i="22"/>
  <c r="I19" i="22"/>
  <c r="I20" i="22"/>
  <c r="I22" i="22"/>
  <c r="I31" i="22"/>
  <c r="W642" i="22"/>
  <c r="W641" i="22"/>
  <c r="W638" i="22"/>
  <c r="W637" i="22"/>
  <c r="V623" i="22"/>
  <c r="V619" i="22"/>
  <c r="V618" i="22"/>
  <c r="V616" i="22"/>
  <c r="V614" i="22"/>
  <c r="N642" i="22"/>
  <c r="N641" i="22"/>
  <c r="N638" i="22"/>
  <c r="N637" i="22"/>
  <c r="N627" i="22"/>
  <c r="N625" i="22"/>
  <c r="N624" i="22"/>
  <c r="N623" i="22"/>
  <c r="N622" i="22"/>
  <c r="N621" i="22"/>
  <c r="N620" i="22"/>
  <c r="N619" i="22"/>
  <c r="N618" i="22"/>
  <c r="N616" i="22"/>
  <c r="N615" i="22"/>
  <c r="N614" i="22"/>
  <c r="N613" i="22"/>
  <c r="N610" i="22"/>
  <c r="N609" i="22"/>
  <c r="K642" i="22"/>
  <c r="K641" i="22"/>
  <c r="K638" i="22"/>
  <c r="K637" i="22"/>
  <c r="K614" i="22"/>
  <c r="K615" i="22"/>
  <c r="K616" i="22"/>
  <c r="K617" i="22"/>
  <c r="K618" i="22"/>
  <c r="K619" i="22"/>
  <c r="K620" i="22"/>
  <c r="K621" i="22"/>
  <c r="K622" i="22"/>
  <c r="K623" i="22"/>
  <c r="K624" i="22"/>
  <c r="K625" i="22"/>
  <c r="K627" i="22"/>
  <c r="K613" i="22"/>
  <c r="K609" i="22"/>
  <c r="K610" i="22"/>
  <c r="K608" i="22"/>
  <c r="J569" i="22"/>
  <c r="J570" i="22"/>
  <c r="J571" i="22"/>
  <c r="J572" i="22"/>
  <c r="J573" i="22"/>
  <c r="J574" i="22"/>
  <c r="J575" i="22"/>
  <c r="J576" i="22"/>
  <c r="J568" i="22"/>
  <c r="J556" i="22"/>
  <c r="J553" i="22"/>
  <c r="J554" i="22"/>
  <c r="J555" i="22"/>
  <c r="J552" i="22"/>
  <c r="J562" i="22"/>
  <c r="J561" i="22"/>
  <c r="J560" i="22"/>
  <c r="J559" i="22"/>
  <c r="J549" i="22"/>
  <c r="J548" i="22"/>
  <c r="J547" i="22"/>
  <c r="J546" i="22"/>
  <c r="J545" i="22"/>
  <c r="Z373" i="6"/>
  <c r="Z372" i="6"/>
  <c r="Z371" i="6"/>
  <c r="Z370" i="6"/>
  <c r="Z389" i="24"/>
  <c r="Z388" i="24"/>
  <c r="Z387" i="24"/>
  <c r="Z386" i="24"/>
  <c r="Z234" i="27"/>
  <c r="Z233" i="27"/>
  <c r="Z232" i="27"/>
  <c r="Z231" i="27"/>
  <c r="Z369" i="6"/>
  <c r="Z385" i="24"/>
  <c r="Z230" i="27"/>
  <c r="X373" i="6"/>
  <c r="X372" i="6"/>
  <c r="X371" i="6"/>
  <c r="X370" i="6"/>
  <c r="X389" i="24"/>
  <c r="X388" i="24"/>
  <c r="X387" i="24"/>
  <c r="X386" i="24"/>
  <c r="X234" i="27"/>
  <c r="X233" i="27"/>
  <c r="X232" i="27"/>
  <c r="X231" i="27"/>
  <c r="X369" i="6"/>
  <c r="X385" i="24"/>
  <c r="X230" i="27"/>
  <c r="V373" i="6"/>
  <c r="V372" i="6"/>
  <c r="V371" i="6"/>
  <c r="V370" i="6"/>
  <c r="V389" i="24"/>
  <c r="V388" i="24"/>
  <c r="V387" i="24"/>
  <c r="V386" i="24"/>
  <c r="V234" i="27"/>
  <c r="V233" i="27"/>
  <c r="V232" i="27"/>
  <c r="V231" i="27"/>
  <c r="V369" i="6"/>
  <c r="V385" i="24"/>
  <c r="V230" i="27"/>
  <c r="R373" i="6"/>
  <c r="R372" i="6"/>
  <c r="R371" i="6"/>
  <c r="R370" i="6"/>
  <c r="R389" i="24"/>
  <c r="R388" i="24"/>
  <c r="R387" i="24"/>
  <c r="R386" i="24"/>
  <c r="R234" i="27"/>
  <c r="R233" i="27"/>
  <c r="R232" i="27"/>
  <c r="R231" i="27"/>
  <c r="R369" i="6"/>
  <c r="R385" i="24"/>
  <c r="R230" i="27"/>
  <c r="M600" i="22"/>
  <c r="M599" i="22"/>
  <c r="M598" i="22"/>
  <c r="M597" i="22"/>
  <c r="M596" i="22"/>
  <c r="M595" i="22"/>
  <c r="M594" i="22"/>
  <c r="M593" i="22"/>
  <c r="M592" i="22"/>
  <c r="M591" i="22"/>
  <c r="M590" i="22"/>
  <c r="M589" i="22"/>
  <c r="M588" i="22"/>
  <c r="J599" i="22"/>
  <c r="J598" i="22"/>
  <c r="J597" i="22"/>
  <c r="J596" i="22"/>
  <c r="J595" i="22"/>
  <c r="J594" i="22"/>
  <c r="J593" i="22"/>
  <c r="J591" i="22"/>
  <c r="J589" i="22"/>
  <c r="J588" i="22"/>
  <c r="Q513" i="22"/>
  <c r="O513" i="22"/>
  <c r="M513" i="22"/>
  <c r="K513" i="22"/>
  <c r="I513" i="22"/>
  <c r="K325" i="4"/>
  <c r="K322" i="9"/>
  <c r="L328" i="23"/>
  <c r="J324" i="4"/>
  <c r="J320" i="9"/>
  <c r="K326" i="23"/>
  <c r="L317" i="4"/>
  <c r="L314" i="9"/>
  <c r="M320" i="23"/>
  <c r="L313" i="4"/>
  <c r="L310" i="9"/>
  <c r="M316" i="23"/>
  <c r="L60" i="22"/>
  <c r="M60" i="22"/>
  <c r="N60" i="22"/>
  <c r="K60" i="22"/>
  <c r="K61" i="22"/>
  <c r="L61" i="22"/>
  <c r="M61" i="22"/>
  <c r="N61" i="22"/>
  <c r="K32" i="22"/>
  <c r="K33" i="22"/>
  <c r="K34" i="22"/>
  <c r="K31" i="22"/>
  <c r="D24" i="29" l="1"/>
  <c r="D31" i="29"/>
  <c r="D29" i="29"/>
  <c r="D27" i="29"/>
  <c r="D26" i="29"/>
  <c r="D25" i="29"/>
  <c r="D23" i="29"/>
  <c r="D32" i="29" s="1"/>
  <c r="J153" i="22" s="1"/>
  <c r="D30" i="29"/>
  <c r="C28" i="29"/>
  <c r="C41" i="29"/>
  <c r="C42" i="29"/>
  <c r="C47" i="29" s="1"/>
  <c r="L179" i="22" s="1"/>
  <c r="C43" i="29"/>
  <c r="C30" i="29"/>
  <c r="C24" i="29"/>
  <c r="L573" i="22"/>
  <c r="L40" i="22"/>
  <c r="E35" i="29"/>
  <c r="E26" i="29"/>
  <c r="F41" i="29"/>
  <c r="F36" i="29"/>
  <c r="F30" i="29"/>
  <c r="F26" i="29"/>
  <c r="F23" i="29"/>
  <c r="F31" i="29"/>
  <c r="P6" i="29"/>
  <c r="J172" i="22" s="1"/>
  <c r="C25" i="29"/>
  <c r="C29" i="29"/>
  <c r="C27" i="29"/>
  <c r="C31" i="29"/>
  <c r="C26" i="29"/>
  <c r="C23" i="29"/>
  <c r="C32" i="29" s="1"/>
  <c r="J147" i="22" s="1"/>
  <c r="P18" i="29"/>
  <c r="P172" i="22" s="1"/>
  <c r="P10" i="29"/>
  <c r="L172" i="22" s="1"/>
  <c r="P14" i="29"/>
  <c r="N172" i="22" s="1"/>
  <c r="F43" i="29"/>
  <c r="F42" i="29"/>
  <c r="F45" i="29"/>
  <c r="F46" i="29"/>
  <c r="F44" i="29"/>
  <c r="F47" i="29" s="1"/>
  <c r="L182" i="22" s="1"/>
  <c r="E43" i="29"/>
  <c r="E42" i="29"/>
  <c r="E45" i="29"/>
  <c r="E41" i="29"/>
  <c r="E46" i="29"/>
  <c r="F37" i="29"/>
  <c r="F35" i="29"/>
  <c r="F38" i="29" s="1"/>
  <c r="J166" i="22" s="1"/>
  <c r="E37" i="29"/>
  <c r="F27" i="29"/>
  <c r="F24" i="29"/>
  <c r="F25" i="29"/>
  <c r="F28" i="29"/>
  <c r="E29" i="29"/>
  <c r="E27" i="29"/>
  <c r="E23" i="29"/>
  <c r="E32" i="29" s="1"/>
  <c r="E25" i="29"/>
  <c r="E30" i="29"/>
  <c r="E28" i="29"/>
  <c r="E31" i="29"/>
  <c r="E38" i="29" l="1"/>
  <c r="J160" i="22" s="1"/>
  <c r="E47" i="29"/>
  <c r="L181" i="22" s="1"/>
  <c r="F32" i="29"/>
  <c r="J159" i="22"/>
  <c r="J165" i="22"/>
</calcChain>
</file>

<file path=xl/sharedStrings.xml><?xml version="1.0" encoding="utf-8"?>
<sst xmlns="http://schemas.openxmlformats.org/spreadsheetml/2006/main" count="3214" uniqueCount="1042">
  <si>
    <t>Height of large shade trees (within 25 ft.)</t>
  </si>
  <si>
    <t>Height of neighboring houses (within 25 ft.)</t>
  </si>
  <si>
    <t>Stories above ground level</t>
  </si>
  <si>
    <t>Width (in)</t>
  </si>
  <si>
    <t>NE</t>
  </si>
  <si>
    <t>SE</t>
  </si>
  <si>
    <t>SW</t>
  </si>
  <si>
    <t>NW</t>
  </si>
  <si>
    <t>Direction faced by front door</t>
  </si>
  <si>
    <t>Front</t>
  </si>
  <si>
    <t>Right</t>
  </si>
  <si>
    <t>Left</t>
  </si>
  <si>
    <t>Back</t>
  </si>
  <si>
    <t>Roof</t>
  </si>
  <si>
    <t>Roof pitch</t>
  </si>
  <si>
    <t>Glazing type</t>
  </si>
  <si>
    <t>Frame type</t>
  </si>
  <si>
    <t>Roof exterior covering</t>
  </si>
  <si>
    <t>Exterior Walls</t>
  </si>
  <si>
    <t>Finish</t>
  </si>
  <si>
    <t>Insulation Level</t>
  </si>
  <si>
    <t>Framing type</t>
  </si>
  <si>
    <t>Shade type</t>
  </si>
  <si>
    <t>Weatherstripping</t>
  </si>
  <si>
    <t>Doors</t>
  </si>
  <si>
    <t>Exterior Lighting</t>
  </si>
  <si>
    <t>Bulb type</t>
  </si>
  <si>
    <t>Bulb quantity</t>
  </si>
  <si>
    <t>Fixture 1</t>
  </si>
  <si>
    <t>Fixture 2</t>
  </si>
  <si>
    <t>Fixture 3</t>
  </si>
  <si>
    <t>Fixture 4</t>
  </si>
  <si>
    <t>Fixture 5</t>
  </si>
  <si>
    <t>Type</t>
  </si>
  <si>
    <t>Quantity</t>
  </si>
  <si>
    <t>Wattage</t>
  </si>
  <si>
    <t>Usage</t>
  </si>
  <si>
    <t>Well Pump</t>
  </si>
  <si>
    <t>Yes/No</t>
  </si>
  <si>
    <t>Source</t>
  </si>
  <si>
    <t>Pump Size</t>
  </si>
  <si>
    <t>Head (ft)</t>
  </si>
  <si>
    <t>Foundation</t>
  </si>
  <si>
    <t>Foundation type</t>
  </si>
  <si>
    <t>Foundation insulation level</t>
  </si>
  <si>
    <t>Floor insulation level</t>
  </si>
  <si>
    <t>Air Handling</t>
  </si>
  <si>
    <t>Duct sealing</t>
  </si>
  <si>
    <t>Duct insulation</t>
  </si>
  <si>
    <t>Duct location</t>
  </si>
  <si>
    <t>Pipe insulation</t>
  </si>
  <si>
    <t>Does the boiler provide hot tap water?</t>
  </si>
  <si>
    <t>Heating System</t>
  </si>
  <si>
    <t>Capacity</t>
  </si>
  <si>
    <t>Installation year</t>
  </si>
  <si>
    <t>Cooling System</t>
  </si>
  <si>
    <t>Fans</t>
  </si>
  <si>
    <t>Ceiling fans</t>
  </si>
  <si>
    <t>Portable fans</t>
  </si>
  <si>
    <t>Water Heater</t>
  </si>
  <si>
    <t>Location</t>
  </si>
  <si>
    <t>Recovery Efficiency</t>
  </si>
  <si>
    <t>Energy Factor</t>
  </si>
  <si>
    <t>Occupancy</t>
  </si>
  <si>
    <t>Name/Identifier</t>
  </si>
  <si>
    <t>User email</t>
  </si>
  <si>
    <t>Purpose</t>
  </si>
  <si>
    <t>Address</t>
  </si>
  <si>
    <t>City</t>
  </si>
  <si>
    <t>State</t>
  </si>
  <si>
    <t>City with similar climate</t>
  </si>
  <si>
    <t>Year house was built</t>
  </si>
  <si>
    <t>People by age</t>
  </si>
  <si>
    <t>0-5</t>
  </si>
  <si>
    <t>6-13</t>
  </si>
  <si>
    <t>14-64</t>
  </si>
  <si>
    <t>65 years and older</t>
  </si>
  <si>
    <t>Energy Prices</t>
  </si>
  <si>
    <t>Electricity</t>
  </si>
  <si>
    <t>Piped Natural Gas</t>
  </si>
  <si>
    <t>Liquid Propane</t>
  </si>
  <si>
    <t>Fuel Oil</t>
  </si>
  <si>
    <t>Exterior Shading</t>
  </si>
  <si>
    <t>Television</t>
  </si>
  <si>
    <t>DVD Player</t>
  </si>
  <si>
    <t>VCR Player</t>
  </si>
  <si>
    <t>Cable Box</t>
  </si>
  <si>
    <t>Satellite Receiver</t>
  </si>
  <si>
    <t>Gaming Console</t>
  </si>
  <si>
    <t>Audio Receiver</t>
  </si>
  <si>
    <t>Audio Tuner</t>
  </si>
  <si>
    <t>Boombox</t>
  </si>
  <si>
    <t>CD Player</t>
  </si>
  <si>
    <t>Tape Player</t>
  </si>
  <si>
    <t>Computer</t>
  </si>
  <si>
    <t>Monitor</t>
  </si>
  <si>
    <t>Laptop Charger</t>
  </si>
  <si>
    <t>Laser Printer</t>
  </si>
  <si>
    <t>Inkjet Printer</t>
  </si>
  <si>
    <t>Router/DSL/Modem</t>
  </si>
  <si>
    <t>Thermal Fax</t>
  </si>
  <si>
    <t>Inkjet Fax</t>
  </si>
  <si>
    <t>Copy Machine</t>
  </si>
  <si>
    <t>Stove Fuel</t>
  </si>
  <si>
    <t>Pilot Light</t>
  </si>
  <si>
    <t>Oven Fuel</t>
  </si>
  <si>
    <t>Dishwasher</t>
  </si>
  <si>
    <t>Energy Star</t>
  </si>
  <si>
    <t>Year Made</t>
  </si>
  <si>
    <t>Size</t>
  </si>
  <si>
    <t>Broiler</t>
  </si>
  <si>
    <t>Coffee Machine - Drip</t>
  </si>
  <si>
    <t>Coffee Machine - Percolator</t>
  </si>
  <si>
    <t>Deep Fryer</t>
  </si>
  <si>
    <t>Electric Frying Pan</t>
  </si>
  <si>
    <t>Espresso Machine</t>
  </si>
  <si>
    <t>Microwave</t>
  </si>
  <si>
    <t>Slow Cooker</t>
  </si>
  <si>
    <t>Toaster</t>
  </si>
  <si>
    <t>Refrigerator</t>
  </si>
  <si>
    <t>Kitchen Lighting</t>
  </si>
  <si>
    <t>Kitchen Appliances</t>
  </si>
  <si>
    <t>Instant Hot Water</t>
  </si>
  <si>
    <t>Fuel Source</t>
  </si>
  <si>
    <t>Stove</t>
  </si>
  <si>
    <t>Oven</t>
  </si>
  <si>
    <t>Navigation</t>
  </si>
  <si>
    <t>Direction faced by house front door</t>
  </si>
  <si>
    <t>Interior floor-to-ceiling height</t>
  </si>
  <si>
    <t>Describe the house shape/dimensions</t>
  </si>
  <si>
    <t>Height of large shade trees</t>
  </si>
  <si>
    <t>Height of neighboring houses</t>
  </si>
  <si>
    <t>Estimated air leakage rate</t>
  </si>
  <si>
    <t>U-Factor</t>
  </si>
  <si>
    <t>Skylights</t>
  </si>
  <si>
    <t>Water Heating</t>
  </si>
  <si>
    <t>Rated Input</t>
  </si>
  <si>
    <t>Storage Tank Capacity</t>
  </si>
  <si>
    <t>Freezer Type</t>
  </si>
  <si>
    <t>Laundry</t>
  </si>
  <si>
    <t>Clothes Washer</t>
  </si>
  <si>
    <t>Clothes Dryer</t>
  </si>
  <si>
    <t>Pump Usage</t>
  </si>
  <si>
    <t>Sump/Sewage Pump</t>
  </si>
  <si>
    <t>Satellite Dish</t>
  </si>
  <si>
    <t>Home Copy Machine</t>
  </si>
  <si>
    <t>Aquarium</t>
  </si>
  <si>
    <t>Clock</t>
  </si>
  <si>
    <t>Dehumidifier</t>
  </si>
  <si>
    <t>Electric Blanket</t>
  </si>
  <si>
    <t>Electronic Air Cleaner</t>
  </si>
  <si>
    <t>Hair Dryer</t>
  </si>
  <si>
    <t>Humidifier</t>
  </si>
  <si>
    <t>Iron</t>
  </si>
  <si>
    <t>Waterbed Heater</t>
  </si>
  <si>
    <t>Local Energy Prices</t>
  </si>
  <si>
    <t>Thermostat Settings</t>
  </si>
  <si>
    <t>Weekdays</t>
  </si>
  <si>
    <t>Heating</t>
  </si>
  <si>
    <t>Cooling</t>
  </si>
  <si>
    <t>Weekends</t>
  </si>
  <si>
    <t>Off Time</t>
  </si>
  <si>
    <t>On Time</t>
  </si>
  <si>
    <t>Wake</t>
  </si>
  <si>
    <t>Away</t>
  </si>
  <si>
    <t>Evening</t>
  </si>
  <si>
    <t>Sleep</t>
  </si>
  <si>
    <t>$/kw-h</t>
  </si>
  <si>
    <t>$/therm</t>
  </si>
  <si>
    <t>$/gallon</t>
  </si>
  <si>
    <t>Is an adult home on weekdays?</t>
  </si>
  <si>
    <t>What are your thermostat settings?</t>
  </si>
  <si>
    <t>House Shape</t>
  </si>
  <si>
    <t>[ft]</t>
  </si>
  <si>
    <t>[stories]</t>
  </si>
  <si>
    <t>None</t>
  </si>
  <si>
    <t>CRT</t>
  </si>
  <si>
    <t>Plasma</t>
  </si>
  <si>
    <t>LCD</t>
  </si>
  <si>
    <t>Televisions</t>
  </si>
  <si>
    <t>Computer Monitor</t>
  </si>
  <si>
    <t>Electronics</t>
  </si>
  <si>
    <t>Cardinal Directions</t>
  </si>
  <si>
    <t>N</t>
  </si>
  <si>
    <t>E</t>
  </si>
  <si>
    <t>S</t>
  </si>
  <si>
    <t>W</t>
  </si>
  <si>
    <t>Rectangle</t>
  </si>
  <si>
    <t>L-Shape</t>
  </si>
  <si>
    <t>Front S-Shape</t>
  </si>
  <si>
    <t>Back S-Shape</t>
  </si>
  <si>
    <t>T-Shape</t>
  </si>
  <si>
    <t>U-Shape</t>
  </si>
  <si>
    <t>Townhouse</t>
  </si>
  <si>
    <t>Integers</t>
  </si>
  <si>
    <t>Help</t>
  </si>
  <si>
    <t>Frame Type</t>
  </si>
  <si>
    <t>Glazing Type</t>
  </si>
  <si>
    <t>Single Pane, Clear</t>
  </si>
  <si>
    <t>Single Pane, Tinted</t>
  </si>
  <si>
    <t>Double Pane, Clear</t>
  </si>
  <si>
    <t>Double Pane, Tinted</t>
  </si>
  <si>
    <t>Double Pane, Solar-Control, Low-E</t>
  </si>
  <si>
    <t>Double Pane, Solar-Control, Low-E, Argon Gas Fill</t>
  </si>
  <si>
    <t>Double Pane, Insulating, Low-E</t>
  </si>
  <si>
    <t>Double Pane, Insulating, Low-E, Argon Gas Fill</t>
  </si>
  <si>
    <t>Triple Pane, Insulating, Low-E, Argon Gas Fill</t>
  </si>
  <si>
    <t>Aluminum</t>
  </si>
  <si>
    <t>Wood or Vinyl</t>
  </si>
  <si>
    <t>Aluminum w/Thermal Back</t>
  </si>
  <si>
    <t>True/False</t>
  </si>
  <si>
    <t>Yes</t>
  </si>
  <si>
    <t>No</t>
  </si>
  <si>
    <t>Thermostat Type</t>
  </si>
  <si>
    <t>Standard</t>
  </si>
  <si>
    <t>Programmable</t>
  </si>
  <si>
    <t>Door Type</t>
  </si>
  <si>
    <t>Uninsulated wood/wood/wood</t>
  </si>
  <si>
    <t>Insulated steel/wood/wood</t>
  </si>
  <si>
    <t>Insulated steel/metal/steel</t>
  </si>
  <si>
    <t>Cardboard honeycomb/metal/steel</t>
  </si>
  <si>
    <t>(Core/Edge/Frame Type)</t>
  </si>
  <si>
    <t>Movable Window Shades</t>
  </si>
  <si>
    <t>Window Shades</t>
  </si>
  <si>
    <t>Interior Drapes</t>
  </si>
  <si>
    <t>Interior Roller Shades</t>
  </si>
  <si>
    <t>Interior Venetian Blinds</t>
  </si>
  <si>
    <t>Exterior Venetian Blinds</t>
  </si>
  <si>
    <t>Exterior Sunscreens</t>
  </si>
  <si>
    <t>Neighbors</t>
  </si>
  <si>
    <t>Dark</t>
  </si>
  <si>
    <t>Med-Dark</t>
  </si>
  <si>
    <t>Light</t>
  </si>
  <si>
    <t>White</t>
  </si>
  <si>
    <t>How dark is roof or cathedral ceiling?</t>
  </si>
  <si>
    <t>Roof Pitch</t>
  </si>
  <si>
    <t>Roof Type</t>
  </si>
  <si>
    <t>Composition  Shingles</t>
  </si>
  <si>
    <t>Wood Shakes</t>
  </si>
  <si>
    <t>Clay Tile</t>
  </si>
  <si>
    <t>Concrete Tile</t>
  </si>
  <si>
    <t>Tar and Gravel</t>
  </si>
  <si>
    <t>Roof Exterior Covering</t>
  </si>
  <si>
    <t>Wood Rafters</t>
  </si>
  <si>
    <t>Wood Rafters w/Radiant Barrier</t>
  </si>
  <si>
    <t>Wood Rafters w/ EPS</t>
  </si>
  <si>
    <t>Wall Type</t>
  </si>
  <si>
    <t>Exterior Finish</t>
  </si>
  <si>
    <t>Exterior Finish Darkness</t>
  </si>
  <si>
    <t>Wood Frame</t>
  </si>
  <si>
    <t>Wood Frame + Insulated Headers</t>
  </si>
  <si>
    <t>Wood Frame + 1 inch EPS</t>
  </si>
  <si>
    <t>Wood Frame + Insulated Headers + 1 inch EPS</t>
  </si>
  <si>
    <t>Wood Frame + 1 inch EPS + OVE</t>
  </si>
  <si>
    <t>Wood Frame + OVE</t>
  </si>
  <si>
    <t>Structural Brick</t>
  </si>
  <si>
    <t>Concrete Block</t>
  </si>
  <si>
    <t>Staw Bale</t>
  </si>
  <si>
    <t>Wood Siding</t>
  </si>
  <si>
    <t>Stucco</t>
  </si>
  <si>
    <t>Vinyl Siding</t>
  </si>
  <si>
    <t>Aluminum Siding</t>
  </si>
  <si>
    <t>Brick Veneer</t>
  </si>
  <si>
    <t>Insulation Value</t>
  </si>
  <si>
    <t>Color Shade</t>
  </si>
  <si>
    <t>Brick</t>
  </si>
  <si>
    <t>Batt</t>
  </si>
  <si>
    <t xml:space="preserve"> R-0 (no insulation)</t>
  </si>
  <si>
    <t xml:space="preserve"> R-3 (1-2 inches)</t>
  </si>
  <si>
    <t xml:space="preserve"> R-7 (2-3 inches)</t>
  </si>
  <si>
    <t xml:space="preserve"> R-11 (3-5 inches)</t>
  </si>
  <si>
    <t xml:space="preserve"> R-13 (5-6 inches)</t>
  </si>
  <si>
    <t xml:space="preserve"> R-15 (6-7 inches)</t>
  </si>
  <si>
    <t xml:space="preserve"> R-19 (7-9 inches)</t>
  </si>
  <si>
    <t xml:space="preserve"> R-21 (9-10 inches</t>
  </si>
  <si>
    <t xml:space="preserve"> R-33 (12-15 inches)</t>
  </si>
  <si>
    <t xml:space="preserve"> R-38 (15-16 inches)</t>
  </si>
  <si>
    <t xml:space="preserve"> R-5 (1 inch)</t>
  </si>
  <si>
    <t xml:space="preserve"> R-10 (2 inches)</t>
  </si>
  <si>
    <t xml:space="preserve"> R-3 (1/2 inch)</t>
  </si>
  <si>
    <t xml:space="preserve"> R-6 (1 inch)</t>
  </si>
  <si>
    <t xml:space="preserve"> R-55</t>
  </si>
  <si>
    <t>Windows</t>
  </si>
  <si>
    <t>Outdoor Fixtures</t>
  </si>
  <si>
    <t>Incandescent</t>
  </si>
  <si>
    <t>CFL/LED</t>
  </si>
  <si>
    <t>Halogen Torchiere</t>
  </si>
  <si>
    <t>Fluorescent Tubes</t>
  </si>
  <si>
    <t>Spa hot tub</t>
  </si>
  <si>
    <t>Electricity, 24 h/day</t>
  </si>
  <si>
    <t>Gas, 24 h/day</t>
  </si>
  <si>
    <t>Electricity, during use</t>
  </si>
  <si>
    <t>Gas, during use</t>
  </si>
  <si>
    <t>Spa Usage</t>
  </si>
  <si>
    <t>1/3</t>
  </si>
  <si>
    <t>1/6</t>
  </si>
  <si>
    <t>3/10</t>
  </si>
  <si>
    <t>1/2</t>
  </si>
  <si>
    <t>Well Pump Head</t>
  </si>
  <si>
    <t>Pump Efficiency</t>
  </si>
  <si>
    <t>Pressure</t>
  </si>
  <si>
    <t>Water Usage</t>
  </si>
  <si>
    <t>Typical - 40%</t>
  </si>
  <si>
    <t>Best - 60%</t>
  </si>
  <si>
    <t>Pump</t>
  </si>
  <si>
    <t>Gravity</t>
  </si>
  <si>
    <t>5 min/day</t>
  </si>
  <si>
    <t>30 min/day</t>
  </si>
  <si>
    <t>45 min/day</t>
  </si>
  <si>
    <t>1.25 h/day</t>
  </si>
  <si>
    <t>2 h/day</t>
  </si>
  <si>
    <t>2.75 h/day</t>
  </si>
  <si>
    <t>3.5 h/day</t>
  </si>
  <si>
    <t>Combined Efficiency</t>
  </si>
  <si>
    <t>How often do you run your outdoor water from your well pump?</t>
  </si>
  <si>
    <t>Is the water pressure in your home provided by gravity or from a pump?</t>
  </si>
  <si>
    <t>How many hours per day does your swimming pool pump run?</t>
  </si>
  <si>
    <t>How many months of the year does the pool pump run?</t>
  </si>
  <si>
    <t>Is there a pool heater?</t>
  </si>
  <si>
    <t>Spa/Hot Tub</t>
  </si>
  <si>
    <t>How is your spa/hot tub heated?</t>
  </si>
  <si>
    <t>How many hours per week?</t>
  </si>
  <si>
    <t>How many hours per year does the pump operate?</t>
  </si>
  <si>
    <t>Gas</t>
  </si>
  <si>
    <t>Stove Burners</t>
  </si>
  <si>
    <t>Swimming Pool Usage</t>
  </si>
  <si>
    <t>15 minutes</t>
  </si>
  <si>
    <t>1 hour</t>
  </si>
  <si>
    <t>30 minutes</t>
  </si>
  <si>
    <t>1.5 hours</t>
  </si>
  <si>
    <t>2 hours</t>
  </si>
  <si>
    <t>3 hours</t>
  </si>
  <si>
    <t>4 hours</t>
  </si>
  <si>
    <t>5 hours</t>
  </si>
  <si>
    <t>6 hours</t>
  </si>
  <si>
    <t>7 hours</t>
  </si>
  <si>
    <t>8 hours</t>
  </si>
  <si>
    <t>9 hours</t>
  </si>
  <si>
    <t>10 hours</t>
  </si>
  <si>
    <t>Load per week</t>
  </si>
  <si>
    <t>Major Appliance Usage</t>
  </si>
  <si>
    <t>R1</t>
  </si>
  <si>
    <t>R2</t>
  </si>
  <si>
    <t>R3</t>
  </si>
  <si>
    <t>Refer Size</t>
  </si>
  <si>
    <t>Small (13-15)</t>
  </si>
  <si>
    <t>Medium (16-18)</t>
  </si>
  <si>
    <t>Large (19-21)</t>
  </si>
  <si>
    <t>Ex-Large (22+)</t>
  </si>
  <si>
    <t>F1</t>
  </si>
  <si>
    <t>F2</t>
  </si>
  <si>
    <t>Unknown</t>
  </si>
  <si>
    <t>Upright, Auto Defrost</t>
  </si>
  <si>
    <t>Upright, Manual Defrost</t>
  </si>
  <si>
    <t>Chest</t>
  </si>
  <si>
    <t>Refer Type</t>
  </si>
  <si>
    <t>Side by Side, Auto Defrost</t>
  </si>
  <si>
    <t>Manual Defrost</t>
  </si>
  <si>
    <t>Top Freezer, Auto Defrost</t>
  </si>
  <si>
    <t>Foundation Type</t>
  </si>
  <si>
    <t>Conditioned Basement</t>
  </si>
  <si>
    <t xml:space="preserve">Slab-on-grade Foundation </t>
  </si>
  <si>
    <t>Unconditioned Basement</t>
  </si>
  <si>
    <t>Unvented Crawlspace</t>
  </si>
  <si>
    <t>Vented Crawlspace</t>
  </si>
  <si>
    <t>foundation insulation</t>
  </si>
  <si>
    <t>R-5 (slab-on-grade foundation only)</t>
  </si>
  <si>
    <t>R-11 (basement and crawlspace foundation only)</t>
  </si>
  <si>
    <t>R-19 (basement and crawlspace foundation only)</t>
  </si>
  <si>
    <t>duct location</t>
  </si>
  <si>
    <t>Conditioned Space</t>
  </si>
  <si>
    <t>Unconditioned basement of unvented crawlspace</t>
  </si>
  <si>
    <t>Vented crawlspace</t>
  </si>
  <si>
    <t>Unconditioned attic</t>
  </si>
  <si>
    <t>Don't Know</t>
  </si>
  <si>
    <t>Boiler Details</t>
  </si>
  <si>
    <t>Boiler</t>
  </si>
  <si>
    <t>Combination boiler/water heater with indirect tank for water heating</t>
  </si>
  <si>
    <t>Combination boiler/water heater with tankless coil for water heating</t>
  </si>
  <si>
    <t>Water Heater Location</t>
  </si>
  <si>
    <t>Basement or Crawlspace</t>
  </si>
  <si>
    <t>Garage</t>
  </si>
  <si>
    <t>Indoors</t>
  </si>
  <si>
    <t>Outdoors</t>
  </si>
  <si>
    <t>Water Heater Fuel</t>
  </si>
  <si>
    <t>Liquid Propane Gas</t>
  </si>
  <si>
    <t>Capacity (gallons)</t>
  </si>
  <si>
    <t>Estimated Purchase Year</t>
  </si>
  <si>
    <t>Water Heater Temp Setting</t>
  </si>
  <si>
    <t>Low</t>
  </si>
  <si>
    <t>Medium-Low</t>
  </si>
  <si>
    <t>Medium</t>
  </si>
  <si>
    <t>Medium-High</t>
  </si>
  <si>
    <t>High</t>
  </si>
  <si>
    <t>Type of Heating System</t>
  </si>
  <si>
    <t>Central Gas Furnace</t>
  </si>
  <si>
    <t xml:space="preserve">Room (through-the-wall) Gas Furnace </t>
  </si>
  <si>
    <t>Propane (LPG) Furnace</t>
  </si>
  <si>
    <t>Oil Furnace</t>
  </si>
  <si>
    <t>Electric Furnace</t>
  </si>
  <si>
    <t>Electric Heat Pump</t>
  </si>
  <si>
    <t>Electric Baseboard Heater</t>
  </si>
  <si>
    <t>Gas Boiler</t>
  </si>
  <si>
    <t>Oil Boiler</t>
  </si>
  <si>
    <t>Type of Cooling System</t>
  </si>
  <si>
    <t>No Cooling Equipment</t>
  </si>
  <si>
    <t>Central Air Conditioner</t>
  </si>
  <si>
    <t>Room Air Conditioner</t>
  </si>
  <si>
    <t>Efficiency (EER/SEER)</t>
  </si>
  <si>
    <t>Lighting</t>
  </si>
  <si>
    <t>House Orientation, Shape and Size</t>
  </si>
  <si>
    <t>http://www.officemodular.org/category/small-houses-floor-plans/</t>
  </si>
  <si>
    <t>Front Doors</t>
  </si>
  <si>
    <t>Right Doors</t>
  </si>
  <si>
    <t>Left Doors</t>
  </si>
  <si>
    <t>Back Doors</t>
  </si>
  <si>
    <t>Exterior Wall Measurements</t>
  </si>
  <si>
    <t>Tree 1</t>
  </si>
  <si>
    <t>Tree 2</t>
  </si>
  <si>
    <t>Tree 3</t>
  </si>
  <si>
    <t>[sqft]</t>
  </si>
  <si>
    <t>Size (Cu Ft)</t>
  </si>
  <si>
    <t>Room Windows by Wall Location</t>
  </si>
  <si>
    <t>Skylight</t>
  </si>
  <si>
    <t>Ceiling Height</t>
  </si>
  <si>
    <t>Room Equipment</t>
  </si>
  <si>
    <t>CRT Projection</t>
  </si>
  <si>
    <t>DLP</t>
  </si>
  <si>
    <t>Video</t>
  </si>
  <si>
    <t>Video Game System</t>
  </si>
  <si>
    <t>Audio</t>
  </si>
  <si>
    <t>Receiver / Tuner</t>
  </si>
  <si>
    <t>Boombox / Portable</t>
  </si>
  <si>
    <t>Office</t>
  </si>
  <si>
    <t>per</t>
  </si>
  <si>
    <t>Dimensions</t>
  </si>
  <si>
    <t>Window 1</t>
  </si>
  <si>
    <t>Window 2</t>
  </si>
  <si>
    <t>Window 3</t>
  </si>
  <si>
    <t>Window 4</t>
  </si>
  <si>
    <t>Window 5</t>
  </si>
  <si>
    <t>Window 6</t>
  </si>
  <si>
    <t>Window 7</t>
  </si>
  <si>
    <t>Window 8</t>
  </si>
  <si>
    <t>Window 9</t>
  </si>
  <si>
    <t>Window 10</t>
  </si>
  <si>
    <t>Length (in)</t>
  </si>
  <si>
    <t>Exterior Wall Lengths [ft]</t>
  </si>
  <si>
    <t>Similar construction?</t>
  </si>
  <si>
    <t>Front of house</t>
  </si>
  <si>
    <t>Number of doors on each wall</t>
  </si>
  <si>
    <t>Door type (Core/Edge/Frame Type)</t>
  </si>
  <si>
    <t>Door U-Factor</t>
  </si>
  <si>
    <t>Back of house</t>
  </si>
  <si>
    <t>Right side of house</t>
  </si>
  <si>
    <t>Left side of house</t>
  </si>
  <si>
    <t>Skylight size</t>
  </si>
  <si>
    <t>Skylight Type</t>
  </si>
  <si>
    <t>SHGC</t>
  </si>
  <si>
    <t>Movable Shades</t>
  </si>
  <si>
    <t>Movable insulation</t>
  </si>
  <si>
    <t>Attic/Ceiling Type</t>
  </si>
  <si>
    <t>Exterior Surface Shade</t>
  </si>
  <si>
    <t>Slope/Pitch of Roof</t>
  </si>
  <si>
    <t>Attic Insulation Level</t>
  </si>
  <si>
    <t>Roof Covering</t>
  </si>
  <si>
    <t>Roof Insulation Level</t>
  </si>
  <si>
    <t>Duct Location</t>
  </si>
  <si>
    <t>Ducts Insulated?</t>
  </si>
  <si>
    <t>Ducts Sealed?</t>
  </si>
  <si>
    <t>Pipes Insulated?</t>
  </si>
  <si>
    <t>Boiler service tap?</t>
  </si>
  <si>
    <t>Insulation Level of Floor</t>
  </si>
  <si>
    <t>Heating System Capacity</t>
  </si>
  <si>
    <t>Heating System Efficiency</t>
  </si>
  <si>
    <t>Year Heating System Installed</t>
  </si>
  <si>
    <t>Cooling System Capacity</t>
  </si>
  <si>
    <t>Cooling System Efficiency</t>
  </si>
  <si>
    <t>Year Cooling System Installed</t>
  </si>
  <si>
    <t>Day</t>
  </si>
  <si>
    <t>Ceiling Fans?</t>
  </si>
  <si>
    <t>Number of Ceiling Fans</t>
  </si>
  <si>
    <t>Whole House Fan?</t>
  </si>
  <si>
    <t>Daily usage?</t>
  </si>
  <si>
    <t>Portable Fans?</t>
  </si>
  <si>
    <t>Number of Portable Fans?</t>
  </si>
  <si>
    <t>Annual usage?</t>
  </si>
  <si>
    <t>[months]</t>
  </si>
  <si>
    <t>[hours/day]</t>
  </si>
  <si>
    <t>[months/year]</t>
  </si>
  <si>
    <t>EER/SEER</t>
  </si>
  <si>
    <t>Year Purchased</t>
  </si>
  <si>
    <t>Temperature Setting</t>
  </si>
  <si>
    <t>Kitchen</t>
  </si>
  <si>
    <t>Master Bedroom</t>
  </si>
  <si>
    <t>Hall</t>
  </si>
  <si>
    <t>All Bedrooms</t>
  </si>
  <si>
    <t>All Bathrooms</t>
  </si>
  <si>
    <t>All Closets</t>
  </si>
  <si>
    <t>Utility Room</t>
  </si>
  <si>
    <t>Outdoor</t>
  </si>
  <si>
    <t>Other</t>
  </si>
  <si>
    <t>First Refrigerator</t>
  </si>
  <si>
    <t>Second Refrigerator</t>
  </si>
  <si>
    <t>Third Refrigerator</t>
  </si>
  <si>
    <t>First Freezer</t>
  </si>
  <si>
    <t>Second Freezer</t>
  </si>
  <si>
    <t>Daily Usage</t>
  </si>
  <si>
    <t>Weekly Usage</t>
  </si>
  <si>
    <t>Is there a dishwasher?</t>
  </si>
  <si>
    <t>Weekly loads</t>
  </si>
  <si>
    <t>[hours]</t>
  </si>
  <si>
    <t>Is there a clothes washer?</t>
  </si>
  <si>
    <t>H/W</t>
  </si>
  <si>
    <t>H/C</t>
  </si>
  <si>
    <t>W/W</t>
  </si>
  <si>
    <t>W/C</t>
  </si>
  <si>
    <t>C/C</t>
  </si>
  <si>
    <t>Dryer Fuel</t>
  </si>
  <si>
    <t>Pool Pump</t>
  </si>
  <si>
    <t>Annual Usage</t>
  </si>
  <si>
    <t>Pool Heater</t>
  </si>
  <si>
    <t>Pump Head</t>
  </si>
  <si>
    <t>House water pressure</t>
  </si>
  <si>
    <t>Outdoor water use</t>
  </si>
  <si>
    <t>Use this Zip Code</t>
  </si>
  <si>
    <t>Record your Session ID # here</t>
  </si>
  <si>
    <t>Eave 1</t>
  </si>
  <si>
    <t>Eave 2</t>
  </si>
  <si>
    <t>Eave 3</t>
  </si>
  <si>
    <t>Are all windows the same?</t>
  </si>
  <si>
    <t>Movable Window Insulation</t>
  </si>
  <si>
    <t>Window Area</t>
  </si>
  <si>
    <t>What are your water heater temperature settings?</t>
  </si>
  <si>
    <t>How often do you use your room A/C in a day?</t>
  </si>
  <si>
    <t>How often do you use your whole house fan per day?</t>
  </si>
  <si>
    <t>Attic type</t>
  </si>
  <si>
    <t>Unconditioned Attic</t>
  </si>
  <si>
    <t>Conditioned Attic</t>
  </si>
  <si>
    <t>Cathedral Ceiling</t>
  </si>
  <si>
    <t>Attic Insulation</t>
  </si>
  <si>
    <t>R-25 (10-12 inches)</t>
  </si>
  <si>
    <t>R-30 (12-15)</t>
  </si>
  <si>
    <t>R-49 (16-24 inches)</t>
  </si>
  <si>
    <t>R-60 (24-30 inches)</t>
  </si>
  <si>
    <t>R-38 (15-16 inches)</t>
  </si>
  <si>
    <t>R-21 (9-10 inches</t>
  </si>
  <si>
    <t>R-19 (7-9 inches)</t>
  </si>
  <si>
    <t>R-11 (4-6 inches)</t>
  </si>
  <si>
    <t>R-9 (3-4 inches)</t>
  </si>
  <si>
    <t>R-6 (2-3 inches)</t>
  </si>
  <si>
    <t>R-3 (1-2 inches)</t>
  </si>
  <si>
    <t>R-0 (no insulation)</t>
  </si>
  <si>
    <t>0:12 (flat or 0 degrees)</t>
  </si>
  <si>
    <t>1:12 (5 degrees)</t>
  </si>
  <si>
    <t>2:12 (9 degrees)</t>
  </si>
  <si>
    <t>3:12 (14 degrees)</t>
  </si>
  <si>
    <t>4:12 (18 degrees)</t>
  </si>
  <si>
    <t>5:12 (23 degrees)</t>
  </si>
  <si>
    <t>6:12 (27 degrees)</t>
  </si>
  <si>
    <t>8:12 (34 degrees)</t>
  </si>
  <si>
    <t>7:12 (30 degrees)</t>
  </si>
  <si>
    <t>9:12 (37 degrees)</t>
  </si>
  <si>
    <t>10:12 (40 degrees)</t>
  </si>
  <si>
    <t>11:12 (43 degrees)</t>
  </si>
  <si>
    <t>12:12 (45 degrees)</t>
  </si>
  <si>
    <t>14:12 (49 degrees)</t>
  </si>
  <si>
    <t>15:12 (51 degrees)</t>
  </si>
  <si>
    <t>16:12 (53 degrees)</t>
  </si>
  <si>
    <t>17:12 (55  degrees)</t>
  </si>
  <si>
    <t>18:12 (56 degrees)</t>
  </si>
  <si>
    <t>19:12 (58 degrees)</t>
  </si>
  <si>
    <t>20:12 (59 degrees)</t>
  </si>
  <si>
    <t>21:12 (60 degrees)</t>
  </si>
  <si>
    <t>Roof Insulation</t>
  </si>
  <si>
    <t>With EPS Sheathing</t>
  </si>
  <si>
    <t xml:space="preserve"> R-27 (10-13 inches)</t>
  </si>
  <si>
    <t>Roof Material</t>
  </si>
  <si>
    <t>Attic Type</t>
  </si>
  <si>
    <t>Insulation Material</t>
  </si>
  <si>
    <t>Straw Bale</t>
  </si>
  <si>
    <t xml:space="preserve"> R-21 (9-10 inches)</t>
  </si>
  <si>
    <t>Settings changed</t>
  </si>
  <si>
    <t>Standard Settings</t>
  </si>
  <si>
    <t>Programmable Settings</t>
  </si>
  <si>
    <t>Temp</t>
  </si>
  <si>
    <t>Temperature Settings</t>
  </si>
  <si>
    <t>Heating Temperature</t>
  </si>
  <si>
    <t>Cooling Temperature</t>
  </si>
  <si>
    <t>Settings Not Changed</t>
  </si>
  <si>
    <t>Bth/hour</t>
  </si>
  <si>
    <t>AFUE/HSPF</t>
  </si>
  <si>
    <t>%</t>
  </si>
  <si>
    <t>Btu/hour</t>
  </si>
  <si>
    <t>Hours Room AC is On Per Day</t>
  </si>
  <si>
    <t>Number of Months Room AC is on Annually</t>
  </si>
  <si>
    <t>Btuh</t>
  </si>
  <si>
    <t>gallons</t>
  </si>
  <si>
    <t>Basement, Crawlspace, Garage, Utility, Laundry and Attic</t>
  </si>
  <si>
    <t>Energy Star Certified</t>
  </si>
  <si>
    <t>Don't Have/Don't Use</t>
  </si>
  <si>
    <t>Natural Gas or Propane</t>
  </si>
  <si>
    <t>Loads per Week</t>
  </si>
  <si>
    <t>Number of Loads</t>
  </si>
  <si>
    <t>Pump Size [HP]</t>
  </si>
  <si>
    <t>No Pump</t>
  </si>
  <si>
    <t>Similar Construction</t>
  </si>
  <si>
    <t>Has your home been sealed with weatherstripping or caulk?</t>
  </si>
  <si>
    <t>What type of thermostat do you own, programmable or standard?</t>
  </si>
  <si>
    <t>Do you change your settings in the morning and evening?</t>
  </si>
  <si>
    <t>Bottled Water Chiller/Heater</t>
  </si>
  <si>
    <t>used</t>
  </si>
  <si>
    <t>brewed</t>
  </si>
  <si>
    <t>warmed</t>
  </si>
  <si>
    <t>Hours</t>
  </si>
  <si>
    <t>Minutes</t>
  </si>
  <si>
    <t>Week</t>
  </si>
  <si>
    <t>Month</t>
  </si>
  <si>
    <t>Year</t>
  </si>
  <si>
    <t>Average Usage</t>
  </si>
  <si>
    <t>Toast</t>
  </si>
  <si>
    <t>[hours/week]</t>
  </si>
  <si>
    <t>ROOM 1</t>
  </si>
  <si>
    <t>ROOM 2</t>
  </si>
  <si>
    <t>ROOM 3</t>
  </si>
  <si>
    <t>ROOM 4</t>
  </si>
  <si>
    <t>BATHROOM 1</t>
  </si>
  <si>
    <t>BATHROOM 2</t>
  </si>
  <si>
    <t>BATHROOM 3</t>
  </si>
  <si>
    <t>Cordless Handheld Vacuum</t>
  </si>
  <si>
    <t>Canister Vacuum Cleaner</t>
  </si>
  <si>
    <t>Upright Vacuum Cleaner</t>
  </si>
  <si>
    <t>Home Care</t>
  </si>
  <si>
    <t>Misc Electric Uses</t>
  </si>
  <si>
    <t>Automobile Block Heater</t>
  </si>
  <si>
    <t>Doorbell</t>
  </si>
  <si>
    <t>Electric Grill</t>
  </si>
  <si>
    <t>Garage Door Opener</t>
  </si>
  <si>
    <t>Heat Tape</t>
  </si>
  <si>
    <t>Pipe and Gutter Heaters</t>
  </si>
  <si>
    <t>Piped Natural Gas Appliances</t>
  </si>
  <si>
    <t>Gas Grill</t>
  </si>
  <si>
    <t>Gas Lighting</t>
  </si>
  <si>
    <t>Enter Another Electric Appliance</t>
  </si>
  <si>
    <t>Enter Another Gas Appliance</t>
  </si>
  <si>
    <t>Vacuum</t>
  </si>
  <si>
    <t>MASTER</t>
  </si>
  <si>
    <t>Exterior Appliances/Equipment</t>
  </si>
  <si>
    <t>Pipe/Gutter Heaters</t>
  </si>
  <si>
    <t>Other Equipment?</t>
  </si>
  <si>
    <t>Closets</t>
  </si>
  <si>
    <t>Attic</t>
  </si>
  <si>
    <t>Utility</t>
  </si>
  <si>
    <t>Need more fixtures?</t>
  </si>
  <si>
    <t>Weatherstripping/Caulk</t>
  </si>
  <si>
    <t>Skylight 1 Area</t>
  </si>
  <si>
    <t>Skylight 2 Area</t>
  </si>
  <si>
    <t>Skylight 3 Area</t>
  </si>
  <si>
    <t>Skylights?</t>
  </si>
  <si>
    <t>Energy</t>
  </si>
  <si>
    <t>Star</t>
  </si>
  <si>
    <t>Toaster Oven</t>
  </si>
  <si>
    <t>for</t>
  </si>
  <si>
    <t>[mon/year]</t>
  </si>
  <si>
    <t>drawing</t>
  </si>
  <si>
    <t>[Watts]</t>
  </si>
  <si>
    <t>[Therms]</t>
  </si>
  <si>
    <t>Do not change any of the values in these cells.</t>
  </si>
  <si>
    <t>LIVING</t>
  </si>
  <si>
    <t>DINING</t>
  </si>
  <si>
    <t>FAMILY</t>
  </si>
  <si>
    <t xml:space="preserve">CRT TV </t>
  </si>
  <si>
    <t xml:space="preserve">CRTP TV </t>
  </si>
  <si>
    <t xml:space="preserve">LCD TV </t>
  </si>
  <si>
    <t xml:space="preserve">Plasma TV </t>
  </si>
  <si>
    <t xml:space="preserve">DVD Player </t>
  </si>
  <si>
    <t xml:space="preserve">VCR Player </t>
  </si>
  <si>
    <t xml:space="preserve">Satellite Dish </t>
  </si>
  <si>
    <t xml:space="preserve">Video Game System </t>
  </si>
  <si>
    <t xml:space="preserve">Receiver / Tuner </t>
  </si>
  <si>
    <t xml:space="preserve">Boombox / Portable </t>
  </si>
  <si>
    <t xml:space="preserve">CD Player </t>
  </si>
  <si>
    <t xml:space="preserve">Tape Player </t>
  </si>
  <si>
    <t xml:space="preserve">Computer </t>
  </si>
  <si>
    <t xml:space="preserve">Computer Monitor </t>
  </si>
  <si>
    <t xml:space="preserve">Laptop Charger </t>
  </si>
  <si>
    <t xml:space="preserve">Laser Printer </t>
  </si>
  <si>
    <t xml:space="preserve">Inkjet Printer </t>
  </si>
  <si>
    <t xml:space="preserve">Thermal Fax </t>
  </si>
  <si>
    <t xml:space="preserve">Inkjet Fax </t>
  </si>
  <si>
    <t xml:space="preserve">Home Copy Machine </t>
  </si>
  <si>
    <t xml:space="preserve">CRT </t>
  </si>
  <si>
    <t># of Win</t>
  </si>
  <si>
    <t>Largest number in range</t>
  </si>
  <si>
    <t>KITCHEN</t>
  </si>
  <si>
    <t>Dimensions [sqft]</t>
  </si>
  <si>
    <t>Front / All</t>
  </si>
  <si>
    <t>Front/All</t>
  </si>
  <si>
    <t>Version</t>
  </si>
  <si>
    <t>Owner</t>
  </si>
  <si>
    <t>Description</t>
  </si>
  <si>
    <t>Date</t>
  </si>
  <si>
    <t>BMB</t>
  </si>
  <si>
    <t>Deleted Exterior Analysis Detailed</t>
  </si>
  <si>
    <t>HES Pro aggregation complete.</t>
  </si>
  <si>
    <t>Alpha</t>
  </si>
  <si>
    <t>Pre-alpha</t>
  </si>
  <si>
    <t>Pre-alpha V1</t>
  </si>
  <si>
    <t>Pre-alpha V1.1</t>
  </si>
  <si>
    <t>Ready for testing and formatting.</t>
  </si>
  <si>
    <t>Link</t>
  </si>
  <si>
    <t>Initials</t>
  </si>
  <si>
    <t>Debugged</t>
  </si>
  <si>
    <t>http://hespro.lbl.gov/pro/</t>
  </si>
  <si>
    <t>Access Date</t>
  </si>
  <si>
    <t>U-Factor (optional)</t>
  </si>
  <si>
    <t>Component/Characteristic</t>
  </si>
  <si>
    <t>Metric</t>
  </si>
  <si>
    <t>Height</t>
  </si>
  <si>
    <t>By Room</t>
  </si>
  <si>
    <t>Length</t>
  </si>
  <si>
    <t>Wall</t>
  </si>
  <si>
    <t>Sum</t>
  </si>
  <si>
    <t>Added issue log, door metrics, Index, summary table locations FRBL, removed orientation from ED, questionnaire</t>
  </si>
  <si>
    <t>65 +</t>
  </si>
  <si>
    <t xml:space="preserve">Window selection based on squarefootage </t>
  </si>
  <si>
    <t>Feature: Exterior Wall Input Scenario aid (images to assist input scenario)</t>
  </si>
  <si>
    <t>Window characteristics for each window1-10</t>
  </si>
  <si>
    <t>Ceiling height will need to based on square footage by room (requires student to collect room sqft)</t>
  </si>
  <si>
    <t>Add formatting to worksheets to enhance workflow</t>
  </si>
  <si>
    <t>Validate data across worksheets</t>
  </si>
  <si>
    <t>Feature: Aggregate data through summary worksheets only to see all data at a glance. Copy from summary to HES Pro fields</t>
  </si>
  <si>
    <t>Add and verify references</t>
  </si>
  <si>
    <t>Add and verify help menus</t>
  </si>
  <si>
    <t>Add background for styling</t>
  </si>
  <si>
    <t>Bug /Issue/Feature</t>
  </si>
  <si>
    <t>Remove errors and zeros as needed</t>
  </si>
  <si>
    <t>Feature: User input based toggling of fields</t>
  </si>
  <si>
    <t>Feature: Floating Navigation Pane</t>
  </si>
  <si>
    <t>Feature: Add HES Pro worksheet that eliminates screenshots to streamline input into HES</t>
  </si>
  <si>
    <t>Average component energy star ratings</t>
  </si>
  <si>
    <t>Add worksheet links for navigation</t>
  </si>
  <si>
    <t>Feature: situation calculator</t>
  </si>
  <si>
    <t>Clothes Washer (by water temperature)</t>
  </si>
  <si>
    <t>(Most homes in your area will not have a well pump)</t>
  </si>
  <si>
    <t>(Enter None if there is no pool/pool pump)</t>
  </si>
  <si>
    <t>(Enter None if there is no Spa/Hot Tub)</t>
  </si>
  <si>
    <t>(Leave blank if there is no Well Pump)</t>
  </si>
  <si>
    <t>% of house's floor heated by central heating system</t>
  </si>
  <si>
    <t>% of house's floor heated by wood stove or portable heat</t>
  </si>
  <si>
    <t>% of house's floor heated by central cooling system</t>
  </si>
  <si>
    <t>Model</t>
  </si>
  <si>
    <t>Appliance Dataplate Info?</t>
  </si>
  <si>
    <t>Digital Projection</t>
  </si>
  <si>
    <t xml:space="preserve">Digital Projection TV </t>
  </si>
  <si>
    <t>Added pump pool text. Removed reference hyperlink. Appliance dataplate info tab added.</t>
  </si>
  <si>
    <t>A</t>
  </si>
  <si>
    <t>B</t>
  </si>
  <si>
    <t>(Enter Appliance)</t>
  </si>
  <si>
    <t>Energy audit of actual house</t>
  </si>
  <si>
    <t>If all windows similar enter Yes in HESpro</t>
  </si>
  <si>
    <t>Orientation</t>
  </si>
  <si>
    <t>Shape</t>
  </si>
  <si>
    <t>Shading</t>
  </si>
  <si>
    <t>Appliance/Equipment</t>
  </si>
  <si>
    <t>Project Details</t>
  </si>
  <si>
    <t>Occupant Contact</t>
  </si>
  <si>
    <t>Home Details</t>
  </si>
  <si>
    <t>Notes</t>
  </si>
  <si>
    <t>Swimming Pool</t>
  </si>
  <si>
    <t>…in a year?</t>
  </si>
  <si>
    <t>(Wash Temp / Rinse Temp)</t>
  </si>
  <si>
    <t>(Enter user email)</t>
  </si>
  <si>
    <t>1.1.1.0</t>
  </si>
  <si>
    <t>HESpro page: hidden formulas, ariel style, better shapes, realigned inputs vs screenshots</t>
  </si>
  <si>
    <t>a.b.c.d</t>
  </si>
  <si>
    <t>a</t>
  </si>
  <si>
    <t>major revision</t>
  </si>
  <si>
    <t>b</t>
  </si>
  <si>
    <t>Added feature</t>
  </si>
  <si>
    <t>c</t>
  </si>
  <si>
    <t>style changes</t>
  </si>
  <si>
    <t>d</t>
  </si>
  <si>
    <t>bug fixes</t>
  </si>
  <si>
    <r>
      <t xml:space="preserve">Percentage Floor Area </t>
    </r>
    <r>
      <rPr>
        <b/>
        <sz val="12"/>
        <color rgb="FF0070C0"/>
        <rFont val="Arial"/>
        <family val="2"/>
      </rPr>
      <t>Centrally Heated</t>
    </r>
  </si>
  <si>
    <r>
      <t xml:space="preserve">Percentage Floor Area </t>
    </r>
    <r>
      <rPr>
        <b/>
        <sz val="12"/>
        <color rgb="FF0070C0"/>
        <rFont val="Arial"/>
        <family val="2"/>
      </rPr>
      <t>Space Heated</t>
    </r>
  </si>
  <si>
    <r>
      <t xml:space="preserve">Percentage Floor Area </t>
    </r>
    <r>
      <rPr>
        <b/>
        <sz val="12"/>
        <color rgb="FF0070C0"/>
        <rFont val="Arial"/>
        <family val="2"/>
      </rPr>
      <t>Centrally Cooled</t>
    </r>
  </si>
  <si>
    <r>
      <t>(</t>
    </r>
    <r>
      <rPr>
        <vertAlign val="superscript"/>
        <sz val="12"/>
        <color rgb="FF0070C0"/>
        <rFont val="Arial"/>
        <family val="2"/>
      </rPr>
      <t>o</t>
    </r>
    <r>
      <rPr>
        <sz val="12"/>
        <color rgb="FF0070C0"/>
        <rFont val="Arial"/>
        <family val="2"/>
      </rPr>
      <t>F)</t>
    </r>
  </si>
  <si>
    <r>
      <t>[Btu/h-ft</t>
    </r>
    <r>
      <rPr>
        <vertAlign val="superscript"/>
        <sz val="12"/>
        <color rgb="FF0070C0"/>
        <rFont val="Arial"/>
        <family val="2"/>
      </rPr>
      <t>2</t>
    </r>
    <r>
      <rPr>
        <sz val="12"/>
        <color rgb="FF0070C0"/>
        <rFont val="Arial"/>
        <family val="2"/>
      </rPr>
      <t>-</t>
    </r>
    <r>
      <rPr>
        <vertAlign val="superscript"/>
        <sz val="12"/>
        <color rgb="FF0070C0"/>
        <rFont val="Arial"/>
        <family val="2"/>
      </rPr>
      <t>o</t>
    </r>
    <r>
      <rPr>
        <sz val="12"/>
        <color rgb="FF0070C0"/>
        <rFont val="Arial"/>
        <family val="2"/>
      </rPr>
      <t>F]</t>
    </r>
  </si>
  <si>
    <t>OTHER APPLIANCES</t>
  </si>
  <si>
    <t>ENTERTAINMENT</t>
  </si>
  <si>
    <t>HOME OFFICE</t>
  </si>
  <si>
    <t>MISCELLANEOUS KITCHEN EQUIPMENT</t>
  </si>
  <si>
    <t>HOT TUBS, SPAS, AND PUMPS</t>
  </si>
  <si>
    <t>LAUNDRY</t>
  </si>
  <si>
    <t>COOKING AND DISHWASHING</t>
  </si>
  <si>
    <t>REFRIGERATORS AND FREEZERS</t>
  </si>
  <si>
    <t>LIGHTING</t>
  </si>
  <si>
    <t>WATER HEATING</t>
  </si>
  <si>
    <t>COOLING EQUIPMENT</t>
  </si>
  <si>
    <t>HEATING EQUIPMENT</t>
  </si>
  <si>
    <t>THERMOSTAT</t>
  </si>
  <si>
    <t>DUCTS AND PIPES</t>
  </si>
  <si>
    <t>ATTIC AND ROOF</t>
  </si>
  <si>
    <t>SKYLIGHTS</t>
  </si>
  <si>
    <t>WINDOWS</t>
  </si>
  <si>
    <t>DOORS</t>
  </si>
  <si>
    <t>GENERAL</t>
  </si>
  <si>
    <t>HOUSE SHAPE AND ORIENTATION</t>
  </si>
  <si>
    <r>
      <t xml:space="preserve">If </t>
    </r>
    <r>
      <rPr>
        <b/>
        <sz val="13"/>
        <color theme="1"/>
        <rFont val="Arial"/>
        <family val="2"/>
      </rPr>
      <t>B</t>
    </r>
    <r>
      <rPr>
        <sz val="13"/>
        <color theme="1"/>
        <rFont val="Arial"/>
        <family val="2"/>
      </rPr>
      <t xml:space="preserve"> is </t>
    </r>
    <r>
      <rPr>
        <sz val="13"/>
        <color theme="9" tint="-0.249977111117893"/>
        <rFont val="Arial"/>
        <family val="2"/>
      </rPr>
      <t>No</t>
    </r>
    <r>
      <rPr>
        <sz val="13"/>
        <color theme="1"/>
        <rFont val="Arial"/>
        <family val="2"/>
      </rPr>
      <t xml:space="preserve"> use this box.</t>
    </r>
  </si>
  <si>
    <r>
      <t xml:space="preserve">If </t>
    </r>
    <r>
      <rPr>
        <b/>
        <sz val="13"/>
        <color theme="1"/>
        <rFont val="Arial"/>
        <family val="2"/>
      </rPr>
      <t>A</t>
    </r>
    <r>
      <rPr>
        <sz val="13"/>
        <color theme="1"/>
        <rFont val="Arial"/>
        <family val="2"/>
      </rPr>
      <t xml:space="preserve"> is</t>
    </r>
    <r>
      <rPr>
        <sz val="13"/>
        <color theme="9" tint="-0.249977111117893"/>
        <rFont val="Arial"/>
        <family val="2"/>
      </rPr>
      <t xml:space="preserve"> Standard</t>
    </r>
    <r>
      <rPr>
        <sz val="13"/>
        <color theme="1"/>
        <rFont val="Arial"/>
        <family val="2"/>
      </rPr>
      <t xml:space="preserve"> and </t>
    </r>
    <r>
      <rPr>
        <b/>
        <sz val="13"/>
        <color theme="1"/>
        <rFont val="Arial"/>
        <family val="2"/>
      </rPr>
      <t>B</t>
    </r>
    <r>
      <rPr>
        <sz val="13"/>
        <color theme="1"/>
        <rFont val="Arial"/>
        <family val="2"/>
      </rPr>
      <t xml:space="preserve"> is </t>
    </r>
    <r>
      <rPr>
        <sz val="13"/>
        <color theme="9" tint="-0.249977111117893"/>
        <rFont val="Arial"/>
        <family val="2"/>
      </rPr>
      <t>Yes</t>
    </r>
    <r>
      <rPr>
        <sz val="13"/>
        <color theme="1"/>
        <rFont val="Arial"/>
        <family val="2"/>
      </rPr>
      <t xml:space="preserve"> use this box.</t>
    </r>
  </si>
  <si>
    <r>
      <t xml:space="preserve">If </t>
    </r>
    <r>
      <rPr>
        <b/>
        <sz val="13"/>
        <color theme="1"/>
        <rFont val="Arial"/>
        <family val="2"/>
      </rPr>
      <t>A</t>
    </r>
    <r>
      <rPr>
        <sz val="13"/>
        <color theme="1"/>
        <rFont val="Arial"/>
        <family val="2"/>
      </rPr>
      <t xml:space="preserve"> is </t>
    </r>
    <r>
      <rPr>
        <sz val="13"/>
        <color theme="9" tint="-0.249977111117893"/>
        <rFont val="Arial"/>
        <family val="2"/>
      </rPr>
      <t>Programmable</t>
    </r>
    <r>
      <rPr>
        <sz val="13"/>
        <color theme="1"/>
        <rFont val="Arial"/>
        <family val="2"/>
      </rPr>
      <t xml:space="preserve"> and </t>
    </r>
    <r>
      <rPr>
        <b/>
        <sz val="13"/>
        <color theme="1"/>
        <rFont val="Arial"/>
        <family val="2"/>
      </rPr>
      <t>B</t>
    </r>
    <r>
      <rPr>
        <sz val="13"/>
        <color theme="1"/>
        <rFont val="Arial"/>
        <family val="2"/>
      </rPr>
      <t xml:space="preserve"> is</t>
    </r>
    <r>
      <rPr>
        <sz val="13"/>
        <color theme="9" tint="-0.249977111117893"/>
        <rFont val="Arial"/>
        <family val="2"/>
      </rPr>
      <t xml:space="preserve"> Yes</t>
    </r>
    <r>
      <rPr>
        <sz val="13"/>
        <color theme="1"/>
        <rFont val="Arial"/>
        <family val="2"/>
      </rPr>
      <t xml:space="preserve"> use this box.</t>
    </r>
  </si>
  <si>
    <r>
      <t xml:space="preserve">How many </t>
    </r>
    <r>
      <rPr>
        <b/>
        <i/>
        <sz val="13"/>
        <color theme="1"/>
        <rFont val="Arial"/>
        <family val="2"/>
      </rPr>
      <t>loads per week</t>
    </r>
    <r>
      <rPr>
        <i/>
        <sz val="13"/>
        <color theme="1"/>
        <rFont val="Arial"/>
        <family val="2"/>
      </rPr>
      <t xml:space="preserve"> using:</t>
    </r>
  </si>
  <si>
    <t>How many people live here in these age ranges:</t>
  </si>
  <si>
    <r>
      <t>(</t>
    </r>
    <r>
      <rPr>
        <vertAlign val="superscript"/>
        <sz val="10"/>
        <color theme="1"/>
        <rFont val="Arial"/>
        <family val="2"/>
      </rPr>
      <t>o</t>
    </r>
    <r>
      <rPr>
        <sz val="10"/>
        <color theme="1"/>
        <rFont val="Arial"/>
        <family val="2"/>
      </rPr>
      <t>F)</t>
    </r>
  </si>
  <si>
    <r>
      <t xml:space="preserve">How many </t>
    </r>
    <r>
      <rPr>
        <b/>
        <i/>
        <sz val="12"/>
        <color theme="1"/>
        <rFont val="Arial"/>
        <family val="2"/>
      </rPr>
      <t>hours per day</t>
    </r>
    <r>
      <rPr>
        <i/>
        <sz val="12"/>
        <color theme="1"/>
        <rFont val="Arial"/>
        <family val="2"/>
      </rPr>
      <t xml:space="preserve"> do you use:</t>
    </r>
  </si>
  <si>
    <r>
      <t xml:space="preserve">How many </t>
    </r>
    <r>
      <rPr>
        <b/>
        <i/>
        <sz val="12"/>
        <color theme="1"/>
        <rFont val="Arial"/>
        <family val="2"/>
      </rPr>
      <t>hours per week</t>
    </r>
    <r>
      <rPr>
        <i/>
        <sz val="12"/>
        <color theme="1"/>
        <rFont val="Arial"/>
        <family val="2"/>
      </rPr>
      <t xml:space="preserve"> do you use:</t>
    </r>
  </si>
  <si>
    <t>Windows by Wall Location</t>
  </si>
  <si>
    <t>Toaster Oven (Toasting)</t>
  </si>
  <si>
    <t>1.1.1.1</t>
  </si>
  <si>
    <r>
      <t>Efficiency</t>
    </r>
    <r>
      <rPr>
        <sz val="10"/>
        <color theme="1"/>
        <rFont val="Arial"/>
        <family val="2"/>
      </rPr>
      <t xml:space="preserve"> (AFUE or HSPF)</t>
    </r>
  </si>
  <si>
    <t>To start your HESpro analysis, click the HESpro Icon.</t>
  </si>
  <si>
    <t>Pittsburgh</t>
  </si>
  <si>
    <t>Extension of eaves or patios</t>
  </si>
  <si>
    <t>Arial Font, bug fixes, notes pages on each tab, link arrows to pages on all tabs, hidden formulas, copy deterant</t>
  </si>
  <si>
    <t>x</t>
  </si>
  <si>
    <t>Main Page: Center Fields, g16 data format. Quest: shift range j5 right, adjust colum width for temp</t>
  </si>
  <si>
    <t>(Enter No Pump if there is no pump)</t>
  </si>
  <si>
    <t>Watts</t>
  </si>
  <si>
    <t>Bulb Quant.</t>
  </si>
  <si>
    <t>K: fixture width, notes - locked, unhide</t>
  </si>
  <si>
    <t>Per</t>
  </si>
  <si>
    <t/>
  </si>
  <si>
    <t>Roof Insulation Material</t>
  </si>
  <si>
    <r>
      <t>[Btu/h-ft</t>
    </r>
    <r>
      <rPr>
        <vertAlign val="superscript"/>
        <sz val="13"/>
        <color theme="1"/>
        <rFont val="Arial"/>
        <family val="2"/>
      </rPr>
      <t>2</t>
    </r>
    <r>
      <rPr>
        <sz val="13"/>
        <color theme="1"/>
        <rFont val="Arial"/>
        <family val="2"/>
      </rPr>
      <t>-</t>
    </r>
    <r>
      <rPr>
        <vertAlign val="superscript"/>
        <sz val="13"/>
        <color theme="1"/>
        <rFont val="Arial"/>
        <family val="2"/>
      </rPr>
      <t>o</t>
    </r>
    <r>
      <rPr>
        <sz val="13"/>
        <color theme="1"/>
        <rFont val="Arial"/>
        <family val="2"/>
      </rPr>
      <t>F]</t>
    </r>
  </si>
  <si>
    <t>Extensions: Patio, Roof, Eaves</t>
  </si>
  <si>
    <t>Fixture</t>
  </si>
  <si>
    <t>Locations</t>
  </si>
  <si>
    <t>Bathroom 1</t>
  </si>
  <si>
    <t>Bathroom 2</t>
  </si>
  <si>
    <t>Bathroom 3</t>
  </si>
  <si>
    <t>Bedroom 1</t>
  </si>
  <si>
    <t>Bedroom 3</t>
  </si>
  <si>
    <t>Closet</t>
  </si>
  <si>
    <t>Not Listed</t>
  </si>
  <si>
    <t>Dining Room</t>
  </si>
  <si>
    <t>Bedroom 4</t>
  </si>
  <si>
    <t>Fixture Location</t>
  </si>
  <si>
    <t>3. Record the wall lengths measured in feet in the spaces provided under length in the Home Exterior Wall section.</t>
  </si>
  <si>
    <t>2. Starting from the front door as referenced from the street, number each exterior wall of the home going around the home clockwise.</t>
  </si>
  <si>
    <t>1. Create a sketch of the home's floor plan.  Only external walls are necessary.</t>
  </si>
  <si>
    <t>Other Equpment?</t>
  </si>
  <si>
    <t>With Radiant Barrier</t>
  </si>
  <si>
    <t>Attic, Ceiling, Roof</t>
  </si>
  <si>
    <t>Roof (not attic floor)</t>
  </si>
  <si>
    <t>(Leave blank if there is no pool/pump)</t>
  </si>
  <si>
    <t>(Leave blank if there is no pool heater)</t>
  </si>
  <si>
    <t>(Leave blank if there is no Spa/Hot Tub)</t>
  </si>
  <si>
    <t>5 [hours/year]</t>
  </si>
  <si>
    <t>10 [hours/year]</t>
  </si>
  <si>
    <t>15 [hours/year]</t>
  </si>
  <si>
    <t>20 [hours/year]</t>
  </si>
  <si>
    <t>25 [hours/year]</t>
  </si>
  <si>
    <t>30 [hours/year]</t>
  </si>
  <si>
    <t>35 [hours/year]</t>
  </si>
  <si>
    <t>40 [hours/year]</t>
  </si>
  <si>
    <t>45 [hours/year]</t>
  </si>
  <si>
    <t>50 [hours/year]</t>
  </si>
  <si>
    <t>55 [hours/year]</t>
  </si>
  <si>
    <t>60 [hours/year]</t>
  </si>
  <si>
    <t>65 [hours/year]</t>
  </si>
  <si>
    <t>70 [hours/year]</t>
  </si>
  <si>
    <t>75 [hours/year]</t>
  </si>
  <si>
    <t>80 [hours/year]</t>
  </si>
  <si>
    <t>85 [hours/year]</t>
  </si>
  <si>
    <t>90 [hours/year]</t>
  </si>
  <si>
    <t>95 [hours/year]</t>
  </si>
  <si>
    <t>feet</t>
  </si>
  <si>
    <t>Note:  Do not include an attached garage unless it is conditioned space.</t>
  </si>
  <si>
    <t>Note: The Zoom Setting is dependant upon monitor/display resolution and may need additional adjustments.</t>
  </si>
  <si>
    <t>Select the view tab on the ribbon at the top of your screen.</t>
  </si>
  <si>
    <t>Deselect the Formula Bar, Headings and Gridlines boxes.</t>
  </si>
  <si>
    <t>Adjust view to 100%.</t>
  </si>
  <si>
    <t>Select Full Screen.</t>
  </si>
  <si>
    <t>Appliance</t>
  </si>
  <si>
    <t>Thermostat</t>
  </si>
  <si>
    <t>WALLS</t>
  </si>
  <si>
    <t xml:space="preserve">  Date Assigned</t>
  </si>
  <si>
    <t xml:space="preserve">  Site Visit Date</t>
  </si>
  <si>
    <t xml:space="preserve">  Team Assigned</t>
  </si>
  <si>
    <t xml:space="preserve">  Project Link</t>
  </si>
  <si>
    <t xml:space="preserve">  Schedule Link</t>
  </si>
  <si>
    <t xml:space="preserve">  Name</t>
  </si>
  <si>
    <t xml:space="preserve">  Address</t>
  </si>
  <si>
    <t xml:space="preserve">  City</t>
  </si>
  <si>
    <t xml:space="preserve">  State</t>
  </si>
  <si>
    <t xml:space="preserve">  Zip</t>
  </si>
  <si>
    <t xml:space="preserve">  Phone</t>
  </si>
  <si>
    <t xml:space="preserve">  Email</t>
  </si>
  <si>
    <t xml:space="preserve">  Electricity</t>
  </si>
  <si>
    <t xml:space="preserve">  Piped Natural Gas</t>
  </si>
  <si>
    <t xml:space="preserve">  Liquid Propane</t>
  </si>
  <si>
    <t xml:space="preserve">  Fuel Oil</t>
  </si>
  <si>
    <t xml:space="preserve">  Year House Built</t>
  </si>
  <si>
    <t xml:space="preserve">  Square Footage</t>
  </si>
  <si>
    <t xml:space="preserve">  Bedrooms</t>
  </si>
  <si>
    <t xml:space="preserve">  Bathrooms</t>
  </si>
  <si>
    <t xml:space="preserve">  Stories</t>
  </si>
  <si>
    <t>Now you can jump back to the Main Page using the links to the right.</t>
  </si>
  <si>
    <t>Repaired linkages, revamped help page, added optimzed view help, adjusted each page for optimized view, added more linkages, repaired windows summary, updates summary formulas, modified lista data, created template tab for NELC questionnaire/future tabs, revamped main page, fixed bugs on HESpro page.</t>
  </si>
  <si>
    <t>1.2.2.2</t>
  </si>
  <si>
    <t>Adding Behavior template&gt; major revision.</t>
  </si>
  <si>
    <r>
      <t xml:space="preserve">Click </t>
    </r>
    <r>
      <rPr>
        <b/>
        <sz val="11"/>
        <color theme="1"/>
        <rFont val="Arial"/>
        <family val="2"/>
      </rPr>
      <t>Main Page</t>
    </r>
    <r>
      <rPr>
        <sz val="11"/>
        <color theme="1"/>
        <rFont val="Arial"/>
        <family val="2"/>
      </rPr>
      <t xml:space="preserve"> in the Jump to navigation pane on the right.</t>
    </r>
  </si>
  <si>
    <r>
      <t xml:space="preserve">Select the </t>
    </r>
    <r>
      <rPr>
        <b/>
        <sz val="11"/>
        <rFont val="Arial"/>
        <family val="2"/>
      </rPr>
      <t>View</t>
    </r>
    <r>
      <rPr>
        <sz val="11"/>
        <rFont val="Arial"/>
        <family val="2"/>
      </rPr>
      <t xml:space="preserve"> tab on the ribbon at the top of your screen.</t>
    </r>
  </si>
  <si>
    <r>
      <t xml:space="preserve">Deselect the </t>
    </r>
    <r>
      <rPr>
        <b/>
        <sz val="11"/>
        <rFont val="Arial"/>
        <family val="2"/>
      </rPr>
      <t>Formula Bar</t>
    </r>
    <r>
      <rPr>
        <sz val="11"/>
        <rFont val="Arial"/>
        <family val="2"/>
      </rPr>
      <t xml:space="preserve"> and </t>
    </r>
    <r>
      <rPr>
        <b/>
        <sz val="11"/>
        <rFont val="Arial"/>
        <family val="2"/>
      </rPr>
      <t>Headings</t>
    </r>
    <r>
      <rPr>
        <sz val="11"/>
        <rFont val="Arial"/>
        <family val="2"/>
      </rPr>
      <t xml:space="preserve"> boxes if selected.</t>
    </r>
  </si>
  <si>
    <r>
      <t xml:space="preserve">Select </t>
    </r>
    <r>
      <rPr>
        <b/>
        <sz val="11"/>
        <rFont val="Arial"/>
        <family val="2"/>
      </rPr>
      <t>Full Screen</t>
    </r>
    <r>
      <rPr>
        <sz val="11"/>
        <rFont val="Arial"/>
        <family val="2"/>
      </rPr>
      <t>.</t>
    </r>
  </si>
  <si>
    <t>Other equipment added to kitchen. Dialogue box apperance change. Adjusted optimize view instructions.</t>
  </si>
  <si>
    <t>Room A/C Usage</t>
  </si>
  <si>
    <t>Room A/C</t>
  </si>
  <si>
    <t>Incorporate survey script and restructure worksheets accordingly.</t>
  </si>
  <si>
    <t>- on the Misc Areas tab, change water heater's "Rated Input (Btuh)" to "Rated Input (PoN) (BTU/h) and widen the field enough to accommodate 5- and 6-digit numbers.</t>
  </si>
  <si>
    <t>- on the Kitchen tab, change "Freezer" to "Standalone Freezer"</t>
  </si>
  <si>
    <t>- widen all lighting and appliance usage fields by about one character</t>
  </si>
  <si>
    <t>- set default for all ceiling heights to  8 ft</t>
  </si>
  <si>
    <t>- clear all data from the Family Room fields</t>
  </si>
  <si>
    <t>- on the additional appliances tab, change clock to "Alarm Clock or Clock Radio" and update all links</t>
  </si>
  <si>
    <t>- Main Page could stand to have a Name/Identifier field</t>
  </si>
  <si>
    <t>- HESpro tab- increase width of eaves/trees/neighboring houses fields by 1 character</t>
  </si>
  <si>
    <t>remove U-Factor and SHGC from windows unless we intend to allow students to specify these (I don't see any advantage to it)</t>
  </si>
  <si>
    <t>Window Shades appear to be broken. I would recommend one place for students to specify window shades rather than have separate inputs on each room page</t>
  </si>
  <si>
    <t>- Misc Areas- include an estimated air leakage field tied to the one in the tool; this can be grayed out or what have you but we should at least retain this functionality; for example I believe the arizona pilot group may be performing blower door tests.</t>
  </si>
  <si>
    <t>Other than these issues, all fields appear to be working properly.</t>
  </si>
  <si>
    <t>BC</t>
  </si>
  <si>
    <t>Next version of Survey Complete</t>
  </si>
  <si>
    <t>2.2.2.2</t>
  </si>
  <si>
    <t>All:</t>
  </si>
  <si>
    <t>I would recommend using radio buttons for most questions; with checkboxes, it's possible to select multiple options in each category.</t>
  </si>
  <si>
    <t>is it possible to get each question to either span a single line or be left-justified? It's hard to read multi-line sentences when they're right-justified.</t>
  </si>
  <si>
    <t>For sections with multiple questions, pattern all questions after the "Efficiency Improvements" section, where the section is prefaced by "Are you planning on..." rather than including that phrase in each question; e.g. in "Reducing Energy Waste", preface the entire section with the phrase "How often do you..." rather than including it before each question</t>
  </si>
  <si>
    <t>Section-specific:</t>
  </si>
  <si>
    <t>Goals:</t>
  </si>
  <si>
    <t>Correct grammar: "Help create [...]" -&gt; "To help create [...]", etc.</t>
  </si>
  <si>
    <t>Your Home:</t>
  </si>
  <si>
    <t>Clarity: "how long have you lived here?" -&gt; "How long have you lived in your current home?"</t>
  </si>
  <si>
    <t>"Any plans [...]?" -&gt; "Do you have any plans"</t>
  </si>
  <si>
    <t>"When was your home built": widen the year field to accommodate a 4-digit date</t>
  </si>
  <si>
    <t>"Any major concerns [...]" -&gt; "Do you have any major concerns"</t>
  </si>
  <si>
    <t>Energy Awareness and Values:</t>
  </si>
  <si>
    <t>Clarity: "Which of these apply to you?" -&gt; "I want to..."</t>
  </si>
  <si>
    <t>Energy Leadership:</t>
  </si>
  <si>
    <t>Consistency: "[...] lighting, heating &amp; cooling" -&gt; "lighting, heating, and cooling"</t>
  </si>
  <si>
    <t>Clarity: "[...] is in our households" -&gt; "is used by households"</t>
  </si>
  <si>
    <t>Clarity: "Most homes were built with no energy standards" -&gt; I have no idea what this means; any insight?</t>
  </si>
  <si>
    <t>Clarity: "Over half the energy we make in power plants is wasted" -&gt; Too ambiguous; is this referring to generation loss vs. potential energy in fuel; transmission losses, or end user waste? Can we be more specific?</t>
  </si>
  <si>
    <t>Spelling: "[...] buring coal [...]" -&gt; "burning coal"</t>
  </si>
  <si>
    <t>Clarity: "Average households spend [...]" -&gt; "The average US household spends"</t>
  </si>
  <si>
    <t>Clarity: "Since it requires fuel, nuclear is not a renewable energy source" :</t>
  </si>
  <si>
    <t>I would recommend removing this question altogether.</t>
  </si>
  <si>
    <t>Correct grammar: "Is there any signs [...]?" -&gt; "Are there any signs", "Any signs of peeling paint [...]?" -&gt; "Any peeling paint"</t>
  </si>
  <si>
    <t>Efficiency Improvements:</t>
  </si>
  <si>
    <t>Monitoring, Controls and Feedback:</t>
  </si>
  <si>
    <t>Break out into two prefaced sections, with one prefaced by "Are you planning on..." and the other prefaced by "Are you interested in..."</t>
  </si>
  <si>
    <t>Renewables and Energy Independence:</t>
  </si>
  <si>
    <t>Get and retain a single, consistent preface; I would suggest "Do you intend to [...]" or "Do you plan to [...]</t>
  </si>
  <si>
    <t>Energy Awareness Quiz:</t>
  </si>
  <si>
    <t>This is an extremely difficult question to answer since there are so many "buts" involved. Uranium supplies are finite; but breeder reactors can recycle fuel; but this is not currently being done in the US; but there is also the thorium cycle; but fusion does not require uranium at all; but fusion reactors are still experimental ; etc. etc.; solar power could also be considered a "nonrenewable resource" since modern panel designs are reliant on scarce rare earth elements, which are also finite; but rare earths are also recyclable; but this process is not 100% efficient; but future designs may not require rare earths; etc.etc.</t>
  </si>
  <si>
    <t>Safety and Health: </t>
  </si>
  <si>
    <t>Correct emphasis: "[...] replacing any old appliances? [...]" -&gt; "replacing any old appliances?"</t>
  </si>
  <si>
    <t>At this point, checkboxes will need to be used.</t>
  </si>
  <si>
    <t>Forward</t>
  </si>
  <si>
    <t>Backward</t>
  </si>
  <si>
    <t>a87</t>
  </si>
  <si>
    <t>a172</t>
  </si>
  <si>
    <t>a173</t>
  </si>
  <si>
    <t>a258</t>
  </si>
  <si>
    <t>a259</t>
  </si>
  <si>
    <t>a345</t>
  </si>
  <si>
    <t>a431</t>
  </si>
  <si>
    <t>a517</t>
  </si>
  <si>
    <t>a603</t>
  </si>
  <si>
    <t>a689</t>
  </si>
  <si>
    <t>a775</t>
  </si>
  <si>
    <t>a861</t>
  </si>
  <si>
    <t>a947</t>
  </si>
  <si>
    <t>a1033</t>
  </si>
  <si>
    <t>a344</t>
  </si>
  <si>
    <t>a430</t>
  </si>
  <si>
    <t>a516</t>
  </si>
  <si>
    <t>a602</t>
  </si>
  <si>
    <t>a688</t>
  </si>
  <si>
    <t>a774</t>
  </si>
  <si>
    <t>a860</t>
  </si>
  <si>
    <t>a946</t>
  </si>
  <si>
    <t>a1032</t>
  </si>
  <si>
    <t>a1118</t>
  </si>
  <si>
    <t>a1</t>
  </si>
  <si>
    <t>a86</t>
  </si>
  <si>
    <t>a1119</t>
  </si>
  <si>
    <t>a1204</t>
  </si>
  <si>
    <t>Cover Page</t>
  </si>
  <si>
    <t>Goals</t>
  </si>
  <si>
    <t>Your Home</t>
  </si>
  <si>
    <t>Home Energy Awareness and Values</t>
  </si>
  <si>
    <t>Home Energy Engagement</t>
  </si>
  <si>
    <t>Energy Leaderhips</t>
  </si>
  <si>
    <t>Energy Awareness Quiz</t>
  </si>
  <si>
    <t>Safety &amp; Health Concerns Air</t>
  </si>
  <si>
    <t>" heating and cooling</t>
  </si>
  <si>
    <t>" moisture and venitlation</t>
  </si>
  <si>
    <t>" fire hazards</t>
  </si>
  <si>
    <t>reducing Energy waste</t>
  </si>
  <si>
    <t>Efficienc Improvements</t>
  </si>
  <si>
    <t>Monitoring / Controls</t>
  </si>
  <si>
    <t>renewables</t>
  </si>
  <si>
    <t>a1205</t>
  </si>
  <si>
    <t>a1290</t>
  </si>
  <si>
    <t>a1291</t>
  </si>
  <si>
    <t>a1376</t>
  </si>
  <si>
    <t>Rated Input (Btu/h)</t>
  </si>
  <si>
    <t>Standalone Freezer</t>
  </si>
  <si>
    <t>Router/DSL/Cable Box Modem</t>
  </si>
  <si>
    <t>Router/DSL/Cable Box Box Modem</t>
  </si>
  <si>
    <t>Cable Box Box</t>
  </si>
  <si>
    <t xml:space="preserve">Cable Box </t>
  </si>
  <si>
    <t xml:space="preserve">Router/DSL/Cable Box Modem </t>
  </si>
  <si>
    <t>Unknown/not appliCable Box</t>
  </si>
  <si>
    <t>- change all instances of "Cable Box" to "Cable Box Box"</t>
  </si>
  <si>
    <t>Notes and Homeowner Concerns</t>
  </si>
  <si>
    <t>Not Listed?</t>
  </si>
  <si>
    <t>Reminder: Capture images of important building systems.</t>
  </si>
  <si>
    <t>Manufacturer</t>
  </si>
  <si>
    <t>Year of Manufacture</t>
  </si>
  <si>
    <t>Reminder: Capture images of important major appliances and equipment</t>
  </si>
  <si>
    <t>https://mail.google.com/mail/u/0/?shva=1#inbox/135c7863defe95f4</t>
  </si>
  <si>
    <t>consistency changes in survey, pw: nelcsurvey1. Questionnaire-notes, other appliances adjustments, satellite receiver reference email:</t>
  </si>
  <si>
    <t>Radon Mitigation System Fan</t>
  </si>
  <si>
    <t>[watts]</t>
  </si>
  <si>
    <t>beta</t>
  </si>
  <si>
    <t>Computer Room</t>
  </si>
  <si>
    <t>3rd floor</t>
  </si>
  <si>
    <t>Living Room/Hall</t>
  </si>
  <si>
    <t>Hi Everyone, 
Please try to fill out this document with as much details as possible. 
However, the tool was first developed by Pennsylvania State University in the US, some of the data collection might not be directly relevant and can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</si>
</sst>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00"/>
  </numFmts>
  <fonts count="65">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0"/>
      <color theme="10"/>
      <name val="Arial"/>
      <family val="2"/>
    </font>
    <font>
      <sz val="11"/>
      <color theme="1"/>
      <name val="Arial"/>
      <family val="2"/>
    </font>
    <font>
      <sz val="10"/>
      <name val="Verdana"/>
      <family val="2"/>
    </font>
    <font>
      <b/>
      <u/>
      <sz val="11"/>
      <color theme="10"/>
      <name val="Calibri"/>
      <family val="2"/>
      <scheme val="minor"/>
    </font>
    <font>
      <sz val="14"/>
      <color theme="1"/>
      <name val="Myriad Pro Cond"/>
      <family val="2"/>
    </font>
    <font>
      <b/>
      <sz val="14"/>
      <color theme="1"/>
      <name val="Myriad Pro Cond"/>
      <family val="2"/>
    </font>
    <font>
      <sz val="11"/>
      <color theme="9" tint="-0.249977111117893"/>
      <name val="Arial"/>
      <family val="2"/>
    </font>
    <font>
      <sz val="12"/>
      <color theme="1"/>
      <name val="Arial"/>
      <family val="2"/>
    </font>
    <font>
      <sz val="12"/>
      <color rgb="FFFF0000"/>
      <name val="Arial"/>
      <family val="2"/>
    </font>
    <font>
      <b/>
      <sz val="12"/>
      <color theme="1"/>
      <name val="Arial"/>
      <family val="2"/>
    </font>
    <font>
      <sz val="12"/>
      <color theme="9" tint="-0.249977111117893"/>
      <name val="Arial"/>
      <family val="2"/>
    </font>
    <font>
      <b/>
      <sz val="12"/>
      <color theme="4" tint="-0.249977111117893"/>
      <name val="Arial"/>
      <family val="2"/>
    </font>
    <font>
      <sz val="12"/>
      <name val="Arial"/>
      <family val="2"/>
    </font>
    <font>
      <sz val="12"/>
      <color theme="9" tint="-0.499984740745262"/>
      <name val="Arial"/>
      <family val="2"/>
    </font>
    <font>
      <b/>
      <sz val="12"/>
      <color indexed="8"/>
      <name val="Arial"/>
      <family val="2"/>
    </font>
    <font>
      <b/>
      <sz val="12"/>
      <name val="Arial"/>
      <family val="2"/>
    </font>
    <font>
      <b/>
      <sz val="12"/>
      <color rgb="FF0070C0"/>
      <name val="Arial"/>
      <family val="2"/>
    </font>
    <font>
      <sz val="12"/>
      <color rgb="FF0070C0"/>
      <name val="Arial"/>
      <family val="2"/>
    </font>
    <font>
      <u/>
      <sz val="12"/>
      <color rgb="FF0070C0"/>
      <name val="Arial"/>
      <family val="2"/>
    </font>
    <font>
      <vertAlign val="superscript"/>
      <sz val="12"/>
      <color rgb="FF0070C0"/>
      <name val="Arial"/>
      <family val="2"/>
    </font>
    <font>
      <b/>
      <sz val="16"/>
      <color theme="6" tint="-0.249977111117893"/>
      <name val="Arial"/>
      <family val="2"/>
    </font>
    <font>
      <b/>
      <sz val="13"/>
      <color theme="1"/>
      <name val="Arial"/>
      <family val="2"/>
    </font>
    <font>
      <sz val="13"/>
      <color theme="1"/>
      <name val="Arial"/>
      <family val="2"/>
    </font>
    <font>
      <u/>
      <sz val="13"/>
      <color theme="10"/>
      <name val="Arial"/>
      <family val="2"/>
    </font>
    <font>
      <sz val="13"/>
      <color theme="9" tint="-0.249977111117893"/>
      <name val="Arial"/>
      <family val="2"/>
    </font>
    <font>
      <sz val="13"/>
      <color theme="9" tint="-0.499984740745262"/>
      <name val="Arial"/>
      <family val="2"/>
    </font>
    <font>
      <i/>
      <sz val="13"/>
      <color theme="1"/>
      <name val="Arial"/>
      <family val="2"/>
    </font>
    <font>
      <b/>
      <sz val="13"/>
      <color indexed="8"/>
      <name val="Arial"/>
      <family val="2"/>
    </font>
    <font>
      <sz val="13"/>
      <color rgb="FFFF0000"/>
      <name val="Arial"/>
      <family val="2"/>
    </font>
    <font>
      <b/>
      <i/>
      <sz val="13"/>
      <color theme="1"/>
      <name val="Arial"/>
      <family val="2"/>
    </font>
    <font>
      <sz val="10"/>
      <color theme="1"/>
      <name val="Arial"/>
      <family val="2"/>
    </font>
    <font>
      <vertAlign val="superscript"/>
      <sz val="10"/>
      <color theme="1"/>
      <name val="Arial"/>
      <family val="2"/>
    </font>
    <font>
      <i/>
      <sz val="12"/>
      <color theme="1"/>
      <name val="Arial"/>
      <family val="2"/>
    </font>
    <font>
      <b/>
      <i/>
      <sz val="12"/>
      <color theme="1"/>
      <name val="Arial"/>
      <family val="2"/>
    </font>
    <font>
      <sz val="13"/>
      <color theme="3" tint="0.39997558519241921"/>
      <name val="Arial"/>
      <family val="2"/>
    </font>
    <font>
      <sz val="13"/>
      <color theme="5" tint="-0.249977111117893"/>
      <name val="Arial"/>
      <family val="2"/>
    </font>
    <font>
      <sz val="13"/>
      <color theme="6" tint="-0.249977111117893"/>
      <name val="Arial"/>
      <family val="2"/>
    </font>
    <font>
      <sz val="13"/>
      <name val="Arial"/>
      <family val="2"/>
    </font>
    <font>
      <sz val="10"/>
      <color theme="3" tint="0.39997558519241921"/>
      <name val="Arial"/>
      <family val="2"/>
    </font>
    <font>
      <sz val="10"/>
      <color theme="5" tint="-0.249977111117893"/>
      <name val="Arial"/>
      <family val="2"/>
    </font>
    <font>
      <sz val="10"/>
      <color theme="6" tint="-0.249977111117893"/>
      <name val="Arial"/>
      <family val="2"/>
    </font>
    <font>
      <sz val="10"/>
      <color theme="9" tint="-0.249977111117893"/>
      <name val="Arial"/>
      <family val="2"/>
    </font>
    <font>
      <b/>
      <sz val="13"/>
      <name val="Arial"/>
      <family val="2"/>
    </font>
    <font>
      <u/>
      <sz val="13"/>
      <color theme="10"/>
      <name val="Calibri"/>
      <family val="2"/>
      <scheme val="minor"/>
    </font>
    <font>
      <vertAlign val="superscript"/>
      <sz val="13"/>
      <color theme="1"/>
      <name val="Arial"/>
      <family val="2"/>
    </font>
    <font>
      <sz val="13"/>
      <color rgb="FF000000"/>
      <name val="Arial"/>
      <family val="2"/>
    </font>
    <font>
      <b/>
      <sz val="11"/>
      <color theme="1"/>
      <name val="Arial"/>
      <family val="2"/>
    </font>
    <font>
      <u/>
      <sz val="11"/>
      <color theme="10"/>
      <name val="Arial"/>
      <family val="2"/>
    </font>
    <font>
      <sz val="11"/>
      <color rgb="FFFF0000"/>
      <name val="Arial"/>
      <family val="2"/>
    </font>
    <font>
      <sz val="11"/>
      <color theme="10"/>
      <name val="Arial"/>
      <family val="2"/>
    </font>
    <font>
      <sz val="11"/>
      <name val="Arial"/>
      <family val="2"/>
    </font>
    <font>
      <b/>
      <sz val="11"/>
      <color theme="5"/>
      <name val="Arial"/>
      <family val="2"/>
    </font>
    <font>
      <b/>
      <sz val="11"/>
      <color theme="4"/>
      <name val="Arial"/>
      <family val="2"/>
    </font>
    <font>
      <b/>
      <sz val="11"/>
      <color theme="6"/>
      <name val="Arial"/>
      <family val="2"/>
    </font>
    <font>
      <b/>
      <sz val="11"/>
      <color theme="9"/>
      <name val="Arial"/>
      <family val="2"/>
    </font>
    <font>
      <sz val="9"/>
      <color theme="1"/>
      <name val="Arial"/>
      <family val="2"/>
    </font>
    <font>
      <b/>
      <sz val="11"/>
      <name val="Arial"/>
      <family val="2"/>
    </font>
    <font>
      <b/>
      <sz val="16"/>
      <color theme="1"/>
      <name val="Arial"/>
      <family val="2"/>
    </font>
    <font>
      <b/>
      <i/>
      <sz val="16"/>
      <color theme="9" tint="-0.249977111117893"/>
      <name val="Arial"/>
      <family val="2"/>
    </font>
    <font>
      <sz val="16"/>
      <color theme="9" tint="-0.249977111117893"/>
      <name val="Arial"/>
      <family val="2"/>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1"/>
        <bgColor indexed="64"/>
      </patternFill>
    </fill>
    <fill>
      <patternFill patternType="solid">
        <fgColor rgb="FFFFFF00"/>
        <bgColor indexed="64"/>
      </patternFill>
    </fill>
    <fill>
      <patternFill patternType="solid">
        <fgColor rgb="FFFF0000"/>
        <bgColor indexed="64"/>
      </patternFill>
    </fill>
    <fill>
      <patternFill patternType="solid">
        <fgColor theme="6" tint="0.39997558519241921"/>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bottom/>
      <diagonal/>
    </border>
    <border>
      <left/>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diagonal/>
    </border>
    <border>
      <left/>
      <right style="thin">
        <color auto="1"/>
      </right>
      <top style="thin">
        <color auto="1"/>
      </top>
      <bottom/>
      <diagonal/>
    </border>
  </borders>
  <cellStyleXfs count="4">
    <xf numFmtId="0" fontId="0" fillId="0" borderId="0"/>
    <xf numFmtId="0" fontId="2" fillId="0" borderId="0" applyNumberFormat="0" applyFill="0" applyBorder="0" applyAlignment="0" applyProtection="0"/>
    <xf numFmtId="0" fontId="5" fillId="0" borderId="0" applyNumberFormat="0" applyFill="0" applyBorder="0" applyAlignment="0" applyProtection="0"/>
    <xf numFmtId="0" fontId="7" fillId="0" borderId="0"/>
  </cellStyleXfs>
  <cellXfs count="482">
    <xf numFmtId="0" fontId="0" fillId="0" borderId="0" xfId="0"/>
    <xf numFmtId="0" fontId="12" fillId="3" borderId="0" xfId="0" applyFont="1" applyFill="1" applyProtection="1">
      <protection hidden="1"/>
    </xf>
    <xf numFmtId="0" fontId="13" fillId="3" borderId="0" xfId="0" applyFont="1" applyFill="1" applyProtection="1">
      <protection hidden="1"/>
    </xf>
    <xf numFmtId="0" fontId="12" fillId="3" borderId="0" xfId="0" applyFont="1" applyFill="1" applyAlignment="1" applyProtection="1">
      <alignment horizontal="left"/>
      <protection hidden="1"/>
    </xf>
    <xf numFmtId="0" fontId="12" fillId="3" borderId="0" xfId="0" applyFont="1" applyFill="1" applyAlignment="1" applyProtection="1">
      <alignment vertical="top" wrapText="1"/>
      <protection hidden="1"/>
    </xf>
    <xf numFmtId="0" fontId="14" fillId="3" borderId="0" xfId="0" applyFont="1" applyFill="1" applyProtection="1">
      <protection hidden="1"/>
    </xf>
    <xf numFmtId="0" fontId="12" fillId="3" borderId="0" xfId="0" applyFont="1" applyFill="1" applyAlignment="1" applyProtection="1">
      <alignment horizontal="left" indent="1"/>
      <protection hidden="1"/>
    </xf>
    <xf numFmtId="0" fontId="12" fillId="3" borderId="0" xfId="0" applyFont="1" applyFill="1" applyAlignment="1" applyProtection="1">
      <alignment horizontal="center"/>
      <protection hidden="1"/>
    </xf>
    <xf numFmtId="0" fontId="17" fillId="3" borderId="0" xfId="0" applyFont="1" applyFill="1" applyAlignment="1" applyProtection="1">
      <alignment horizontal="center"/>
      <protection hidden="1"/>
    </xf>
    <xf numFmtId="0" fontId="19" fillId="3" borderId="0" xfId="0" applyFont="1" applyFill="1" applyProtection="1">
      <protection hidden="1"/>
    </xf>
    <xf numFmtId="0" fontId="17" fillId="3" borderId="1" xfId="0" applyFont="1" applyFill="1" applyBorder="1" applyAlignment="1" applyProtection="1">
      <alignment horizontal="center"/>
      <protection hidden="1"/>
    </xf>
    <xf numFmtId="1" fontId="17" fillId="3" borderId="1" xfId="0" applyNumberFormat="1" applyFont="1" applyFill="1" applyBorder="1" applyAlignment="1" applyProtection="1">
      <alignment horizontal="center"/>
      <protection hidden="1"/>
    </xf>
    <xf numFmtId="2" fontId="17" fillId="3" borderId="1" xfId="0" applyNumberFormat="1" applyFont="1" applyFill="1" applyBorder="1" applyAlignment="1" applyProtection="1">
      <alignment horizontal="center"/>
      <protection hidden="1"/>
    </xf>
    <xf numFmtId="0" fontId="12" fillId="3" borderId="0" xfId="0" applyFont="1" applyFill="1" applyAlignment="1" applyProtection="1">
      <alignment horizontal="left" indent="2"/>
      <protection hidden="1"/>
    </xf>
    <xf numFmtId="2" fontId="17" fillId="3" borderId="0" xfId="0" applyNumberFormat="1" applyFont="1" applyFill="1" applyAlignment="1" applyProtection="1">
      <alignment horizontal="center"/>
      <protection hidden="1"/>
    </xf>
    <xf numFmtId="0" fontId="14" fillId="3" borderId="0" xfId="0" applyFont="1" applyFill="1" applyAlignment="1" applyProtection="1">
      <alignment horizontal="left" indent="1"/>
      <protection hidden="1"/>
    </xf>
    <xf numFmtId="0" fontId="17" fillId="3" borderId="0" xfId="0" applyFont="1" applyFill="1" applyProtection="1">
      <protection hidden="1"/>
    </xf>
    <xf numFmtId="0" fontId="18" fillId="3" borderId="0" xfId="0" applyFont="1" applyFill="1" applyProtection="1">
      <protection hidden="1"/>
    </xf>
    <xf numFmtId="0" fontId="18" fillId="3" borderId="0" xfId="0" applyFont="1" applyFill="1" applyAlignment="1" applyProtection="1">
      <alignment horizontal="center"/>
      <protection hidden="1"/>
    </xf>
    <xf numFmtId="0" fontId="18" fillId="3" borderId="0" xfId="0" applyFont="1" applyFill="1" applyAlignment="1" applyProtection="1">
      <alignment horizontal="left" indent="1"/>
      <protection hidden="1"/>
    </xf>
    <xf numFmtId="0" fontId="17" fillId="3" borderId="3" xfId="0" applyFont="1" applyFill="1" applyBorder="1" applyAlignment="1" applyProtection="1">
      <alignment horizontal="center"/>
      <protection hidden="1"/>
    </xf>
    <xf numFmtId="2" fontId="17" fillId="3" borderId="4" xfId="0" applyNumberFormat="1" applyFont="1" applyFill="1" applyBorder="1" applyAlignment="1" applyProtection="1">
      <alignment horizontal="center"/>
      <protection hidden="1"/>
    </xf>
    <xf numFmtId="2" fontId="12" fillId="3" borderId="1" xfId="0" applyNumberFormat="1" applyFont="1" applyFill="1" applyBorder="1" applyAlignment="1" applyProtection="1">
      <alignment horizontal="center"/>
      <protection hidden="1"/>
    </xf>
    <xf numFmtId="18" fontId="17" fillId="3" borderId="0" xfId="0" applyNumberFormat="1" applyFont="1" applyFill="1" applyAlignment="1" applyProtection="1">
      <alignment horizontal="center"/>
      <protection hidden="1"/>
    </xf>
    <xf numFmtId="0" fontId="12" fillId="3" borderId="3" xfId="0" applyFont="1" applyFill="1" applyBorder="1" applyAlignment="1" applyProtection="1">
      <alignment horizontal="center"/>
      <protection hidden="1"/>
    </xf>
    <xf numFmtId="0" fontId="12" fillId="3" borderId="1" xfId="0" applyFont="1" applyFill="1" applyBorder="1" applyAlignment="1" applyProtection="1">
      <alignment horizontal="center"/>
      <protection hidden="1"/>
    </xf>
    <xf numFmtId="0" fontId="17" fillId="3" borderId="21" xfId="0" applyFont="1" applyFill="1" applyBorder="1" applyAlignment="1" applyProtection="1">
      <alignment horizontal="center"/>
      <protection hidden="1"/>
    </xf>
    <xf numFmtId="0" fontId="12" fillId="3" borderId="21" xfId="0" applyFont="1" applyFill="1" applyBorder="1" applyAlignment="1" applyProtection="1">
      <alignment horizontal="center"/>
      <protection hidden="1"/>
    </xf>
    <xf numFmtId="0" fontId="20" fillId="3" borderId="0" xfId="0" applyFont="1" applyFill="1" applyProtection="1">
      <protection hidden="1"/>
    </xf>
    <xf numFmtId="0" fontId="17" fillId="3" borderId="7" xfId="0" applyFont="1" applyFill="1" applyBorder="1" applyAlignment="1" applyProtection="1">
      <alignment horizontal="center"/>
      <protection hidden="1"/>
    </xf>
    <xf numFmtId="0" fontId="21" fillId="3" borderId="0" xfId="0" applyFont="1" applyFill="1" applyProtection="1">
      <protection hidden="1"/>
    </xf>
    <xf numFmtId="0" fontId="22" fillId="3" borderId="0" xfId="0" applyFont="1" applyFill="1" applyProtection="1">
      <protection hidden="1"/>
    </xf>
    <xf numFmtId="0" fontId="21" fillId="3" borderId="0" xfId="0" applyFont="1" applyFill="1" applyAlignment="1" applyProtection="1">
      <alignment horizontal="center" vertical="top"/>
      <protection hidden="1"/>
    </xf>
    <xf numFmtId="0" fontId="21" fillId="3" borderId="0" xfId="0" applyFont="1" applyFill="1" applyAlignment="1" applyProtection="1">
      <alignment horizontal="center"/>
      <protection hidden="1"/>
    </xf>
    <xf numFmtId="0" fontId="23" fillId="3" borderId="0" xfId="1" applyFont="1" applyFill="1" applyProtection="1">
      <protection hidden="1"/>
    </xf>
    <xf numFmtId="0" fontId="22" fillId="3" borderId="0" xfId="0" applyFont="1" applyFill="1" applyAlignment="1" applyProtection="1">
      <alignment horizontal="left"/>
      <protection hidden="1"/>
    </xf>
    <xf numFmtId="0" fontId="21" fillId="3" borderId="0" xfId="0" applyFont="1" applyFill="1" applyAlignment="1" applyProtection="1">
      <alignment horizontal="left"/>
      <protection hidden="1"/>
    </xf>
    <xf numFmtId="0" fontId="22" fillId="3" borderId="0" xfId="0" applyFont="1" applyFill="1" applyAlignment="1" applyProtection="1">
      <alignment horizontal="left" indent="1"/>
      <protection hidden="1"/>
    </xf>
    <xf numFmtId="49" fontId="22" fillId="3" borderId="0" xfId="0" applyNumberFormat="1" applyFont="1" applyFill="1" applyAlignment="1" applyProtection="1">
      <alignment horizontal="left" indent="1"/>
      <protection hidden="1"/>
    </xf>
    <xf numFmtId="0" fontId="22" fillId="3" borderId="0" xfId="0" applyFont="1" applyFill="1" applyAlignment="1" applyProtection="1">
      <alignment horizontal="left" indent="2"/>
      <protection hidden="1"/>
    </xf>
    <xf numFmtId="0" fontId="22" fillId="3" borderId="0" xfId="0" applyFont="1" applyFill="1" applyAlignment="1" applyProtection="1">
      <alignment horizontal="center"/>
      <protection hidden="1"/>
    </xf>
    <xf numFmtId="0" fontId="21" fillId="3" borderId="5" xfId="0" applyFont="1" applyFill="1" applyBorder="1" applyProtection="1">
      <protection hidden="1"/>
    </xf>
    <xf numFmtId="0" fontId="22" fillId="3" borderId="5" xfId="0" applyFont="1" applyFill="1" applyBorder="1" applyAlignment="1" applyProtection="1">
      <alignment horizontal="center"/>
      <protection hidden="1"/>
    </xf>
    <xf numFmtId="0" fontId="25" fillId="3" borderId="0" xfId="0" applyFont="1" applyFill="1" applyProtection="1">
      <protection hidden="1"/>
    </xf>
    <xf numFmtId="0" fontId="16" fillId="3" borderId="0" xfId="0" applyFont="1" applyFill="1" applyProtection="1">
      <protection hidden="1"/>
    </xf>
    <xf numFmtId="0" fontId="22" fillId="3" borderId="21" xfId="0" applyFont="1" applyFill="1" applyBorder="1" applyAlignment="1" applyProtection="1">
      <alignment horizontal="left"/>
      <protection hidden="1"/>
    </xf>
    <xf numFmtId="0" fontId="22" fillId="3" borderId="16" xfId="0" applyFont="1" applyFill="1" applyBorder="1" applyAlignment="1" applyProtection="1">
      <alignment horizontal="left"/>
      <protection hidden="1"/>
    </xf>
    <xf numFmtId="0" fontId="16" fillId="3" borderId="0" xfId="0" applyFont="1" applyFill="1" applyAlignment="1" applyProtection="1">
      <alignment vertical="center"/>
      <protection hidden="1"/>
    </xf>
    <xf numFmtId="0" fontId="26" fillId="3" borderId="0" xfId="0" applyFont="1" applyFill="1" applyProtection="1">
      <protection hidden="1"/>
    </xf>
    <xf numFmtId="0" fontId="27" fillId="3" borderId="0" xfId="0" applyFont="1" applyFill="1" applyProtection="1">
      <protection hidden="1"/>
    </xf>
    <xf numFmtId="0" fontId="28" fillId="3" borderId="0" xfId="1" applyFont="1" applyFill="1" applyAlignment="1" applyProtection="1">
      <protection locked="0" hidden="1"/>
    </xf>
    <xf numFmtId="0" fontId="31" fillId="3" borderId="0" xfId="0" applyFont="1" applyFill="1" applyProtection="1">
      <protection hidden="1"/>
    </xf>
    <xf numFmtId="0" fontId="29" fillId="3" borderId="1" xfId="0" applyFont="1" applyFill="1" applyBorder="1" applyAlignment="1" applyProtection="1">
      <alignment horizontal="center"/>
      <protection locked="0" hidden="1"/>
    </xf>
    <xf numFmtId="0" fontId="27" fillId="3" borderId="0" xfId="0" applyFont="1" applyFill="1" applyAlignment="1" applyProtection="1">
      <alignment horizontal="left" indent="1"/>
      <protection hidden="1"/>
    </xf>
    <xf numFmtId="0" fontId="30" fillId="3" borderId="0" xfId="0" applyFont="1" applyFill="1" applyAlignment="1" applyProtection="1">
      <alignment horizontal="center"/>
      <protection hidden="1"/>
    </xf>
    <xf numFmtId="0" fontId="31" fillId="3" borderId="0" xfId="0" applyFont="1" applyFill="1" applyAlignment="1" applyProtection="1">
      <alignment horizontal="left"/>
      <protection hidden="1"/>
    </xf>
    <xf numFmtId="0" fontId="27" fillId="3" borderId="0" xfId="0" applyFont="1" applyFill="1" applyAlignment="1" applyProtection="1">
      <alignment horizontal="left"/>
      <protection hidden="1"/>
    </xf>
    <xf numFmtId="0" fontId="35" fillId="3" borderId="0" xfId="0" applyFont="1" applyFill="1" applyAlignment="1" applyProtection="1">
      <alignment horizontal="center"/>
      <protection hidden="1"/>
    </xf>
    <xf numFmtId="0" fontId="27" fillId="3" borderId="0" xfId="0" applyFont="1" applyFill="1" applyAlignment="1" applyProtection="1">
      <alignment horizontal="left" indent="2"/>
      <protection hidden="1"/>
    </xf>
    <xf numFmtId="0" fontId="35" fillId="3" borderId="0" xfId="0" applyFont="1" applyFill="1" applyProtection="1">
      <protection hidden="1"/>
    </xf>
    <xf numFmtId="0" fontId="32" fillId="3" borderId="0" xfId="0" applyFont="1" applyFill="1" applyProtection="1">
      <protection hidden="1"/>
    </xf>
    <xf numFmtId="0" fontId="33" fillId="3" borderId="0" xfId="0" applyFont="1" applyFill="1" applyProtection="1">
      <protection hidden="1"/>
    </xf>
    <xf numFmtId="0" fontId="27" fillId="3" borderId="0" xfId="0" applyFont="1" applyFill="1" applyAlignment="1" applyProtection="1">
      <alignment horizontal="center"/>
      <protection hidden="1"/>
    </xf>
    <xf numFmtId="0" fontId="37" fillId="3" borderId="0" xfId="0" applyFont="1" applyFill="1" applyProtection="1">
      <protection hidden="1"/>
    </xf>
    <xf numFmtId="0" fontId="29" fillId="3" borderId="0" xfId="0" applyFont="1" applyFill="1" applyAlignment="1" applyProtection="1">
      <alignment vertical="top"/>
      <protection hidden="1"/>
    </xf>
    <xf numFmtId="0" fontId="27" fillId="3" borderId="0" xfId="0" applyFont="1" applyFill="1" applyAlignment="1" applyProtection="1">
      <alignment horizontal="left" indent="3"/>
      <protection hidden="1"/>
    </xf>
    <xf numFmtId="0" fontId="30" fillId="3" borderId="0" xfId="0" applyFont="1" applyFill="1" applyProtection="1">
      <protection hidden="1"/>
    </xf>
    <xf numFmtId="0" fontId="39" fillId="4" borderId="0" xfId="0" applyFont="1" applyFill="1" applyProtection="1">
      <protection hidden="1"/>
    </xf>
    <xf numFmtId="0" fontId="43" fillId="4" borderId="0" xfId="0" applyFont="1" applyFill="1" applyProtection="1">
      <protection hidden="1"/>
    </xf>
    <xf numFmtId="0" fontId="44" fillId="5" borderId="0" xfId="0" applyFont="1" applyFill="1" applyProtection="1">
      <protection hidden="1"/>
    </xf>
    <xf numFmtId="0" fontId="45" fillId="6" borderId="0" xfId="0" applyFont="1" applyFill="1" applyProtection="1">
      <protection hidden="1"/>
    </xf>
    <xf numFmtId="0" fontId="46" fillId="7" borderId="0" xfId="0" applyFont="1" applyFill="1" applyProtection="1">
      <protection hidden="1"/>
    </xf>
    <xf numFmtId="0" fontId="29" fillId="7" borderId="0" xfId="0" applyFont="1" applyFill="1" applyProtection="1">
      <protection hidden="1"/>
    </xf>
    <xf numFmtId="0" fontId="42" fillId="3" borderId="0" xfId="0" applyFont="1" applyFill="1" applyProtection="1">
      <protection hidden="1"/>
    </xf>
    <xf numFmtId="0" fontId="29" fillId="4" borderId="0" xfId="0" applyFont="1" applyFill="1" applyProtection="1">
      <protection hidden="1"/>
    </xf>
    <xf numFmtId="0" fontId="29" fillId="5" borderId="0" xfId="0" applyFont="1" applyFill="1" applyProtection="1">
      <protection hidden="1"/>
    </xf>
    <xf numFmtId="0" fontId="29" fillId="6" borderId="0" xfId="0" applyFont="1" applyFill="1" applyProtection="1">
      <protection hidden="1"/>
    </xf>
    <xf numFmtId="0" fontId="40" fillId="5" borderId="0" xfId="0" applyFont="1" applyFill="1" applyProtection="1">
      <protection hidden="1"/>
    </xf>
    <xf numFmtId="0" fontId="40" fillId="5" borderId="0" xfId="0" applyFont="1" applyFill="1" applyAlignment="1" applyProtection="1">
      <alignment horizontal="left" indent="3"/>
      <protection hidden="1"/>
    </xf>
    <xf numFmtId="0" fontId="41" fillId="6" borderId="0" xfId="0" applyFont="1" applyFill="1" applyProtection="1">
      <protection hidden="1"/>
    </xf>
    <xf numFmtId="0" fontId="41" fillId="6" borderId="0" xfId="0" applyFont="1" applyFill="1" applyAlignment="1" applyProtection="1">
      <alignment horizontal="left"/>
      <protection hidden="1"/>
    </xf>
    <xf numFmtId="0" fontId="27" fillId="3" borderId="0" xfId="0" applyFont="1" applyFill="1" applyAlignment="1" applyProtection="1">
      <alignment horizontal="left" indent="4"/>
      <protection hidden="1"/>
    </xf>
    <xf numFmtId="0" fontId="28" fillId="3" borderId="0" xfId="1" applyFont="1" applyFill="1" applyAlignment="1" applyProtection="1">
      <alignment horizontal="center"/>
      <protection hidden="1"/>
    </xf>
    <xf numFmtId="0" fontId="27" fillId="3" borderId="5" xfId="0" applyFont="1" applyFill="1" applyBorder="1" applyProtection="1">
      <protection hidden="1"/>
    </xf>
    <xf numFmtId="0" fontId="27" fillId="3" borderId="0" xfId="0" applyFont="1" applyFill="1" applyAlignment="1" applyProtection="1">
      <alignment horizontal="center" vertical="top"/>
      <protection hidden="1"/>
    </xf>
    <xf numFmtId="0" fontId="29" fillId="3" borderId="3" xfId="0" applyFont="1" applyFill="1" applyBorder="1" applyAlignment="1" applyProtection="1">
      <alignment horizontal="center"/>
      <protection locked="0" hidden="1"/>
    </xf>
    <xf numFmtId="0" fontId="29" fillId="3" borderId="0" xfId="0" applyFont="1" applyFill="1" applyAlignment="1" applyProtection="1">
      <alignment horizontal="center"/>
      <protection hidden="1"/>
    </xf>
    <xf numFmtId="0" fontId="29" fillId="3" borderId="7" xfId="0" applyFont="1" applyFill="1" applyBorder="1" applyAlignment="1" applyProtection="1">
      <alignment horizontal="center"/>
      <protection hidden="1"/>
    </xf>
    <xf numFmtId="0" fontId="27" fillId="3" borderId="0" xfId="0" applyFont="1" applyFill="1" applyProtection="1">
      <protection locked="0" hidden="1"/>
    </xf>
    <xf numFmtId="0" fontId="28" fillId="3" borderId="0" xfId="1" applyFont="1" applyFill="1" applyProtection="1">
      <protection hidden="1"/>
    </xf>
    <xf numFmtId="0" fontId="29" fillId="3" borderId="21" xfId="0" applyFont="1" applyFill="1" applyBorder="1" applyAlignment="1" applyProtection="1">
      <alignment horizontal="center"/>
      <protection hidden="1"/>
    </xf>
    <xf numFmtId="0" fontId="27" fillId="3" borderId="21" xfId="0" applyFont="1" applyFill="1" applyBorder="1" applyProtection="1">
      <protection hidden="1"/>
    </xf>
    <xf numFmtId="0" fontId="27" fillId="3" borderId="16" xfId="0" applyFont="1" applyFill="1" applyBorder="1" applyProtection="1">
      <protection hidden="1"/>
    </xf>
    <xf numFmtId="0" fontId="47" fillId="3" borderId="0" xfId="0" applyFont="1" applyFill="1" applyProtection="1">
      <protection hidden="1"/>
    </xf>
    <xf numFmtId="0" fontId="42" fillId="3" borderId="0" xfId="0" applyFont="1" applyFill="1" applyAlignment="1" applyProtection="1">
      <alignment horizontal="center"/>
      <protection hidden="1"/>
    </xf>
    <xf numFmtId="0" fontId="27" fillId="3" borderId="0" xfId="0" applyFont="1" applyFill="1" applyAlignment="1" applyProtection="1">
      <alignment horizontal="left"/>
      <protection locked="0" hidden="1"/>
    </xf>
    <xf numFmtId="0" fontId="28" fillId="3" borderId="0" xfId="1" applyFont="1" applyFill="1" applyAlignment="1" applyProtection="1">
      <alignment horizontal="left"/>
      <protection locked="0" hidden="1"/>
    </xf>
    <xf numFmtId="0" fontId="28" fillId="3" borderId="0" xfId="1" applyFont="1" applyFill="1" applyBorder="1" applyAlignment="1" applyProtection="1">
      <protection locked="0" hidden="1"/>
    </xf>
    <xf numFmtId="0" fontId="42" fillId="3" borderId="0" xfId="0" applyFont="1" applyFill="1" applyAlignment="1" applyProtection="1">
      <alignment horizontal="left"/>
      <protection hidden="1"/>
    </xf>
    <xf numFmtId="0" fontId="28" fillId="3" borderId="0" xfId="1" applyFont="1" applyFill="1" applyBorder="1" applyAlignment="1" applyProtection="1">
      <alignment horizontal="left"/>
      <protection hidden="1"/>
    </xf>
    <xf numFmtId="0" fontId="27" fillId="3" borderId="21" xfId="0" applyFont="1" applyFill="1" applyBorder="1" applyAlignment="1" applyProtection="1">
      <alignment horizontal="center"/>
      <protection hidden="1"/>
    </xf>
    <xf numFmtId="0" fontId="39" fillId="3" borderId="0" xfId="0" applyFont="1" applyFill="1" applyProtection="1">
      <protection hidden="1"/>
    </xf>
    <xf numFmtId="0" fontId="40" fillId="3" borderId="0" xfId="0" applyFont="1" applyFill="1" applyProtection="1">
      <protection hidden="1"/>
    </xf>
    <xf numFmtId="0" fontId="40" fillId="3" borderId="0" xfId="0" applyFont="1" applyFill="1" applyAlignment="1" applyProtection="1">
      <alignment horizontal="left" indent="3"/>
      <protection hidden="1"/>
    </xf>
    <xf numFmtId="0" fontId="41" fillId="3" borderId="0" xfId="0" applyFont="1" applyFill="1" applyProtection="1">
      <protection hidden="1"/>
    </xf>
    <xf numFmtId="0" fontId="41" fillId="3" borderId="0" xfId="0" applyFont="1" applyFill="1" applyAlignment="1" applyProtection="1">
      <alignment horizontal="left"/>
      <protection hidden="1"/>
    </xf>
    <xf numFmtId="0" fontId="29" fillId="3" borderId="0" xfId="0" applyFont="1" applyFill="1" applyProtection="1">
      <protection hidden="1"/>
    </xf>
    <xf numFmtId="0" fontId="30" fillId="3" borderId="0" xfId="0" applyFont="1" applyFill="1" applyAlignment="1" applyProtection="1">
      <alignment horizontal="center"/>
      <protection locked="0" hidden="1"/>
    </xf>
    <xf numFmtId="0" fontId="27" fillId="3" borderId="0" xfId="0" applyFont="1" applyFill="1" applyAlignment="1" applyProtection="1">
      <alignment horizontal="center"/>
      <protection locked="0" hidden="1"/>
    </xf>
    <xf numFmtId="0" fontId="26" fillId="3" borderId="0" xfId="0" applyFont="1" applyFill="1" applyAlignment="1" applyProtection="1">
      <alignment vertical="top"/>
      <protection hidden="1"/>
    </xf>
    <xf numFmtId="0" fontId="26" fillId="3" borderId="0" xfId="0" applyFont="1" applyFill="1" applyAlignment="1" applyProtection="1">
      <alignment horizontal="center" vertical="top"/>
      <protection hidden="1"/>
    </xf>
    <xf numFmtId="0" fontId="26" fillId="3" borderId="0" xfId="0" applyFont="1" applyFill="1" applyAlignment="1" applyProtection="1">
      <alignment horizontal="center"/>
      <protection hidden="1"/>
    </xf>
    <xf numFmtId="0" fontId="26" fillId="3" borderId="0" xfId="0" applyFont="1" applyFill="1" applyAlignment="1" applyProtection="1">
      <alignment horizontal="left"/>
      <protection hidden="1"/>
    </xf>
    <xf numFmtId="0" fontId="29" fillId="3" borderId="1" xfId="0" applyFont="1" applyFill="1" applyBorder="1" applyProtection="1">
      <protection locked="0" hidden="1"/>
    </xf>
    <xf numFmtId="0" fontId="0" fillId="0" borderId="0" xfId="0" applyProtection="1">
      <protection hidden="1"/>
    </xf>
    <xf numFmtId="0" fontId="3" fillId="0" borderId="0" xfId="0" applyFont="1" applyProtection="1">
      <protection hidden="1"/>
    </xf>
    <xf numFmtId="0" fontId="1" fillId="0" borderId="0" xfId="0" applyFont="1" applyProtection="1">
      <protection hidden="1"/>
    </xf>
    <xf numFmtId="0" fontId="2" fillId="0" borderId="0" xfId="1" applyFill="1" applyProtection="1">
      <protection hidden="1"/>
    </xf>
    <xf numFmtId="0" fontId="2" fillId="0" borderId="0" xfId="1" applyFill="1" applyAlignment="1" applyProtection="1">
      <protection hidden="1"/>
    </xf>
    <xf numFmtId="0" fontId="0" fillId="0" borderId="0" xfId="0" applyAlignment="1" applyProtection="1">
      <alignment wrapText="1"/>
      <protection hidden="1"/>
    </xf>
    <xf numFmtId="0" fontId="0" fillId="0" borderId="0" xfId="0" applyAlignment="1" applyProtection="1">
      <alignment horizontal="left" vertical="center"/>
      <protection hidden="1"/>
    </xf>
    <xf numFmtId="0" fontId="0" fillId="0" borderId="0" xfId="0" applyAlignment="1" applyProtection="1">
      <alignment horizontal="left"/>
      <protection hidden="1"/>
    </xf>
    <xf numFmtId="0" fontId="1" fillId="2" borderId="0" xfId="0" applyFont="1" applyFill="1" applyProtection="1">
      <protection hidden="1"/>
    </xf>
    <xf numFmtId="0" fontId="8" fillId="2" borderId="0" xfId="1" applyFont="1" applyFill="1" applyProtection="1">
      <protection hidden="1"/>
    </xf>
    <xf numFmtId="0" fontId="8" fillId="2" borderId="0" xfId="1" applyFont="1" applyFill="1" applyAlignment="1" applyProtection="1">
      <protection hidden="1"/>
    </xf>
    <xf numFmtId="0" fontId="0" fillId="0" borderId="1" xfId="0" applyBorder="1" applyProtection="1">
      <protection hidden="1"/>
    </xf>
    <xf numFmtId="0" fontId="0" fillId="0" borderId="1" xfId="0" quotePrefix="1" applyBorder="1" applyProtection="1">
      <protection hidden="1"/>
    </xf>
    <xf numFmtId="0" fontId="4" fillId="0" borderId="1" xfId="0" applyFont="1" applyBorder="1" applyProtection="1">
      <protection hidden="1"/>
    </xf>
    <xf numFmtId="0" fontId="0" fillId="0" borderId="0" xfId="0" applyAlignment="1" applyProtection="1">
      <alignment horizontal="center" vertical="center"/>
      <protection hidden="1"/>
    </xf>
    <xf numFmtId="0" fontId="1" fillId="0" borderId="0" xfId="0" applyFont="1" applyAlignment="1" applyProtection="1">
      <alignment horizontal="left"/>
      <protection hidden="1"/>
    </xf>
    <xf numFmtId="49" fontId="0" fillId="0" borderId="0" xfId="0" applyNumberFormat="1" applyAlignment="1" applyProtection="1">
      <alignment horizontal="right"/>
      <protection hidden="1"/>
    </xf>
    <xf numFmtId="49" fontId="0" fillId="0" borderId="0" xfId="0" applyNumberFormat="1" applyProtection="1">
      <protection hidden="1"/>
    </xf>
    <xf numFmtId="20" fontId="0" fillId="0" borderId="0" xfId="0" applyNumberFormat="1" applyProtection="1">
      <protection hidden="1"/>
    </xf>
    <xf numFmtId="0" fontId="0" fillId="0" borderId="4" xfId="0" applyBorder="1" applyProtection="1">
      <protection hidden="1"/>
    </xf>
    <xf numFmtId="0" fontId="0" fillId="0" borderId="0" xfId="0" applyAlignment="1" applyProtection="1">
      <alignment horizontal="center"/>
      <protection hidden="1"/>
    </xf>
    <xf numFmtId="0" fontId="2" fillId="0" borderId="0" xfId="1" applyProtection="1">
      <protection hidden="1"/>
    </xf>
    <xf numFmtId="14" fontId="0" fillId="0" borderId="0" xfId="0" applyNumberFormat="1" applyProtection="1">
      <protection hidden="1"/>
    </xf>
    <xf numFmtId="14" fontId="0" fillId="0" borderId="1" xfId="0" applyNumberFormat="1" applyBorder="1" applyProtection="1">
      <protection hidden="1"/>
    </xf>
    <xf numFmtId="0" fontId="0" fillId="0" borderId="1" xfId="0" applyBorder="1" applyProtection="1">
      <protection locked="0" hidden="1"/>
    </xf>
    <xf numFmtId="2" fontId="29" fillId="3" borderId="1" xfId="0" applyNumberFormat="1" applyFont="1" applyFill="1" applyBorder="1" applyAlignment="1" applyProtection="1">
      <alignment horizontal="center"/>
      <protection locked="0" hidden="1"/>
    </xf>
    <xf numFmtId="0" fontId="27" fillId="3" borderId="0" xfId="0" applyFont="1" applyFill="1" applyAlignment="1" applyProtection="1">
      <alignment horizontal="center" wrapText="1"/>
      <protection hidden="1"/>
    </xf>
    <xf numFmtId="0" fontId="0" fillId="0" borderId="1" xfId="0" applyBorder="1" applyAlignment="1" applyProtection="1">
      <alignment horizontal="center"/>
      <protection hidden="1"/>
    </xf>
    <xf numFmtId="0" fontId="0" fillId="0" borderId="2" xfId="0" applyBorder="1" applyAlignment="1" applyProtection="1">
      <alignment horizontal="center"/>
      <protection hidden="1"/>
    </xf>
    <xf numFmtId="14" fontId="0" fillId="0" borderId="1" xfId="0" applyNumberFormat="1" applyBorder="1" applyAlignment="1" applyProtection="1">
      <alignment horizontal="center"/>
      <protection locked="0"/>
    </xf>
    <xf numFmtId="0" fontId="0" fillId="0" borderId="1" xfId="0" applyBorder="1" applyAlignment="1" applyProtection="1">
      <alignment horizontal="center"/>
      <protection locked="0"/>
    </xf>
    <xf numFmtId="0" fontId="0" fillId="0" borderId="1" xfId="0" applyBorder="1" applyProtection="1">
      <protection locked="0"/>
    </xf>
    <xf numFmtId="0" fontId="0" fillId="8" borderId="1" xfId="0" applyFill="1" applyBorder="1" applyProtection="1">
      <protection locked="0"/>
    </xf>
    <xf numFmtId="0" fontId="29" fillId="3" borderId="1" xfId="0" applyFont="1" applyFill="1" applyBorder="1" applyAlignment="1" applyProtection="1">
      <alignment horizontal="center"/>
      <protection locked="0"/>
    </xf>
    <xf numFmtId="0" fontId="29" fillId="3" borderId="3" xfId="0" applyFont="1" applyFill="1" applyBorder="1" applyAlignment="1" applyProtection="1">
      <alignment horizontal="center"/>
      <protection locked="0"/>
    </xf>
    <xf numFmtId="0" fontId="29" fillId="3" borderId="20" xfId="0" applyFont="1" applyFill="1" applyBorder="1" applyAlignment="1" applyProtection="1">
      <alignment horizontal="center"/>
      <protection locked="0"/>
    </xf>
    <xf numFmtId="0" fontId="29" fillId="3" borderId="4" xfId="0" applyFont="1" applyFill="1" applyBorder="1" applyAlignment="1" applyProtection="1">
      <alignment horizontal="center"/>
      <protection locked="0"/>
    </xf>
    <xf numFmtId="1" fontId="29" fillId="3" borderId="1" xfId="0" applyNumberFormat="1" applyFont="1" applyFill="1" applyBorder="1" applyAlignment="1" applyProtection="1">
      <alignment horizontal="center"/>
      <protection locked="0"/>
    </xf>
    <xf numFmtId="0" fontId="27" fillId="3" borderId="0" xfId="0" quotePrefix="1" applyFont="1" applyFill="1" applyAlignment="1" applyProtection="1">
      <alignment horizontal="center"/>
      <protection hidden="1"/>
    </xf>
    <xf numFmtId="2" fontId="29" fillId="3" borderId="1" xfId="0" applyNumberFormat="1" applyFont="1" applyFill="1" applyBorder="1" applyAlignment="1" applyProtection="1">
      <alignment horizontal="center"/>
      <protection locked="0"/>
    </xf>
    <xf numFmtId="2" fontId="29" fillId="3" borderId="1" xfId="0" applyNumberFormat="1" applyFont="1" applyFill="1" applyBorder="1" applyAlignment="1" applyProtection="1">
      <alignment horizontal="center" vertical="center"/>
      <protection locked="0" hidden="1"/>
    </xf>
    <xf numFmtId="0" fontId="29" fillId="3" borderId="0" xfId="0" applyFont="1" applyFill="1" applyProtection="1">
      <protection locked="0" hidden="1"/>
    </xf>
    <xf numFmtId="0" fontId="28" fillId="3" borderId="0" xfId="1" applyFont="1" applyFill="1" applyAlignment="1" applyProtection="1">
      <alignment horizontal="center"/>
      <protection locked="0" hidden="1"/>
    </xf>
    <xf numFmtId="0" fontId="50" fillId="3" borderId="0" xfId="0" applyFont="1" applyFill="1" applyAlignment="1" applyProtection="1">
      <alignment horizontal="left" vertical="center" readingOrder="1"/>
      <protection hidden="1"/>
    </xf>
    <xf numFmtId="0" fontId="27" fillId="3" borderId="0" xfId="0" applyFont="1" applyFill="1" applyAlignment="1" applyProtection="1">
      <alignment vertical="center" wrapText="1"/>
      <protection hidden="1"/>
    </xf>
    <xf numFmtId="0" fontId="27" fillId="3" borderId="5" xfId="0" applyFont="1" applyFill="1" applyBorder="1" applyAlignment="1" applyProtection="1">
      <alignment vertical="center" wrapText="1"/>
      <protection hidden="1"/>
    </xf>
    <xf numFmtId="0" fontId="27" fillId="2" borderId="0" xfId="0" applyFont="1" applyFill="1" applyProtection="1">
      <protection hidden="1"/>
    </xf>
    <xf numFmtId="0" fontId="27" fillId="3" borderId="0" xfId="0" applyFont="1" applyFill="1" applyAlignment="1" applyProtection="1">
      <alignment vertical="center"/>
      <protection hidden="1"/>
    </xf>
    <xf numFmtId="1" fontId="12" fillId="3" borderId="1" xfId="0" applyNumberFormat="1" applyFont="1" applyFill="1" applyBorder="1" applyAlignment="1" applyProtection="1">
      <alignment horizontal="center"/>
      <protection hidden="1"/>
    </xf>
    <xf numFmtId="164" fontId="22" fillId="3" borderId="0" xfId="0" applyNumberFormat="1" applyFont="1" applyFill="1" applyProtection="1">
      <protection hidden="1"/>
    </xf>
    <xf numFmtId="0" fontId="51" fillId="3" borderId="0" xfId="0" applyFont="1" applyFill="1" applyAlignment="1" applyProtection="1">
      <alignment horizontal="left"/>
      <protection hidden="1"/>
    </xf>
    <xf numFmtId="0" fontId="6" fillId="3" borderId="0" xfId="0" applyFont="1" applyFill="1" applyAlignment="1" applyProtection="1">
      <alignment horizontal="center"/>
      <protection hidden="1"/>
    </xf>
    <xf numFmtId="0" fontId="6" fillId="3" borderId="0" xfId="0" applyFont="1" applyFill="1" applyProtection="1">
      <protection hidden="1"/>
    </xf>
    <xf numFmtId="0" fontId="52" fillId="3" borderId="0" xfId="1" applyFont="1" applyFill="1" applyProtection="1">
      <protection hidden="1"/>
    </xf>
    <xf numFmtId="0" fontId="53" fillId="3" borderId="0" xfId="0" applyFont="1" applyFill="1" applyProtection="1">
      <protection hidden="1"/>
    </xf>
    <xf numFmtId="0" fontId="51" fillId="3" borderId="0" xfId="0" applyFont="1" applyFill="1" applyProtection="1">
      <protection hidden="1"/>
    </xf>
    <xf numFmtId="0" fontId="54" fillId="3" borderId="0" xfId="1" applyFont="1" applyFill="1" applyProtection="1">
      <protection hidden="1"/>
    </xf>
    <xf numFmtId="0" fontId="27" fillId="3" borderId="0" xfId="0" applyFont="1" applyFill="1" applyAlignment="1" applyProtection="1">
      <alignment wrapText="1"/>
      <protection hidden="1"/>
    </xf>
    <xf numFmtId="0" fontId="0" fillId="2" borderId="1" xfId="0" applyFill="1" applyBorder="1" applyProtection="1">
      <protection hidden="1"/>
    </xf>
    <xf numFmtId="0" fontId="0" fillId="3" borderId="1" xfId="0" applyFill="1" applyBorder="1" applyProtection="1">
      <protection hidden="1"/>
    </xf>
    <xf numFmtId="0" fontId="0" fillId="3" borderId="0" xfId="0" applyFill="1" applyProtection="1">
      <protection hidden="1"/>
    </xf>
    <xf numFmtId="0" fontId="1" fillId="3" borderId="0" xfId="0" applyFont="1" applyFill="1" applyProtection="1">
      <protection hidden="1"/>
    </xf>
    <xf numFmtId="0" fontId="10" fillId="3" borderId="0" xfId="0" applyFont="1" applyFill="1" applyProtection="1">
      <protection hidden="1"/>
    </xf>
    <xf numFmtId="0" fontId="9" fillId="3" borderId="0" xfId="0" applyFont="1" applyFill="1" applyProtection="1">
      <protection hidden="1"/>
    </xf>
    <xf numFmtId="0" fontId="0" fillId="3" borderId="0" xfId="0" applyFill="1" applyAlignment="1" applyProtection="1">
      <alignment horizontal="left"/>
      <protection hidden="1"/>
    </xf>
    <xf numFmtId="0" fontId="0" fillId="3" borderId="0" xfId="0" applyFill="1" applyAlignment="1" applyProtection="1">
      <alignment horizontal="center"/>
      <protection hidden="1"/>
    </xf>
    <xf numFmtId="0" fontId="33" fillId="3" borderId="0" xfId="1" applyFont="1" applyFill="1" applyProtection="1">
      <protection locked="0" hidden="1"/>
    </xf>
    <xf numFmtId="0" fontId="28" fillId="3" borderId="0" xfId="1" applyFont="1" applyFill="1" applyAlignment="1" applyProtection="1">
      <protection hidden="1"/>
    </xf>
    <xf numFmtId="0" fontId="52" fillId="3" borderId="0" xfId="1" applyFont="1" applyFill="1" applyAlignment="1" applyProtection="1">
      <protection locked="0" hidden="1"/>
    </xf>
    <xf numFmtId="0" fontId="6" fillId="10" borderId="0" xfId="0" applyFont="1" applyFill="1"/>
    <xf numFmtId="0" fontId="6" fillId="2" borderId="0" xfId="0" applyFont="1" applyFill="1"/>
    <xf numFmtId="0" fontId="6" fillId="0" borderId="0" xfId="0" applyFont="1"/>
    <xf numFmtId="0" fontId="6" fillId="9" borderId="0" xfId="0" applyFont="1" applyFill="1"/>
    <xf numFmtId="0" fontId="6" fillId="2" borderId="8" xfId="0" applyFont="1" applyFill="1" applyBorder="1"/>
    <xf numFmtId="0" fontId="6" fillId="2" borderId="9" xfId="0" applyFont="1" applyFill="1" applyBorder="1"/>
    <xf numFmtId="0" fontId="6" fillId="2" borderId="10" xfId="0" applyFont="1" applyFill="1" applyBorder="1"/>
    <xf numFmtId="0" fontId="6" fillId="9" borderId="11" xfId="0" applyFont="1" applyFill="1" applyBorder="1"/>
    <xf numFmtId="0" fontId="6" fillId="9" borderId="12" xfId="0" applyFont="1" applyFill="1" applyBorder="1"/>
    <xf numFmtId="0" fontId="6" fillId="10" borderId="11" xfId="0" applyFont="1" applyFill="1" applyBorder="1"/>
    <xf numFmtId="0" fontId="6" fillId="0" borderId="12" xfId="0" applyFont="1" applyBorder="1"/>
    <xf numFmtId="0" fontId="6" fillId="10" borderId="13" xfId="0" applyFont="1" applyFill="1" applyBorder="1"/>
    <xf numFmtId="0" fontId="6" fillId="10" borderId="14" xfId="0" applyFont="1" applyFill="1" applyBorder="1"/>
    <xf numFmtId="0" fontId="6" fillId="2" borderId="14" xfId="0" applyFont="1" applyFill="1" applyBorder="1"/>
    <xf numFmtId="0" fontId="6" fillId="0" borderId="14" xfId="0" applyFont="1" applyBorder="1"/>
    <xf numFmtId="0" fontId="6" fillId="9" borderId="14" xfId="0" applyFont="1" applyFill="1" applyBorder="1"/>
    <xf numFmtId="0" fontId="6" fillId="0" borderId="15" xfId="0" applyFont="1" applyBorder="1"/>
    <xf numFmtId="0" fontId="6" fillId="10" borderId="8" xfId="0" applyFont="1" applyFill="1" applyBorder="1"/>
    <xf numFmtId="0" fontId="6" fillId="10" borderId="9" xfId="0" applyFont="1" applyFill="1" applyBorder="1"/>
    <xf numFmtId="0" fontId="6" fillId="0" borderId="9" xfId="0" applyFont="1" applyBorder="1"/>
    <xf numFmtId="0" fontId="6" fillId="9" borderId="9" xfId="0" applyFont="1" applyFill="1" applyBorder="1"/>
    <xf numFmtId="0" fontId="6" fillId="0" borderId="10" xfId="0" applyFont="1" applyBorder="1"/>
    <xf numFmtId="0" fontId="6" fillId="2" borderId="8" xfId="0" applyFont="1" applyFill="1" applyBorder="1" applyProtection="1">
      <protection hidden="1"/>
    </xf>
    <xf numFmtId="0" fontId="6" fillId="2" borderId="9" xfId="0" applyFont="1" applyFill="1" applyBorder="1" applyProtection="1">
      <protection hidden="1"/>
    </xf>
    <xf numFmtId="0" fontId="6" fillId="2" borderId="10" xfId="0" applyFont="1" applyFill="1" applyBorder="1" applyProtection="1">
      <protection hidden="1"/>
    </xf>
    <xf numFmtId="0" fontId="6" fillId="9" borderId="11" xfId="0" applyFont="1" applyFill="1" applyBorder="1" applyProtection="1">
      <protection hidden="1"/>
    </xf>
    <xf numFmtId="0" fontId="6" fillId="9" borderId="0" xfId="0" applyFont="1" applyFill="1" applyProtection="1">
      <protection hidden="1"/>
    </xf>
    <xf numFmtId="0" fontId="6" fillId="2" borderId="0" xfId="0" applyFont="1" applyFill="1" applyProtection="1">
      <protection hidden="1"/>
    </xf>
    <xf numFmtId="0" fontId="6" fillId="9" borderId="12" xfId="0" applyFont="1" applyFill="1" applyBorder="1" applyProtection="1">
      <protection hidden="1"/>
    </xf>
    <xf numFmtId="0" fontId="6" fillId="10" borderId="11" xfId="0" applyFont="1" applyFill="1" applyBorder="1" applyProtection="1">
      <protection hidden="1"/>
    </xf>
    <xf numFmtId="0" fontId="6" fillId="10" borderId="0" xfId="0" applyFont="1" applyFill="1" applyProtection="1">
      <protection hidden="1"/>
    </xf>
    <xf numFmtId="0" fontId="6" fillId="0" borderId="0" xfId="0" applyFont="1" applyProtection="1">
      <protection hidden="1"/>
    </xf>
    <xf numFmtId="0" fontId="6" fillId="0" borderId="12" xfId="0" applyFont="1" applyBorder="1" applyProtection="1">
      <protection hidden="1"/>
    </xf>
    <xf numFmtId="0" fontId="6" fillId="10" borderId="13" xfId="0" applyFont="1" applyFill="1" applyBorder="1" applyProtection="1">
      <protection hidden="1"/>
    </xf>
    <xf numFmtId="0" fontId="6" fillId="10" borderId="14" xfId="0" applyFont="1" applyFill="1" applyBorder="1" applyProtection="1">
      <protection hidden="1"/>
    </xf>
    <xf numFmtId="0" fontId="6" fillId="2" borderId="14" xfId="0" applyFont="1" applyFill="1" applyBorder="1" applyProtection="1">
      <protection hidden="1"/>
    </xf>
    <xf numFmtId="0" fontId="6" fillId="0" borderId="14" xfId="0" applyFont="1" applyBorder="1" applyProtection="1">
      <protection hidden="1"/>
    </xf>
    <xf numFmtId="0" fontId="6" fillId="9" borderId="14" xfId="0" applyFont="1" applyFill="1" applyBorder="1" applyProtection="1">
      <protection hidden="1"/>
    </xf>
    <xf numFmtId="0" fontId="6" fillId="0" borderId="15" xfId="0" applyFont="1" applyBorder="1" applyProtection="1">
      <protection hidden="1"/>
    </xf>
    <xf numFmtId="0" fontId="55" fillId="3" borderId="0" xfId="0" applyFont="1" applyFill="1" applyProtection="1">
      <protection hidden="1"/>
    </xf>
    <xf numFmtId="0" fontId="55" fillId="0" borderId="0" xfId="0" applyFont="1"/>
    <xf numFmtId="0" fontId="56" fillId="0" borderId="0" xfId="0" applyFont="1" applyAlignment="1">
      <alignment horizontal="center"/>
    </xf>
    <xf numFmtId="0" fontId="57" fillId="0" borderId="0" xfId="0" applyFont="1" applyAlignment="1">
      <alignment horizontal="center"/>
    </xf>
    <xf numFmtId="0" fontId="58" fillId="0" borderId="0" xfId="0" applyFont="1" applyAlignment="1">
      <alignment horizontal="center"/>
    </xf>
    <xf numFmtId="0" fontId="59" fillId="0" borderId="0" xfId="0" applyFont="1" applyAlignment="1">
      <alignment horizontal="center"/>
    </xf>
    <xf numFmtId="0" fontId="11" fillId="3" borderId="0" xfId="0" applyFont="1" applyFill="1" applyAlignment="1" applyProtection="1">
      <alignment vertical="top" wrapText="1"/>
      <protection locked="0"/>
    </xf>
    <xf numFmtId="0" fontId="11" fillId="3" borderId="0" xfId="0" applyFont="1" applyFill="1" applyAlignment="1" applyProtection="1">
      <alignment vertical="center"/>
      <protection locked="0"/>
    </xf>
    <xf numFmtId="0" fontId="11" fillId="3" borderId="0" xfId="0" applyFont="1" applyFill="1" applyProtection="1">
      <protection locked="0"/>
    </xf>
    <xf numFmtId="0" fontId="51" fillId="0" borderId="0" xfId="0" applyFont="1" applyAlignment="1">
      <alignment horizontal="center"/>
    </xf>
    <xf numFmtId="0" fontId="60" fillId="0" borderId="0" xfId="0" applyFont="1"/>
    <xf numFmtId="0" fontId="6" fillId="3" borderId="0" xfId="0" applyFont="1" applyFill="1"/>
    <xf numFmtId="0" fontId="55" fillId="3" borderId="0" xfId="0" applyFont="1" applyFill="1"/>
    <xf numFmtId="0" fontId="60" fillId="3" borderId="0" xfId="0" applyFont="1" applyFill="1"/>
    <xf numFmtId="0" fontId="56" fillId="3" borderId="0" xfId="0" applyFont="1" applyFill="1" applyAlignment="1">
      <alignment horizontal="center"/>
    </xf>
    <xf numFmtId="0" fontId="57" fillId="3" borderId="0" xfId="0" applyFont="1" applyFill="1" applyAlignment="1">
      <alignment horizontal="center"/>
    </xf>
    <xf numFmtId="0" fontId="58" fillId="3" borderId="0" xfId="0" applyFont="1" applyFill="1" applyAlignment="1">
      <alignment horizontal="center"/>
    </xf>
    <xf numFmtId="0" fontId="59" fillId="3" borderId="0" xfId="0" applyFont="1" applyFill="1" applyAlignment="1">
      <alignment horizontal="center"/>
    </xf>
    <xf numFmtId="14" fontId="0" fillId="0" borderId="1" xfId="0" applyNumberFormat="1" applyBorder="1" applyProtection="1">
      <protection locked="0" hidden="1"/>
    </xf>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9" borderId="11" xfId="0" applyFill="1" applyBorder="1"/>
    <xf numFmtId="0" fontId="0" fillId="9" borderId="0" xfId="0" applyFill="1"/>
    <xf numFmtId="0" fontId="0" fillId="9" borderId="12" xfId="0" applyFill="1" applyBorder="1"/>
    <xf numFmtId="0" fontId="0" fillId="9" borderId="13" xfId="0" applyFill="1" applyBorder="1"/>
    <xf numFmtId="0" fontId="0" fillId="9" borderId="14" xfId="0" applyFill="1" applyBorder="1"/>
    <xf numFmtId="0" fontId="0" fillId="9" borderId="15" xfId="0" applyFill="1" applyBorder="1"/>
    <xf numFmtId="0" fontId="0" fillId="11" borderId="11" xfId="0" applyFill="1" applyBorder="1"/>
    <xf numFmtId="0" fontId="0" fillId="11" borderId="0" xfId="0" applyFill="1"/>
    <xf numFmtId="0" fontId="0" fillId="3" borderId="0" xfId="0" applyFill="1"/>
    <xf numFmtId="0" fontId="0" fillId="3" borderId="8" xfId="0" applyFill="1" applyBorder="1"/>
    <xf numFmtId="0" fontId="0" fillId="3" borderId="9" xfId="0" applyFill="1" applyBorder="1"/>
    <xf numFmtId="0" fontId="0" fillId="3" borderId="10"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3" borderId="22" xfId="0" applyFill="1" applyBorder="1"/>
    <xf numFmtId="0" fontId="0" fillId="3" borderId="17" xfId="0" applyFill="1" applyBorder="1"/>
    <xf numFmtId="0" fontId="0" fillId="3" borderId="23" xfId="0" applyFill="1" applyBorder="1"/>
    <xf numFmtId="0" fontId="0" fillId="3" borderId="21" xfId="0" applyFill="1" applyBorder="1"/>
    <xf numFmtId="0" fontId="0" fillId="3" borderId="16" xfId="0" applyFill="1" applyBorder="1"/>
    <xf numFmtId="0" fontId="0" fillId="3" borderId="18" xfId="0" applyFill="1" applyBorder="1"/>
    <xf numFmtId="0" fontId="0" fillId="3" borderId="5" xfId="0" applyFill="1" applyBorder="1"/>
    <xf numFmtId="0" fontId="0" fillId="3" borderId="19" xfId="0" applyFill="1" applyBorder="1"/>
    <xf numFmtId="0" fontId="29" fillId="4" borderId="1" xfId="0" applyFont="1" applyFill="1" applyBorder="1" applyAlignment="1" applyProtection="1">
      <alignment horizontal="center"/>
      <protection locked="0" hidden="1"/>
    </xf>
    <xf numFmtId="0" fontId="29" fillId="5" borderId="1" xfId="0" applyFont="1" applyFill="1" applyBorder="1" applyAlignment="1" applyProtection="1">
      <alignment horizontal="center"/>
      <protection locked="0" hidden="1"/>
    </xf>
    <xf numFmtId="0" fontId="29" fillId="7" borderId="1" xfId="0" applyFont="1" applyFill="1" applyBorder="1" applyAlignment="1" applyProtection="1">
      <alignment horizontal="center"/>
      <protection locked="0" hidden="1"/>
    </xf>
    <xf numFmtId="0" fontId="29" fillId="6" borderId="1" xfId="0" applyFont="1" applyFill="1" applyBorder="1" applyAlignment="1" applyProtection="1">
      <alignment horizontal="center"/>
      <protection locked="0" hidden="1"/>
    </xf>
    <xf numFmtId="0" fontId="0" fillId="0" borderId="0" xfId="0" applyAlignment="1">
      <alignment horizontal="right"/>
    </xf>
    <xf numFmtId="0" fontId="0" fillId="0" borderId="0" xfId="0" applyProtection="1">
      <protection locked="0"/>
    </xf>
    <xf numFmtId="0" fontId="0" fillId="3" borderId="0" xfId="0" applyFill="1" applyProtection="1">
      <protection locked="0"/>
    </xf>
    <xf numFmtId="0" fontId="0" fillId="3" borderId="0" xfId="0" applyFill="1" applyProtection="1">
      <protection locked="0" hidden="1"/>
    </xf>
    <xf numFmtId="0" fontId="62" fillId="2" borderId="0" xfId="0" applyFont="1" applyFill="1" applyProtection="1">
      <protection hidden="1"/>
    </xf>
    <xf numFmtId="0" fontId="63" fillId="3" borderId="1" xfId="0" applyFont="1" applyFill="1" applyBorder="1" applyProtection="1">
      <protection locked="0"/>
    </xf>
    <xf numFmtId="0" fontId="64" fillId="3" borderId="1" xfId="0" applyFont="1" applyFill="1" applyBorder="1" applyProtection="1">
      <protection locked="0"/>
    </xf>
    <xf numFmtId="0" fontId="2" fillId="0" borderId="0" xfId="1"/>
    <xf numFmtId="0" fontId="29" fillId="3" borderId="0" xfId="0" applyFont="1" applyFill="1" applyAlignment="1" applyProtection="1">
      <alignment horizontal="center"/>
      <protection locked="0" hidden="1"/>
    </xf>
    <xf numFmtId="0" fontId="11" fillId="3" borderId="1" xfId="0" applyFont="1" applyFill="1" applyBorder="1" applyAlignment="1" applyProtection="1">
      <alignment horizontal="left" vertical="center"/>
      <protection locked="0"/>
    </xf>
    <xf numFmtId="0" fontId="11" fillId="3" borderId="1" xfId="0" applyFont="1" applyFill="1" applyBorder="1" applyAlignment="1" applyProtection="1">
      <alignment horizontal="left"/>
      <protection locked="0"/>
    </xf>
    <xf numFmtId="0" fontId="33" fillId="3" borderId="0" xfId="1" applyFont="1" applyFill="1" applyAlignment="1" applyProtection="1">
      <alignment horizontal="center"/>
      <protection locked="0"/>
    </xf>
    <xf numFmtId="165" fontId="11" fillId="3" borderId="2" xfId="0" applyNumberFormat="1" applyFont="1" applyFill="1" applyBorder="1" applyAlignment="1" applyProtection="1">
      <alignment horizontal="right"/>
      <protection locked="0"/>
    </xf>
    <xf numFmtId="165" fontId="11" fillId="3" borderId="6" xfId="0" applyNumberFormat="1" applyFont="1" applyFill="1" applyBorder="1" applyAlignment="1" applyProtection="1">
      <alignment horizontal="right"/>
      <protection locked="0"/>
    </xf>
    <xf numFmtId="0" fontId="11" fillId="3" borderId="2" xfId="0" applyFont="1" applyFill="1" applyBorder="1" applyAlignment="1" applyProtection="1">
      <alignment horizontal="right"/>
      <protection locked="0"/>
    </xf>
    <xf numFmtId="0" fontId="11" fillId="3" borderId="6" xfId="0" applyFont="1" applyFill="1" applyBorder="1" applyAlignment="1" applyProtection="1">
      <alignment horizontal="right"/>
      <protection locked="0"/>
    </xf>
    <xf numFmtId="0" fontId="11" fillId="3" borderId="0" xfId="0" applyFont="1" applyFill="1" applyAlignment="1" applyProtection="1">
      <alignment horizontal="left" vertical="top" wrapText="1"/>
      <protection locked="0"/>
    </xf>
    <xf numFmtId="0" fontId="11" fillId="3" borderId="2" xfId="0" applyFont="1" applyFill="1" applyBorder="1" applyAlignment="1" applyProtection="1">
      <alignment horizontal="center"/>
      <protection locked="0"/>
    </xf>
    <xf numFmtId="0" fontId="11" fillId="3" borderId="7" xfId="0" applyFont="1" applyFill="1" applyBorder="1" applyAlignment="1" applyProtection="1">
      <alignment horizontal="center"/>
      <protection locked="0"/>
    </xf>
    <xf numFmtId="0" fontId="11" fillId="3" borderId="6" xfId="0" applyFont="1" applyFill="1" applyBorder="1" applyAlignment="1" applyProtection="1">
      <alignment horizontal="center"/>
      <protection locked="0"/>
    </xf>
    <xf numFmtId="14" fontId="11" fillId="3" borderId="1" xfId="0" applyNumberFormat="1" applyFont="1" applyFill="1" applyBorder="1" applyAlignment="1" applyProtection="1">
      <alignment horizontal="left" vertical="center"/>
      <protection locked="0"/>
    </xf>
    <xf numFmtId="18" fontId="29" fillId="3" borderId="1" xfId="0" applyNumberFormat="1" applyFont="1" applyFill="1" applyBorder="1" applyAlignment="1" applyProtection="1">
      <alignment horizontal="center"/>
      <protection locked="0"/>
    </xf>
    <xf numFmtId="0" fontId="52" fillId="3" borderId="0" xfId="1" applyFont="1" applyFill="1" applyAlignment="1" applyProtection="1">
      <alignment horizontal="center"/>
      <protection locked="0" hidden="1"/>
    </xf>
    <xf numFmtId="0" fontId="29" fillId="3" borderId="0" xfId="0" applyFont="1" applyFill="1" applyAlignment="1" applyProtection="1">
      <alignment horizontal="left" vertical="top" wrapText="1"/>
      <protection locked="0"/>
    </xf>
    <xf numFmtId="0" fontId="29" fillId="3" borderId="1" xfId="0" applyFont="1" applyFill="1" applyBorder="1" applyAlignment="1" applyProtection="1">
      <alignment horizontal="center"/>
      <protection locked="0"/>
    </xf>
    <xf numFmtId="0" fontId="29" fillId="3" borderId="2" xfId="0" applyFont="1" applyFill="1" applyBorder="1" applyAlignment="1" applyProtection="1">
      <alignment horizontal="center"/>
      <protection locked="0"/>
    </xf>
    <xf numFmtId="0" fontId="29" fillId="3" borderId="7" xfId="0" applyFont="1" applyFill="1" applyBorder="1" applyAlignment="1" applyProtection="1">
      <alignment horizontal="center"/>
      <protection locked="0"/>
    </xf>
    <xf numFmtId="0" fontId="29" fillId="3" borderId="6" xfId="0" applyFont="1" applyFill="1" applyBorder="1" applyAlignment="1" applyProtection="1">
      <alignment horizontal="center"/>
      <protection locked="0"/>
    </xf>
    <xf numFmtId="0" fontId="27" fillId="3" borderId="0" xfId="0" applyFont="1" applyFill="1" applyAlignment="1" applyProtection="1">
      <alignment horizontal="center"/>
      <protection hidden="1"/>
    </xf>
    <xf numFmtId="0" fontId="28" fillId="3" borderId="0" xfId="1" applyFont="1" applyFill="1" applyAlignment="1" applyProtection="1">
      <alignment horizontal="center"/>
      <protection locked="0" hidden="1"/>
    </xf>
    <xf numFmtId="0" fontId="29" fillId="3" borderId="0" xfId="0" applyFont="1" applyFill="1" applyAlignment="1" applyProtection="1">
      <alignment horizontal="center"/>
      <protection hidden="1"/>
    </xf>
    <xf numFmtId="0" fontId="29" fillId="7" borderId="1" xfId="0" applyFont="1" applyFill="1" applyBorder="1" applyAlignment="1" applyProtection="1">
      <alignment horizontal="center"/>
      <protection locked="0"/>
    </xf>
    <xf numFmtId="0" fontId="29" fillId="6" borderId="1" xfId="0" applyFont="1" applyFill="1" applyBorder="1" applyAlignment="1" applyProtection="1">
      <alignment horizontal="center"/>
      <protection locked="0"/>
    </xf>
    <xf numFmtId="0" fontId="27" fillId="3" borderId="5" xfId="0" applyFont="1" applyFill="1" applyBorder="1" applyAlignment="1" applyProtection="1">
      <alignment horizontal="left"/>
      <protection hidden="1"/>
    </xf>
    <xf numFmtId="0" fontId="29" fillId="5" borderId="1" xfId="0" applyFont="1" applyFill="1" applyBorder="1" applyAlignment="1" applyProtection="1">
      <alignment horizontal="center"/>
      <protection locked="0"/>
    </xf>
    <xf numFmtId="0" fontId="27" fillId="3" borderId="5" xfId="0" applyFont="1" applyFill="1" applyBorder="1" applyAlignment="1" applyProtection="1">
      <alignment horizontal="center"/>
      <protection hidden="1"/>
    </xf>
    <xf numFmtId="0" fontId="46" fillId="7" borderId="17" xfId="0" applyFont="1" applyFill="1" applyBorder="1" applyAlignment="1" applyProtection="1">
      <alignment horizontal="center"/>
      <protection hidden="1"/>
    </xf>
    <xf numFmtId="0" fontId="45" fillId="6" borderId="17" xfId="0" applyFont="1" applyFill="1" applyBorder="1" applyAlignment="1" applyProtection="1">
      <alignment horizontal="center"/>
      <protection hidden="1"/>
    </xf>
    <xf numFmtId="0" fontId="27" fillId="3" borderId="0" xfId="0" applyFont="1" applyFill="1" applyAlignment="1" applyProtection="1">
      <alignment horizontal="center" wrapText="1"/>
      <protection hidden="1"/>
    </xf>
    <xf numFmtId="0" fontId="27" fillId="3" borderId="5" xfId="0" applyFont="1" applyFill="1" applyBorder="1" applyAlignment="1" applyProtection="1">
      <alignment horizontal="center" wrapText="1"/>
      <protection hidden="1"/>
    </xf>
    <xf numFmtId="0" fontId="43" fillId="4" borderId="7" xfId="0" applyFont="1" applyFill="1" applyBorder="1" applyAlignment="1" applyProtection="1">
      <alignment horizontal="left"/>
      <protection hidden="1"/>
    </xf>
    <xf numFmtId="0" fontId="43" fillId="4" borderId="17" xfId="0" applyFont="1" applyFill="1" applyBorder="1" applyAlignment="1" applyProtection="1">
      <alignment horizontal="center"/>
      <protection hidden="1"/>
    </xf>
    <xf numFmtId="0" fontId="29" fillId="4" borderId="1" xfId="0" applyFont="1" applyFill="1" applyBorder="1" applyAlignment="1" applyProtection="1">
      <alignment horizontal="center"/>
      <protection locked="0"/>
    </xf>
    <xf numFmtId="0" fontId="29" fillId="4" borderId="1" xfId="0" applyFont="1" applyFill="1" applyBorder="1" applyAlignment="1" applyProtection="1">
      <alignment horizontal="center" vertical="center" wrapText="1"/>
      <protection locked="0"/>
    </xf>
    <xf numFmtId="0" fontId="41" fillId="6" borderId="5" xfId="0" applyFont="1" applyFill="1" applyBorder="1" applyAlignment="1" applyProtection="1">
      <alignment horizontal="center"/>
      <protection hidden="1"/>
    </xf>
    <xf numFmtId="0" fontId="29" fillId="7" borderId="5" xfId="0" applyFont="1" applyFill="1" applyBorder="1" applyAlignment="1" applyProtection="1">
      <alignment horizontal="center"/>
      <protection hidden="1"/>
    </xf>
    <xf numFmtId="0" fontId="29" fillId="4" borderId="1" xfId="0" applyFont="1" applyFill="1" applyBorder="1" applyAlignment="1" applyProtection="1">
      <alignment horizontal="center" wrapText="1"/>
      <protection locked="0"/>
    </xf>
    <xf numFmtId="0" fontId="29" fillId="5" borderId="1" xfId="0" applyFont="1" applyFill="1" applyBorder="1" applyAlignment="1" applyProtection="1">
      <alignment horizontal="center" wrapText="1"/>
      <protection locked="0"/>
    </xf>
    <xf numFmtId="0" fontId="29" fillId="6" borderId="1" xfId="0" applyFont="1" applyFill="1" applyBorder="1" applyAlignment="1" applyProtection="1">
      <alignment horizontal="center" wrapText="1"/>
      <protection locked="0"/>
    </xf>
    <xf numFmtId="0" fontId="29" fillId="7" borderId="1" xfId="0" applyFont="1" applyFill="1" applyBorder="1" applyAlignment="1" applyProtection="1">
      <alignment horizontal="center" wrapText="1"/>
      <protection locked="0"/>
    </xf>
    <xf numFmtId="0" fontId="29" fillId="5" borderId="1" xfId="0" applyFont="1" applyFill="1" applyBorder="1" applyAlignment="1" applyProtection="1">
      <alignment horizontal="center" vertical="center" wrapText="1"/>
      <protection locked="0"/>
    </xf>
    <xf numFmtId="0" fontId="29" fillId="6" borderId="1" xfId="0" applyFont="1" applyFill="1" applyBorder="1" applyAlignment="1" applyProtection="1">
      <alignment horizontal="center" vertical="center" wrapText="1"/>
      <protection locked="0"/>
    </xf>
    <xf numFmtId="0" fontId="29" fillId="7" borderId="1" xfId="0" applyFont="1" applyFill="1" applyBorder="1" applyAlignment="1" applyProtection="1">
      <alignment horizontal="center" vertical="center" wrapText="1"/>
      <protection locked="0"/>
    </xf>
    <xf numFmtId="0" fontId="44" fillId="5" borderId="17" xfId="0" applyFont="1" applyFill="1" applyBorder="1" applyAlignment="1" applyProtection="1">
      <alignment horizontal="center"/>
      <protection hidden="1"/>
    </xf>
    <xf numFmtId="0" fontId="39" fillId="4" borderId="5" xfId="0" applyFont="1" applyFill="1" applyBorder="1" applyAlignment="1" applyProtection="1">
      <alignment horizontal="center"/>
      <protection hidden="1"/>
    </xf>
    <xf numFmtId="0" fontId="40" fillId="5" borderId="5" xfId="0" applyFont="1" applyFill="1" applyBorder="1" applyAlignment="1" applyProtection="1">
      <alignment horizontal="center"/>
      <protection hidden="1"/>
    </xf>
    <xf numFmtId="0" fontId="29" fillId="3" borderId="21" xfId="0" applyFont="1" applyFill="1" applyBorder="1" applyAlignment="1" applyProtection="1">
      <alignment horizontal="center"/>
      <protection hidden="1"/>
    </xf>
    <xf numFmtId="0" fontId="29" fillId="3" borderId="16" xfId="0" applyFont="1" applyFill="1" applyBorder="1" applyAlignment="1" applyProtection="1">
      <alignment horizontal="center"/>
      <protection hidden="1"/>
    </xf>
    <xf numFmtId="0" fontId="26" fillId="3" borderId="0" xfId="0" applyFont="1" applyFill="1" applyAlignment="1" applyProtection="1">
      <alignment horizontal="left"/>
      <protection locked="0" hidden="1"/>
    </xf>
    <xf numFmtId="0" fontId="29" fillId="3" borderId="2" xfId="0" applyFont="1" applyFill="1" applyBorder="1" applyAlignment="1" applyProtection="1">
      <alignment horizontal="center"/>
      <protection locked="0" hidden="1"/>
    </xf>
    <xf numFmtId="0" fontId="29" fillId="3" borderId="7" xfId="0" applyFont="1" applyFill="1" applyBorder="1" applyAlignment="1" applyProtection="1">
      <alignment horizontal="center"/>
      <protection locked="0" hidden="1"/>
    </xf>
    <xf numFmtId="0" fontId="29" fillId="3" borderId="6" xfId="0" applyFont="1" applyFill="1" applyBorder="1" applyAlignment="1" applyProtection="1">
      <alignment horizontal="center"/>
      <protection locked="0" hidden="1"/>
    </xf>
    <xf numFmtId="0" fontId="29" fillId="4" borderId="2" xfId="0" applyFont="1" applyFill="1" applyBorder="1" applyAlignment="1" applyProtection="1">
      <alignment horizontal="center"/>
      <protection locked="0" hidden="1"/>
    </xf>
    <xf numFmtId="0" fontId="29" fillId="4" borderId="7" xfId="0" applyFont="1" applyFill="1" applyBorder="1" applyAlignment="1" applyProtection="1">
      <alignment horizontal="center"/>
      <protection locked="0" hidden="1"/>
    </xf>
    <xf numFmtId="0" fontId="29" fillId="4" borderId="6" xfId="0" applyFont="1" applyFill="1" applyBorder="1" applyAlignment="1" applyProtection="1">
      <alignment horizontal="center"/>
      <protection locked="0" hidden="1"/>
    </xf>
    <xf numFmtId="0" fontId="29" fillId="5" borderId="2" xfId="0" applyFont="1" applyFill="1" applyBorder="1" applyAlignment="1" applyProtection="1">
      <alignment horizontal="center"/>
      <protection locked="0" hidden="1"/>
    </xf>
    <xf numFmtId="0" fontId="29" fillId="5" borderId="7" xfId="0" applyFont="1" applyFill="1" applyBorder="1" applyAlignment="1" applyProtection="1">
      <alignment horizontal="center"/>
      <protection locked="0" hidden="1"/>
    </xf>
    <xf numFmtId="0" fontId="29" fillId="5" borderId="6" xfId="0" applyFont="1" applyFill="1" applyBorder="1" applyAlignment="1" applyProtection="1">
      <alignment horizontal="center"/>
      <protection locked="0" hidden="1"/>
    </xf>
    <xf numFmtId="0" fontId="39" fillId="4" borderId="7" xfId="0" applyFont="1" applyFill="1" applyBorder="1" applyAlignment="1" applyProtection="1">
      <alignment horizontal="center"/>
      <protection hidden="1"/>
    </xf>
    <xf numFmtId="0" fontId="29" fillId="6" borderId="2" xfId="0" applyFont="1" applyFill="1" applyBorder="1" applyAlignment="1" applyProtection="1">
      <alignment horizontal="center"/>
      <protection locked="0" hidden="1"/>
    </xf>
    <xf numFmtId="0" fontId="29" fillId="6" borderId="6" xfId="0" applyFont="1" applyFill="1" applyBorder="1" applyAlignment="1" applyProtection="1">
      <alignment horizontal="center"/>
      <protection locked="0" hidden="1"/>
    </xf>
    <xf numFmtId="0" fontId="29" fillId="7" borderId="2" xfId="0" applyFont="1" applyFill="1" applyBorder="1" applyAlignment="1" applyProtection="1">
      <alignment horizontal="center"/>
      <protection locked="0" hidden="1"/>
    </xf>
    <xf numFmtId="0" fontId="29" fillId="7" borderId="6" xfId="0" applyFont="1" applyFill="1" applyBorder="1" applyAlignment="1" applyProtection="1">
      <alignment horizontal="center"/>
      <protection locked="0" hidden="1"/>
    </xf>
    <xf numFmtId="0" fontId="29" fillId="6" borderId="7" xfId="0" applyFont="1" applyFill="1" applyBorder="1" applyAlignment="1" applyProtection="1">
      <alignment horizontal="center"/>
      <protection locked="0" hidden="1"/>
    </xf>
    <xf numFmtId="0" fontId="29" fillId="7" borderId="7" xfId="0" applyFont="1" applyFill="1" applyBorder="1" applyAlignment="1" applyProtection="1">
      <alignment horizontal="center"/>
      <protection locked="0" hidden="1"/>
    </xf>
    <xf numFmtId="0" fontId="15" fillId="4" borderId="1" xfId="0" applyFont="1" applyFill="1" applyBorder="1" applyAlignment="1" applyProtection="1">
      <alignment horizontal="center" vertical="center" wrapText="1"/>
      <protection locked="0"/>
    </xf>
    <xf numFmtId="0" fontId="29" fillId="5" borderId="2" xfId="0" applyFont="1" applyFill="1" applyBorder="1" applyAlignment="1" applyProtection="1">
      <alignment horizontal="center" vertical="center" wrapText="1"/>
      <protection locked="0" hidden="1"/>
    </xf>
    <xf numFmtId="0" fontId="29" fillId="5" borderId="7" xfId="0" applyFont="1" applyFill="1" applyBorder="1" applyAlignment="1" applyProtection="1">
      <alignment horizontal="center" vertical="center" wrapText="1"/>
      <protection locked="0" hidden="1"/>
    </xf>
    <xf numFmtId="0" fontId="29" fillId="5" borderId="6" xfId="0" applyFont="1" applyFill="1" applyBorder="1" applyAlignment="1" applyProtection="1">
      <alignment horizontal="center" vertical="center" wrapText="1"/>
      <protection locked="0" hidden="1"/>
    </xf>
    <xf numFmtId="0" fontId="29" fillId="6" borderId="2" xfId="0" applyFont="1" applyFill="1" applyBorder="1" applyAlignment="1" applyProtection="1">
      <alignment horizontal="center" vertical="center" wrapText="1"/>
      <protection locked="0" hidden="1"/>
    </xf>
    <xf numFmtId="0" fontId="29" fillId="6" borderId="7" xfId="0" applyFont="1" applyFill="1" applyBorder="1" applyAlignment="1" applyProtection="1">
      <alignment horizontal="center" vertical="center" wrapText="1"/>
      <protection locked="0" hidden="1"/>
    </xf>
    <xf numFmtId="0" fontId="29" fillId="6" borderId="6" xfId="0" applyFont="1" applyFill="1" applyBorder="1" applyAlignment="1" applyProtection="1">
      <alignment horizontal="center" vertical="center" wrapText="1"/>
      <protection locked="0" hidden="1"/>
    </xf>
    <xf numFmtId="0" fontId="29" fillId="7" borderId="2" xfId="0" applyFont="1" applyFill="1" applyBorder="1" applyAlignment="1" applyProtection="1">
      <alignment horizontal="center" vertical="center" wrapText="1"/>
      <protection locked="0" hidden="1"/>
    </xf>
    <xf numFmtId="0" fontId="29" fillId="7" borderId="7" xfId="0" applyFont="1" applyFill="1" applyBorder="1" applyAlignment="1" applyProtection="1">
      <alignment horizontal="center" vertical="center" wrapText="1"/>
      <protection locked="0" hidden="1"/>
    </xf>
    <xf numFmtId="0" fontId="29" fillId="7" borderId="6" xfId="0" applyFont="1" applyFill="1" applyBorder="1" applyAlignment="1" applyProtection="1">
      <alignment horizontal="center" vertical="center" wrapText="1"/>
      <protection locked="0" hidden="1"/>
    </xf>
    <xf numFmtId="0" fontId="40" fillId="5" borderId="7" xfId="0" applyFont="1" applyFill="1" applyBorder="1" applyAlignment="1" applyProtection="1">
      <alignment horizontal="center"/>
      <protection hidden="1"/>
    </xf>
    <xf numFmtId="0" fontId="41" fillId="6" borderId="7" xfId="0" applyFont="1" applyFill="1" applyBorder="1" applyAlignment="1" applyProtection="1">
      <alignment horizontal="center"/>
      <protection hidden="1"/>
    </xf>
    <xf numFmtId="0" fontId="29" fillId="7" borderId="7" xfId="0" applyFont="1" applyFill="1" applyBorder="1" applyAlignment="1" applyProtection="1">
      <alignment horizontal="center"/>
      <protection hidden="1"/>
    </xf>
    <xf numFmtId="0" fontId="29" fillId="4" borderId="2" xfId="0" applyFont="1" applyFill="1" applyBorder="1" applyAlignment="1" applyProtection="1">
      <alignment horizontal="center" vertical="center" wrapText="1"/>
      <protection locked="0" hidden="1"/>
    </xf>
    <xf numFmtId="0" fontId="29" fillId="4" borderId="7" xfId="0" applyFont="1" applyFill="1" applyBorder="1" applyAlignment="1" applyProtection="1">
      <alignment horizontal="center" vertical="center" wrapText="1"/>
      <protection locked="0" hidden="1"/>
    </xf>
    <xf numFmtId="0" fontId="29" fillId="4" borderId="6" xfId="0" applyFont="1" applyFill="1" applyBorder="1" applyAlignment="1" applyProtection="1">
      <alignment horizontal="center" vertical="center" wrapText="1"/>
      <protection locked="0" hidden="1"/>
    </xf>
    <xf numFmtId="0" fontId="28" fillId="3" borderId="0" xfId="1" applyFont="1" applyFill="1" applyBorder="1" applyAlignment="1" applyProtection="1">
      <protection locked="0" hidden="1"/>
    </xf>
    <xf numFmtId="0" fontId="28" fillId="3" borderId="0" xfId="1" applyFont="1" applyFill="1" applyAlignment="1" applyProtection="1">
      <alignment horizontal="left"/>
      <protection locked="0" hidden="1"/>
    </xf>
    <xf numFmtId="0" fontId="29" fillId="5" borderId="2" xfId="0" applyFont="1" applyFill="1" applyBorder="1" applyAlignment="1" applyProtection="1">
      <alignment horizontal="center" vertical="center"/>
      <protection locked="0" hidden="1"/>
    </xf>
    <xf numFmtId="0" fontId="29" fillId="5" borderId="7" xfId="0" applyFont="1" applyFill="1" applyBorder="1" applyAlignment="1" applyProtection="1">
      <alignment horizontal="center" vertical="center"/>
      <protection locked="0" hidden="1"/>
    </xf>
    <xf numFmtId="0" fontId="29" fillId="5" borderId="6" xfId="0" applyFont="1" applyFill="1" applyBorder="1" applyAlignment="1" applyProtection="1">
      <alignment horizontal="center" vertical="center"/>
      <protection locked="0" hidden="1"/>
    </xf>
    <xf numFmtId="0" fontId="29" fillId="6" borderId="2" xfId="0" applyFont="1" applyFill="1" applyBorder="1" applyAlignment="1" applyProtection="1">
      <alignment horizontal="center" vertical="center"/>
      <protection locked="0" hidden="1"/>
    </xf>
    <xf numFmtId="0" fontId="29" fillId="6" borderId="7" xfId="0" applyFont="1" applyFill="1" applyBorder="1" applyAlignment="1" applyProtection="1">
      <alignment horizontal="center" vertical="center"/>
      <protection locked="0" hidden="1"/>
    </xf>
    <xf numFmtId="0" fontId="29" fillId="6" borderId="6" xfId="0" applyFont="1" applyFill="1" applyBorder="1" applyAlignment="1" applyProtection="1">
      <alignment horizontal="center" vertical="center"/>
      <protection locked="0" hidden="1"/>
    </xf>
    <xf numFmtId="0" fontId="29" fillId="7" borderId="2" xfId="0" applyFont="1" applyFill="1" applyBorder="1" applyAlignment="1" applyProtection="1">
      <alignment horizontal="center" vertical="center"/>
      <protection locked="0" hidden="1"/>
    </xf>
    <xf numFmtId="0" fontId="29" fillId="7" borderId="7" xfId="0" applyFont="1" applyFill="1" applyBorder="1" applyAlignment="1" applyProtection="1">
      <alignment horizontal="center" vertical="center"/>
      <protection locked="0" hidden="1"/>
    </xf>
    <xf numFmtId="0" fontId="29" fillId="7" borderId="6" xfId="0" applyFont="1" applyFill="1" applyBorder="1" applyAlignment="1" applyProtection="1">
      <alignment horizontal="center" vertical="center"/>
      <protection locked="0" hidden="1"/>
    </xf>
    <xf numFmtId="0" fontId="29" fillId="3" borderId="2" xfId="0" applyFont="1" applyFill="1" applyBorder="1" applyAlignment="1" applyProtection="1">
      <alignment horizontal="center" vertical="center"/>
      <protection locked="0" hidden="1"/>
    </xf>
    <xf numFmtId="0" fontId="29" fillId="3" borderId="6" xfId="0" applyFont="1" applyFill="1" applyBorder="1" applyAlignment="1" applyProtection="1">
      <alignment horizontal="center" vertical="center"/>
      <protection locked="0" hidden="1"/>
    </xf>
    <xf numFmtId="0" fontId="29" fillId="3" borderId="7" xfId="0" applyFont="1" applyFill="1" applyBorder="1" applyAlignment="1" applyProtection="1">
      <alignment horizontal="center" vertical="center"/>
      <protection locked="0" hidden="1"/>
    </xf>
    <xf numFmtId="0" fontId="28" fillId="3" borderId="0" xfId="1" applyFont="1" applyFill="1" applyAlignment="1" applyProtection="1">
      <protection locked="0" hidden="1"/>
    </xf>
    <xf numFmtId="0" fontId="29" fillId="3" borderId="1" xfId="0" applyFont="1" applyFill="1" applyBorder="1" applyAlignment="1" applyProtection="1">
      <alignment horizontal="center"/>
      <protection locked="0" hidden="1"/>
    </xf>
    <xf numFmtId="0" fontId="29" fillId="4" borderId="1" xfId="0" applyFont="1" applyFill="1" applyBorder="1" applyAlignment="1" applyProtection="1">
      <alignment horizontal="center"/>
      <protection locked="0" hidden="1"/>
    </xf>
    <xf numFmtId="0" fontId="29" fillId="5" borderId="1" xfId="0" applyFont="1" applyFill="1" applyBorder="1" applyAlignment="1" applyProtection="1">
      <alignment horizontal="center"/>
      <protection locked="0" hidden="1"/>
    </xf>
    <xf numFmtId="0" fontId="29" fillId="6" borderId="1" xfId="0" applyFont="1" applyFill="1" applyBorder="1" applyAlignment="1" applyProtection="1">
      <alignment horizontal="center"/>
      <protection locked="0" hidden="1"/>
    </xf>
    <xf numFmtId="0" fontId="29" fillId="7" borderId="1" xfId="0" applyFont="1" applyFill="1" applyBorder="1" applyAlignment="1" applyProtection="1">
      <alignment horizontal="center"/>
      <protection locked="0" hidden="1"/>
    </xf>
    <xf numFmtId="0" fontId="52" fillId="3" borderId="0" xfId="1" applyFont="1" applyFill="1" applyAlignment="1" applyProtection="1">
      <alignment horizontal="left"/>
      <protection locked="0" hidden="1"/>
    </xf>
    <xf numFmtId="0" fontId="29" fillId="3" borderId="4" xfId="0" applyFont="1" applyFill="1" applyBorder="1" applyAlignment="1" applyProtection="1">
      <alignment horizontal="center"/>
      <protection locked="0" hidden="1"/>
    </xf>
    <xf numFmtId="0" fontId="29" fillId="3" borderId="2" xfId="0" applyFont="1" applyFill="1" applyBorder="1" applyAlignment="1" applyProtection="1">
      <alignment horizontal="left"/>
      <protection locked="0" hidden="1"/>
    </xf>
    <xf numFmtId="0" fontId="29" fillId="3" borderId="7" xfId="0" applyFont="1" applyFill="1" applyBorder="1" applyAlignment="1" applyProtection="1">
      <alignment horizontal="left"/>
      <protection locked="0" hidden="1"/>
    </xf>
    <xf numFmtId="0" fontId="29" fillId="3" borderId="6" xfId="0" applyFont="1" applyFill="1" applyBorder="1" applyAlignment="1" applyProtection="1">
      <alignment horizontal="left"/>
      <protection locked="0" hidden="1"/>
    </xf>
    <xf numFmtId="0" fontId="28" fillId="3" borderId="0" xfId="1" applyFont="1" applyFill="1" applyAlignment="1" applyProtection="1">
      <alignment horizontal="left"/>
      <protection hidden="1"/>
    </xf>
    <xf numFmtId="0" fontId="48" fillId="3" borderId="0" xfId="1" applyFont="1" applyFill="1" applyAlignment="1" applyProtection="1">
      <alignment horizontal="center"/>
      <protection hidden="1"/>
    </xf>
    <xf numFmtId="0" fontId="26" fillId="3" borderId="0" xfId="0" applyFont="1" applyFill="1" applyAlignment="1" applyProtection="1">
      <alignment horizontal="center" vertical="top"/>
      <protection hidden="1"/>
    </xf>
    <xf numFmtId="0" fontId="29" fillId="3" borderId="3" xfId="0" applyFont="1" applyFill="1" applyBorder="1" applyAlignment="1" applyProtection="1">
      <alignment horizontal="center"/>
      <protection locked="0" hidden="1"/>
    </xf>
    <xf numFmtId="2" fontId="29" fillId="3" borderId="2" xfId="0" applyNumberFormat="1" applyFont="1" applyFill="1" applyBorder="1" applyAlignment="1" applyProtection="1">
      <alignment horizontal="center" vertical="center"/>
      <protection locked="0" hidden="1"/>
    </xf>
    <xf numFmtId="2" fontId="29" fillId="3" borderId="6" xfId="0" applyNumberFormat="1" applyFont="1" applyFill="1" applyBorder="1" applyAlignment="1" applyProtection="1">
      <alignment horizontal="center" vertical="center"/>
      <protection locked="0" hidden="1"/>
    </xf>
    <xf numFmtId="0" fontId="29" fillId="3" borderId="1" xfId="0" applyFont="1" applyFill="1" applyBorder="1" applyAlignment="1" applyProtection="1">
      <alignment horizontal="center"/>
      <protection hidden="1"/>
    </xf>
    <xf numFmtId="0" fontId="29" fillId="3" borderId="18" xfId="0" applyFont="1" applyFill="1" applyBorder="1" applyAlignment="1" applyProtection="1">
      <alignment horizontal="center"/>
      <protection locked="0" hidden="1"/>
    </xf>
    <xf numFmtId="0" fontId="29" fillId="3" borderId="19" xfId="0" applyFont="1" applyFill="1" applyBorder="1" applyAlignment="1" applyProtection="1">
      <alignment horizontal="center"/>
      <protection locked="0" hidden="1"/>
    </xf>
    <xf numFmtId="2" fontId="29" fillId="3" borderId="1" xfId="0" applyNumberFormat="1" applyFont="1" applyFill="1" applyBorder="1" applyAlignment="1" applyProtection="1">
      <alignment horizontal="center"/>
      <protection locked="0" hidden="1"/>
    </xf>
    <xf numFmtId="0" fontId="15" fillId="3" borderId="2" xfId="0" applyFont="1" applyFill="1" applyBorder="1" applyAlignment="1" applyProtection="1">
      <alignment horizontal="center"/>
      <protection locked="0" hidden="1"/>
    </xf>
    <xf numFmtId="0" fontId="15" fillId="3" borderId="7" xfId="0" applyFont="1" applyFill="1" applyBorder="1" applyAlignment="1" applyProtection="1">
      <alignment horizontal="center"/>
      <protection locked="0" hidden="1"/>
    </xf>
    <xf numFmtId="0" fontId="15" fillId="3" borderId="6" xfId="0" applyFont="1" applyFill="1" applyBorder="1" applyAlignment="1" applyProtection="1">
      <alignment horizontal="center"/>
      <protection locked="0" hidden="1"/>
    </xf>
    <xf numFmtId="0" fontId="28" fillId="3" borderId="0" xfId="1" applyFont="1" applyFill="1" applyBorder="1" applyAlignment="1" applyProtection="1">
      <alignment horizontal="left"/>
      <protection locked="0" hidden="1"/>
    </xf>
    <xf numFmtId="0" fontId="29" fillId="3" borderId="0" xfId="0" applyFont="1" applyFill="1" applyAlignment="1" applyProtection="1">
      <alignment horizontal="left" vertical="top"/>
      <protection locked="0"/>
    </xf>
    <xf numFmtId="0" fontId="28" fillId="3" borderId="0" xfId="1" applyFont="1" applyFill="1" applyAlignment="1" applyProtection="1">
      <alignment horizontal="center"/>
      <protection hidden="1"/>
    </xf>
    <xf numFmtId="0" fontId="27" fillId="3" borderId="0" xfId="0" applyFont="1" applyFill="1" applyAlignment="1" applyProtection="1">
      <alignment horizontal="center" vertical="center" wrapText="1"/>
      <protection hidden="1"/>
    </xf>
    <xf numFmtId="0" fontId="26" fillId="3" borderId="5" xfId="0" applyFont="1" applyFill="1" applyBorder="1" applyAlignment="1" applyProtection="1">
      <alignment horizontal="center"/>
      <protection hidden="1"/>
    </xf>
    <xf numFmtId="0" fontId="29" fillId="4" borderId="22" xfId="0" applyFont="1" applyFill="1" applyBorder="1" applyAlignment="1" applyProtection="1">
      <alignment horizontal="center"/>
      <protection locked="0" hidden="1"/>
    </xf>
    <xf numFmtId="0" fontId="29" fillId="4" borderId="17" xfId="0" applyFont="1" applyFill="1" applyBorder="1" applyAlignment="1" applyProtection="1">
      <alignment horizontal="center"/>
      <protection locked="0" hidden="1"/>
    </xf>
    <xf numFmtId="0" fontId="29" fillId="4" borderId="23" xfId="0" applyFont="1" applyFill="1" applyBorder="1" applyAlignment="1" applyProtection="1">
      <alignment horizontal="center"/>
      <protection locked="0" hidden="1"/>
    </xf>
    <xf numFmtId="0" fontId="29" fillId="5" borderId="4" xfId="0" applyFont="1" applyFill="1" applyBorder="1" applyAlignment="1" applyProtection="1">
      <alignment horizontal="center"/>
      <protection locked="0" hidden="1"/>
    </xf>
    <xf numFmtId="0" fontId="29" fillId="5" borderId="22" xfId="0" applyFont="1" applyFill="1" applyBorder="1" applyAlignment="1" applyProtection="1">
      <alignment horizontal="center"/>
      <protection locked="0" hidden="1"/>
    </xf>
    <xf numFmtId="0" fontId="29" fillId="5" borderId="17" xfId="0" applyFont="1" applyFill="1" applyBorder="1" applyAlignment="1" applyProtection="1">
      <alignment horizontal="center"/>
      <protection locked="0" hidden="1"/>
    </xf>
    <xf numFmtId="0" fontId="29" fillId="5" borderId="23" xfId="0" applyFont="1" applyFill="1" applyBorder="1" applyAlignment="1" applyProtection="1">
      <alignment horizontal="center"/>
      <protection locked="0" hidden="1"/>
    </xf>
    <xf numFmtId="0" fontId="27" fillId="3" borderId="16" xfId="0" applyFont="1" applyFill="1" applyBorder="1" applyAlignment="1" applyProtection="1">
      <alignment horizontal="center"/>
      <protection hidden="1"/>
    </xf>
    <xf numFmtId="0" fontId="26" fillId="3" borderId="0" xfId="0" applyFont="1" applyFill="1" applyAlignment="1" applyProtection="1">
      <alignment horizontal="left" vertical="top"/>
      <protection hidden="1"/>
    </xf>
    <xf numFmtId="0" fontId="29" fillId="4" borderId="4" xfId="0" applyFont="1" applyFill="1" applyBorder="1" applyAlignment="1" applyProtection="1">
      <alignment horizontal="center"/>
      <protection locked="0" hidden="1"/>
    </xf>
    <xf numFmtId="0" fontId="29" fillId="6" borderId="22" xfId="0" applyFont="1" applyFill="1" applyBorder="1" applyAlignment="1" applyProtection="1">
      <alignment horizontal="center"/>
      <protection locked="0" hidden="1"/>
    </xf>
    <xf numFmtId="0" fontId="29" fillId="6" borderId="17" xfId="0" applyFont="1" applyFill="1" applyBorder="1" applyAlignment="1" applyProtection="1">
      <alignment horizontal="center"/>
      <protection locked="0" hidden="1"/>
    </xf>
    <xf numFmtId="0" fontId="29" fillId="6" borderId="23" xfId="0" applyFont="1" applyFill="1" applyBorder="1" applyAlignment="1" applyProtection="1">
      <alignment horizontal="center"/>
      <protection locked="0" hidden="1"/>
    </xf>
    <xf numFmtId="0" fontId="29" fillId="7" borderId="1" xfId="0" applyFont="1" applyFill="1" applyBorder="1" applyAlignment="1" applyProtection="1">
      <alignment horizontal="center" vertical="center" wrapText="1"/>
      <protection locked="0" hidden="1"/>
    </xf>
    <xf numFmtId="0" fontId="29" fillId="7" borderId="22" xfId="0" applyFont="1" applyFill="1" applyBorder="1" applyAlignment="1" applyProtection="1">
      <alignment horizontal="center"/>
      <protection locked="0" hidden="1"/>
    </xf>
    <xf numFmtId="0" fontId="29" fillId="7" borderId="17" xfId="0" applyFont="1" applyFill="1" applyBorder="1" applyAlignment="1" applyProtection="1">
      <alignment horizontal="center"/>
      <protection locked="0" hidden="1"/>
    </xf>
    <xf numFmtId="0" fontId="29" fillId="7" borderId="23" xfId="0" applyFont="1" applyFill="1" applyBorder="1" applyAlignment="1" applyProtection="1">
      <alignment horizontal="center"/>
      <protection locked="0" hidden="1"/>
    </xf>
    <xf numFmtId="0" fontId="29" fillId="6" borderId="1" xfId="0" applyFont="1" applyFill="1" applyBorder="1" applyAlignment="1" applyProtection="1">
      <alignment horizontal="center" vertical="center" wrapText="1"/>
      <protection locked="0" hidden="1"/>
    </xf>
    <xf numFmtId="0" fontId="27" fillId="3" borderId="0" xfId="0" applyFont="1" applyFill="1" applyAlignment="1" applyProtection="1">
      <alignment horizontal="center" vertical="center"/>
      <protection hidden="1"/>
    </xf>
    <xf numFmtId="0" fontId="29" fillId="7" borderId="4" xfId="0" applyFont="1" applyFill="1" applyBorder="1" applyAlignment="1" applyProtection="1">
      <alignment horizontal="center"/>
      <protection locked="0" hidden="1"/>
    </xf>
    <xf numFmtId="0" fontId="29" fillId="6" borderId="4" xfId="0" applyFont="1" applyFill="1" applyBorder="1" applyAlignment="1" applyProtection="1">
      <alignment horizontal="center"/>
      <protection locked="0" hidden="1"/>
    </xf>
    <xf numFmtId="0" fontId="29" fillId="4" borderId="1" xfId="0" applyFont="1" applyFill="1" applyBorder="1" applyAlignment="1" applyProtection="1">
      <alignment horizontal="center" vertical="center" wrapText="1"/>
      <protection locked="0" hidden="1"/>
    </xf>
    <xf numFmtId="0" fontId="27" fillId="3" borderId="5" xfId="0" applyFont="1" applyFill="1" applyBorder="1" applyAlignment="1" applyProtection="1">
      <alignment horizontal="center" vertical="center"/>
      <protection hidden="1"/>
    </xf>
    <xf numFmtId="0" fontId="27" fillId="3" borderId="21" xfId="0" applyFont="1" applyFill="1" applyBorder="1" applyAlignment="1" applyProtection="1">
      <alignment horizontal="center"/>
      <protection hidden="1"/>
    </xf>
    <xf numFmtId="0" fontId="26" fillId="3" borderId="0" xfId="0" applyFont="1" applyFill="1" applyAlignment="1" applyProtection="1">
      <alignment horizontal="center"/>
      <protection hidden="1"/>
    </xf>
    <xf numFmtId="0" fontId="29" fillId="3" borderId="7" xfId="0" applyFont="1" applyFill="1" applyBorder="1" applyAlignment="1" applyProtection="1">
      <alignment horizontal="center"/>
      <protection hidden="1"/>
    </xf>
    <xf numFmtId="0" fontId="27" fillId="3" borderId="2" xfId="0" applyFont="1" applyFill="1" applyBorder="1" applyAlignment="1" applyProtection="1">
      <alignment horizontal="center"/>
      <protection locked="0" hidden="1"/>
    </xf>
    <xf numFmtId="0" fontId="27" fillId="3" borderId="7" xfId="0" applyFont="1" applyFill="1" applyBorder="1" applyAlignment="1" applyProtection="1">
      <alignment horizontal="center"/>
      <protection locked="0" hidden="1"/>
    </xf>
    <xf numFmtId="0" fontId="27" fillId="3" borderId="6" xfId="0" applyFont="1" applyFill="1" applyBorder="1" applyAlignment="1" applyProtection="1">
      <alignment horizontal="center"/>
      <protection locked="0" hidden="1"/>
    </xf>
    <xf numFmtId="2" fontId="12" fillId="3" borderId="2" xfId="0" applyNumberFormat="1" applyFont="1" applyFill="1" applyBorder="1" applyAlignment="1" applyProtection="1">
      <alignment horizontal="center"/>
      <protection hidden="1"/>
    </xf>
    <xf numFmtId="2" fontId="12" fillId="3" borderId="6" xfId="0" applyNumberFormat="1" applyFont="1" applyFill="1" applyBorder="1" applyAlignment="1" applyProtection="1">
      <alignment horizontal="center"/>
      <protection hidden="1"/>
    </xf>
    <xf numFmtId="0" fontId="12" fillId="3" borderId="2" xfId="0" applyFont="1" applyFill="1" applyBorder="1" applyAlignment="1" applyProtection="1">
      <alignment horizontal="center"/>
      <protection hidden="1"/>
    </xf>
    <xf numFmtId="0" fontId="12" fillId="3" borderId="7" xfId="0" applyFont="1" applyFill="1" applyBorder="1" applyAlignment="1" applyProtection="1">
      <alignment horizontal="center"/>
      <protection hidden="1"/>
    </xf>
    <xf numFmtId="0" fontId="12" fillId="3" borderId="6" xfId="0" applyFont="1" applyFill="1" applyBorder="1" applyAlignment="1" applyProtection="1">
      <alignment horizontal="center"/>
      <protection hidden="1"/>
    </xf>
    <xf numFmtId="0" fontId="12" fillId="3" borderId="0" xfId="0" applyFont="1" applyFill="1" applyAlignment="1" applyProtection="1">
      <alignment horizontal="left"/>
      <protection hidden="1"/>
    </xf>
    <xf numFmtId="0" fontId="12" fillId="3" borderId="0" xfId="0" applyFont="1" applyFill="1" applyAlignment="1" applyProtection="1">
      <alignment horizontal="center"/>
      <protection hidden="1"/>
    </xf>
    <xf numFmtId="0" fontId="12" fillId="3" borderId="1" xfId="0" applyFont="1" applyFill="1" applyBorder="1" applyAlignment="1" applyProtection="1">
      <alignment horizontal="center"/>
      <protection hidden="1"/>
    </xf>
    <xf numFmtId="18" fontId="17" fillId="3" borderId="1" xfId="0" applyNumberFormat="1" applyFont="1" applyFill="1" applyBorder="1" applyAlignment="1" applyProtection="1">
      <alignment horizontal="center"/>
      <protection hidden="1"/>
    </xf>
    <xf numFmtId="0" fontId="17" fillId="3" borderId="2" xfId="0" applyFont="1" applyFill="1" applyBorder="1" applyAlignment="1" applyProtection="1">
      <alignment horizontal="center"/>
      <protection hidden="1"/>
    </xf>
    <xf numFmtId="0" fontId="17" fillId="3" borderId="7" xfId="0" applyFont="1" applyFill="1" applyBorder="1" applyAlignment="1" applyProtection="1">
      <alignment horizontal="center"/>
      <protection hidden="1"/>
    </xf>
    <xf numFmtId="0" fontId="17" fillId="3" borderId="6" xfId="0" applyFont="1" applyFill="1" applyBorder="1" applyAlignment="1" applyProtection="1">
      <alignment horizontal="center"/>
      <protection hidden="1"/>
    </xf>
    <xf numFmtId="0" fontId="21" fillId="3" borderId="5" xfId="0" applyFont="1" applyFill="1" applyBorder="1" applyAlignment="1" applyProtection="1">
      <alignment horizontal="center"/>
      <protection hidden="1"/>
    </xf>
    <xf numFmtId="0" fontId="21" fillId="3" borderId="0" xfId="0" applyFont="1" applyFill="1" applyAlignment="1" applyProtection="1">
      <alignment horizontal="center"/>
      <protection hidden="1"/>
    </xf>
    <xf numFmtId="0" fontId="17" fillId="3" borderId="1" xfId="0" applyFont="1" applyFill="1" applyBorder="1" applyAlignment="1" applyProtection="1">
      <alignment horizontal="center"/>
      <protection hidden="1"/>
    </xf>
    <xf numFmtId="0" fontId="22" fillId="3" borderId="0" xfId="0" applyFont="1" applyFill="1" applyAlignment="1" applyProtection="1">
      <alignment horizontal="center"/>
      <protection hidden="1"/>
    </xf>
    <xf numFmtId="0" fontId="22" fillId="3" borderId="21" xfId="0" applyFont="1" applyFill="1" applyBorder="1" applyAlignment="1" applyProtection="1">
      <alignment horizontal="center"/>
      <protection hidden="1"/>
    </xf>
    <xf numFmtId="0" fontId="22" fillId="3" borderId="16" xfId="0" applyFont="1" applyFill="1" applyBorder="1" applyAlignment="1" applyProtection="1">
      <alignment horizontal="center"/>
      <protection hidden="1"/>
    </xf>
    <xf numFmtId="0" fontId="16" fillId="3" borderId="0" xfId="0" applyFont="1" applyFill="1" applyAlignment="1" applyProtection="1">
      <alignment horizontal="center"/>
      <protection hidden="1"/>
    </xf>
    <xf numFmtId="0" fontId="12" fillId="3" borderId="22" xfId="0" applyFont="1" applyFill="1" applyBorder="1" applyAlignment="1" applyProtection="1">
      <alignment horizontal="center"/>
      <protection hidden="1"/>
    </xf>
    <xf numFmtId="0" fontId="12" fillId="3" borderId="17" xfId="0" applyFont="1" applyFill="1" applyBorder="1" applyAlignment="1" applyProtection="1">
      <alignment horizontal="center"/>
      <protection hidden="1"/>
    </xf>
    <xf numFmtId="0" fontId="12" fillId="3" borderId="23" xfId="0" applyFont="1" applyFill="1" applyBorder="1" applyAlignment="1" applyProtection="1">
      <alignment horizontal="center"/>
      <protection hidden="1"/>
    </xf>
    <xf numFmtId="0" fontId="12" fillId="3" borderId="3" xfId="0" applyFont="1" applyFill="1" applyBorder="1" applyAlignment="1" applyProtection="1">
      <alignment horizontal="center"/>
      <protection hidden="1"/>
    </xf>
    <xf numFmtId="0" fontId="12" fillId="3" borderId="20" xfId="0" applyFont="1" applyFill="1" applyBorder="1" applyAlignment="1" applyProtection="1">
      <alignment horizontal="center"/>
      <protection hidden="1"/>
    </xf>
    <xf numFmtId="0" fontId="12" fillId="3" borderId="18" xfId="0" applyFont="1" applyFill="1" applyBorder="1" applyAlignment="1" applyProtection="1">
      <alignment horizontal="center"/>
      <protection hidden="1"/>
    </xf>
    <xf numFmtId="0" fontId="12" fillId="3" borderId="19" xfId="0" applyFont="1" applyFill="1" applyBorder="1" applyAlignment="1" applyProtection="1">
      <alignment horizontal="center"/>
      <protection hidden="1"/>
    </xf>
    <xf numFmtId="0" fontId="12" fillId="3" borderId="4" xfId="0" applyFont="1" applyFill="1" applyBorder="1" applyAlignment="1" applyProtection="1">
      <alignment horizontal="center"/>
      <protection hidden="1"/>
    </xf>
    <xf numFmtId="1" fontId="12" fillId="3" borderId="2" xfId="0" applyNumberFormat="1" applyFont="1" applyFill="1" applyBorder="1" applyAlignment="1" applyProtection="1">
      <alignment horizontal="center"/>
      <protection hidden="1"/>
    </xf>
    <xf numFmtId="1" fontId="12" fillId="3" borderId="6" xfId="0" applyNumberFormat="1" applyFont="1" applyFill="1" applyBorder="1" applyAlignment="1" applyProtection="1">
      <alignment horizontal="center"/>
      <protection hidden="1"/>
    </xf>
    <xf numFmtId="0" fontId="12" fillId="3" borderId="0" xfId="0" applyFont="1" applyFill="1" applyAlignment="1" applyProtection="1">
      <alignment horizontal="center" wrapText="1"/>
      <protection hidden="1"/>
    </xf>
    <xf numFmtId="0" fontId="12" fillId="3" borderId="5" xfId="0" applyFont="1" applyFill="1" applyBorder="1" applyAlignment="1" applyProtection="1">
      <alignment horizontal="center" wrapText="1"/>
      <protection hidden="1"/>
    </xf>
    <xf numFmtId="0" fontId="22" fillId="3" borderId="5" xfId="0" applyFont="1" applyFill="1" applyBorder="1" applyAlignment="1" applyProtection="1">
      <alignment horizontal="center"/>
      <protection hidden="1"/>
    </xf>
    <xf numFmtId="18" fontId="17" fillId="3" borderId="2" xfId="0" applyNumberFormat="1" applyFont="1" applyFill="1" applyBorder="1" applyAlignment="1" applyProtection="1">
      <alignment horizontal="center"/>
      <protection hidden="1"/>
    </xf>
    <xf numFmtId="18" fontId="17" fillId="3" borderId="6" xfId="0" applyNumberFormat="1" applyFont="1" applyFill="1" applyBorder="1" applyAlignment="1" applyProtection="1">
      <alignment horizontal="center"/>
      <protection hidden="1"/>
    </xf>
    <xf numFmtId="2" fontId="12" fillId="3" borderId="1" xfId="0" applyNumberFormat="1" applyFont="1" applyFill="1" applyBorder="1" applyAlignment="1" applyProtection="1">
      <alignment horizontal="center"/>
      <protection hidden="1"/>
    </xf>
    <xf numFmtId="0" fontId="15" fillId="3" borderId="1" xfId="0" applyFont="1" applyFill="1" applyBorder="1" applyAlignment="1" applyProtection="1">
      <alignment horizontal="center"/>
      <protection locked="0" hidden="1"/>
    </xf>
    <xf numFmtId="0" fontId="12" fillId="3" borderId="5" xfId="0" applyFont="1" applyFill="1" applyBorder="1" applyAlignment="1" applyProtection="1">
      <alignment horizontal="center"/>
      <protection hidden="1"/>
    </xf>
    <xf numFmtId="0" fontId="17" fillId="3" borderId="0" xfId="0" applyFont="1" applyFill="1" applyAlignment="1" applyProtection="1">
      <alignment horizontal="center"/>
      <protection hidden="1"/>
    </xf>
    <xf numFmtId="0" fontId="17" fillId="3" borderId="18" xfId="0" applyFont="1" applyFill="1" applyBorder="1" applyAlignment="1" applyProtection="1">
      <alignment horizontal="center"/>
      <protection hidden="1"/>
    </xf>
    <xf numFmtId="0" fontId="17" fillId="3" borderId="5" xfId="0" applyFont="1" applyFill="1" applyBorder="1" applyAlignment="1" applyProtection="1">
      <alignment horizontal="center"/>
      <protection hidden="1"/>
    </xf>
    <xf numFmtId="0" fontId="17" fillId="3" borderId="19" xfId="0" applyFont="1" applyFill="1" applyBorder="1" applyAlignment="1" applyProtection="1">
      <alignment horizontal="center"/>
      <protection hidden="1"/>
    </xf>
    <xf numFmtId="0" fontId="0" fillId="0" borderId="0" xfId="0" applyAlignment="1" applyProtection="1">
      <alignment horizontal="center"/>
      <protection hidden="1"/>
    </xf>
    <xf numFmtId="0" fontId="0" fillId="0" borderId="1" xfId="0" applyBorder="1" applyAlignment="1" applyProtection="1">
      <alignment horizontal="center"/>
      <protection hidden="1"/>
    </xf>
    <xf numFmtId="0" fontId="0" fillId="0" borderId="0" xfId="0" applyAlignment="1">
      <alignment horizontal="center"/>
    </xf>
  </cellXfs>
  <cellStyles count="4">
    <cellStyle name="Hyperlink" xfId="1" builtinId="8"/>
    <cellStyle name="Hyperlink 2" xfId="2" xr:uid="{00000000-0005-0000-0000-000001000000}"/>
    <cellStyle name="Normal" xfId="0" builtinId="0"/>
    <cellStyle name="Normal 2" xfId="3" xr:uid="{00000000-0005-0000-0000-000003000000}"/>
  </cellStyles>
  <dxfs count="4">
    <dxf>
      <font>
        <color theme="0"/>
      </font>
    </dxf>
    <dxf>
      <font>
        <color theme="0"/>
      </font>
    </dxf>
    <dxf>
      <font>
        <color theme="0"/>
      </font>
    </dxf>
    <dxf>
      <font>
        <color theme="0"/>
      </font>
    </dxf>
  </dxfs>
  <tableStyles count="0" defaultTableStyle="TableStyleMedium2" defaultPivotStyle="PivotStyleLight16"/>
  <colors>
    <mruColors>
      <color rgb="FF6B4F01"/>
      <color rgb="FF978330"/>
      <color rgb="FFEBE3C2"/>
      <color rgb="FFD5C37B"/>
      <color rgb="FFCBB65C"/>
      <color rgb="FF746E00"/>
      <color rgb="FF9E9600"/>
      <color rgb="FF815F01"/>
      <color rgb="FFD6AB76"/>
      <color rgb="FFF1E3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ctrlProps/ctrlProp101.xml><?xml version="1.0" encoding="utf-8"?>
<formControlPr xmlns="http://schemas.microsoft.com/office/spreadsheetml/2009/9/main" objectType="CheckBox" lockText="1"/>
</file>

<file path=xl/ctrlProps/ctrlProp102.xml><?xml version="1.0" encoding="utf-8"?>
<formControlPr xmlns="http://schemas.microsoft.com/office/spreadsheetml/2009/9/main" objectType="CheckBox" lockText="1"/>
</file>

<file path=xl/ctrlProps/ctrlProp103.xml><?xml version="1.0" encoding="utf-8"?>
<formControlPr xmlns="http://schemas.microsoft.com/office/spreadsheetml/2009/9/main" objectType="CheckBox" lockText="1"/>
</file>

<file path=xl/ctrlProps/ctrlProp104.xml><?xml version="1.0" encoding="utf-8"?>
<formControlPr xmlns="http://schemas.microsoft.com/office/spreadsheetml/2009/9/main" objectType="CheckBox" lockText="1"/>
</file>

<file path=xl/ctrlProps/ctrlProp105.xml><?xml version="1.0" encoding="utf-8"?>
<formControlPr xmlns="http://schemas.microsoft.com/office/spreadsheetml/2009/9/main" objectType="CheckBox" lockText="1"/>
</file>

<file path=xl/ctrlProps/ctrlProp106.xml><?xml version="1.0" encoding="utf-8"?>
<formControlPr xmlns="http://schemas.microsoft.com/office/spreadsheetml/2009/9/main" objectType="CheckBox" lockText="1"/>
</file>

<file path=xl/ctrlProps/ctrlProp107.xml><?xml version="1.0" encoding="utf-8"?>
<formControlPr xmlns="http://schemas.microsoft.com/office/spreadsheetml/2009/9/main" objectType="CheckBox" lockText="1"/>
</file>

<file path=xl/ctrlProps/ctrlProp108.xml><?xml version="1.0" encoding="utf-8"?>
<formControlPr xmlns="http://schemas.microsoft.com/office/spreadsheetml/2009/9/main" objectType="CheckBox" lockText="1"/>
</file>

<file path=xl/ctrlProps/ctrlProp109.xml><?xml version="1.0" encoding="utf-8"?>
<formControlPr xmlns="http://schemas.microsoft.com/office/spreadsheetml/2009/9/main" objectType="CheckBox" lockText="1"/>
</file>

<file path=xl/ctrlProps/ctrlProp110.xml><?xml version="1.0" encoding="utf-8"?>
<formControlPr xmlns="http://schemas.microsoft.com/office/spreadsheetml/2009/9/main" objectType="CheckBox" lockText="1"/>
</file>

<file path=xl/ctrlProps/ctrlProp111.xml><?xml version="1.0" encoding="utf-8"?>
<formControlPr xmlns="http://schemas.microsoft.com/office/spreadsheetml/2009/9/main" objectType="CheckBox" lockText="1"/>
</file>

<file path=xl/ctrlProps/ctrlProp112.xml><?xml version="1.0" encoding="utf-8"?>
<formControlPr xmlns="http://schemas.microsoft.com/office/spreadsheetml/2009/9/main" objectType="CheckBox" lockText="1"/>
</file>

<file path=xl/ctrlProps/ctrlProp113.xml><?xml version="1.0" encoding="utf-8"?>
<formControlPr xmlns="http://schemas.microsoft.com/office/spreadsheetml/2009/9/main" objectType="CheckBox" lockText="1"/>
</file>

<file path=xl/ctrlProps/ctrlProp114.xml><?xml version="1.0" encoding="utf-8"?>
<formControlPr xmlns="http://schemas.microsoft.com/office/spreadsheetml/2009/9/main" objectType="CheckBox" lockText="1"/>
</file>

<file path=xl/ctrlProps/ctrlProp115.xml><?xml version="1.0" encoding="utf-8"?>
<formControlPr xmlns="http://schemas.microsoft.com/office/spreadsheetml/2009/9/main" objectType="CheckBox" lockText="1"/>
</file>

<file path=xl/ctrlProps/ctrlProp116.xml><?xml version="1.0" encoding="utf-8"?>
<formControlPr xmlns="http://schemas.microsoft.com/office/spreadsheetml/2009/9/main" objectType="CheckBox" lockText="1"/>
</file>

<file path=xl/ctrlProps/ctrlProp117.xml><?xml version="1.0" encoding="utf-8"?>
<formControlPr xmlns="http://schemas.microsoft.com/office/spreadsheetml/2009/9/main" objectType="CheckBox" lockText="1"/>
</file>

<file path=xl/ctrlProps/ctrlProp118.xml><?xml version="1.0" encoding="utf-8"?>
<formControlPr xmlns="http://schemas.microsoft.com/office/spreadsheetml/2009/9/main" objectType="CheckBox" lockText="1"/>
</file>

<file path=xl/ctrlProps/ctrlProp119.xml><?xml version="1.0" encoding="utf-8"?>
<formControlPr xmlns="http://schemas.microsoft.com/office/spreadsheetml/2009/9/main" objectType="CheckBox" lockText="1"/>
</file>

<file path=xl/ctrlProps/ctrlProp120.xml><?xml version="1.0" encoding="utf-8"?>
<formControlPr xmlns="http://schemas.microsoft.com/office/spreadsheetml/2009/9/main" objectType="CheckBox" lockText="1"/>
</file>

<file path=xl/ctrlProps/ctrlProp121.xml><?xml version="1.0" encoding="utf-8"?>
<formControlPr xmlns="http://schemas.microsoft.com/office/spreadsheetml/2009/9/main" objectType="CheckBox" lockText="1"/>
</file>

<file path=xl/ctrlProps/ctrlProp122.xml><?xml version="1.0" encoding="utf-8"?>
<formControlPr xmlns="http://schemas.microsoft.com/office/spreadsheetml/2009/9/main" objectType="CheckBox" lockText="1"/>
</file>

<file path=xl/ctrlProps/ctrlProp123.xml><?xml version="1.0" encoding="utf-8"?>
<formControlPr xmlns="http://schemas.microsoft.com/office/spreadsheetml/2009/9/main" objectType="CheckBox" lockText="1"/>
</file>

<file path=xl/ctrlProps/ctrlProp124.xml><?xml version="1.0" encoding="utf-8"?>
<formControlPr xmlns="http://schemas.microsoft.com/office/spreadsheetml/2009/9/main" objectType="CheckBox" lockText="1"/>
</file>

<file path=xl/ctrlProps/ctrlProp125.xml><?xml version="1.0" encoding="utf-8"?>
<formControlPr xmlns="http://schemas.microsoft.com/office/spreadsheetml/2009/9/main" objectType="CheckBox" lockText="1"/>
</file>

<file path=xl/ctrlProps/ctrlProp126.xml><?xml version="1.0" encoding="utf-8"?>
<formControlPr xmlns="http://schemas.microsoft.com/office/spreadsheetml/2009/9/main" objectType="CheckBox" lockText="1"/>
</file>

<file path=xl/ctrlProps/ctrlProp127.xml><?xml version="1.0" encoding="utf-8"?>
<formControlPr xmlns="http://schemas.microsoft.com/office/spreadsheetml/2009/9/main" objectType="CheckBox" lockText="1"/>
</file>

<file path=xl/ctrlProps/ctrlProp128.xml><?xml version="1.0" encoding="utf-8"?>
<formControlPr xmlns="http://schemas.microsoft.com/office/spreadsheetml/2009/9/main" objectType="CheckBox" lockText="1"/>
</file>

<file path=xl/ctrlProps/ctrlProp129.xml><?xml version="1.0" encoding="utf-8"?>
<formControlPr xmlns="http://schemas.microsoft.com/office/spreadsheetml/2009/9/main" objectType="CheckBox" lockText="1"/>
</file>

<file path=xl/ctrlProps/ctrlProp130.xml><?xml version="1.0" encoding="utf-8"?>
<formControlPr xmlns="http://schemas.microsoft.com/office/spreadsheetml/2009/9/main" objectType="CheckBox" lockText="1"/>
</file>

<file path=xl/ctrlProps/ctrlProp131.xml><?xml version="1.0" encoding="utf-8"?>
<formControlPr xmlns="http://schemas.microsoft.com/office/spreadsheetml/2009/9/main" objectType="CheckBox" lockText="1"/>
</file>

<file path=xl/ctrlProps/ctrlProp132.xml><?xml version="1.0" encoding="utf-8"?>
<formControlPr xmlns="http://schemas.microsoft.com/office/spreadsheetml/2009/9/main" objectType="CheckBox" lockText="1"/>
</file>

<file path=xl/ctrlProps/ctrlProp133.xml><?xml version="1.0" encoding="utf-8"?>
<formControlPr xmlns="http://schemas.microsoft.com/office/spreadsheetml/2009/9/main" objectType="CheckBox" lockText="1"/>
</file>

<file path=xl/ctrlProps/ctrlProp134.xml><?xml version="1.0" encoding="utf-8"?>
<formControlPr xmlns="http://schemas.microsoft.com/office/spreadsheetml/2009/9/main" objectType="CheckBox" lockText="1"/>
</file>

<file path=xl/ctrlProps/ctrlProp135.xml><?xml version="1.0" encoding="utf-8"?>
<formControlPr xmlns="http://schemas.microsoft.com/office/spreadsheetml/2009/9/main" objectType="CheckBox" lockText="1"/>
</file>

<file path=xl/ctrlProps/ctrlProp136.xml><?xml version="1.0" encoding="utf-8"?>
<formControlPr xmlns="http://schemas.microsoft.com/office/spreadsheetml/2009/9/main" objectType="CheckBox" lockText="1"/>
</file>

<file path=xl/ctrlProps/ctrlProp137.xml><?xml version="1.0" encoding="utf-8"?>
<formControlPr xmlns="http://schemas.microsoft.com/office/spreadsheetml/2009/9/main" objectType="CheckBox" lockText="1"/>
</file>

<file path=xl/ctrlProps/ctrlProp138.xml><?xml version="1.0" encoding="utf-8"?>
<formControlPr xmlns="http://schemas.microsoft.com/office/spreadsheetml/2009/9/main" objectType="CheckBox" lockText="1"/>
</file>

<file path=xl/ctrlProps/ctrlProp139.xml><?xml version="1.0" encoding="utf-8"?>
<formControlPr xmlns="http://schemas.microsoft.com/office/spreadsheetml/2009/9/main" objectType="CheckBox" lockText="1"/>
</file>

<file path=xl/ctrlProps/ctrlProp140.xml><?xml version="1.0" encoding="utf-8"?>
<formControlPr xmlns="http://schemas.microsoft.com/office/spreadsheetml/2009/9/main" objectType="CheckBox" lockText="1"/>
</file>

<file path=xl/ctrlProps/ctrlProp141.xml><?xml version="1.0" encoding="utf-8"?>
<formControlPr xmlns="http://schemas.microsoft.com/office/spreadsheetml/2009/9/main" objectType="CheckBox" lockText="1"/>
</file>

<file path=xl/ctrlProps/ctrlProp142.xml><?xml version="1.0" encoding="utf-8"?>
<formControlPr xmlns="http://schemas.microsoft.com/office/spreadsheetml/2009/9/main" objectType="CheckBox" lockText="1"/>
</file>

<file path=xl/ctrlProps/ctrlProp143.xml><?xml version="1.0" encoding="utf-8"?>
<formControlPr xmlns="http://schemas.microsoft.com/office/spreadsheetml/2009/9/main" objectType="CheckBox" lockText="1"/>
</file>

<file path=xl/ctrlProps/ctrlProp144.xml><?xml version="1.0" encoding="utf-8"?>
<formControlPr xmlns="http://schemas.microsoft.com/office/spreadsheetml/2009/9/main" objectType="CheckBox" lockText="1"/>
</file>

<file path=xl/ctrlProps/ctrlProp145.xml><?xml version="1.0" encoding="utf-8"?>
<formControlPr xmlns="http://schemas.microsoft.com/office/spreadsheetml/2009/9/main" objectType="CheckBox" lockText="1"/>
</file>

<file path=xl/ctrlProps/ctrlProp146.xml><?xml version="1.0" encoding="utf-8"?>
<formControlPr xmlns="http://schemas.microsoft.com/office/spreadsheetml/2009/9/main" objectType="CheckBox" lockText="1"/>
</file>

<file path=xl/ctrlProps/ctrlProp147.xml><?xml version="1.0" encoding="utf-8"?>
<formControlPr xmlns="http://schemas.microsoft.com/office/spreadsheetml/2009/9/main" objectType="CheckBox" lockText="1"/>
</file>

<file path=xl/ctrlProps/ctrlProp148.xml><?xml version="1.0" encoding="utf-8"?>
<formControlPr xmlns="http://schemas.microsoft.com/office/spreadsheetml/2009/9/main" objectType="CheckBox" lockText="1"/>
</file>

<file path=xl/ctrlProps/ctrlProp149.xml><?xml version="1.0" encoding="utf-8"?>
<formControlPr xmlns="http://schemas.microsoft.com/office/spreadsheetml/2009/9/main" objectType="CheckBox" lockText="1"/>
</file>

<file path=xl/ctrlProps/ctrlProp150.xml><?xml version="1.0" encoding="utf-8"?>
<formControlPr xmlns="http://schemas.microsoft.com/office/spreadsheetml/2009/9/main" objectType="CheckBox" lockText="1"/>
</file>

<file path=xl/ctrlProps/ctrlProp151.xml><?xml version="1.0" encoding="utf-8"?>
<formControlPr xmlns="http://schemas.microsoft.com/office/spreadsheetml/2009/9/main" objectType="CheckBox" lockText="1"/>
</file>

<file path=xl/ctrlProps/ctrlProp152.xml><?xml version="1.0" encoding="utf-8"?>
<formControlPr xmlns="http://schemas.microsoft.com/office/spreadsheetml/2009/9/main" objectType="CheckBox" lockText="1"/>
</file>

<file path=xl/ctrlProps/ctrlProp153.xml><?xml version="1.0" encoding="utf-8"?>
<formControlPr xmlns="http://schemas.microsoft.com/office/spreadsheetml/2009/9/main" objectType="CheckBox" lockText="1"/>
</file>

<file path=xl/ctrlProps/ctrlProp154.xml><?xml version="1.0" encoding="utf-8"?>
<formControlPr xmlns="http://schemas.microsoft.com/office/spreadsheetml/2009/9/main" objectType="CheckBox" lockText="1"/>
</file>

<file path=xl/ctrlProps/ctrlProp155.xml><?xml version="1.0" encoding="utf-8"?>
<formControlPr xmlns="http://schemas.microsoft.com/office/spreadsheetml/2009/9/main" objectType="CheckBox" lockText="1"/>
</file>

<file path=xl/ctrlProps/ctrlProp156.xml><?xml version="1.0" encoding="utf-8"?>
<formControlPr xmlns="http://schemas.microsoft.com/office/spreadsheetml/2009/9/main" objectType="CheckBox" lockText="1"/>
</file>

<file path=xl/ctrlProps/ctrlProp157.xml><?xml version="1.0" encoding="utf-8"?>
<formControlPr xmlns="http://schemas.microsoft.com/office/spreadsheetml/2009/9/main" objectType="CheckBox" lockText="1"/>
</file>

<file path=xl/ctrlProps/ctrlProp158.xml><?xml version="1.0" encoding="utf-8"?>
<formControlPr xmlns="http://schemas.microsoft.com/office/spreadsheetml/2009/9/main" objectType="CheckBox" lockText="1"/>
</file>

<file path=xl/ctrlProps/ctrlProp159.xml><?xml version="1.0" encoding="utf-8"?>
<formControlPr xmlns="http://schemas.microsoft.com/office/spreadsheetml/2009/9/main" objectType="CheckBox" lockText="1"/>
</file>

<file path=xl/ctrlProps/ctrlProp160.xml><?xml version="1.0" encoding="utf-8"?>
<formControlPr xmlns="http://schemas.microsoft.com/office/spreadsheetml/2009/9/main" objectType="CheckBox" lockText="1"/>
</file>

<file path=xl/ctrlProps/ctrlProp161.xml><?xml version="1.0" encoding="utf-8"?>
<formControlPr xmlns="http://schemas.microsoft.com/office/spreadsheetml/2009/9/main" objectType="CheckBox" lockText="1"/>
</file>

<file path=xl/ctrlProps/ctrlProp162.xml><?xml version="1.0" encoding="utf-8"?>
<formControlPr xmlns="http://schemas.microsoft.com/office/spreadsheetml/2009/9/main" objectType="CheckBox" lockText="1"/>
</file>

<file path=xl/ctrlProps/ctrlProp163.xml><?xml version="1.0" encoding="utf-8"?>
<formControlPr xmlns="http://schemas.microsoft.com/office/spreadsheetml/2009/9/main" objectType="CheckBox" lockText="1"/>
</file>

<file path=xl/ctrlProps/ctrlProp164.xml><?xml version="1.0" encoding="utf-8"?>
<formControlPr xmlns="http://schemas.microsoft.com/office/spreadsheetml/2009/9/main" objectType="CheckBox" lockText="1"/>
</file>

<file path=xl/ctrlProps/ctrlProp165.xml><?xml version="1.0" encoding="utf-8"?>
<formControlPr xmlns="http://schemas.microsoft.com/office/spreadsheetml/2009/9/main" objectType="CheckBox" lockText="1"/>
</file>

<file path=xl/ctrlProps/ctrlProp166.xml><?xml version="1.0" encoding="utf-8"?>
<formControlPr xmlns="http://schemas.microsoft.com/office/spreadsheetml/2009/9/main" objectType="CheckBox" lockText="1"/>
</file>

<file path=xl/ctrlProps/ctrlProp167.xml><?xml version="1.0" encoding="utf-8"?>
<formControlPr xmlns="http://schemas.microsoft.com/office/spreadsheetml/2009/9/main" objectType="CheckBox" lockText="1"/>
</file>

<file path=xl/ctrlProps/ctrlProp168.xml><?xml version="1.0" encoding="utf-8"?>
<formControlPr xmlns="http://schemas.microsoft.com/office/spreadsheetml/2009/9/main" objectType="CheckBox" lockText="1"/>
</file>

<file path=xl/ctrlProps/ctrlProp169.xml><?xml version="1.0" encoding="utf-8"?>
<formControlPr xmlns="http://schemas.microsoft.com/office/spreadsheetml/2009/9/main" objectType="CheckBox" lockText="1"/>
</file>

<file path=xl/ctrlProps/ctrlProp170.xml><?xml version="1.0" encoding="utf-8"?>
<formControlPr xmlns="http://schemas.microsoft.com/office/spreadsheetml/2009/9/main" objectType="CheckBox" lockText="1"/>
</file>

<file path=xl/ctrlProps/ctrlProp171.xml><?xml version="1.0" encoding="utf-8"?>
<formControlPr xmlns="http://schemas.microsoft.com/office/spreadsheetml/2009/9/main" objectType="CheckBox" lockText="1"/>
</file>

<file path=xl/ctrlProps/ctrlProp172.xml><?xml version="1.0" encoding="utf-8"?>
<formControlPr xmlns="http://schemas.microsoft.com/office/spreadsheetml/2009/9/main" objectType="CheckBox" lockText="1"/>
</file>

<file path=xl/ctrlProps/ctrlProp173.xml><?xml version="1.0" encoding="utf-8"?>
<formControlPr xmlns="http://schemas.microsoft.com/office/spreadsheetml/2009/9/main" objectType="CheckBox" lockText="1"/>
</file>

<file path=xl/ctrlProps/ctrlProp174.xml><?xml version="1.0" encoding="utf-8"?>
<formControlPr xmlns="http://schemas.microsoft.com/office/spreadsheetml/2009/9/main" objectType="CheckBox" lockText="1"/>
</file>

<file path=xl/ctrlProps/ctrlProp175.xml><?xml version="1.0" encoding="utf-8"?>
<formControlPr xmlns="http://schemas.microsoft.com/office/spreadsheetml/2009/9/main" objectType="CheckBox" lockText="1"/>
</file>

<file path=xl/ctrlProps/ctrlProp176.xml><?xml version="1.0" encoding="utf-8"?>
<formControlPr xmlns="http://schemas.microsoft.com/office/spreadsheetml/2009/9/main" objectType="CheckBox" lockText="1"/>
</file>

<file path=xl/ctrlProps/ctrlProp177.xml><?xml version="1.0" encoding="utf-8"?>
<formControlPr xmlns="http://schemas.microsoft.com/office/spreadsheetml/2009/9/main" objectType="CheckBox" lockText="1"/>
</file>

<file path=xl/ctrlProps/ctrlProp178.xml><?xml version="1.0" encoding="utf-8"?>
<formControlPr xmlns="http://schemas.microsoft.com/office/spreadsheetml/2009/9/main" objectType="CheckBox" lockText="1"/>
</file>

<file path=xl/ctrlProps/ctrlProp179.xml><?xml version="1.0" encoding="utf-8"?>
<formControlPr xmlns="http://schemas.microsoft.com/office/spreadsheetml/2009/9/main" objectType="CheckBox" lockText="1"/>
</file>

<file path=xl/ctrlProps/ctrlProp180.xml><?xml version="1.0" encoding="utf-8"?>
<formControlPr xmlns="http://schemas.microsoft.com/office/spreadsheetml/2009/9/main" objectType="CheckBox" lockText="1"/>
</file>

<file path=xl/ctrlProps/ctrlProp181.xml><?xml version="1.0" encoding="utf-8"?>
<formControlPr xmlns="http://schemas.microsoft.com/office/spreadsheetml/2009/9/main" objectType="CheckBox" lockText="1"/>
</file>

<file path=xl/ctrlProps/ctrlProp182.xml><?xml version="1.0" encoding="utf-8"?>
<formControlPr xmlns="http://schemas.microsoft.com/office/spreadsheetml/2009/9/main" objectType="CheckBox" lockText="1"/>
</file>

<file path=xl/ctrlProps/ctrlProp183.xml><?xml version="1.0" encoding="utf-8"?>
<formControlPr xmlns="http://schemas.microsoft.com/office/spreadsheetml/2009/9/main" objectType="CheckBox" lockText="1"/>
</file>

<file path=xl/ctrlProps/ctrlProp184.xml><?xml version="1.0" encoding="utf-8"?>
<formControlPr xmlns="http://schemas.microsoft.com/office/spreadsheetml/2009/9/main" objectType="CheckBox" lockText="1"/>
</file>

<file path=xl/ctrlProps/ctrlProp185.xml><?xml version="1.0" encoding="utf-8"?>
<formControlPr xmlns="http://schemas.microsoft.com/office/spreadsheetml/2009/9/main" objectType="CheckBox" lockText="1"/>
</file>

<file path=xl/ctrlProps/ctrlProp186.xml><?xml version="1.0" encoding="utf-8"?>
<formControlPr xmlns="http://schemas.microsoft.com/office/spreadsheetml/2009/9/main" objectType="CheckBox" lockText="1"/>
</file>

<file path=xl/ctrlProps/ctrlProp187.xml><?xml version="1.0" encoding="utf-8"?>
<formControlPr xmlns="http://schemas.microsoft.com/office/spreadsheetml/2009/9/main" objectType="CheckBox" lockText="1"/>
</file>

<file path=xl/ctrlProps/ctrlProp188.xml><?xml version="1.0" encoding="utf-8"?>
<formControlPr xmlns="http://schemas.microsoft.com/office/spreadsheetml/2009/9/main" objectType="CheckBox" lockText="1"/>
</file>

<file path=xl/ctrlProps/ctrlProp189.xml><?xml version="1.0" encoding="utf-8"?>
<formControlPr xmlns="http://schemas.microsoft.com/office/spreadsheetml/2009/9/main" objectType="CheckBox" lockText="1"/>
</file>

<file path=xl/ctrlProps/ctrlProp190.xml><?xml version="1.0" encoding="utf-8"?>
<formControlPr xmlns="http://schemas.microsoft.com/office/spreadsheetml/2009/9/main" objectType="CheckBox" lockText="1"/>
</file>

<file path=xl/ctrlProps/ctrlProp191.xml><?xml version="1.0" encoding="utf-8"?>
<formControlPr xmlns="http://schemas.microsoft.com/office/spreadsheetml/2009/9/main" objectType="CheckBox" lockText="1"/>
</file>

<file path=xl/ctrlProps/ctrlProp192.xml><?xml version="1.0" encoding="utf-8"?>
<formControlPr xmlns="http://schemas.microsoft.com/office/spreadsheetml/2009/9/main" objectType="CheckBox" lockText="1"/>
</file>

<file path=xl/ctrlProps/ctrlProp193.xml><?xml version="1.0" encoding="utf-8"?>
<formControlPr xmlns="http://schemas.microsoft.com/office/spreadsheetml/2009/9/main" objectType="CheckBox" lockText="1"/>
</file>

<file path=xl/ctrlProps/ctrlProp194.xml><?xml version="1.0" encoding="utf-8"?>
<formControlPr xmlns="http://schemas.microsoft.com/office/spreadsheetml/2009/9/main" objectType="CheckBox" lockText="1"/>
</file>

<file path=xl/ctrlProps/ctrlProp195.xml><?xml version="1.0" encoding="utf-8"?>
<formControlPr xmlns="http://schemas.microsoft.com/office/spreadsheetml/2009/9/main" objectType="CheckBox" lockText="1"/>
</file>

<file path=xl/ctrlProps/ctrlProp196.xml><?xml version="1.0" encoding="utf-8"?>
<formControlPr xmlns="http://schemas.microsoft.com/office/spreadsheetml/2009/9/main" objectType="CheckBox" lockText="1"/>
</file>

<file path=xl/ctrlProps/ctrlProp197.xml><?xml version="1.0" encoding="utf-8"?>
<formControlPr xmlns="http://schemas.microsoft.com/office/spreadsheetml/2009/9/main" objectType="CheckBox" lockText="1"/>
</file>

<file path=xl/ctrlProps/ctrlProp198.xml><?xml version="1.0" encoding="utf-8"?>
<formControlPr xmlns="http://schemas.microsoft.com/office/spreadsheetml/2009/9/main" objectType="CheckBox" lockText="1"/>
</file>

<file path=xl/ctrlProps/ctrlProp199.xml><?xml version="1.0" encoding="utf-8"?>
<formControlPr xmlns="http://schemas.microsoft.com/office/spreadsheetml/2009/9/main" objectType="CheckBox" lockText="1"/>
</file>

<file path=xl/ctrlProps/ctrlProp200.xml><?xml version="1.0" encoding="utf-8"?>
<formControlPr xmlns="http://schemas.microsoft.com/office/spreadsheetml/2009/9/main" objectType="CheckBox" lockText="1"/>
</file>

<file path=xl/ctrlProps/ctrlProp201.xml><?xml version="1.0" encoding="utf-8"?>
<formControlPr xmlns="http://schemas.microsoft.com/office/spreadsheetml/2009/9/main" objectType="CheckBox" lockText="1"/>
</file>

<file path=xl/ctrlProps/ctrlProp202.xml><?xml version="1.0" encoding="utf-8"?>
<formControlPr xmlns="http://schemas.microsoft.com/office/spreadsheetml/2009/9/main" objectType="CheckBox" lockText="1"/>
</file>

<file path=xl/ctrlProps/ctrlProp203.xml><?xml version="1.0" encoding="utf-8"?>
<formControlPr xmlns="http://schemas.microsoft.com/office/spreadsheetml/2009/9/main" objectType="CheckBox" lockText="1"/>
</file>

<file path=xl/ctrlProps/ctrlProp204.xml><?xml version="1.0" encoding="utf-8"?>
<formControlPr xmlns="http://schemas.microsoft.com/office/spreadsheetml/2009/9/main" objectType="CheckBox" lockText="1"/>
</file>

<file path=xl/ctrlProps/ctrlProp205.xml><?xml version="1.0" encoding="utf-8"?>
<formControlPr xmlns="http://schemas.microsoft.com/office/spreadsheetml/2009/9/main" objectType="CheckBox" lockText="1"/>
</file>

<file path=xl/ctrlProps/ctrlProp206.xml><?xml version="1.0" encoding="utf-8"?>
<formControlPr xmlns="http://schemas.microsoft.com/office/spreadsheetml/2009/9/main" objectType="CheckBox" lockText="1"/>
</file>

<file path=xl/ctrlProps/ctrlProp207.xml><?xml version="1.0" encoding="utf-8"?>
<formControlPr xmlns="http://schemas.microsoft.com/office/spreadsheetml/2009/9/main" objectType="CheckBox" lockText="1"/>
</file>

<file path=xl/ctrlProps/ctrlProp208.xml><?xml version="1.0" encoding="utf-8"?>
<formControlPr xmlns="http://schemas.microsoft.com/office/spreadsheetml/2009/9/main" objectType="CheckBox" lockText="1"/>
</file>

<file path=xl/ctrlProps/ctrlProp209.xml><?xml version="1.0" encoding="utf-8"?>
<formControlPr xmlns="http://schemas.microsoft.com/office/spreadsheetml/2009/9/main" objectType="CheckBox" lockText="1"/>
</file>

<file path=xl/ctrlProps/ctrlProp210.xml><?xml version="1.0" encoding="utf-8"?>
<formControlPr xmlns="http://schemas.microsoft.com/office/spreadsheetml/2009/9/main" objectType="CheckBox" lockText="1"/>
</file>

<file path=xl/ctrlProps/ctrlProp211.xml><?xml version="1.0" encoding="utf-8"?>
<formControlPr xmlns="http://schemas.microsoft.com/office/spreadsheetml/2009/9/main" objectType="CheckBox" lockText="1"/>
</file>

<file path=xl/ctrlProps/ctrlProp212.xml><?xml version="1.0" encoding="utf-8"?>
<formControlPr xmlns="http://schemas.microsoft.com/office/spreadsheetml/2009/9/main" objectType="CheckBox" lockText="1"/>
</file>

<file path=xl/ctrlProps/ctrlProp213.xml><?xml version="1.0" encoding="utf-8"?>
<formControlPr xmlns="http://schemas.microsoft.com/office/spreadsheetml/2009/9/main" objectType="CheckBox" lockText="1"/>
</file>

<file path=xl/ctrlProps/ctrlProp214.xml><?xml version="1.0" encoding="utf-8"?>
<formControlPr xmlns="http://schemas.microsoft.com/office/spreadsheetml/2009/9/main" objectType="CheckBox" lockText="1"/>
</file>

<file path=xl/ctrlProps/ctrlProp215.xml><?xml version="1.0" encoding="utf-8"?>
<formControlPr xmlns="http://schemas.microsoft.com/office/spreadsheetml/2009/9/main" objectType="CheckBox" lockText="1"/>
</file>

<file path=xl/ctrlProps/ctrlProp216.xml><?xml version="1.0" encoding="utf-8"?>
<formControlPr xmlns="http://schemas.microsoft.com/office/spreadsheetml/2009/9/main" objectType="CheckBox" lockText="1"/>
</file>

<file path=xl/ctrlProps/ctrlProp217.xml><?xml version="1.0" encoding="utf-8"?>
<formControlPr xmlns="http://schemas.microsoft.com/office/spreadsheetml/2009/9/main" objectType="CheckBox" lockText="1"/>
</file>

<file path=xl/ctrlProps/ctrlProp218.xml><?xml version="1.0" encoding="utf-8"?>
<formControlPr xmlns="http://schemas.microsoft.com/office/spreadsheetml/2009/9/main" objectType="CheckBox" lockText="1"/>
</file>

<file path=xl/ctrlProps/ctrlProp219.xml><?xml version="1.0" encoding="utf-8"?>
<formControlPr xmlns="http://schemas.microsoft.com/office/spreadsheetml/2009/9/main" objectType="CheckBox" lockText="1"/>
</file>

<file path=xl/ctrlProps/ctrlProp220.xml><?xml version="1.0" encoding="utf-8"?>
<formControlPr xmlns="http://schemas.microsoft.com/office/spreadsheetml/2009/9/main" objectType="CheckBox" lockText="1"/>
</file>

<file path=xl/ctrlProps/ctrlProp221.xml><?xml version="1.0" encoding="utf-8"?>
<formControlPr xmlns="http://schemas.microsoft.com/office/spreadsheetml/2009/9/main" objectType="CheckBox" lockText="1"/>
</file>

<file path=xl/ctrlProps/ctrlProp222.xml><?xml version="1.0" encoding="utf-8"?>
<formControlPr xmlns="http://schemas.microsoft.com/office/spreadsheetml/2009/9/main" objectType="CheckBox" lockText="1"/>
</file>

<file path=xl/ctrlProps/ctrlProp223.xml><?xml version="1.0" encoding="utf-8"?>
<formControlPr xmlns="http://schemas.microsoft.com/office/spreadsheetml/2009/9/main" objectType="CheckBox" lockText="1"/>
</file>

<file path=xl/ctrlProps/ctrlProp224.xml><?xml version="1.0" encoding="utf-8"?>
<formControlPr xmlns="http://schemas.microsoft.com/office/spreadsheetml/2009/9/main" objectType="CheckBox" lockText="1"/>
</file>

<file path=xl/ctrlProps/ctrlProp225.xml><?xml version="1.0" encoding="utf-8"?>
<formControlPr xmlns="http://schemas.microsoft.com/office/spreadsheetml/2009/9/main" objectType="CheckBox" lockText="1"/>
</file>

<file path=xl/ctrlProps/ctrlProp226.xml><?xml version="1.0" encoding="utf-8"?>
<formControlPr xmlns="http://schemas.microsoft.com/office/spreadsheetml/2009/9/main" objectType="CheckBox" lockText="1"/>
</file>

<file path=xl/ctrlProps/ctrlProp227.xml><?xml version="1.0" encoding="utf-8"?>
<formControlPr xmlns="http://schemas.microsoft.com/office/spreadsheetml/2009/9/main" objectType="CheckBox" lockText="1"/>
</file>

<file path=xl/ctrlProps/ctrlProp228.xml><?xml version="1.0" encoding="utf-8"?>
<formControlPr xmlns="http://schemas.microsoft.com/office/spreadsheetml/2009/9/main" objectType="CheckBox" lockText="1"/>
</file>

<file path=xl/ctrlProps/ctrlProp229.xml><?xml version="1.0" encoding="utf-8"?>
<formControlPr xmlns="http://schemas.microsoft.com/office/spreadsheetml/2009/9/main" objectType="CheckBox" lockText="1"/>
</file>

<file path=xl/ctrlProps/ctrlProp230.xml><?xml version="1.0" encoding="utf-8"?>
<formControlPr xmlns="http://schemas.microsoft.com/office/spreadsheetml/2009/9/main" objectType="CheckBox" lockText="1"/>
</file>

<file path=xl/ctrlProps/ctrlProp231.xml><?xml version="1.0" encoding="utf-8"?>
<formControlPr xmlns="http://schemas.microsoft.com/office/spreadsheetml/2009/9/main" objectType="CheckBox" lockText="1"/>
</file>

<file path=xl/ctrlProps/ctrlProp232.xml><?xml version="1.0" encoding="utf-8"?>
<formControlPr xmlns="http://schemas.microsoft.com/office/spreadsheetml/2009/9/main" objectType="CheckBox" lockText="1"/>
</file>

<file path=xl/ctrlProps/ctrlProp233.xml><?xml version="1.0" encoding="utf-8"?>
<formControlPr xmlns="http://schemas.microsoft.com/office/spreadsheetml/2009/9/main" objectType="CheckBox" lockText="1"/>
</file>

<file path=xl/ctrlProps/ctrlProp234.xml><?xml version="1.0" encoding="utf-8"?>
<formControlPr xmlns="http://schemas.microsoft.com/office/spreadsheetml/2009/9/main" objectType="CheckBox" lockText="1"/>
</file>

<file path=xl/ctrlProps/ctrlProp235.xml><?xml version="1.0" encoding="utf-8"?>
<formControlPr xmlns="http://schemas.microsoft.com/office/spreadsheetml/2009/9/main" objectType="CheckBox" lockText="1"/>
</file>

<file path=xl/ctrlProps/ctrlProp236.xml><?xml version="1.0" encoding="utf-8"?>
<formControlPr xmlns="http://schemas.microsoft.com/office/spreadsheetml/2009/9/main" objectType="CheckBox" lockText="1"/>
</file>

<file path=xl/ctrlProps/ctrlProp237.xml><?xml version="1.0" encoding="utf-8"?>
<formControlPr xmlns="http://schemas.microsoft.com/office/spreadsheetml/2009/9/main" objectType="CheckBox" lockText="1"/>
</file>

<file path=xl/ctrlProps/ctrlProp238.xml><?xml version="1.0" encoding="utf-8"?>
<formControlPr xmlns="http://schemas.microsoft.com/office/spreadsheetml/2009/9/main" objectType="CheckBox" lockText="1"/>
</file>

<file path=xl/ctrlProps/ctrlProp239.xml><?xml version="1.0" encoding="utf-8"?>
<formControlPr xmlns="http://schemas.microsoft.com/office/spreadsheetml/2009/9/main" objectType="CheckBox" lockText="1"/>
</file>

<file path=xl/ctrlProps/ctrlProp240.xml><?xml version="1.0" encoding="utf-8"?>
<formControlPr xmlns="http://schemas.microsoft.com/office/spreadsheetml/2009/9/main" objectType="CheckBox" lockText="1"/>
</file>

<file path=xl/ctrlProps/ctrlProp241.xml><?xml version="1.0" encoding="utf-8"?>
<formControlPr xmlns="http://schemas.microsoft.com/office/spreadsheetml/2009/9/main" objectType="CheckBox" lockText="1"/>
</file>

<file path=xl/ctrlProps/ctrlProp242.xml><?xml version="1.0" encoding="utf-8"?>
<formControlPr xmlns="http://schemas.microsoft.com/office/spreadsheetml/2009/9/main" objectType="CheckBox" lockText="1"/>
</file>

<file path=xl/ctrlProps/ctrlProp243.xml><?xml version="1.0" encoding="utf-8"?>
<formControlPr xmlns="http://schemas.microsoft.com/office/spreadsheetml/2009/9/main" objectType="CheckBox" lockText="1"/>
</file>

<file path=xl/ctrlProps/ctrlProp244.xml><?xml version="1.0" encoding="utf-8"?>
<formControlPr xmlns="http://schemas.microsoft.com/office/spreadsheetml/2009/9/main" objectType="CheckBox" lockText="1"/>
</file>

<file path=xl/ctrlProps/ctrlProp245.xml><?xml version="1.0" encoding="utf-8"?>
<formControlPr xmlns="http://schemas.microsoft.com/office/spreadsheetml/2009/9/main" objectType="CheckBox" lockText="1"/>
</file>

<file path=xl/ctrlProps/ctrlProp246.xml><?xml version="1.0" encoding="utf-8"?>
<formControlPr xmlns="http://schemas.microsoft.com/office/spreadsheetml/2009/9/main" objectType="CheckBox" lockText="1"/>
</file>

<file path=xl/ctrlProps/ctrlProp247.xml><?xml version="1.0" encoding="utf-8"?>
<formControlPr xmlns="http://schemas.microsoft.com/office/spreadsheetml/2009/9/main" objectType="CheckBox" lockText="1"/>
</file>

<file path=xl/ctrlProps/ctrlProp248.xml><?xml version="1.0" encoding="utf-8"?>
<formControlPr xmlns="http://schemas.microsoft.com/office/spreadsheetml/2009/9/main" objectType="CheckBox" lockText="1"/>
</file>

<file path=xl/ctrlProps/ctrlProp249.xml><?xml version="1.0" encoding="utf-8"?>
<formControlPr xmlns="http://schemas.microsoft.com/office/spreadsheetml/2009/9/main" objectType="CheckBox" lockText="1"/>
</file>

<file path=xl/ctrlProps/ctrlProp250.xml><?xml version="1.0" encoding="utf-8"?>
<formControlPr xmlns="http://schemas.microsoft.com/office/spreadsheetml/2009/9/main" objectType="CheckBox" lockText="1"/>
</file>

<file path=xl/ctrlProps/ctrlProp251.xml><?xml version="1.0" encoding="utf-8"?>
<formControlPr xmlns="http://schemas.microsoft.com/office/spreadsheetml/2009/9/main" objectType="CheckBox" lockText="1"/>
</file>

<file path=xl/ctrlProps/ctrlProp252.xml><?xml version="1.0" encoding="utf-8"?>
<formControlPr xmlns="http://schemas.microsoft.com/office/spreadsheetml/2009/9/main" objectType="CheckBox" lockText="1"/>
</file>

<file path=xl/ctrlProps/ctrlProp253.xml><?xml version="1.0" encoding="utf-8"?>
<formControlPr xmlns="http://schemas.microsoft.com/office/spreadsheetml/2009/9/main" objectType="CheckBox" lockText="1"/>
</file>

<file path=xl/ctrlProps/ctrlProp254.xml><?xml version="1.0" encoding="utf-8"?>
<formControlPr xmlns="http://schemas.microsoft.com/office/spreadsheetml/2009/9/main" objectType="CheckBox" lockText="1"/>
</file>

<file path=xl/ctrlProps/ctrlProp255.xml><?xml version="1.0" encoding="utf-8"?>
<formControlPr xmlns="http://schemas.microsoft.com/office/spreadsheetml/2009/9/main" objectType="CheckBox" lockText="1"/>
</file>

<file path=xl/ctrlProps/ctrlProp256.xml><?xml version="1.0" encoding="utf-8"?>
<formControlPr xmlns="http://schemas.microsoft.com/office/spreadsheetml/2009/9/main" objectType="CheckBox" lockText="1"/>
</file>

<file path=xl/ctrlProps/ctrlProp257.xml><?xml version="1.0" encoding="utf-8"?>
<formControlPr xmlns="http://schemas.microsoft.com/office/spreadsheetml/2009/9/main" objectType="CheckBox" lockText="1"/>
</file>

<file path=xl/ctrlProps/ctrlProp258.xml><?xml version="1.0" encoding="utf-8"?>
<formControlPr xmlns="http://schemas.microsoft.com/office/spreadsheetml/2009/9/main" objectType="CheckBox" lockText="1"/>
</file>

<file path=xl/ctrlProps/ctrlProp259.xml><?xml version="1.0" encoding="utf-8"?>
<formControlPr xmlns="http://schemas.microsoft.com/office/spreadsheetml/2009/9/main" objectType="CheckBox" lockText="1"/>
</file>

<file path=xl/ctrlProps/ctrlProp260.xml><?xml version="1.0" encoding="utf-8"?>
<formControlPr xmlns="http://schemas.microsoft.com/office/spreadsheetml/2009/9/main" objectType="CheckBox" lockText="1"/>
</file>

<file path=xl/ctrlProps/ctrlProp261.xml><?xml version="1.0" encoding="utf-8"?>
<formControlPr xmlns="http://schemas.microsoft.com/office/spreadsheetml/2009/9/main" objectType="CheckBox" lockText="1"/>
</file>

<file path=xl/ctrlProps/ctrlProp262.xml><?xml version="1.0" encoding="utf-8"?>
<formControlPr xmlns="http://schemas.microsoft.com/office/spreadsheetml/2009/9/main" objectType="CheckBox" lockText="1"/>
</file>

<file path=xl/ctrlProps/ctrlProp263.xml><?xml version="1.0" encoding="utf-8"?>
<formControlPr xmlns="http://schemas.microsoft.com/office/spreadsheetml/2009/9/main" objectType="CheckBox" lockText="1"/>
</file>

<file path=xl/ctrlProps/ctrlProp264.xml><?xml version="1.0" encoding="utf-8"?>
<formControlPr xmlns="http://schemas.microsoft.com/office/spreadsheetml/2009/9/main" objectType="CheckBox" lockText="1"/>
</file>

<file path=xl/ctrlProps/ctrlProp265.xml><?xml version="1.0" encoding="utf-8"?>
<formControlPr xmlns="http://schemas.microsoft.com/office/spreadsheetml/2009/9/main" objectType="CheckBox" lockText="1"/>
</file>

<file path=xl/ctrlProps/ctrlProp266.xml><?xml version="1.0" encoding="utf-8"?>
<formControlPr xmlns="http://schemas.microsoft.com/office/spreadsheetml/2009/9/main" objectType="CheckBox" lockText="1"/>
</file>

<file path=xl/ctrlProps/ctrlProp267.xml><?xml version="1.0" encoding="utf-8"?>
<formControlPr xmlns="http://schemas.microsoft.com/office/spreadsheetml/2009/9/main" objectType="CheckBox" lockText="1"/>
</file>

<file path=xl/ctrlProps/ctrlProp268.xml><?xml version="1.0" encoding="utf-8"?>
<formControlPr xmlns="http://schemas.microsoft.com/office/spreadsheetml/2009/9/main" objectType="CheckBox" lockText="1"/>
</file>

<file path=xl/ctrlProps/ctrlProp269.xml><?xml version="1.0" encoding="utf-8"?>
<formControlPr xmlns="http://schemas.microsoft.com/office/spreadsheetml/2009/9/main" objectType="CheckBox" lockText="1"/>
</file>

<file path=xl/ctrlProps/ctrlProp270.xml><?xml version="1.0" encoding="utf-8"?>
<formControlPr xmlns="http://schemas.microsoft.com/office/spreadsheetml/2009/9/main" objectType="CheckBox" lockText="1"/>
</file>

<file path=xl/ctrlProps/ctrlProp271.xml><?xml version="1.0" encoding="utf-8"?>
<formControlPr xmlns="http://schemas.microsoft.com/office/spreadsheetml/2009/9/main" objectType="CheckBox" lockText="1"/>
</file>

<file path=xl/ctrlProps/ctrlProp272.xml><?xml version="1.0" encoding="utf-8"?>
<formControlPr xmlns="http://schemas.microsoft.com/office/spreadsheetml/2009/9/main" objectType="CheckBox" lockText="1"/>
</file>

<file path=xl/ctrlProps/ctrlProp273.xml><?xml version="1.0" encoding="utf-8"?>
<formControlPr xmlns="http://schemas.microsoft.com/office/spreadsheetml/2009/9/main" objectType="CheckBox" lockText="1"/>
</file>

<file path=xl/ctrlProps/ctrlProp274.xml><?xml version="1.0" encoding="utf-8"?>
<formControlPr xmlns="http://schemas.microsoft.com/office/spreadsheetml/2009/9/main" objectType="CheckBox" lockText="1"/>
</file>

<file path=xl/ctrlProps/ctrlProp275.xml><?xml version="1.0" encoding="utf-8"?>
<formControlPr xmlns="http://schemas.microsoft.com/office/spreadsheetml/2009/9/main" objectType="CheckBox" lockText="1"/>
</file>

<file path=xl/ctrlProps/ctrlProp276.xml><?xml version="1.0" encoding="utf-8"?>
<formControlPr xmlns="http://schemas.microsoft.com/office/spreadsheetml/2009/9/main" objectType="CheckBox" lockText="1"/>
</file>

<file path=xl/ctrlProps/ctrlProp277.xml><?xml version="1.0" encoding="utf-8"?>
<formControlPr xmlns="http://schemas.microsoft.com/office/spreadsheetml/2009/9/main" objectType="CheckBox" lockText="1"/>
</file>

<file path=xl/ctrlProps/ctrlProp278.xml><?xml version="1.0" encoding="utf-8"?>
<formControlPr xmlns="http://schemas.microsoft.com/office/spreadsheetml/2009/9/main" objectType="CheckBox" lockText="1"/>
</file>

<file path=xl/ctrlProps/ctrlProp279.xml><?xml version="1.0" encoding="utf-8"?>
<formControlPr xmlns="http://schemas.microsoft.com/office/spreadsheetml/2009/9/main" objectType="CheckBox" lockText="1"/>
</file>

<file path=xl/ctrlProps/ctrlProp280.xml><?xml version="1.0" encoding="utf-8"?>
<formControlPr xmlns="http://schemas.microsoft.com/office/spreadsheetml/2009/9/main" objectType="CheckBox" lockText="1"/>
</file>

<file path=xl/ctrlProps/ctrlProp281.xml><?xml version="1.0" encoding="utf-8"?>
<formControlPr xmlns="http://schemas.microsoft.com/office/spreadsheetml/2009/9/main" objectType="CheckBox" lockText="1"/>
</file>

<file path=xl/ctrlProps/ctrlProp282.xml><?xml version="1.0" encoding="utf-8"?>
<formControlPr xmlns="http://schemas.microsoft.com/office/spreadsheetml/2009/9/main" objectType="CheckBox" lockText="1"/>
</file>

<file path=xl/ctrlProps/ctrlProp283.xml><?xml version="1.0" encoding="utf-8"?>
<formControlPr xmlns="http://schemas.microsoft.com/office/spreadsheetml/2009/9/main" objectType="CheckBox" lockText="1"/>
</file>

<file path=xl/ctrlProps/ctrlProp284.xml><?xml version="1.0" encoding="utf-8"?>
<formControlPr xmlns="http://schemas.microsoft.com/office/spreadsheetml/2009/9/main" objectType="CheckBox" lockText="1"/>
</file>

<file path=xl/ctrlProps/ctrlProp285.xml><?xml version="1.0" encoding="utf-8"?>
<formControlPr xmlns="http://schemas.microsoft.com/office/spreadsheetml/2009/9/main" objectType="CheckBox" lockText="1"/>
</file>

<file path=xl/ctrlProps/ctrlProp286.xml><?xml version="1.0" encoding="utf-8"?>
<formControlPr xmlns="http://schemas.microsoft.com/office/spreadsheetml/2009/9/main" objectType="CheckBox" lockText="1"/>
</file>

<file path=xl/ctrlProps/ctrlProp287.xml><?xml version="1.0" encoding="utf-8"?>
<formControlPr xmlns="http://schemas.microsoft.com/office/spreadsheetml/2009/9/main" objectType="CheckBox" lockText="1"/>
</file>

<file path=xl/ctrlProps/ctrlProp288.xml><?xml version="1.0" encoding="utf-8"?>
<formControlPr xmlns="http://schemas.microsoft.com/office/spreadsheetml/2009/9/main" objectType="CheckBox" lockText="1"/>
</file>

<file path=xl/ctrlProps/ctrlProp289.xml><?xml version="1.0" encoding="utf-8"?>
<formControlPr xmlns="http://schemas.microsoft.com/office/spreadsheetml/2009/9/main" objectType="CheckBox" lockText="1"/>
</file>

<file path=xl/ctrlProps/ctrlProp290.xml><?xml version="1.0" encoding="utf-8"?>
<formControlPr xmlns="http://schemas.microsoft.com/office/spreadsheetml/2009/9/main" objectType="CheckBox" lockText="1"/>
</file>

<file path=xl/ctrlProps/ctrlProp291.xml><?xml version="1.0" encoding="utf-8"?>
<formControlPr xmlns="http://schemas.microsoft.com/office/spreadsheetml/2009/9/main" objectType="CheckBox" lockText="1"/>
</file>

<file path=xl/ctrlProps/ctrlProp292.xml><?xml version="1.0" encoding="utf-8"?>
<formControlPr xmlns="http://schemas.microsoft.com/office/spreadsheetml/2009/9/main" objectType="CheckBox" lockText="1"/>
</file>

<file path=xl/ctrlProps/ctrlProp293.xml><?xml version="1.0" encoding="utf-8"?>
<formControlPr xmlns="http://schemas.microsoft.com/office/spreadsheetml/2009/9/main" objectType="CheckBox" lockText="1"/>
</file>

<file path=xl/ctrlProps/ctrlProp294.xml><?xml version="1.0" encoding="utf-8"?>
<formControlPr xmlns="http://schemas.microsoft.com/office/spreadsheetml/2009/9/main" objectType="CheckBox" lockText="1"/>
</file>

<file path=xl/ctrlProps/ctrlProp295.xml><?xml version="1.0" encoding="utf-8"?>
<formControlPr xmlns="http://schemas.microsoft.com/office/spreadsheetml/2009/9/main" objectType="CheckBox" lockText="1"/>
</file>

<file path=xl/ctrlProps/ctrlProp296.xml><?xml version="1.0" encoding="utf-8"?>
<formControlPr xmlns="http://schemas.microsoft.com/office/spreadsheetml/2009/9/main" objectType="CheckBox" lockText="1"/>
</file>

<file path=xl/ctrlProps/ctrlProp297.xml><?xml version="1.0" encoding="utf-8"?>
<formControlPr xmlns="http://schemas.microsoft.com/office/spreadsheetml/2009/9/main" objectType="CheckBox" lockText="1"/>
</file>

<file path=xl/ctrlProps/ctrlProp298.xml><?xml version="1.0" encoding="utf-8"?>
<formControlPr xmlns="http://schemas.microsoft.com/office/spreadsheetml/2009/9/main" objectType="CheckBox" lockText="1"/>
</file>

<file path=xl/ctrlProps/ctrlProp299.xml><?xml version="1.0" encoding="utf-8"?>
<formControlPr xmlns="http://schemas.microsoft.com/office/spreadsheetml/2009/9/main" objectType="CheckBox" lockText="1"/>
</file>

<file path=xl/ctrlProps/ctrlProp300.xml><?xml version="1.0" encoding="utf-8"?>
<formControlPr xmlns="http://schemas.microsoft.com/office/spreadsheetml/2009/9/main" objectType="CheckBox" lockText="1"/>
</file>

<file path=xl/ctrlProps/ctrlProp301.xml><?xml version="1.0" encoding="utf-8"?>
<formControlPr xmlns="http://schemas.microsoft.com/office/spreadsheetml/2009/9/main" objectType="CheckBox" lockText="1"/>
</file>

<file path=xl/ctrlProps/ctrlProp302.xml><?xml version="1.0" encoding="utf-8"?>
<formControlPr xmlns="http://schemas.microsoft.com/office/spreadsheetml/2009/9/main" objectType="CheckBox" lockText="1"/>
</file>

<file path=xl/ctrlProps/ctrlProp303.xml><?xml version="1.0" encoding="utf-8"?>
<formControlPr xmlns="http://schemas.microsoft.com/office/spreadsheetml/2009/9/main" objectType="CheckBox" lockText="1"/>
</file>

<file path=xl/ctrlProps/ctrlProp304.xml><?xml version="1.0" encoding="utf-8"?>
<formControlPr xmlns="http://schemas.microsoft.com/office/spreadsheetml/2009/9/main" objectType="CheckBox" lockText="1"/>
</file>

<file path=xl/ctrlProps/ctrlProp305.xml><?xml version="1.0" encoding="utf-8"?>
<formControlPr xmlns="http://schemas.microsoft.com/office/spreadsheetml/2009/9/main" objectType="CheckBox" lockText="1"/>
</file>

<file path=xl/ctrlProps/ctrlProp306.xml><?xml version="1.0" encoding="utf-8"?>
<formControlPr xmlns="http://schemas.microsoft.com/office/spreadsheetml/2009/9/main" objectType="CheckBox" lockText="1"/>
</file>

<file path=xl/ctrlProps/ctrlProp307.xml><?xml version="1.0" encoding="utf-8"?>
<formControlPr xmlns="http://schemas.microsoft.com/office/spreadsheetml/2009/9/main" objectType="CheckBox" lockText="1"/>
</file>

<file path=xl/ctrlProps/ctrlProp308.xml><?xml version="1.0" encoding="utf-8"?>
<formControlPr xmlns="http://schemas.microsoft.com/office/spreadsheetml/2009/9/main" objectType="CheckBox" lockText="1"/>
</file>

<file path=xl/ctrlProps/ctrlProp309.xml><?xml version="1.0" encoding="utf-8"?>
<formControlPr xmlns="http://schemas.microsoft.com/office/spreadsheetml/2009/9/main" objectType="CheckBox" lockText="1"/>
</file>

<file path=xl/ctrlProps/ctrlProp310.xml><?xml version="1.0" encoding="utf-8"?>
<formControlPr xmlns="http://schemas.microsoft.com/office/spreadsheetml/2009/9/main" objectType="CheckBox" lockText="1"/>
</file>

<file path=xl/ctrlProps/ctrlProp311.xml><?xml version="1.0" encoding="utf-8"?>
<formControlPr xmlns="http://schemas.microsoft.com/office/spreadsheetml/2009/9/main" objectType="CheckBox" lockText="1"/>
</file>

<file path=xl/ctrlProps/ctrlProp312.xml><?xml version="1.0" encoding="utf-8"?>
<formControlPr xmlns="http://schemas.microsoft.com/office/spreadsheetml/2009/9/main" objectType="CheckBox" lockText="1"/>
</file>

<file path=xl/ctrlProps/ctrlProp313.xml><?xml version="1.0" encoding="utf-8"?>
<formControlPr xmlns="http://schemas.microsoft.com/office/spreadsheetml/2009/9/main" objectType="CheckBox" lockText="1"/>
</file>

<file path=xl/ctrlProps/ctrlProp314.xml><?xml version="1.0" encoding="utf-8"?>
<formControlPr xmlns="http://schemas.microsoft.com/office/spreadsheetml/2009/9/main" objectType="CheckBox" lockText="1"/>
</file>

<file path=xl/ctrlProps/ctrlProp315.xml><?xml version="1.0" encoding="utf-8"?>
<formControlPr xmlns="http://schemas.microsoft.com/office/spreadsheetml/2009/9/main" objectType="CheckBox" lockText="1"/>
</file>

<file path=xl/ctrlProps/ctrlProp316.xml><?xml version="1.0" encoding="utf-8"?>
<formControlPr xmlns="http://schemas.microsoft.com/office/spreadsheetml/2009/9/main" objectType="CheckBox" lockText="1"/>
</file>

<file path=xl/ctrlProps/ctrlProp317.xml><?xml version="1.0" encoding="utf-8"?>
<formControlPr xmlns="http://schemas.microsoft.com/office/spreadsheetml/2009/9/main" objectType="CheckBox" lockText="1"/>
</file>

<file path=xl/ctrlProps/ctrlProp318.xml><?xml version="1.0" encoding="utf-8"?>
<formControlPr xmlns="http://schemas.microsoft.com/office/spreadsheetml/2009/9/main" objectType="CheckBox" lockText="1"/>
</file>

<file path=xl/ctrlProps/ctrlProp319.xml><?xml version="1.0" encoding="utf-8"?>
<formControlPr xmlns="http://schemas.microsoft.com/office/spreadsheetml/2009/9/main" objectType="CheckBox" lockText="1"/>
</file>

<file path=xl/ctrlProps/ctrlProp320.xml><?xml version="1.0" encoding="utf-8"?>
<formControlPr xmlns="http://schemas.microsoft.com/office/spreadsheetml/2009/9/main" objectType="CheckBox" lockText="1"/>
</file>

<file path=xl/ctrlProps/ctrlProp321.xml><?xml version="1.0" encoding="utf-8"?>
<formControlPr xmlns="http://schemas.microsoft.com/office/spreadsheetml/2009/9/main" objectType="CheckBox" lockText="1"/>
</file>

<file path=xl/ctrlProps/ctrlProp322.xml><?xml version="1.0" encoding="utf-8"?>
<formControlPr xmlns="http://schemas.microsoft.com/office/spreadsheetml/2009/9/main" objectType="CheckBox" lockText="1"/>
</file>

<file path=xl/ctrlProps/ctrlProp323.xml><?xml version="1.0" encoding="utf-8"?>
<formControlPr xmlns="http://schemas.microsoft.com/office/spreadsheetml/2009/9/main" objectType="CheckBox" lockText="1"/>
</file>

<file path=xl/ctrlProps/ctrlProp324.xml><?xml version="1.0" encoding="utf-8"?>
<formControlPr xmlns="http://schemas.microsoft.com/office/spreadsheetml/2009/9/main" objectType="CheckBox" lockText="1"/>
</file>

<file path=xl/ctrlProps/ctrlProp325.xml><?xml version="1.0" encoding="utf-8"?>
<formControlPr xmlns="http://schemas.microsoft.com/office/spreadsheetml/2009/9/main" objectType="CheckBox" lockText="1"/>
</file>

<file path=xl/ctrlProps/ctrlProp326.xml><?xml version="1.0" encoding="utf-8"?>
<formControlPr xmlns="http://schemas.microsoft.com/office/spreadsheetml/2009/9/main" objectType="CheckBox" lockText="1"/>
</file>

<file path=xl/ctrlProps/ctrlProp327.xml><?xml version="1.0" encoding="utf-8"?>
<formControlPr xmlns="http://schemas.microsoft.com/office/spreadsheetml/2009/9/main" objectType="CheckBox" lockText="1"/>
</file>

<file path=xl/ctrlProps/ctrlProp328.xml><?xml version="1.0" encoding="utf-8"?>
<formControlPr xmlns="http://schemas.microsoft.com/office/spreadsheetml/2009/9/main" objectType="CheckBox" lockText="1"/>
</file>

<file path=xl/ctrlProps/ctrlProp329.xml><?xml version="1.0" encoding="utf-8"?>
<formControlPr xmlns="http://schemas.microsoft.com/office/spreadsheetml/2009/9/main" objectType="CheckBox" lockText="1"/>
</file>

<file path=xl/ctrlProps/ctrlProp330.xml><?xml version="1.0" encoding="utf-8"?>
<formControlPr xmlns="http://schemas.microsoft.com/office/spreadsheetml/2009/9/main" objectType="CheckBox" lockText="1"/>
</file>

<file path=xl/ctrlProps/ctrlProp331.xml><?xml version="1.0" encoding="utf-8"?>
<formControlPr xmlns="http://schemas.microsoft.com/office/spreadsheetml/2009/9/main" objectType="CheckBox" lockText="1"/>
</file>

<file path=xl/ctrlProps/ctrlProp332.xml><?xml version="1.0" encoding="utf-8"?>
<formControlPr xmlns="http://schemas.microsoft.com/office/spreadsheetml/2009/9/main" objectType="CheckBox" lockText="1"/>
</file>

<file path=xl/ctrlProps/ctrlProp333.xml><?xml version="1.0" encoding="utf-8"?>
<formControlPr xmlns="http://schemas.microsoft.com/office/spreadsheetml/2009/9/main" objectType="CheckBox" lockText="1"/>
</file>

<file path=xl/ctrlProps/ctrlProp334.xml><?xml version="1.0" encoding="utf-8"?>
<formControlPr xmlns="http://schemas.microsoft.com/office/spreadsheetml/2009/9/main" objectType="CheckBox" lockText="1"/>
</file>

<file path=xl/ctrlProps/ctrlProp335.xml><?xml version="1.0" encoding="utf-8"?>
<formControlPr xmlns="http://schemas.microsoft.com/office/spreadsheetml/2009/9/main" objectType="CheckBox" lockText="1"/>
</file>

<file path=xl/ctrlProps/ctrlProp336.xml><?xml version="1.0" encoding="utf-8"?>
<formControlPr xmlns="http://schemas.microsoft.com/office/spreadsheetml/2009/9/main" objectType="CheckBox" lockText="1"/>
</file>

<file path=xl/ctrlProps/ctrlProp337.xml><?xml version="1.0" encoding="utf-8"?>
<formControlPr xmlns="http://schemas.microsoft.com/office/spreadsheetml/2009/9/main" objectType="CheckBox" lockText="1"/>
</file>

<file path=xl/ctrlProps/ctrlProp338.xml><?xml version="1.0" encoding="utf-8"?>
<formControlPr xmlns="http://schemas.microsoft.com/office/spreadsheetml/2009/9/main" objectType="CheckBox" lockText="1"/>
</file>

<file path=xl/ctrlProps/ctrlProp339.xml><?xml version="1.0" encoding="utf-8"?>
<formControlPr xmlns="http://schemas.microsoft.com/office/spreadsheetml/2009/9/main" objectType="CheckBox" lockText="1"/>
</file>

<file path=xl/ctrlProps/ctrlProp340.xml><?xml version="1.0" encoding="utf-8"?>
<formControlPr xmlns="http://schemas.microsoft.com/office/spreadsheetml/2009/9/main" objectType="CheckBox" lockText="1"/>
</file>

<file path=xl/ctrlProps/ctrlProp341.xml><?xml version="1.0" encoding="utf-8"?>
<formControlPr xmlns="http://schemas.microsoft.com/office/spreadsheetml/2009/9/main" objectType="CheckBox" lockText="1"/>
</file>

<file path=xl/ctrlProps/ctrlProp342.xml><?xml version="1.0" encoding="utf-8"?>
<formControlPr xmlns="http://schemas.microsoft.com/office/spreadsheetml/2009/9/main" objectType="CheckBox" lockText="1"/>
</file>

<file path=xl/ctrlProps/ctrlProp343.xml><?xml version="1.0" encoding="utf-8"?>
<formControlPr xmlns="http://schemas.microsoft.com/office/spreadsheetml/2009/9/main" objectType="CheckBox" lockText="1"/>
</file>

<file path=xl/ctrlProps/ctrlProp344.xml><?xml version="1.0" encoding="utf-8"?>
<formControlPr xmlns="http://schemas.microsoft.com/office/spreadsheetml/2009/9/main" objectType="CheckBox" lockText="1"/>
</file>

<file path=xl/ctrlProps/ctrlProp345.xml><?xml version="1.0" encoding="utf-8"?>
<formControlPr xmlns="http://schemas.microsoft.com/office/spreadsheetml/2009/9/main" objectType="CheckBox" lockText="1"/>
</file>

<file path=xl/ctrlProps/ctrlProp346.xml><?xml version="1.0" encoding="utf-8"?>
<formControlPr xmlns="http://schemas.microsoft.com/office/spreadsheetml/2009/9/main" objectType="CheckBox" lockText="1"/>
</file>

<file path=xl/ctrlProps/ctrlProp347.xml><?xml version="1.0" encoding="utf-8"?>
<formControlPr xmlns="http://schemas.microsoft.com/office/spreadsheetml/2009/9/main" objectType="CheckBox" lockText="1"/>
</file>

<file path=xl/ctrlProps/ctrlProp348.xml><?xml version="1.0" encoding="utf-8"?>
<formControlPr xmlns="http://schemas.microsoft.com/office/spreadsheetml/2009/9/main" objectType="CheckBox" lockText="1"/>
</file>

<file path=xl/ctrlProps/ctrlProp349.xml><?xml version="1.0" encoding="utf-8"?>
<formControlPr xmlns="http://schemas.microsoft.com/office/spreadsheetml/2009/9/main" objectType="CheckBox" lockText="1"/>
</file>

<file path=xl/ctrlProps/ctrlProp350.xml><?xml version="1.0" encoding="utf-8"?>
<formControlPr xmlns="http://schemas.microsoft.com/office/spreadsheetml/2009/9/main" objectType="CheckBox" lockText="1"/>
</file>

<file path=xl/ctrlProps/ctrlProp351.xml><?xml version="1.0" encoding="utf-8"?>
<formControlPr xmlns="http://schemas.microsoft.com/office/spreadsheetml/2009/9/main" objectType="CheckBox" lockText="1"/>
</file>

<file path=xl/ctrlProps/ctrlProp352.xml><?xml version="1.0" encoding="utf-8"?>
<formControlPr xmlns="http://schemas.microsoft.com/office/spreadsheetml/2009/9/main" objectType="CheckBox" lockText="1"/>
</file>

<file path=xl/ctrlProps/ctrlProp353.xml><?xml version="1.0" encoding="utf-8"?>
<formControlPr xmlns="http://schemas.microsoft.com/office/spreadsheetml/2009/9/main" objectType="CheckBox" lockText="1"/>
</file>

<file path=xl/ctrlProps/ctrlProp354.xml><?xml version="1.0" encoding="utf-8"?>
<formControlPr xmlns="http://schemas.microsoft.com/office/spreadsheetml/2009/9/main" objectType="CheckBox" lockText="1"/>
</file>

<file path=xl/ctrlProps/ctrlProp355.xml><?xml version="1.0" encoding="utf-8"?>
<formControlPr xmlns="http://schemas.microsoft.com/office/spreadsheetml/2009/9/main" objectType="CheckBox" lockText="1"/>
</file>

<file path=xl/ctrlProps/ctrlProp356.xml><?xml version="1.0" encoding="utf-8"?>
<formControlPr xmlns="http://schemas.microsoft.com/office/spreadsheetml/2009/9/main" objectType="CheckBox" lockText="1"/>
</file>

<file path=xl/ctrlProps/ctrlProp357.xml><?xml version="1.0" encoding="utf-8"?>
<formControlPr xmlns="http://schemas.microsoft.com/office/spreadsheetml/2009/9/main" objectType="CheckBox" lockText="1"/>
</file>

<file path=xl/ctrlProps/ctrlProp358.xml><?xml version="1.0" encoding="utf-8"?>
<formControlPr xmlns="http://schemas.microsoft.com/office/spreadsheetml/2009/9/main" objectType="CheckBox" lockText="1"/>
</file>

<file path=xl/ctrlProps/ctrlProp359.xml><?xml version="1.0" encoding="utf-8"?>
<formControlPr xmlns="http://schemas.microsoft.com/office/spreadsheetml/2009/9/main" objectType="CheckBox" lockText="1"/>
</file>

<file path=xl/ctrlProps/ctrlProp360.xml><?xml version="1.0" encoding="utf-8"?>
<formControlPr xmlns="http://schemas.microsoft.com/office/spreadsheetml/2009/9/main" objectType="CheckBox" lockText="1"/>
</file>

<file path=xl/ctrlProps/ctrlProp361.xml><?xml version="1.0" encoding="utf-8"?>
<formControlPr xmlns="http://schemas.microsoft.com/office/spreadsheetml/2009/9/main" objectType="CheckBox" lockText="1"/>
</file>

<file path=xl/ctrlProps/ctrlProp362.xml><?xml version="1.0" encoding="utf-8"?>
<formControlPr xmlns="http://schemas.microsoft.com/office/spreadsheetml/2009/9/main" objectType="CheckBox" lockText="1"/>
</file>

<file path=xl/ctrlProps/ctrlProp363.xml><?xml version="1.0" encoding="utf-8"?>
<formControlPr xmlns="http://schemas.microsoft.com/office/spreadsheetml/2009/9/main" objectType="CheckBox" lockText="1"/>
</file>

<file path=xl/ctrlProps/ctrlProp364.xml><?xml version="1.0" encoding="utf-8"?>
<formControlPr xmlns="http://schemas.microsoft.com/office/spreadsheetml/2009/9/main" objectType="CheckBox" lockText="1"/>
</file>

<file path=xl/ctrlProps/ctrlProp365.xml><?xml version="1.0" encoding="utf-8"?>
<formControlPr xmlns="http://schemas.microsoft.com/office/spreadsheetml/2009/9/main" objectType="CheckBox" lockText="1"/>
</file>

<file path=xl/ctrlProps/ctrlProp366.xml><?xml version="1.0" encoding="utf-8"?>
<formControlPr xmlns="http://schemas.microsoft.com/office/spreadsheetml/2009/9/main" objectType="CheckBox" lockText="1"/>
</file>

<file path=xl/ctrlProps/ctrlProp367.xml><?xml version="1.0" encoding="utf-8"?>
<formControlPr xmlns="http://schemas.microsoft.com/office/spreadsheetml/2009/9/main" objectType="CheckBox" lockText="1"/>
</file>

<file path=xl/ctrlProps/ctrlProp368.xml><?xml version="1.0" encoding="utf-8"?>
<formControlPr xmlns="http://schemas.microsoft.com/office/spreadsheetml/2009/9/main" objectType="CheckBox" lockText="1"/>
</file>

<file path=xl/ctrlProps/ctrlProp369.xml><?xml version="1.0" encoding="utf-8"?>
<formControlPr xmlns="http://schemas.microsoft.com/office/spreadsheetml/2009/9/main" objectType="CheckBox" lockText="1"/>
</file>

<file path=xl/ctrlProps/ctrlProp370.xml><?xml version="1.0" encoding="utf-8"?>
<formControlPr xmlns="http://schemas.microsoft.com/office/spreadsheetml/2009/9/main" objectType="CheckBox" lockText="1"/>
</file>

<file path=xl/ctrlProps/ctrlProp371.xml><?xml version="1.0" encoding="utf-8"?>
<formControlPr xmlns="http://schemas.microsoft.com/office/spreadsheetml/2009/9/main" objectType="CheckBox" lockText="1"/>
</file>

<file path=xl/ctrlProps/ctrlProp372.xml><?xml version="1.0" encoding="utf-8"?>
<formControlPr xmlns="http://schemas.microsoft.com/office/spreadsheetml/2009/9/main" objectType="CheckBox" lockText="1"/>
</file>

<file path=xl/ctrlProps/ctrlProp373.xml><?xml version="1.0" encoding="utf-8"?>
<formControlPr xmlns="http://schemas.microsoft.com/office/spreadsheetml/2009/9/main" objectType="CheckBox" lockText="1"/>
</file>

<file path=xl/ctrlProps/ctrlProp374.xml><?xml version="1.0" encoding="utf-8"?>
<formControlPr xmlns="http://schemas.microsoft.com/office/spreadsheetml/2009/9/main" objectType="CheckBox" lockText="1"/>
</file>

<file path=xl/ctrlProps/ctrlProp375.xml><?xml version="1.0" encoding="utf-8"?>
<formControlPr xmlns="http://schemas.microsoft.com/office/spreadsheetml/2009/9/main" objectType="CheckBox" lockText="1"/>
</file>

<file path=xl/ctrlProps/ctrlProp376.xml><?xml version="1.0" encoding="utf-8"?>
<formControlPr xmlns="http://schemas.microsoft.com/office/spreadsheetml/2009/9/main" objectType="CheckBox" lockText="1"/>
</file>

<file path=xl/ctrlProps/ctrlProp377.xml><?xml version="1.0" encoding="utf-8"?>
<formControlPr xmlns="http://schemas.microsoft.com/office/spreadsheetml/2009/9/main" objectType="CheckBox" lockText="1"/>
</file>

<file path=xl/ctrlProps/ctrlProp378.xml><?xml version="1.0" encoding="utf-8"?>
<formControlPr xmlns="http://schemas.microsoft.com/office/spreadsheetml/2009/9/main" objectType="CheckBox" lockText="1"/>
</file>

<file path=xl/ctrlProps/ctrlProp379.xml><?xml version="1.0" encoding="utf-8"?>
<formControlPr xmlns="http://schemas.microsoft.com/office/spreadsheetml/2009/9/main" objectType="CheckBox" lockText="1"/>
</file>

<file path=xl/ctrlProps/ctrlProp380.xml><?xml version="1.0" encoding="utf-8"?>
<formControlPr xmlns="http://schemas.microsoft.com/office/spreadsheetml/2009/9/main" objectType="CheckBox" lockText="1"/>
</file>

<file path=xl/ctrlProps/ctrlProp381.xml><?xml version="1.0" encoding="utf-8"?>
<formControlPr xmlns="http://schemas.microsoft.com/office/spreadsheetml/2009/9/main" objectType="CheckBox" lockText="1"/>
</file>

<file path=xl/ctrlProps/ctrlProp382.xml><?xml version="1.0" encoding="utf-8"?>
<formControlPr xmlns="http://schemas.microsoft.com/office/spreadsheetml/2009/9/main" objectType="CheckBox" lockText="1"/>
</file>

<file path=xl/ctrlProps/ctrlProp383.xml><?xml version="1.0" encoding="utf-8"?>
<formControlPr xmlns="http://schemas.microsoft.com/office/spreadsheetml/2009/9/main" objectType="CheckBox" lockText="1"/>
</file>

<file path=xl/ctrlProps/ctrlProp384.xml><?xml version="1.0" encoding="utf-8"?>
<formControlPr xmlns="http://schemas.microsoft.com/office/spreadsheetml/2009/9/main" objectType="CheckBox" lockText="1"/>
</file>

<file path=xl/ctrlProps/ctrlProp385.xml><?xml version="1.0" encoding="utf-8"?>
<formControlPr xmlns="http://schemas.microsoft.com/office/spreadsheetml/2009/9/main" objectType="CheckBox" lockText="1"/>
</file>

<file path=xl/ctrlProps/ctrlProp386.xml><?xml version="1.0" encoding="utf-8"?>
<formControlPr xmlns="http://schemas.microsoft.com/office/spreadsheetml/2009/9/main" objectType="CheckBox" lockText="1"/>
</file>

<file path=xl/ctrlProps/ctrlProp387.xml><?xml version="1.0" encoding="utf-8"?>
<formControlPr xmlns="http://schemas.microsoft.com/office/spreadsheetml/2009/9/main" objectType="CheckBox" lockText="1"/>
</file>

<file path=xl/ctrlProps/ctrlProp388.xml><?xml version="1.0" encoding="utf-8"?>
<formControlPr xmlns="http://schemas.microsoft.com/office/spreadsheetml/2009/9/main" objectType="CheckBox" lockText="1"/>
</file>

<file path=xl/ctrlProps/ctrlProp389.xml><?xml version="1.0" encoding="utf-8"?>
<formControlPr xmlns="http://schemas.microsoft.com/office/spreadsheetml/2009/9/main" objectType="CheckBox" lockText="1"/>
</file>

<file path=xl/ctrlProps/ctrlProp390.xml><?xml version="1.0" encoding="utf-8"?>
<formControlPr xmlns="http://schemas.microsoft.com/office/spreadsheetml/2009/9/main" objectType="CheckBox" lockText="1"/>
</file>

<file path=xl/ctrlProps/ctrlProp391.xml><?xml version="1.0" encoding="utf-8"?>
<formControlPr xmlns="http://schemas.microsoft.com/office/spreadsheetml/2009/9/main" objectType="CheckBox" lockText="1"/>
</file>

<file path=xl/ctrlProps/ctrlProp392.xml><?xml version="1.0" encoding="utf-8"?>
<formControlPr xmlns="http://schemas.microsoft.com/office/spreadsheetml/2009/9/main" objectType="CheckBox" lockText="1"/>
</file>

<file path=xl/ctrlProps/ctrlProp393.xml><?xml version="1.0" encoding="utf-8"?>
<formControlPr xmlns="http://schemas.microsoft.com/office/spreadsheetml/2009/9/main" objectType="CheckBox" lockText="1"/>
</file>

<file path=xl/ctrlProps/ctrlProp394.xml><?xml version="1.0" encoding="utf-8"?>
<formControlPr xmlns="http://schemas.microsoft.com/office/spreadsheetml/2009/9/main" objectType="CheckBox" lockText="1"/>
</file>

<file path=xl/ctrlProps/ctrlProp395.xml><?xml version="1.0" encoding="utf-8"?>
<formControlPr xmlns="http://schemas.microsoft.com/office/spreadsheetml/2009/9/main" objectType="CheckBox" lockText="1"/>
</file>

<file path=xl/ctrlProps/ctrlProp396.xml><?xml version="1.0" encoding="utf-8"?>
<formControlPr xmlns="http://schemas.microsoft.com/office/spreadsheetml/2009/9/main" objectType="CheckBox" lockText="1"/>
</file>

<file path=xl/ctrlProps/ctrlProp397.xml><?xml version="1.0" encoding="utf-8"?>
<formControlPr xmlns="http://schemas.microsoft.com/office/spreadsheetml/2009/9/main" objectType="CheckBox" lockText="1"/>
</file>

<file path=xl/ctrlProps/ctrlProp398.xml><?xml version="1.0" encoding="utf-8"?>
<formControlPr xmlns="http://schemas.microsoft.com/office/spreadsheetml/2009/9/main" objectType="CheckBox" lockText="1"/>
</file>

<file path=xl/ctrlProps/ctrlProp399.xml><?xml version="1.0" encoding="utf-8"?>
<formControlPr xmlns="http://schemas.microsoft.com/office/spreadsheetml/2009/9/main" objectType="CheckBox" lockText="1"/>
</file>

<file path=xl/ctrlProps/ctrlProp400.xml><?xml version="1.0" encoding="utf-8"?>
<formControlPr xmlns="http://schemas.microsoft.com/office/spreadsheetml/2009/9/main" objectType="CheckBox" lockText="1"/>
</file>

<file path=xl/ctrlProps/ctrlProp401.xml><?xml version="1.0" encoding="utf-8"?>
<formControlPr xmlns="http://schemas.microsoft.com/office/spreadsheetml/2009/9/main" objectType="CheckBox" lockText="1"/>
</file>

<file path=xl/ctrlProps/ctrlProp402.xml><?xml version="1.0" encoding="utf-8"?>
<formControlPr xmlns="http://schemas.microsoft.com/office/spreadsheetml/2009/9/main" objectType="CheckBox" lockText="1"/>
</file>

<file path=xl/ctrlProps/ctrlProp403.xml><?xml version="1.0" encoding="utf-8"?>
<formControlPr xmlns="http://schemas.microsoft.com/office/spreadsheetml/2009/9/main" objectType="CheckBox" lockText="1"/>
</file>

<file path=xl/ctrlProps/ctrlProp404.xml><?xml version="1.0" encoding="utf-8"?>
<formControlPr xmlns="http://schemas.microsoft.com/office/spreadsheetml/2009/9/main" objectType="CheckBox" lockText="1"/>
</file>

<file path=xl/ctrlProps/ctrlProp405.xml><?xml version="1.0" encoding="utf-8"?>
<formControlPr xmlns="http://schemas.microsoft.com/office/spreadsheetml/2009/9/main" objectType="CheckBox" lockText="1"/>
</file>

<file path=xl/ctrlProps/ctrlProp406.xml><?xml version="1.0" encoding="utf-8"?>
<formControlPr xmlns="http://schemas.microsoft.com/office/spreadsheetml/2009/9/main" objectType="CheckBox" lockText="1"/>
</file>

<file path=xl/ctrlProps/ctrlProp407.xml><?xml version="1.0" encoding="utf-8"?>
<formControlPr xmlns="http://schemas.microsoft.com/office/spreadsheetml/2009/9/main" objectType="CheckBox" lockText="1"/>
</file>

<file path=xl/ctrlProps/ctrlProp408.xml><?xml version="1.0" encoding="utf-8"?>
<formControlPr xmlns="http://schemas.microsoft.com/office/spreadsheetml/2009/9/main" objectType="CheckBox" lockText="1"/>
</file>

<file path=xl/ctrlProps/ctrlProp409.xml><?xml version="1.0" encoding="utf-8"?>
<formControlPr xmlns="http://schemas.microsoft.com/office/spreadsheetml/2009/9/main" objectType="CheckBox" lockText="1"/>
</file>

<file path=xl/ctrlProps/ctrlProp410.xml><?xml version="1.0" encoding="utf-8"?>
<formControlPr xmlns="http://schemas.microsoft.com/office/spreadsheetml/2009/9/main" objectType="CheckBox" lockText="1"/>
</file>

<file path=xl/ctrlProps/ctrlProp411.xml><?xml version="1.0" encoding="utf-8"?>
<formControlPr xmlns="http://schemas.microsoft.com/office/spreadsheetml/2009/9/main" objectType="CheckBox" lockText="1"/>
</file>

<file path=xl/ctrlProps/ctrlProp412.xml><?xml version="1.0" encoding="utf-8"?>
<formControlPr xmlns="http://schemas.microsoft.com/office/spreadsheetml/2009/9/main" objectType="CheckBox" lockText="1"/>
</file>

<file path=xl/ctrlProps/ctrlProp413.xml><?xml version="1.0" encoding="utf-8"?>
<formControlPr xmlns="http://schemas.microsoft.com/office/spreadsheetml/2009/9/main" objectType="CheckBox" lockText="1"/>
</file>

<file path=xl/ctrlProps/ctrlProp414.xml><?xml version="1.0" encoding="utf-8"?>
<formControlPr xmlns="http://schemas.microsoft.com/office/spreadsheetml/2009/9/main" objectType="CheckBox" lockText="1"/>
</file>

<file path=xl/ctrlProps/ctrlProp415.xml><?xml version="1.0" encoding="utf-8"?>
<formControlPr xmlns="http://schemas.microsoft.com/office/spreadsheetml/2009/9/main" objectType="CheckBox" lockText="1"/>
</file>

<file path=xl/ctrlProps/ctrlProp416.xml><?xml version="1.0" encoding="utf-8"?>
<formControlPr xmlns="http://schemas.microsoft.com/office/spreadsheetml/2009/9/main" objectType="CheckBox" lockText="1"/>
</file>

<file path=xl/ctrlProps/ctrlProp417.xml><?xml version="1.0" encoding="utf-8"?>
<formControlPr xmlns="http://schemas.microsoft.com/office/spreadsheetml/2009/9/main" objectType="CheckBox" lockText="1"/>
</file>

<file path=xl/ctrlProps/ctrlProp418.xml><?xml version="1.0" encoding="utf-8"?>
<formControlPr xmlns="http://schemas.microsoft.com/office/spreadsheetml/2009/9/main" objectType="CheckBox" lockText="1"/>
</file>

<file path=xl/ctrlProps/ctrlProp419.xml><?xml version="1.0" encoding="utf-8"?>
<formControlPr xmlns="http://schemas.microsoft.com/office/spreadsheetml/2009/9/main" objectType="CheckBox" lockText="1"/>
</file>

<file path=xl/ctrlProps/ctrlProp420.xml><?xml version="1.0" encoding="utf-8"?>
<formControlPr xmlns="http://schemas.microsoft.com/office/spreadsheetml/2009/9/main" objectType="CheckBox" lockText="1"/>
</file>

<file path=xl/ctrlProps/ctrlProp421.xml><?xml version="1.0" encoding="utf-8"?>
<formControlPr xmlns="http://schemas.microsoft.com/office/spreadsheetml/2009/9/main" objectType="CheckBox" lockText="1"/>
</file>

<file path=xl/ctrlProps/ctrlProp422.xml><?xml version="1.0" encoding="utf-8"?>
<formControlPr xmlns="http://schemas.microsoft.com/office/spreadsheetml/2009/9/main" objectType="CheckBox" lockText="1"/>
</file>

<file path=xl/ctrlProps/ctrlProp423.xml><?xml version="1.0" encoding="utf-8"?>
<formControlPr xmlns="http://schemas.microsoft.com/office/spreadsheetml/2009/9/main" objectType="CheckBox" lockText="1"/>
</file>

<file path=xl/ctrlProps/ctrlProp424.xml><?xml version="1.0" encoding="utf-8"?>
<formControlPr xmlns="http://schemas.microsoft.com/office/spreadsheetml/2009/9/main" objectType="CheckBox" lockText="1"/>
</file>

<file path=xl/ctrlProps/ctrlProp425.xml><?xml version="1.0" encoding="utf-8"?>
<formControlPr xmlns="http://schemas.microsoft.com/office/spreadsheetml/2009/9/main" objectType="CheckBox" lockText="1"/>
</file>

<file path=xl/ctrlProps/ctrlProp426.xml><?xml version="1.0" encoding="utf-8"?>
<formControlPr xmlns="http://schemas.microsoft.com/office/spreadsheetml/2009/9/main" objectType="CheckBox" lockText="1"/>
</file>

<file path=xl/ctrlProps/ctrlProp427.xml><?xml version="1.0" encoding="utf-8"?>
<formControlPr xmlns="http://schemas.microsoft.com/office/spreadsheetml/2009/9/main" objectType="CheckBox" lockText="1"/>
</file>

<file path=xl/ctrlProps/ctrlProp428.xml><?xml version="1.0" encoding="utf-8"?>
<formControlPr xmlns="http://schemas.microsoft.com/office/spreadsheetml/2009/9/main" objectType="CheckBox" lockText="1"/>
</file>

<file path=xl/ctrlProps/ctrlProp429.xml><?xml version="1.0" encoding="utf-8"?>
<formControlPr xmlns="http://schemas.microsoft.com/office/spreadsheetml/2009/9/main" objectType="CheckBox" lockText="1"/>
</file>

<file path=xl/ctrlProps/ctrlProp430.xml><?xml version="1.0" encoding="utf-8"?>
<formControlPr xmlns="http://schemas.microsoft.com/office/spreadsheetml/2009/9/main" objectType="CheckBox" lockText="1"/>
</file>

<file path=xl/ctrlProps/ctrlProp431.xml><?xml version="1.0" encoding="utf-8"?>
<formControlPr xmlns="http://schemas.microsoft.com/office/spreadsheetml/2009/9/main" objectType="CheckBox" lockText="1"/>
</file>

<file path=xl/ctrlProps/ctrlProp432.xml><?xml version="1.0" encoding="utf-8"?>
<formControlPr xmlns="http://schemas.microsoft.com/office/spreadsheetml/2009/9/main" objectType="CheckBox" lockText="1"/>
</file>

<file path=xl/ctrlProps/ctrlProp433.xml><?xml version="1.0" encoding="utf-8"?>
<formControlPr xmlns="http://schemas.microsoft.com/office/spreadsheetml/2009/9/main" objectType="CheckBox" lockText="1"/>
</file>

<file path=xl/ctrlProps/ctrlProp434.xml><?xml version="1.0" encoding="utf-8"?>
<formControlPr xmlns="http://schemas.microsoft.com/office/spreadsheetml/2009/9/main" objectType="CheckBox" lockText="1"/>
</file>

<file path=xl/ctrlProps/ctrlProp435.xml><?xml version="1.0" encoding="utf-8"?>
<formControlPr xmlns="http://schemas.microsoft.com/office/spreadsheetml/2009/9/main" objectType="CheckBox" lockText="1"/>
</file>

<file path=xl/ctrlProps/ctrlProp436.xml><?xml version="1.0" encoding="utf-8"?>
<formControlPr xmlns="http://schemas.microsoft.com/office/spreadsheetml/2009/9/main" objectType="CheckBox" lockText="1"/>
</file>

<file path=xl/ctrlProps/ctrlProp437.xml><?xml version="1.0" encoding="utf-8"?>
<formControlPr xmlns="http://schemas.microsoft.com/office/spreadsheetml/2009/9/main" objectType="CheckBox" lockText="1"/>
</file>

<file path=xl/ctrlProps/ctrlProp438.xml><?xml version="1.0" encoding="utf-8"?>
<formControlPr xmlns="http://schemas.microsoft.com/office/spreadsheetml/2009/9/main" objectType="CheckBox" lockText="1"/>
</file>

<file path=xl/ctrlProps/ctrlProp439.xml><?xml version="1.0" encoding="utf-8"?>
<formControlPr xmlns="http://schemas.microsoft.com/office/spreadsheetml/2009/9/main" objectType="CheckBox" lockText="1"/>
</file>

<file path=xl/ctrlProps/ctrlProp440.xml><?xml version="1.0" encoding="utf-8"?>
<formControlPr xmlns="http://schemas.microsoft.com/office/spreadsheetml/2009/9/main" objectType="CheckBox" lockText="1"/>
</file>

<file path=xl/ctrlProps/ctrlProp441.xml><?xml version="1.0" encoding="utf-8"?>
<formControlPr xmlns="http://schemas.microsoft.com/office/spreadsheetml/2009/9/main" objectType="CheckBox" lockText="1"/>
</file>

<file path=xl/ctrlProps/ctrlProp442.xml><?xml version="1.0" encoding="utf-8"?>
<formControlPr xmlns="http://schemas.microsoft.com/office/spreadsheetml/2009/9/main" objectType="CheckBox" lockText="1"/>
</file>

<file path=xl/ctrlProps/ctrlProp443.xml><?xml version="1.0" encoding="utf-8"?>
<formControlPr xmlns="http://schemas.microsoft.com/office/spreadsheetml/2009/9/main" objectType="CheckBox" lockText="1"/>
</file>

<file path=xl/ctrlProps/ctrlProp444.xml><?xml version="1.0" encoding="utf-8"?>
<formControlPr xmlns="http://schemas.microsoft.com/office/spreadsheetml/2009/9/main" objectType="CheckBox" lockText="1"/>
</file>

<file path=xl/ctrlProps/ctrlProp445.xml><?xml version="1.0" encoding="utf-8"?>
<formControlPr xmlns="http://schemas.microsoft.com/office/spreadsheetml/2009/9/main" objectType="CheckBox" lockText="1"/>
</file>

<file path=xl/ctrlProps/ctrlProp446.xml><?xml version="1.0" encoding="utf-8"?>
<formControlPr xmlns="http://schemas.microsoft.com/office/spreadsheetml/2009/9/main" objectType="CheckBox" lockText="1"/>
</file>

<file path=xl/ctrlProps/ctrlProp447.xml><?xml version="1.0" encoding="utf-8"?>
<formControlPr xmlns="http://schemas.microsoft.com/office/spreadsheetml/2009/9/main" objectType="CheckBox" lockText="1"/>
</file>

<file path=xl/ctrlProps/ctrlProp448.xml><?xml version="1.0" encoding="utf-8"?>
<formControlPr xmlns="http://schemas.microsoft.com/office/spreadsheetml/2009/9/main" objectType="CheckBox" lockText="1"/>
</file>

<file path=xl/ctrlProps/ctrlProp449.xml><?xml version="1.0" encoding="utf-8"?>
<formControlPr xmlns="http://schemas.microsoft.com/office/spreadsheetml/2009/9/main" objectType="CheckBox" lockText="1"/>
</file>

<file path=xl/ctrlProps/ctrlProp450.xml><?xml version="1.0" encoding="utf-8"?>
<formControlPr xmlns="http://schemas.microsoft.com/office/spreadsheetml/2009/9/main" objectType="CheckBox" lockText="1"/>
</file>

<file path=xl/ctrlProps/ctrlProp451.xml><?xml version="1.0" encoding="utf-8"?>
<formControlPr xmlns="http://schemas.microsoft.com/office/spreadsheetml/2009/9/main" objectType="CheckBox" lockText="1"/>
</file>

<file path=xl/ctrlProps/ctrlProp452.xml><?xml version="1.0" encoding="utf-8"?>
<formControlPr xmlns="http://schemas.microsoft.com/office/spreadsheetml/2009/9/main" objectType="CheckBox" lockText="1"/>
</file>

<file path=xl/ctrlProps/ctrlProp453.xml><?xml version="1.0" encoding="utf-8"?>
<formControlPr xmlns="http://schemas.microsoft.com/office/spreadsheetml/2009/9/main" objectType="CheckBox" lockText="1"/>
</file>

<file path=xl/ctrlProps/ctrlProp454.xml><?xml version="1.0" encoding="utf-8"?>
<formControlPr xmlns="http://schemas.microsoft.com/office/spreadsheetml/2009/9/main" objectType="CheckBox" lockText="1"/>
</file>

<file path=xl/ctrlProps/ctrlProp455.xml><?xml version="1.0" encoding="utf-8"?>
<formControlPr xmlns="http://schemas.microsoft.com/office/spreadsheetml/2009/9/main" objectType="CheckBox" lockText="1"/>
</file>

<file path=xl/ctrlProps/ctrlProp456.xml><?xml version="1.0" encoding="utf-8"?>
<formControlPr xmlns="http://schemas.microsoft.com/office/spreadsheetml/2009/9/main" objectType="CheckBox" lockText="1"/>
</file>

<file path=xl/ctrlProps/ctrlProp457.xml><?xml version="1.0" encoding="utf-8"?>
<formControlPr xmlns="http://schemas.microsoft.com/office/spreadsheetml/2009/9/main" objectType="CheckBox" lockText="1"/>
</file>

<file path=xl/ctrlProps/ctrlProp458.xml><?xml version="1.0" encoding="utf-8"?>
<formControlPr xmlns="http://schemas.microsoft.com/office/spreadsheetml/2009/9/main" objectType="CheckBox" lockText="1"/>
</file>

<file path=xl/ctrlProps/ctrlProp459.xml><?xml version="1.0" encoding="utf-8"?>
<formControlPr xmlns="http://schemas.microsoft.com/office/spreadsheetml/2009/9/main" objectType="CheckBox" lockText="1"/>
</file>

<file path=xl/ctrlProps/ctrlProp460.xml><?xml version="1.0" encoding="utf-8"?>
<formControlPr xmlns="http://schemas.microsoft.com/office/spreadsheetml/2009/9/main" objectType="CheckBox" lockText="1"/>
</file>

<file path=xl/ctrlProps/ctrlProp461.xml><?xml version="1.0" encoding="utf-8"?>
<formControlPr xmlns="http://schemas.microsoft.com/office/spreadsheetml/2009/9/main" objectType="CheckBox" lockText="1"/>
</file>

<file path=xl/ctrlProps/ctrlProp462.xml><?xml version="1.0" encoding="utf-8"?>
<formControlPr xmlns="http://schemas.microsoft.com/office/spreadsheetml/2009/9/main" objectType="CheckBox" lockText="1"/>
</file>

<file path=xl/ctrlProps/ctrlProp463.xml><?xml version="1.0" encoding="utf-8"?>
<formControlPr xmlns="http://schemas.microsoft.com/office/spreadsheetml/2009/9/main" objectType="CheckBox" lockText="1"/>
</file>

<file path=xl/ctrlProps/ctrlProp464.xml><?xml version="1.0" encoding="utf-8"?>
<formControlPr xmlns="http://schemas.microsoft.com/office/spreadsheetml/2009/9/main" objectType="CheckBox" lockText="1"/>
</file>

<file path=xl/ctrlProps/ctrlProp465.xml><?xml version="1.0" encoding="utf-8"?>
<formControlPr xmlns="http://schemas.microsoft.com/office/spreadsheetml/2009/9/main" objectType="CheckBox" lockText="1"/>
</file>

<file path=xl/ctrlProps/ctrlProp466.xml><?xml version="1.0" encoding="utf-8"?>
<formControlPr xmlns="http://schemas.microsoft.com/office/spreadsheetml/2009/9/main" objectType="CheckBox" lockText="1"/>
</file>

<file path=xl/ctrlProps/ctrlProp467.xml><?xml version="1.0" encoding="utf-8"?>
<formControlPr xmlns="http://schemas.microsoft.com/office/spreadsheetml/2009/9/main" objectType="CheckBox" lockText="1"/>
</file>

<file path=xl/ctrlProps/ctrlProp468.xml><?xml version="1.0" encoding="utf-8"?>
<formControlPr xmlns="http://schemas.microsoft.com/office/spreadsheetml/2009/9/main" objectType="CheckBox" lockText="1"/>
</file>

<file path=xl/ctrlProps/ctrlProp469.xml><?xml version="1.0" encoding="utf-8"?>
<formControlPr xmlns="http://schemas.microsoft.com/office/spreadsheetml/2009/9/main" objectType="CheckBox" lockText="1"/>
</file>

<file path=xl/ctrlProps/ctrlProp470.xml><?xml version="1.0" encoding="utf-8"?>
<formControlPr xmlns="http://schemas.microsoft.com/office/spreadsheetml/2009/9/main" objectType="CheckBox" lockText="1"/>
</file>

<file path=xl/ctrlProps/ctrlProp471.xml><?xml version="1.0" encoding="utf-8"?>
<formControlPr xmlns="http://schemas.microsoft.com/office/spreadsheetml/2009/9/main" objectType="CheckBox" lockText="1"/>
</file>

<file path=xl/ctrlProps/ctrlProp472.xml><?xml version="1.0" encoding="utf-8"?>
<formControlPr xmlns="http://schemas.microsoft.com/office/spreadsheetml/2009/9/main" objectType="CheckBox" lockText="1"/>
</file>

<file path=xl/ctrlProps/ctrlProp473.xml><?xml version="1.0" encoding="utf-8"?>
<formControlPr xmlns="http://schemas.microsoft.com/office/spreadsheetml/2009/9/main" objectType="CheckBox" lockText="1"/>
</file>

<file path=xl/ctrlProps/ctrlProp474.xml><?xml version="1.0" encoding="utf-8"?>
<formControlPr xmlns="http://schemas.microsoft.com/office/spreadsheetml/2009/9/main" objectType="CheckBox" lockText="1"/>
</file>

<file path=xl/ctrlProps/ctrlProp475.xml><?xml version="1.0" encoding="utf-8"?>
<formControlPr xmlns="http://schemas.microsoft.com/office/spreadsheetml/2009/9/main" objectType="CheckBox" lockText="1"/>
</file>

<file path=xl/ctrlProps/ctrlProp476.xml><?xml version="1.0" encoding="utf-8"?>
<formControlPr xmlns="http://schemas.microsoft.com/office/spreadsheetml/2009/9/main" objectType="CheckBox" lockText="1"/>
</file>

<file path=xl/ctrlProps/ctrlProp477.xml><?xml version="1.0" encoding="utf-8"?>
<formControlPr xmlns="http://schemas.microsoft.com/office/spreadsheetml/2009/9/main" objectType="CheckBox" lockText="1"/>
</file>

<file path=xl/ctrlProps/ctrlProp478.xml><?xml version="1.0" encoding="utf-8"?>
<formControlPr xmlns="http://schemas.microsoft.com/office/spreadsheetml/2009/9/main" objectType="CheckBox" lockText="1"/>
</file>

<file path=xl/ctrlProps/ctrlProp479.xml><?xml version="1.0" encoding="utf-8"?>
<formControlPr xmlns="http://schemas.microsoft.com/office/spreadsheetml/2009/9/main" objectType="CheckBox" lockText="1"/>
</file>

<file path=xl/ctrlProps/ctrlProp480.xml><?xml version="1.0" encoding="utf-8"?>
<formControlPr xmlns="http://schemas.microsoft.com/office/spreadsheetml/2009/9/main" objectType="CheckBox" lockText="1"/>
</file>

<file path=xl/ctrlProps/ctrlProp481.xml><?xml version="1.0" encoding="utf-8"?>
<formControlPr xmlns="http://schemas.microsoft.com/office/spreadsheetml/2009/9/main" objectType="CheckBox" lockText="1"/>
</file>

<file path=xl/ctrlProps/ctrlProp482.xml><?xml version="1.0" encoding="utf-8"?>
<formControlPr xmlns="http://schemas.microsoft.com/office/spreadsheetml/2009/9/main" objectType="CheckBox" lockText="1"/>
</file>

<file path=xl/ctrlProps/ctrlProp483.xml><?xml version="1.0" encoding="utf-8"?>
<formControlPr xmlns="http://schemas.microsoft.com/office/spreadsheetml/2009/9/main" objectType="CheckBox" lockText="1"/>
</file>

<file path=xl/ctrlProps/ctrlProp484.xml><?xml version="1.0" encoding="utf-8"?>
<formControlPr xmlns="http://schemas.microsoft.com/office/spreadsheetml/2009/9/main" objectType="CheckBox" lockText="1"/>
</file>

<file path=xl/ctrlProps/ctrlProp485.xml><?xml version="1.0" encoding="utf-8"?>
<formControlPr xmlns="http://schemas.microsoft.com/office/spreadsheetml/2009/9/main" objectType="CheckBox" lockText="1"/>
</file>

<file path=xl/ctrlProps/ctrlProp486.xml><?xml version="1.0" encoding="utf-8"?>
<formControlPr xmlns="http://schemas.microsoft.com/office/spreadsheetml/2009/9/main" objectType="CheckBox" lockText="1"/>
</file>

<file path=xl/ctrlProps/ctrlProp487.xml><?xml version="1.0" encoding="utf-8"?>
<formControlPr xmlns="http://schemas.microsoft.com/office/spreadsheetml/2009/9/main" objectType="CheckBox" lockText="1"/>
</file>

<file path=xl/ctrlProps/ctrlProp488.xml><?xml version="1.0" encoding="utf-8"?>
<formControlPr xmlns="http://schemas.microsoft.com/office/spreadsheetml/2009/9/main" objectType="CheckBox" lockText="1"/>
</file>

<file path=xl/ctrlProps/ctrlProp489.xml><?xml version="1.0" encoding="utf-8"?>
<formControlPr xmlns="http://schemas.microsoft.com/office/spreadsheetml/2009/9/main" objectType="CheckBox" lockText="1"/>
</file>

<file path=xl/ctrlProps/ctrlProp490.xml><?xml version="1.0" encoding="utf-8"?>
<formControlPr xmlns="http://schemas.microsoft.com/office/spreadsheetml/2009/9/main" objectType="CheckBox" lockText="1"/>
</file>

<file path=xl/ctrlProps/ctrlProp491.xml><?xml version="1.0" encoding="utf-8"?>
<formControlPr xmlns="http://schemas.microsoft.com/office/spreadsheetml/2009/9/main" objectType="CheckBox" lockText="1"/>
</file>

<file path=xl/ctrlProps/ctrlProp492.xml><?xml version="1.0" encoding="utf-8"?>
<formControlPr xmlns="http://schemas.microsoft.com/office/spreadsheetml/2009/9/main" objectType="CheckBox" lockText="1"/>
</file>

<file path=xl/ctrlProps/ctrlProp493.xml><?xml version="1.0" encoding="utf-8"?>
<formControlPr xmlns="http://schemas.microsoft.com/office/spreadsheetml/2009/9/main" objectType="CheckBox" lockText="1"/>
</file>

<file path=xl/ctrlProps/ctrlProp494.xml><?xml version="1.0" encoding="utf-8"?>
<formControlPr xmlns="http://schemas.microsoft.com/office/spreadsheetml/2009/9/main" objectType="CheckBox" lockText="1"/>
</file>

<file path=xl/ctrlProps/ctrlProp495.xml><?xml version="1.0" encoding="utf-8"?>
<formControlPr xmlns="http://schemas.microsoft.com/office/spreadsheetml/2009/9/main" objectType="CheckBox" lockText="1"/>
</file>

<file path=xl/ctrlProps/ctrlProp496.xml><?xml version="1.0" encoding="utf-8"?>
<formControlPr xmlns="http://schemas.microsoft.com/office/spreadsheetml/2009/9/main" objectType="CheckBox" lockText="1"/>
</file>

<file path=xl/ctrlProps/ctrlProp497.xml><?xml version="1.0" encoding="utf-8"?>
<formControlPr xmlns="http://schemas.microsoft.com/office/spreadsheetml/2009/9/main" objectType="CheckBox" lockText="1"/>
</file>

<file path=xl/ctrlProps/ctrlProp498.xml><?xml version="1.0" encoding="utf-8"?>
<formControlPr xmlns="http://schemas.microsoft.com/office/spreadsheetml/2009/9/main" objectType="CheckBox" lockText="1"/>
</file>

<file path=xl/ctrlProps/ctrlProp499.xml><?xml version="1.0" encoding="utf-8"?>
<formControlPr xmlns="http://schemas.microsoft.com/office/spreadsheetml/2009/9/main" objectType="CheckBox" lockText="1"/>
</file>

<file path=xl/ctrlProps/ctrlProp500.xml><?xml version="1.0" encoding="utf-8"?>
<formControlPr xmlns="http://schemas.microsoft.com/office/spreadsheetml/2009/9/main" objectType="CheckBox" lockText="1"/>
</file>

<file path=xl/ctrlProps/ctrlProp501.xml><?xml version="1.0" encoding="utf-8"?>
<formControlPr xmlns="http://schemas.microsoft.com/office/spreadsheetml/2009/9/main" objectType="CheckBox" lockText="1"/>
</file>

<file path=xl/ctrlProps/ctrlProp502.xml><?xml version="1.0" encoding="utf-8"?>
<formControlPr xmlns="http://schemas.microsoft.com/office/spreadsheetml/2009/9/main" objectType="CheckBox" lockText="1"/>
</file>

<file path=xl/ctrlProps/ctrlProp503.xml><?xml version="1.0" encoding="utf-8"?>
<formControlPr xmlns="http://schemas.microsoft.com/office/spreadsheetml/2009/9/main" objectType="CheckBox" lockText="1"/>
</file>

<file path=xl/ctrlProps/ctrlProp504.xml><?xml version="1.0" encoding="utf-8"?>
<formControlPr xmlns="http://schemas.microsoft.com/office/spreadsheetml/2009/9/main" objectType="CheckBox" lockText="1"/>
</file>

<file path=xl/ctrlProps/ctrlProp505.xml><?xml version="1.0" encoding="utf-8"?>
<formControlPr xmlns="http://schemas.microsoft.com/office/spreadsheetml/2009/9/main" objectType="CheckBox" lockText="1"/>
</file>

<file path=xl/ctrlProps/ctrlProp506.xml><?xml version="1.0" encoding="utf-8"?>
<formControlPr xmlns="http://schemas.microsoft.com/office/spreadsheetml/2009/9/main" objectType="CheckBox" lockText="1"/>
</file>

<file path=xl/ctrlProps/ctrlProp507.xml><?xml version="1.0" encoding="utf-8"?>
<formControlPr xmlns="http://schemas.microsoft.com/office/spreadsheetml/2009/9/main" objectType="CheckBox" lockText="1"/>
</file>

<file path=xl/ctrlProps/ctrlProp508.xml><?xml version="1.0" encoding="utf-8"?>
<formControlPr xmlns="http://schemas.microsoft.com/office/spreadsheetml/2009/9/main" objectType="CheckBox" lockText="1"/>
</file>

<file path=xl/ctrlProps/ctrlProp509.xml><?xml version="1.0" encoding="utf-8"?>
<formControlPr xmlns="http://schemas.microsoft.com/office/spreadsheetml/2009/9/main" objectType="CheckBox" lockText="1"/>
</file>

<file path=xl/ctrlProps/ctrlProp510.xml><?xml version="1.0" encoding="utf-8"?>
<formControlPr xmlns="http://schemas.microsoft.com/office/spreadsheetml/2009/9/main" objectType="CheckBox" lockText="1"/>
</file>

<file path=xl/ctrlProps/ctrlProp511.xml><?xml version="1.0" encoding="utf-8"?>
<formControlPr xmlns="http://schemas.microsoft.com/office/spreadsheetml/2009/9/main" objectType="CheckBox" lockText="1"/>
</file>

<file path=xl/ctrlProps/ctrlProp512.xml><?xml version="1.0" encoding="utf-8"?>
<formControlPr xmlns="http://schemas.microsoft.com/office/spreadsheetml/2009/9/main" objectType="CheckBox" lockText="1"/>
</file>

<file path=xl/ctrlProps/ctrlProp513.xml><?xml version="1.0" encoding="utf-8"?>
<formControlPr xmlns="http://schemas.microsoft.com/office/spreadsheetml/2009/9/main" objectType="CheckBox" lockText="1"/>
</file>

<file path=xl/ctrlProps/ctrlProp514.xml><?xml version="1.0" encoding="utf-8"?>
<formControlPr xmlns="http://schemas.microsoft.com/office/spreadsheetml/2009/9/main" objectType="CheckBox" lockText="1"/>
</file>

<file path=xl/ctrlProps/ctrlProp515.xml><?xml version="1.0" encoding="utf-8"?>
<formControlPr xmlns="http://schemas.microsoft.com/office/spreadsheetml/2009/9/main" objectType="CheckBox" lockText="1"/>
</file>

<file path=xl/ctrlProps/ctrlProp516.xml><?xml version="1.0" encoding="utf-8"?>
<formControlPr xmlns="http://schemas.microsoft.com/office/spreadsheetml/2009/9/main" objectType="CheckBox" lockText="1"/>
</file>

<file path=xl/ctrlProps/ctrlProp517.xml><?xml version="1.0" encoding="utf-8"?>
<formControlPr xmlns="http://schemas.microsoft.com/office/spreadsheetml/2009/9/main" objectType="CheckBox" lockText="1"/>
</file>

<file path=xl/ctrlProps/ctrlProp518.xml><?xml version="1.0" encoding="utf-8"?>
<formControlPr xmlns="http://schemas.microsoft.com/office/spreadsheetml/2009/9/main" objectType="CheckBox" lockText="1"/>
</file>

<file path=xl/ctrlProps/ctrlProp519.xml><?xml version="1.0" encoding="utf-8"?>
<formControlPr xmlns="http://schemas.microsoft.com/office/spreadsheetml/2009/9/main" objectType="CheckBox" lockText="1"/>
</file>

<file path=xl/ctrlProps/ctrlProp520.xml><?xml version="1.0" encoding="utf-8"?>
<formControlPr xmlns="http://schemas.microsoft.com/office/spreadsheetml/2009/9/main" objectType="CheckBox" lockText="1"/>
</file>

<file path=xl/ctrlProps/ctrlProp521.xml><?xml version="1.0" encoding="utf-8"?>
<formControlPr xmlns="http://schemas.microsoft.com/office/spreadsheetml/2009/9/main" objectType="CheckBox" lockText="1"/>
</file>

<file path=xl/ctrlProps/ctrlProp522.xml><?xml version="1.0" encoding="utf-8"?>
<formControlPr xmlns="http://schemas.microsoft.com/office/spreadsheetml/2009/9/main" objectType="CheckBox" lockText="1"/>
</file>

<file path=xl/ctrlProps/ctrlProp523.xml><?xml version="1.0" encoding="utf-8"?>
<formControlPr xmlns="http://schemas.microsoft.com/office/spreadsheetml/2009/9/main" objectType="CheckBox" lockText="1"/>
</file>

<file path=xl/ctrlProps/ctrlProp524.xml><?xml version="1.0" encoding="utf-8"?>
<formControlPr xmlns="http://schemas.microsoft.com/office/spreadsheetml/2009/9/main" objectType="CheckBox" lockText="1"/>
</file>

<file path=xl/ctrlProps/ctrlProp525.xml><?xml version="1.0" encoding="utf-8"?>
<formControlPr xmlns="http://schemas.microsoft.com/office/spreadsheetml/2009/9/main" objectType="CheckBox" lockText="1"/>
</file>

<file path=xl/ctrlProps/ctrlProp526.xml><?xml version="1.0" encoding="utf-8"?>
<formControlPr xmlns="http://schemas.microsoft.com/office/spreadsheetml/2009/9/main" objectType="CheckBox" lockText="1"/>
</file>

<file path=xl/ctrlProps/ctrlProp527.xml><?xml version="1.0" encoding="utf-8"?>
<formControlPr xmlns="http://schemas.microsoft.com/office/spreadsheetml/2009/9/main" objectType="CheckBox" lockText="1"/>
</file>

<file path=xl/ctrlProps/ctrlProp528.xml><?xml version="1.0" encoding="utf-8"?>
<formControlPr xmlns="http://schemas.microsoft.com/office/spreadsheetml/2009/9/main" objectType="CheckBox" lockText="1"/>
</file>

<file path=xl/ctrlProps/ctrlProp529.xml><?xml version="1.0" encoding="utf-8"?>
<formControlPr xmlns="http://schemas.microsoft.com/office/spreadsheetml/2009/9/main" objectType="CheckBox" lockText="1"/>
</file>

<file path=xl/ctrlProps/ctrlProp530.xml><?xml version="1.0" encoding="utf-8"?>
<formControlPr xmlns="http://schemas.microsoft.com/office/spreadsheetml/2009/9/main" objectType="CheckBox" lockText="1"/>
</file>

<file path=xl/ctrlProps/ctrlProp531.xml><?xml version="1.0" encoding="utf-8"?>
<formControlPr xmlns="http://schemas.microsoft.com/office/spreadsheetml/2009/9/main" objectType="CheckBox" lockText="1"/>
</file>

<file path=xl/ctrlProps/ctrlProp532.xml><?xml version="1.0" encoding="utf-8"?>
<formControlPr xmlns="http://schemas.microsoft.com/office/spreadsheetml/2009/9/main" objectType="CheckBox" lockText="1"/>
</file>

<file path=xl/ctrlProps/ctrlProp533.xml><?xml version="1.0" encoding="utf-8"?>
<formControlPr xmlns="http://schemas.microsoft.com/office/spreadsheetml/2009/9/main" objectType="CheckBox" lockText="1"/>
</file>

<file path=xl/ctrlProps/ctrlProp534.xml><?xml version="1.0" encoding="utf-8"?>
<formControlPr xmlns="http://schemas.microsoft.com/office/spreadsheetml/2009/9/main" objectType="CheckBox" lockText="1"/>
</file>

<file path=xl/ctrlProps/ctrlProp535.xml><?xml version="1.0" encoding="utf-8"?>
<formControlPr xmlns="http://schemas.microsoft.com/office/spreadsheetml/2009/9/main" objectType="CheckBox" lockText="1"/>
</file>

<file path=xl/ctrlProps/ctrlProp536.xml><?xml version="1.0" encoding="utf-8"?>
<formControlPr xmlns="http://schemas.microsoft.com/office/spreadsheetml/2009/9/main" objectType="CheckBox" lockText="1"/>
</file>

<file path=xl/ctrlProps/ctrlProp537.xml><?xml version="1.0" encoding="utf-8"?>
<formControlPr xmlns="http://schemas.microsoft.com/office/spreadsheetml/2009/9/main" objectType="CheckBox" lockText="1"/>
</file>

<file path=xl/ctrlProps/ctrlProp538.xml><?xml version="1.0" encoding="utf-8"?>
<formControlPr xmlns="http://schemas.microsoft.com/office/spreadsheetml/2009/9/main" objectType="CheckBox" lockText="1"/>
</file>

<file path=xl/ctrlProps/ctrlProp539.xml><?xml version="1.0" encoding="utf-8"?>
<formControlPr xmlns="http://schemas.microsoft.com/office/spreadsheetml/2009/9/main" objectType="CheckBox" lockText="1"/>
</file>

<file path=xl/ctrlProps/ctrlProp540.xml><?xml version="1.0" encoding="utf-8"?>
<formControlPr xmlns="http://schemas.microsoft.com/office/spreadsheetml/2009/9/main" objectType="CheckBox" lockText="1"/>
</file>

<file path=xl/ctrlProps/ctrlProp541.xml><?xml version="1.0" encoding="utf-8"?>
<formControlPr xmlns="http://schemas.microsoft.com/office/spreadsheetml/2009/9/main" objectType="CheckBox" lockText="1"/>
</file>

<file path=xl/ctrlProps/ctrlProp542.xml><?xml version="1.0" encoding="utf-8"?>
<formControlPr xmlns="http://schemas.microsoft.com/office/spreadsheetml/2009/9/main" objectType="CheckBox" lockText="1"/>
</file>

<file path=xl/ctrlProps/ctrlProp543.xml><?xml version="1.0" encoding="utf-8"?>
<formControlPr xmlns="http://schemas.microsoft.com/office/spreadsheetml/2009/9/main" objectType="CheckBox" lockText="1"/>
</file>

<file path=xl/ctrlProps/ctrlProp544.xml><?xml version="1.0" encoding="utf-8"?>
<formControlPr xmlns="http://schemas.microsoft.com/office/spreadsheetml/2009/9/main" objectType="CheckBox" lockText="1"/>
</file>

<file path=xl/ctrlProps/ctrlProp545.xml><?xml version="1.0" encoding="utf-8"?>
<formControlPr xmlns="http://schemas.microsoft.com/office/spreadsheetml/2009/9/main" objectType="CheckBox" lockText="1"/>
</file>

<file path=xl/ctrlProps/ctrlProp546.xml><?xml version="1.0" encoding="utf-8"?>
<formControlPr xmlns="http://schemas.microsoft.com/office/spreadsheetml/2009/9/main" objectType="CheckBox" lockText="1"/>
</file>

<file path=xl/ctrlProps/ctrlProp547.xml><?xml version="1.0" encoding="utf-8"?>
<formControlPr xmlns="http://schemas.microsoft.com/office/spreadsheetml/2009/9/main" objectType="CheckBox" lockText="1"/>
</file>

<file path=xl/ctrlProps/ctrlProp548.xml><?xml version="1.0" encoding="utf-8"?>
<formControlPr xmlns="http://schemas.microsoft.com/office/spreadsheetml/2009/9/main" objectType="CheckBox" lockText="1"/>
</file>

<file path=xl/ctrlProps/ctrlProp549.xml><?xml version="1.0" encoding="utf-8"?>
<formControlPr xmlns="http://schemas.microsoft.com/office/spreadsheetml/2009/9/main" objectType="CheckBox" lockText="1"/>
</file>

<file path=xl/ctrlProps/ctrlProp550.xml><?xml version="1.0" encoding="utf-8"?>
<formControlPr xmlns="http://schemas.microsoft.com/office/spreadsheetml/2009/9/main" objectType="CheckBox" lockText="1"/>
</file>

<file path=xl/ctrlProps/ctrlProp551.xml><?xml version="1.0" encoding="utf-8"?>
<formControlPr xmlns="http://schemas.microsoft.com/office/spreadsheetml/2009/9/main" objectType="CheckBox" lockText="1"/>
</file>

<file path=xl/ctrlProps/ctrlProp552.xml><?xml version="1.0" encoding="utf-8"?>
<formControlPr xmlns="http://schemas.microsoft.com/office/spreadsheetml/2009/9/main" objectType="CheckBox" lockText="1"/>
</file>

<file path=xl/ctrlProps/ctrlProp553.xml><?xml version="1.0" encoding="utf-8"?>
<formControlPr xmlns="http://schemas.microsoft.com/office/spreadsheetml/2009/9/main" objectType="CheckBox" lockText="1"/>
</file>

<file path=xl/ctrlProps/ctrlProp554.xml><?xml version="1.0" encoding="utf-8"?>
<formControlPr xmlns="http://schemas.microsoft.com/office/spreadsheetml/2009/9/main" objectType="CheckBox" lockText="1"/>
</file>

<file path=xl/ctrlProps/ctrlProp555.xml><?xml version="1.0" encoding="utf-8"?>
<formControlPr xmlns="http://schemas.microsoft.com/office/spreadsheetml/2009/9/main" objectType="CheckBox" lockText="1"/>
</file>

<file path=xl/ctrlProps/ctrlProp556.xml><?xml version="1.0" encoding="utf-8"?>
<formControlPr xmlns="http://schemas.microsoft.com/office/spreadsheetml/2009/9/main" objectType="CheckBox" lockText="1"/>
</file>

<file path=xl/ctrlProps/ctrlProp557.xml><?xml version="1.0" encoding="utf-8"?>
<formControlPr xmlns="http://schemas.microsoft.com/office/spreadsheetml/2009/9/main" objectType="CheckBox" lockText="1"/>
</file>

<file path=xl/ctrlProps/ctrlProp558.xml><?xml version="1.0" encoding="utf-8"?>
<formControlPr xmlns="http://schemas.microsoft.com/office/spreadsheetml/2009/9/main" objectType="CheckBox" lockText="1"/>
</file>

<file path=xl/ctrlProps/ctrlProp559.xml><?xml version="1.0" encoding="utf-8"?>
<formControlPr xmlns="http://schemas.microsoft.com/office/spreadsheetml/2009/9/main" objectType="CheckBox" lockText="1"/>
</file>

<file path=xl/ctrlProps/ctrlProp560.xml><?xml version="1.0" encoding="utf-8"?>
<formControlPr xmlns="http://schemas.microsoft.com/office/spreadsheetml/2009/9/main" objectType="CheckBox" lockText="1"/>
</file>

<file path=xl/ctrlProps/ctrlProp561.xml><?xml version="1.0" encoding="utf-8"?>
<formControlPr xmlns="http://schemas.microsoft.com/office/spreadsheetml/2009/9/main" objectType="CheckBox" lockText="1"/>
</file>

<file path=xl/ctrlProps/ctrlProp562.xml><?xml version="1.0" encoding="utf-8"?>
<formControlPr xmlns="http://schemas.microsoft.com/office/spreadsheetml/2009/9/main" objectType="CheckBox" lockText="1"/>
</file>

<file path=xl/ctrlProps/ctrlProp563.xml><?xml version="1.0" encoding="utf-8"?>
<formControlPr xmlns="http://schemas.microsoft.com/office/spreadsheetml/2009/9/main" objectType="CheckBox" lockText="1"/>
</file>

<file path=xl/ctrlProps/ctrlProp564.xml><?xml version="1.0" encoding="utf-8"?>
<formControlPr xmlns="http://schemas.microsoft.com/office/spreadsheetml/2009/9/main" objectType="CheckBox" lockText="1"/>
</file>

<file path=xl/ctrlProps/ctrlProp565.xml><?xml version="1.0" encoding="utf-8"?>
<formControlPr xmlns="http://schemas.microsoft.com/office/spreadsheetml/2009/9/main" objectType="CheckBox" lockText="1"/>
</file>

<file path=xl/ctrlProps/ctrlProp566.xml><?xml version="1.0" encoding="utf-8"?>
<formControlPr xmlns="http://schemas.microsoft.com/office/spreadsheetml/2009/9/main" objectType="CheckBox" lockText="1"/>
</file>

<file path=xl/ctrlProps/ctrlProp567.xml><?xml version="1.0" encoding="utf-8"?>
<formControlPr xmlns="http://schemas.microsoft.com/office/spreadsheetml/2009/9/main" objectType="CheckBox" lockText="1"/>
</file>

<file path=xl/ctrlProps/ctrlProp568.xml><?xml version="1.0" encoding="utf-8"?>
<formControlPr xmlns="http://schemas.microsoft.com/office/spreadsheetml/2009/9/main" objectType="CheckBox" lockText="1"/>
</file>

<file path=xl/ctrlProps/ctrlProp569.xml><?xml version="1.0" encoding="utf-8"?>
<formControlPr xmlns="http://schemas.microsoft.com/office/spreadsheetml/2009/9/main" objectType="CheckBox" lockText="1"/>
</file>

<file path=xl/ctrlProps/ctrlProp570.xml><?xml version="1.0" encoding="utf-8"?>
<formControlPr xmlns="http://schemas.microsoft.com/office/spreadsheetml/2009/9/main" objectType="CheckBox" lockText="1"/>
</file>

<file path=xl/ctrlProps/ctrlProp571.xml><?xml version="1.0" encoding="utf-8"?>
<formControlPr xmlns="http://schemas.microsoft.com/office/spreadsheetml/2009/9/main" objectType="CheckBox" lockText="1"/>
</file>

<file path=xl/ctrlProps/ctrlProp572.xml><?xml version="1.0" encoding="utf-8"?>
<formControlPr xmlns="http://schemas.microsoft.com/office/spreadsheetml/2009/9/main" objectType="CheckBox" lockText="1"/>
</file>

<file path=xl/ctrlProps/ctrlProp573.xml><?xml version="1.0" encoding="utf-8"?>
<formControlPr xmlns="http://schemas.microsoft.com/office/spreadsheetml/2009/9/main" objectType="CheckBox" lockText="1"/>
</file>

<file path=xl/ctrlProps/ctrlProp574.xml><?xml version="1.0" encoding="utf-8"?>
<formControlPr xmlns="http://schemas.microsoft.com/office/spreadsheetml/2009/9/main" objectType="CheckBox" lockText="1"/>
</file>

<file path=xl/ctrlProps/ctrlProp575.xml><?xml version="1.0" encoding="utf-8"?>
<formControlPr xmlns="http://schemas.microsoft.com/office/spreadsheetml/2009/9/main" objectType="CheckBox" lockText="1"/>
</file>

<file path=xl/ctrlProps/ctrlProp576.xml><?xml version="1.0" encoding="utf-8"?>
<formControlPr xmlns="http://schemas.microsoft.com/office/spreadsheetml/2009/9/main" objectType="CheckBox" lockText="1"/>
</file>

<file path=xl/ctrlProps/ctrlProp577.xml><?xml version="1.0" encoding="utf-8"?>
<formControlPr xmlns="http://schemas.microsoft.com/office/spreadsheetml/2009/9/main" objectType="CheckBox" lockText="1"/>
</file>

<file path=xl/ctrlProps/ctrlProp578.xml><?xml version="1.0" encoding="utf-8"?>
<formControlPr xmlns="http://schemas.microsoft.com/office/spreadsheetml/2009/9/main" objectType="CheckBox" lockText="1"/>
</file>

<file path=xl/ctrlProps/ctrlProp579.xml><?xml version="1.0" encoding="utf-8"?>
<formControlPr xmlns="http://schemas.microsoft.com/office/spreadsheetml/2009/9/main" objectType="CheckBox" lockText="1"/>
</file>

<file path=xl/ctrlProps/ctrlProp580.xml><?xml version="1.0" encoding="utf-8"?>
<formControlPr xmlns="http://schemas.microsoft.com/office/spreadsheetml/2009/9/main" objectType="CheckBox" lockText="1"/>
</file>

<file path=xl/ctrlProps/ctrlProp581.xml><?xml version="1.0" encoding="utf-8"?>
<formControlPr xmlns="http://schemas.microsoft.com/office/spreadsheetml/2009/9/main" objectType="CheckBox" lockText="1"/>
</file>

<file path=xl/ctrlProps/ctrlProp582.xml><?xml version="1.0" encoding="utf-8"?>
<formControlPr xmlns="http://schemas.microsoft.com/office/spreadsheetml/2009/9/main" objectType="CheckBox" lockText="1"/>
</file>

<file path=xl/ctrlProps/ctrlProp583.xml><?xml version="1.0" encoding="utf-8"?>
<formControlPr xmlns="http://schemas.microsoft.com/office/spreadsheetml/2009/9/main" objectType="CheckBox" lockText="1"/>
</file>

<file path=xl/ctrlProps/ctrlProp584.xml><?xml version="1.0" encoding="utf-8"?>
<formControlPr xmlns="http://schemas.microsoft.com/office/spreadsheetml/2009/9/main" objectType="CheckBox" lockText="1"/>
</file>

<file path=xl/ctrlProps/ctrlProp585.xml><?xml version="1.0" encoding="utf-8"?>
<formControlPr xmlns="http://schemas.microsoft.com/office/spreadsheetml/2009/9/main" objectType="CheckBox" lockText="1"/>
</file>

<file path=xl/ctrlProps/ctrlProp586.xml><?xml version="1.0" encoding="utf-8"?>
<formControlPr xmlns="http://schemas.microsoft.com/office/spreadsheetml/2009/9/main" objectType="CheckBox" lockText="1"/>
</file>

<file path=xl/ctrlProps/ctrlProp587.xml><?xml version="1.0" encoding="utf-8"?>
<formControlPr xmlns="http://schemas.microsoft.com/office/spreadsheetml/2009/9/main" objectType="CheckBox" lockText="1"/>
</file>

<file path=xl/ctrlProps/ctrlProp588.xml><?xml version="1.0" encoding="utf-8"?>
<formControlPr xmlns="http://schemas.microsoft.com/office/spreadsheetml/2009/9/main" objectType="CheckBox" lockText="1"/>
</file>

<file path=xl/ctrlProps/ctrlProp589.xml><?xml version="1.0" encoding="utf-8"?>
<formControlPr xmlns="http://schemas.microsoft.com/office/spreadsheetml/2009/9/main" objectType="CheckBox" lockText="1"/>
</file>

<file path=xl/ctrlProps/ctrlProp590.xml><?xml version="1.0" encoding="utf-8"?>
<formControlPr xmlns="http://schemas.microsoft.com/office/spreadsheetml/2009/9/main" objectType="CheckBox" lockText="1"/>
</file>

<file path=xl/ctrlProps/ctrlProp591.xml><?xml version="1.0" encoding="utf-8"?>
<formControlPr xmlns="http://schemas.microsoft.com/office/spreadsheetml/2009/9/main" objectType="CheckBox" lockText="1"/>
</file>

<file path=xl/ctrlProps/ctrlProp592.xml><?xml version="1.0" encoding="utf-8"?>
<formControlPr xmlns="http://schemas.microsoft.com/office/spreadsheetml/2009/9/main" objectType="CheckBox" lockText="1"/>
</file>

<file path=xl/ctrlProps/ctrlProp593.xml><?xml version="1.0" encoding="utf-8"?>
<formControlPr xmlns="http://schemas.microsoft.com/office/spreadsheetml/2009/9/main" objectType="CheckBox" lockText="1"/>
</file>

<file path=xl/ctrlProps/ctrlProp594.xml><?xml version="1.0" encoding="utf-8"?>
<formControlPr xmlns="http://schemas.microsoft.com/office/spreadsheetml/2009/9/main" objectType="CheckBox" lockText="1"/>
</file>

<file path=xl/ctrlProps/ctrlProp595.xml><?xml version="1.0" encoding="utf-8"?>
<formControlPr xmlns="http://schemas.microsoft.com/office/spreadsheetml/2009/9/main" objectType="CheckBox" lockText="1"/>
</file>

<file path=xl/ctrlProps/ctrlProp596.xml><?xml version="1.0" encoding="utf-8"?>
<formControlPr xmlns="http://schemas.microsoft.com/office/spreadsheetml/2009/9/main" objectType="CheckBox" lockText="1"/>
</file>

<file path=xl/ctrlProps/ctrlProp597.xml><?xml version="1.0" encoding="utf-8"?>
<formControlPr xmlns="http://schemas.microsoft.com/office/spreadsheetml/2009/9/main" objectType="CheckBox" lockText="1"/>
</file>

<file path=xl/ctrlProps/ctrlProp598.xml><?xml version="1.0" encoding="utf-8"?>
<formControlPr xmlns="http://schemas.microsoft.com/office/spreadsheetml/2009/9/main" objectType="CheckBox" lockText="1"/>
</file>

<file path=xl/ctrlProps/ctrlProp599.xml><?xml version="1.0" encoding="utf-8"?>
<formControlPr xmlns="http://schemas.microsoft.com/office/spreadsheetml/2009/9/main" objectType="CheckBox" lockText="1"/>
</file>

<file path=xl/ctrlProps/ctrlProp600.xml><?xml version="1.0" encoding="utf-8"?>
<formControlPr xmlns="http://schemas.microsoft.com/office/spreadsheetml/2009/9/main" objectType="CheckBox" lockText="1"/>
</file>

<file path=xl/ctrlProps/ctrlProp601.xml><?xml version="1.0" encoding="utf-8"?>
<formControlPr xmlns="http://schemas.microsoft.com/office/spreadsheetml/2009/9/main" objectType="CheckBox" lockText="1"/>
</file>

<file path=xl/ctrlProps/ctrlProp602.xml><?xml version="1.0" encoding="utf-8"?>
<formControlPr xmlns="http://schemas.microsoft.com/office/spreadsheetml/2009/9/main" objectType="CheckBox" lockText="1"/>
</file>

<file path=xl/ctrlProps/ctrlProp603.xml><?xml version="1.0" encoding="utf-8"?>
<formControlPr xmlns="http://schemas.microsoft.com/office/spreadsheetml/2009/9/main" objectType="CheckBox" lockText="1"/>
</file>

<file path=xl/ctrlProps/ctrlProp604.xml><?xml version="1.0" encoding="utf-8"?>
<formControlPr xmlns="http://schemas.microsoft.com/office/spreadsheetml/2009/9/main" objectType="CheckBox" lockText="1"/>
</file>

<file path=xl/ctrlProps/ctrlProp605.xml><?xml version="1.0" encoding="utf-8"?>
<formControlPr xmlns="http://schemas.microsoft.com/office/spreadsheetml/2009/9/main" objectType="CheckBox" lockText="1"/>
</file>

<file path=xl/ctrlProps/ctrlProp606.xml><?xml version="1.0" encoding="utf-8"?>
<formControlPr xmlns="http://schemas.microsoft.com/office/spreadsheetml/2009/9/main" objectType="CheckBox" lockText="1"/>
</file>

<file path=xl/ctrlProps/ctrlProp607.xml><?xml version="1.0" encoding="utf-8"?>
<formControlPr xmlns="http://schemas.microsoft.com/office/spreadsheetml/2009/9/main" objectType="CheckBox" lockText="1"/>
</file>

<file path=xl/ctrlProps/ctrlProp608.xml><?xml version="1.0" encoding="utf-8"?>
<formControlPr xmlns="http://schemas.microsoft.com/office/spreadsheetml/2009/9/main" objectType="CheckBox" lockText="1"/>
</file>

<file path=xl/ctrlProps/ctrlProp609.xml><?xml version="1.0" encoding="utf-8"?>
<formControlPr xmlns="http://schemas.microsoft.com/office/spreadsheetml/2009/9/main" objectType="CheckBox" lockText="1"/>
</file>

<file path=xl/ctrlProps/ctrlProp610.xml><?xml version="1.0" encoding="utf-8"?>
<formControlPr xmlns="http://schemas.microsoft.com/office/spreadsheetml/2009/9/main" objectType="CheckBox" lockText="1"/>
</file>

<file path=xl/ctrlProps/ctrlProp611.xml><?xml version="1.0" encoding="utf-8"?>
<formControlPr xmlns="http://schemas.microsoft.com/office/spreadsheetml/2009/9/main" objectType="CheckBox" lockText="1"/>
</file>

<file path=xl/ctrlProps/ctrlProp612.xml><?xml version="1.0" encoding="utf-8"?>
<formControlPr xmlns="http://schemas.microsoft.com/office/spreadsheetml/2009/9/main" objectType="CheckBox" lockText="1"/>
</file>

<file path=xl/ctrlProps/ctrlProp613.xml><?xml version="1.0" encoding="utf-8"?>
<formControlPr xmlns="http://schemas.microsoft.com/office/spreadsheetml/2009/9/main" objectType="CheckBox" lockText="1"/>
</file>

<file path=xl/ctrlProps/ctrlProp614.xml><?xml version="1.0" encoding="utf-8"?>
<formControlPr xmlns="http://schemas.microsoft.com/office/spreadsheetml/2009/9/main" objectType="CheckBox" lockText="1"/>
</file>

<file path=xl/ctrlProps/ctrlProp615.xml><?xml version="1.0" encoding="utf-8"?>
<formControlPr xmlns="http://schemas.microsoft.com/office/spreadsheetml/2009/9/main" objectType="CheckBox" lockText="1"/>
</file>

<file path=xl/ctrlProps/ctrlProp616.xml><?xml version="1.0" encoding="utf-8"?>
<formControlPr xmlns="http://schemas.microsoft.com/office/spreadsheetml/2009/9/main" objectType="CheckBox" lockText="1"/>
</file>

<file path=xl/ctrlProps/ctrlProp617.xml><?xml version="1.0" encoding="utf-8"?>
<formControlPr xmlns="http://schemas.microsoft.com/office/spreadsheetml/2009/9/main" objectType="CheckBox" lockText="1"/>
</file>

<file path=xl/ctrlProps/ctrlProp618.xml><?xml version="1.0" encoding="utf-8"?>
<formControlPr xmlns="http://schemas.microsoft.com/office/spreadsheetml/2009/9/main" objectType="CheckBox" lockText="1"/>
</file>

<file path=xl/ctrlProps/ctrlProp619.xml><?xml version="1.0" encoding="utf-8"?>
<formControlPr xmlns="http://schemas.microsoft.com/office/spreadsheetml/2009/9/main" objectType="CheckBox" lockText="1"/>
</file>

<file path=xl/ctrlProps/ctrlProp620.xml><?xml version="1.0" encoding="utf-8"?>
<formControlPr xmlns="http://schemas.microsoft.com/office/spreadsheetml/2009/9/main" objectType="CheckBox" lockText="1"/>
</file>

<file path=xl/ctrlProps/ctrlProp621.xml><?xml version="1.0" encoding="utf-8"?>
<formControlPr xmlns="http://schemas.microsoft.com/office/spreadsheetml/2009/9/main" objectType="CheckBox" lockText="1"/>
</file>

<file path=xl/ctrlProps/ctrlProp622.xml><?xml version="1.0" encoding="utf-8"?>
<formControlPr xmlns="http://schemas.microsoft.com/office/spreadsheetml/2009/9/main" objectType="CheckBox" lockText="1"/>
</file>

<file path=xl/ctrlProps/ctrlProp623.xml><?xml version="1.0" encoding="utf-8"?>
<formControlPr xmlns="http://schemas.microsoft.com/office/spreadsheetml/2009/9/main" objectType="CheckBox" lockText="1"/>
</file>

<file path=xl/ctrlProps/ctrlProp624.xml><?xml version="1.0" encoding="utf-8"?>
<formControlPr xmlns="http://schemas.microsoft.com/office/spreadsheetml/2009/9/main" objectType="CheckBox" lockText="1"/>
</file>

<file path=xl/ctrlProps/ctrlProp625.xml><?xml version="1.0" encoding="utf-8"?>
<formControlPr xmlns="http://schemas.microsoft.com/office/spreadsheetml/2009/9/main" objectType="CheckBox" lockText="1"/>
</file>

<file path=xl/ctrlProps/ctrlProp626.xml><?xml version="1.0" encoding="utf-8"?>
<formControlPr xmlns="http://schemas.microsoft.com/office/spreadsheetml/2009/9/main" objectType="CheckBox" lockText="1"/>
</file>

<file path=xl/ctrlProps/ctrlProp627.xml><?xml version="1.0" encoding="utf-8"?>
<formControlPr xmlns="http://schemas.microsoft.com/office/spreadsheetml/2009/9/main" objectType="CheckBox" lockText="1"/>
</file>

<file path=xl/ctrlProps/ctrlProp628.xml><?xml version="1.0" encoding="utf-8"?>
<formControlPr xmlns="http://schemas.microsoft.com/office/spreadsheetml/2009/9/main" objectType="CheckBox" lockText="1"/>
</file>

<file path=xl/ctrlProps/ctrlProp629.xml><?xml version="1.0" encoding="utf-8"?>
<formControlPr xmlns="http://schemas.microsoft.com/office/spreadsheetml/2009/9/main" objectType="CheckBox" lockText="1"/>
</file>

<file path=xl/ctrlProps/ctrlProp630.xml><?xml version="1.0" encoding="utf-8"?>
<formControlPr xmlns="http://schemas.microsoft.com/office/spreadsheetml/2009/9/main" objectType="CheckBox" lockText="1"/>
</file>

<file path=xl/ctrlProps/ctrlProp631.xml><?xml version="1.0" encoding="utf-8"?>
<formControlPr xmlns="http://schemas.microsoft.com/office/spreadsheetml/2009/9/main" objectType="CheckBox" lockText="1"/>
</file>

<file path=xl/ctrlProps/ctrlProp632.xml><?xml version="1.0" encoding="utf-8"?>
<formControlPr xmlns="http://schemas.microsoft.com/office/spreadsheetml/2009/9/main" objectType="CheckBox" lockText="1"/>
</file>

<file path=xl/ctrlProps/ctrlProp633.xml><?xml version="1.0" encoding="utf-8"?>
<formControlPr xmlns="http://schemas.microsoft.com/office/spreadsheetml/2009/9/main" objectType="CheckBox" lockText="1"/>
</file>

<file path=xl/ctrlProps/ctrlProp634.xml><?xml version="1.0" encoding="utf-8"?>
<formControlPr xmlns="http://schemas.microsoft.com/office/spreadsheetml/2009/9/main" objectType="CheckBox" lockText="1"/>
</file>

<file path=xl/ctrlProps/ctrlProp635.xml><?xml version="1.0" encoding="utf-8"?>
<formControlPr xmlns="http://schemas.microsoft.com/office/spreadsheetml/2009/9/main" objectType="CheckBox" lockText="1"/>
</file>

<file path=xl/ctrlProps/ctrlProp636.xml><?xml version="1.0" encoding="utf-8"?>
<formControlPr xmlns="http://schemas.microsoft.com/office/spreadsheetml/2009/9/main" objectType="CheckBox" lockText="1"/>
</file>

<file path=xl/ctrlProps/ctrlProp637.xml><?xml version="1.0" encoding="utf-8"?>
<formControlPr xmlns="http://schemas.microsoft.com/office/spreadsheetml/2009/9/main" objectType="CheckBox" lockText="1"/>
</file>

<file path=xl/ctrlProps/ctrlProp638.xml><?xml version="1.0" encoding="utf-8"?>
<formControlPr xmlns="http://schemas.microsoft.com/office/spreadsheetml/2009/9/main" objectType="CheckBox" lockText="1"/>
</file>

<file path=xl/ctrlProps/ctrlProp639.xml><?xml version="1.0" encoding="utf-8"?>
<formControlPr xmlns="http://schemas.microsoft.com/office/spreadsheetml/2009/9/main" objectType="CheckBox" lockText="1"/>
</file>

<file path=xl/ctrlProps/ctrlProp640.xml><?xml version="1.0" encoding="utf-8"?>
<formControlPr xmlns="http://schemas.microsoft.com/office/spreadsheetml/2009/9/main" objectType="CheckBox" lockText="1"/>
</file>

<file path=xl/ctrlProps/ctrlProp641.xml><?xml version="1.0" encoding="utf-8"?>
<formControlPr xmlns="http://schemas.microsoft.com/office/spreadsheetml/2009/9/main" objectType="CheckBox" lockText="1"/>
</file>

<file path=xl/ctrlProps/ctrlProp642.xml><?xml version="1.0" encoding="utf-8"?>
<formControlPr xmlns="http://schemas.microsoft.com/office/spreadsheetml/2009/9/main" objectType="CheckBox" lockText="1"/>
</file>

<file path=xl/ctrlProps/ctrlProp643.xml><?xml version="1.0" encoding="utf-8"?>
<formControlPr xmlns="http://schemas.microsoft.com/office/spreadsheetml/2009/9/main" objectType="CheckBox" lockText="1"/>
</file>

<file path=xl/ctrlProps/ctrlProp644.xml><?xml version="1.0" encoding="utf-8"?>
<formControlPr xmlns="http://schemas.microsoft.com/office/spreadsheetml/2009/9/main" objectType="CheckBox" lockText="1"/>
</file>

<file path=xl/ctrlProps/ctrlProp645.xml><?xml version="1.0" encoding="utf-8"?>
<formControlPr xmlns="http://schemas.microsoft.com/office/spreadsheetml/2009/9/main" objectType="CheckBox" lockText="1"/>
</file>

<file path=xl/ctrlProps/ctrlProp646.xml><?xml version="1.0" encoding="utf-8"?>
<formControlPr xmlns="http://schemas.microsoft.com/office/spreadsheetml/2009/9/main" objectType="CheckBox" lockText="1"/>
</file>

<file path=xl/ctrlProps/ctrlProp647.xml><?xml version="1.0" encoding="utf-8"?>
<formControlPr xmlns="http://schemas.microsoft.com/office/spreadsheetml/2009/9/main" objectType="CheckBox" lockText="1"/>
</file>

<file path=xl/ctrlProps/ctrlProp648.xml><?xml version="1.0" encoding="utf-8"?>
<formControlPr xmlns="http://schemas.microsoft.com/office/spreadsheetml/2009/9/main" objectType="CheckBox" lockText="1"/>
</file>

<file path=xl/ctrlProps/ctrlProp649.xml><?xml version="1.0" encoding="utf-8"?>
<formControlPr xmlns="http://schemas.microsoft.com/office/spreadsheetml/2009/9/main" objectType="CheckBox" lockText="1"/>
</file>

<file path=xl/ctrlProps/ctrlProp650.xml><?xml version="1.0" encoding="utf-8"?>
<formControlPr xmlns="http://schemas.microsoft.com/office/spreadsheetml/2009/9/main" objectType="CheckBox" lockText="1"/>
</file>

<file path=xl/ctrlProps/ctrlProp651.xml><?xml version="1.0" encoding="utf-8"?>
<formControlPr xmlns="http://schemas.microsoft.com/office/spreadsheetml/2009/9/main" objectType="CheckBox" lockText="1"/>
</file>

<file path=xl/ctrlProps/ctrlProp652.xml><?xml version="1.0" encoding="utf-8"?>
<formControlPr xmlns="http://schemas.microsoft.com/office/spreadsheetml/2009/9/main" objectType="CheckBox" lockText="1"/>
</file>

<file path=xl/ctrlProps/ctrlProp653.xml><?xml version="1.0" encoding="utf-8"?>
<formControlPr xmlns="http://schemas.microsoft.com/office/spreadsheetml/2009/9/main" objectType="CheckBox" lockText="1"/>
</file>

<file path=xl/ctrlProps/ctrlProp654.xml><?xml version="1.0" encoding="utf-8"?>
<formControlPr xmlns="http://schemas.microsoft.com/office/spreadsheetml/2009/9/main" objectType="CheckBox" lockText="1"/>
</file>

<file path=xl/ctrlProps/ctrlProp655.xml><?xml version="1.0" encoding="utf-8"?>
<formControlPr xmlns="http://schemas.microsoft.com/office/spreadsheetml/2009/9/main" objectType="CheckBox" lockText="1"/>
</file>

<file path=xl/ctrlProps/ctrlProp656.xml><?xml version="1.0" encoding="utf-8"?>
<formControlPr xmlns="http://schemas.microsoft.com/office/spreadsheetml/2009/9/main" objectType="CheckBox" lockText="1"/>
</file>

<file path=xl/ctrlProps/ctrlProp657.xml><?xml version="1.0" encoding="utf-8"?>
<formControlPr xmlns="http://schemas.microsoft.com/office/spreadsheetml/2009/9/main" objectType="CheckBox" lockText="1"/>
</file>

<file path=xl/ctrlProps/ctrlProp658.xml><?xml version="1.0" encoding="utf-8"?>
<formControlPr xmlns="http://schemas.microsoft.com/office/spreadsheetml/2009/9/main" objectType="CheckBox" lockText="1"/>
</file>

<file path=xl/ctrlProps/ctrlProp659.xml><?xml version="1.0" encoding="utf-8"?>
<formControlPr xmlns="http://schemas.microsoft.com/office/spreadsheetml/2009/9/main" objectType="CheckBox" lockText="1"/>
</file>

<file path=xl/ctrlProps/ctrlProp660.xml><?xml version="1.0" encoding="utf-8"?>
<formControlPr xmlns="http://schemas.microsoft.com/office/spreadsheetml/2009/9/main" objectType="CheckBox" lockText="1"/>
</file>

<file path=xl/ctrlProps/ctrlProp661.xml><?xml version="1.0" encoding="utf-8"?>
<formControlPr xmlns="http://schemas.microsoft.com/office/spreadsheetml/2009/9/main" objectType="CheckBox" lockText="1"/>
</file>

<file path=xl/ctrlProps/ctrlProp662.xml><?xml version="1.0" encoding="utf-8"?>
<formControlPr xmlns="http://schemas.microsoft.com/office/spreadsheetml/2009/9/main" objectType="CheckBox" lockText="1"/>
</file>

<file path=xl/ctrlProps/ctrlProp663.xml><?xml version="1.0" encoding="utf-8"?>
<formControlPr xmlns="http://schemas.microsoft.com/office/spreadsheetml/2009/9/main" objectType="CheckBox" lockText="1"/>
</file>

<file path=xl/ctrlProps/ctrlProp664.xml><?xml version="1.0" encoding="utf-8"?>
<formControlPr xmlns="http://schemas.microsoft.com/office/spreadsheetml/2009/9/main" objectType="CheckBox" lockText="1"/>
</file>

<file path=xl/ctrlProps/ctrlProp665.xml><?xml version="1.0" encoding="utf-8"?>
<formControlPr xmlns="http://schemas.microsoft.com/office/spreadsheetml/2009/9/main" objectType="CheckBox" lockText="1"/>
</file>

<file path=xl/ctrlProps/ctrlProp666.xml><?xml version="1.0" encoding="utf-8"?>
<formControlPr xmlns="http://schemas.microsoft.com/office/spreadsheetml/2009/9/main" objectType="CheckBox" lockText="1"/>
</file>

<file path=xl/ctrlProps/ctrlProp667.xml><?xml version="1.0" encoding="utf-8"?>
<formControlPr xmlns="http://schemas.microsoft.com/office/spreadsheetml/2009/9/main" objectType="CheckBox" lockText="1"/>
</file>

<file path=xl/ctrlProps/ctrlProp668.xml><?xml version="1.0" encoding="utf-8"?>
<formControlPr xmlns="http://schemas.microsoft.com/office/spreadsheetml/2009/9/main" objectType="CheckBox" lockText="1"/>
</file>

<file path=xl/ctrlProps/ctrlProp669.xml><?xml version="1.0" encoding="utf-8"?>
<formControlPr xmlns="http://schemas.microsoft.com/office/spreadsheetml/2009/9/main" objectType="CheckBox" lockText="1"/>
</file>

<file path=xl/ctrlProps/ctrlProp670.xml><?xml version="1.0" encoding="utf-8"?>
<formControlPr xmlns="http://schemas.microsoft.com/office/spreadsheetml/2009/9/main" objectType="CheckBox" lockText="1"/>
</file>

<file path=xl/ctrlProps/ctrlProp671.xml><?xml version="1.0" encoding="utf-8"?>
<formControlPr xmlns="http://schemas.microsoft.com/office/spreadsheetml/2009/9/main" objectType="CheckBox" lockText="1"/>
</file>

<file path=xl/ctrlProps/ctrlProp672.xml><?xml version="1.0" encoding="utf-8"?>
<formControlPr xmlns="http://schemas.microsoft.com/office/spreadsheetml/2009/9/main" objectType="CheckBox" lockText="1"/>
</file>

<file path=xl/ctrlProps/ctrlProp673.xml><?xml version="1.0" encoding="utf-8"?>
<formControlPr xmlns="http://schemas.microsoft.com/office/spreadsheetml/2009/9/main" objectType="CheckBox" lockText="1"/>
</file>

<file path=xl/ctrlProps/ctrlProp674.xml><?xml version="1.0" encoding="utf-8"?>
<formControlPr xmlns="http://schemas.microsoft.com/office/spreadsheetml/2009/9/main" objectType="CheckBox" lockText="1"/>
</file>

<file path=xl/ctrlProps/ctrlProp675.xml><?xml version="1.0" encoding="utf-8"?>
<formControlPr xmlns="http://schemas.microsoft.com/office/spreadsheetml/2009/9/main" objectType="CheckBox" lockText="1"/>
</file>

<file path=xl/ctrlProps/ctrlProp676.xml><?xml version="1.0" encoding="utf-8"?>
<formControlPr xmlns="http://schemas.microsoft.com/office/spreadsheetml/2009/9/main" objectType="CheckBox" lockText="1"/>
</file>

<file path=xl/ctrlProps/ctrlProp677.xml><?xml version="1.0" encoding="utf-8"?>
<formControlPr xmlns="http://schemas.microsoft.com/office/spreadsheetml/2009/9/main" objectType="CheckBox" lockText="1"/>
</file>

<file path=xl/ctrlProps/ctrlProp678.xml><?xml version="1.0" encoding="utf-8"?>
<formControlPr xmlns="http://schemas.microsoft.com/office/spreadsheetml/2009/9/main" objectType="CheckBox" lockText="1"/>
</file>

<file path=xl/ctrlProps/ctrlProp679.xml><?xml version="1.0" encoding="utf-8"?>
<formControlPr xmlns="http://schemas.microsoft.com/office/spreadsheetml/2009/9/main" objectType="CheckBox" lockText="1"/>
</file>

<file path=xl/ctrlProps/ctrlProp680.xml><?xml version="1.0" encoding="utf-8"?>
<formControlPr xmlns="http://schemas.microsoft.com/office/spreadsheetml/2009/9/main" objectType="CheckBox" lockText="1"/>
</file>

<file path=xl/ctrlProps/ctrlProp681.xml><?xml version="1.0" encoding="utf-8"?>
<formControlPr xmlns="http://schemas.microsoft.com/office/spreadsheetml/2009/9/main" objectType="CheckBox" lockText="1"/>
</file>

<file path=xl/ctrlProps/ctrlProp682.xml><?xml version="1.0" encoding="utf-8"?>
<formControlPr xmlns="http://schemas.microsoft.com/office/spreadsheetml/2009/9/main" objectType="CheckBox" lockText="1"/>
</file>

<file path=xl/ctrlProps/ctrlProp683.xml><?xml version="1.0" encoding="utf-8"?>
<formControlPr xmlns="http://schemas.microsoft.com/office/spreadsheetml/2009/9/main" objectType="CheckBox" lockText="1"/>
</file>

<file path=xl/ctrlProps/ctrlProp684.xml><?xml version="1.0" encoding="utf-8"?>
<formControlPr xmlns="http://schemas.microsoft.com/office/spreadsheetml/2009/9/main" objectType="CheckBox" lockText="1"/>
</file>

<file path=xl/ctrlProps/ctrlProp685.xml><?xml version="1.0" encoding="utf-8"?>
<formControlPr xmlns="http://schemas.microsoft.com/office/spreadsheetml/2009/9/main" objectType="CheckBox" lockText="1"/>
</file>

<file path=xl/ctrlProps/ctrlProp686.xml><?xml version="1.0" encoding="utf-8"?>
<formControlPr xmlns="http://schemas.microsoft.com/office/spreadsheetml/2009/9/main" objectType="CheckBox" lockText="1"/>
</file>

<file path=xl/ctrlProps/ctrlProp687.xml><?xml version="1.0" encoding="utf-8"?>
<formControlPr xmlns="http://schemas.microsoft.com/office/spreadsheetml/2009/9/main" objectType="CheckBox" lockText="1"/>
</file>

<file path=xl/ctrlProps/ctrlProp688.xml><?xml version="1.0" encoding="utf-8"?>
<formControlPr xmlns="http://schemas.microsoft.com/office/spreadsheetml/2009/9/main" objectType="CheckBox" lockText="1"/>
</file>

<file path=xl/ctrlProps/ctrlProp689.xml><?xml version="1.0" encoding="utf-8"?>
<formControlPr xmlns="http://schemas.microsoft.com/office/spreadsheetml/2009/9/main" objectType="CheckBox" lockText="1"/>
</file>

<file path=xl/ctrlProps/ctrlProp690.xml><?xml version="1.0" encoding="utf-8"?>
<formControlPr xmlns="http://schemas.microsoft.com/office/spreadsheetml/2009/9/main" objectType="CheckBox" lockText="1"/>
</file>

<file path=xl/ctrlProps/ctrlProp691.xml><?xml version="1.0" encoding="utf-8"?>
<formControlPr xmlns="http://schemas.microsoft.com/office/spreadsheetml/2009/9/main" objectType="CheckBox" lockText="1"/>
</file>

<file path=xl/ctrlProps/ctrlProp692.xml><?xml version="1.0" encoding="utf-8"?>
<formControlPr xmlns="http://schemas.microsoft.com/office/spreadsheetml/2009/9/main" objectType="CheckBox" lockText="1"/>
</file>

<file path=xl/ctrlProps/ctrlProp693.xml><?xml version="1.0" encoding="utf-8"?>
<formControlPr xmlns="http://schemas.microsoft.com/office/spreadsheetml/2009/9/main" objectType="CheckBox" lockText="1"/>
</file>

<file path=xl/ctrlProps/ctrlProp694.xml><?xml version="1.0" encoding="utf-8"?>
<formControlPr xmlns="http://schemas.microsoft.com/office/spreadsheetml/2009/9/main" objectType="CheckBox" lockText="1"/>
</file>

<file path=xl/ctrlProps/ctrlProp695.xml><?xml version="1.0" encoding="utf-8"?>
<formControlPr xmlns="http://schemas.microsoft.com/office/spreadsheetml/2009/9/main" objectType="CheckBox" lockText="1"/>
</file>

<file path=xl/ctrlProps/ctrlProp696.xml><?xml version="1.0" encoding="utf-8"?>
<formControlPr xmlns="http://schemas.microsoft.com/office/spreadsheetml/2009/9/main" objectType="CheckBox" lockText="1"/>
</file>

<file path=xl/ctrlProps/ctrlProp697.xml><?xml version="1.0" encoding="utf-8"?>
<formControlPr xmlns="http://schemas.microsoft.com/office/spreadsheetml/2009/9/main" objectType="CheckBox" lockText="1"/>
</file>

<file path=xl/ctrlProps/ctrlProp698.xml><?xml version="1.0" encoding="utf-8"?>
<formControlPr xmlns="http://schemas.microsoft.com/office/spreadsheetml/2009/9/main" objectType="CheckBox" lockText="1"/>
</file>

<file path=xl/ctrlProps/ctrlProp699.xml><?xml version="1.0" encoding="utf-8"?>
<formControlPr xmlns="http://schemas.microsoft.com/office/spreadsheetml/2009/9/main" objectType="CheckBox" lockText="1"/>
</file>

<file path=xl/ctrlProps/ctrlProp700.xml><?xml version="1.0" encoding="utf-8"?>
<formControlPr xmlns="http://schemas.microsoft.com/office/spreadsheetml/2009/9/main" objectType="CheckBox" lockText="1"/>
</file>

<file path=xl/ctrlProps/ctrlProp701.xml><?xml version="1.0" encoding="utf-8"?>
<formControlPr xmlns="http://schemas.microsoft.com/office/spreadsheetml/2009/9/main" objectType="CheckBox" lockText="1"/>
</file>

<file path=xl/ctrlProps/ctrlProp702.xml><?xml version="1.0" encoding="utf-8"?>
<formControlPr xmlns="http://schemas.microsoft.com/office/spreadsheetml/2009/9/main" objectType="CheckBox" lockText="1"/>
</file>

<file path=xl/ctrlProps/ctrlProp703.xml><?xml version="1.0" encoding="utf-8"?>
<formControlPr xmlns="http://schemas.microsoft.com/office/spreadsheetml/2009/9/main" objectType="CheckBox" lockText="1"/>
</file>

<file path=xl/ctrlProps/ctrlProp704.xml><?xml version="1.0" encoding="utf-8"?>
<formControlPr xmlns="http://schemas.microsoft.com/office/spreadsheetml/2009/9/main" objectType="CheckBox" lockText="1"/>
</file>

<file path=xl/ctrlProps/ctrlProp705.xml><?xml version="1.0" encoding="utf-8"?>
<formControlPr xmlns="http://schemas.microsoft.com/office/spreadsheetml/2009/9/main" objectType="CheckBox" lockText="1"/>
</file>

<file path=xl/ctrlProps/ctrlProp706.xml><?xml version="1.0" encoding="utf-8"?>
<formControlPr xmlns="http://schemas.microsoft.com/office/spreadsheetml/2009/9/main" objectType="CheckBox" lockText="1"/>
</file>

<file path=xl/ctrlProps/ctrlProp707.xml><?xml version="1.0" encoding="utf-8"?>
<formControlPr xmlns="http://schemas.microsoft.com/office/spreadsheetml/2009/9/main" objectType="CheckBox" lockText="1"/>
</file>

<file path=xl/ctrlProps/ctrlProp708.xml><?xml version="1.0" encoding="utf-8"?>
<formControlPr xmlns="http://schemas.microsoft.com/office/spreadsheetml/2009/9/main" objectType="CheckBox" lockText="1"/>
</file>

<file path=xl/ctrlProps/ctrlProp709.xml><?xml version="1.0" encoding="utf-8"?>
<formControlPr xmlns="http://schemas.microsoft.com/office/spreadsheetml/2009/9/main" objectType="CheckBox" lockText="1"/>
</file>

<file path=xl/ctrlProps/ctrlProp710.xml><?xml version="1.0" encoding="utf-8"?>
<formControlPr xmlns="http://schemas.microsoft.com/office/spreadsheetml/2009/9/main" objectType="CheckBox" lockText="1"/>
</file>

<file path=xl/ctrlProps/ctrlProp711.xml><?xml version="1.0" encoding="utf-8"?>
<formControlPr xmlns="http://schemas.microsoft.com/office/spreadsheetml/2009/9/main" objectType="CheckBox" lockText="1"/>
</file>

<file path=xl/ctrlProps/ctrlProp712.xml><?xml version="1.0" encoding="utf-8"?>
<formControlPr xmlns="http://schemas.microsoft.com/office/spreadsheetml/2009/9/main" objectType="CheckBox" lockText="1"/>
</file>

<file path=xl/ctrlProps/ctrlProp713.xml><?xml version="1.0" encoding="utf-8"?>
<formControlPr xmlns="http://schemas.microsoft.com/office/spreadsheetml/2009/9/main" objectType="CheckBox" lockText="1"/>
</file>

<file path=xl/ctrlProps/ctrlProp714.xml><?xml version="1.0" encoding="utf-8"?>
<formControlPr xmlns="http://schemas.microsoft.com/office/spreadsheetml/2009/9/main" objectType="CheckBox" lockText="1"/>
</file>

<file path=xl/ctrlProps/ctrlProp715.xml><?xml version="1.0" encoding="utf-8"?>
<formControlPr xmlns="http://schemas.microsoft.com/office/spreadsheetml/2009/9/main" objectType="CheckBox" lockText="1"/>
</file>

<file path=xl/ctrlProps/ctrlProp716.xml><?xml version="1.0" encoding="utf-8"?>
<formControlPr xmlns="http://schemas.microsoft.com/office/spreadsheetml/2009/9/main" objectType="CheckBox" lockText="1"/>
</file>

<file path=xl/ctrlProps/ctrlProp717.xml><?xml version="1.0" encoding="utf-8"?>
<formControlPr xmlns="http://schemas.microsoft.com/office/spreadsheetml/2009/9/main" objectType="CheckBox" lockText="1"/>
</file>

<file path=xl/ctrlProps/ctrlProp718.xml><?xml version="1.0" encoding="utf-8"?>
<formControlPr xmlns="http://schemas.microsoft.com/office/spreadsheetml/2009/9/main" objectType="CheckBox" lockText="1"/>
</file>

<file path=xl/ctrlProps/ctrlProp719.xml><?xml version="1.0" encoding="utf-8"?>
<formControlPr xmlns="http://schemas.microsoft.com/office/spreadsheetml/2009/9/main" objectType="CheckBox" lockText="1"/>
</file>

<file path=xl/ctrlProps/ctrlProp720.xml><?xml version="1.0" encoding="utf-8"?>
<formControlPr xmlns="http://schemas.microsoft.com/office/spreadsheetml/2009/9/main" objectType="CheckBox" lockText="1"/>
</file>

<file path=xl/ctrlProps/ctrlProp721.xml><?xml version="1.0" encoding="utf-8"?>
<formControlPr xmlns="http://schemas.microsoft.com/office/spreadsheetml/2009/9/main" objectType="CheckBox" lockText="1"/>
</file>

<file path=xl/ctrlProps/ctrlProp722.xml><?xml version="1.0" encoding="utf-8"?>
<formControlPr xmlns="http://schemas.microsoft.com/office/spreadsheetml/2009/9/main" objectType="CheckBox" lockText="1"/>
</file>

<file path=xl/ctrlProps/ctrlProp723.xml><?xml version="1.0" encoding="utf-8"?>
<formControlPr xmlns="http://schemas.microsoft.com/office/spreadsheetml/2009/9/main" objectType="CheckBox" lockText="1"/>
</file>

<file path=xl/ctrlProps/ctrlProp724.xml><?xml version="1.0" encoding="utf-8"?>
<formControlPr xmlns="http://schemas.microsoft.com/office/spreadsheetml/2009/9/main" objectType="CheckBox" lockText="1"/>
</file>

<file path=xl/ctrlProps/ctrlProp725.xml><?xml version="1.0" encoding="utf-8"?>
<formControlPr xmlns="http://schemas.microsoft.com/office/spreadsheetml/2009/9/main" objectType="CheckBox" lockText="1"/>
</file>

<file path=xl/ctrlProps/ctrlProp726.xml><?xml version="1.0" encoding="utf-8"?>
<formControlPr xmlns="http://schemas.microsoft.com/office/spreadsheetml/2009/9/main" objectType="CheckBox" lockText="1"/>
</file>

<file path=xl/ctrlProps/ctrlProp727.xml><?xml version="1.0" encoding="utf-8"?>
<formControlPr xmlns="http://schemas.microsoft.com/office/spreadsheetml/2009/9/main" objectType="CheckBox" lockText="1"/>
</file>

<file path=xl/ctrlProps/ctrlProp728.xml><?xml version="1.0" encoding="utf-8"?>
<formControlPr xmlns="http://schemas.microsoft.com/office/spreadsheetml/2009/9/main" objectType="CheckBox" lockText="1"/>
</file>

<file path=xl/ctrlProps/ctrlProp729.xml><?xml version="1.0" encoding="utf-8"?>
<formControlPr xmlns="http://schemas.microsoft.com/office/spreadsheetml/2009/9/main" objectType="CheckBox" lockText="1"/>
</file>

<file path=xl/ctrlProps/ctrlProp730.xml><?xml version="1.0" encoding="utf-8"?>
<formControlPr xmlns="http://schemas.microsoft.com/office/spreadsheetml/2009/9/main" objectType="CheckBox" lockText="1"/>
</file>

<file path=xl/ctrlProps/ctrlProp731.xml><?xml version="1.0" encoding="utf-8"?>
<formControlPr xmlns="http://schemas.microsoft.com/office/spreadsheetml/2009/9/main" objectType="CheckBox" lockText="1"/>
</file>

<file path=xl/ctrlProps/ctrlProp732.xml><?xml version="1.0" encoding="utf-8"?>
<formControlPr xmlns="http://schemas.microsoft.com/office/spreadsheetml/2009/9/main" objectType="CheckBox" lockText="1"/>
</file>

<file path=xl/ctrlProps/ctrlProp733.xml><?xml version="1.0" encoding="utf-8"?>
<formControlPr xmlns="http://schemas.microsoft.com/office/spreadsheetml/2009/9/main" objectType="CheckBox" lockText="1"/>
</file>

<file path=xl/ctrlProps/ctrlProp734.xml><?xml version="1.0" encoding="utf-8"?>
<formControlPr xmlns="http://schemas.microsoft.com/office/spreadsheetml/2009/9/main" objectType="CheckBox" lockText="1"/>
</file>

<file path=xl/ctrlProps/ctrlProp735.xml><?xml version="1.0" encoding="utf-8"?>
<formControlPr xmlns="http://schemas.microsoft.com/office/spreadsheetml/2009/9/main" objectType="CheckBox" lockText="1"/>
</file>

<file path=xl/ctrlProps/ctrlProp736.xml><?xml version="1.0" encoding="utf-8"?>
<formControlPr xmlns="http://schemas.microsoft.com/office/spreadsheetml/2009/9/main" objectType="CheckBox" lockText="1"/>
</file>

<file path=xl/ctrlProps/ctrlProp737.xml><?xml version="1.0" encoding="utf-8"?>
<formControlPr xmlns="http://schemas.microsoft.com/office/spreadsheetml/2009/9/main" objectType="CheckBox" lockText="1"/>
</file>

<file path=xl/ctrlProps/ctrlProp738.xml><?xml version="1.0" encoding="utf-8"?>
<formControlPr xmlns="http://schemas.microsoft.com/office/spreadsheetml/2009/9/main" objectType="CheckBox" lockText="1"/>
</file>

<file path=xl/ctrlProps/ctrlProp739.xml><?xml version="1.0" encoding="utf-8"?>
<formControlPr xmlns="http://schemas.microsoft.com/office/spreadsheetml/2009/9/main" objectType="CheckBox" lockText="1"/>
</file>

<file path=xl/ctrlProps/ctrlProp740.xml><?xml version="1.0" encoding="utf-8"?>
<formControlPr xmlns="http://schemas.microsoft.com/office/spreadsheetml/2009/9/main" objectType="CheckBox" lockText="1"/>
</file>

<file path=xl/ctrlProps/ctrlProp741.xml><?xml version="1.0" encoding="utf-8"?>
<formControlPr xmlns="http://schemas.microsoft.com/office/spreadsheetml/2009/9/main" objectType="CheckBox" lockText="1"/>
</file>

<file path=xl/ctrlProps/ctrlProp742.xml><?xml version="1.0" encoding="utf-8"?>
<formControlPr xmlns="http://schemas.microsoft.com/office/spreadsheetml/2009/9/main" objectType="CheckBox" lockText="1"/>
</file>

<file path=xl/ctrlProps/ctrlProp743.xml><?xml version="1.0" encoding="utf-8"?>
<formControlPr xmlns="http://schemas.microsoft.com/office/spreadsheetml/2009/9/main" objectType="CheckBox" lockText="1"/>
</file>

<file path=xl/ctrlProps/ctrlProp744.xml><?xml version="1.0" encoding="utf-8"?>
<formControlPr xmlns="http://schemas.microsoft.com/office/spreadsheetml/2009/9/main" objectType="CheckBox" lockText="1"/>
</file>

<file path=xl/ctrlProps/ctrlProp745.xml><?xml version="1.0" encoding="utf-8"?>
<formControlPr xmlns="http://schemas.microsoft.com/office/spreadsheetml/2009/9/main" objectType="CheckBox" lockText="1"/>
</file>

<file path=xl/ctrlProps/ctrlProp746.xml><?xml version="1.0" encoding="utf-8"?>
<formControlPr xmlns="http://schemas.microsoft.com/office/spreadsheetml/2009/9/main" objectType="CheckBox" lockText="1"/>
</file>

<file path=xl/ctrlProps/ctrlProp747.xml><?xml version="1.0" encoding="utf-8"?>
<formControlPr xmlns="http://schemas.microsoft.com/office/spreadsheetml/2009/9/main" objectType="CheckBox" lockText="1"/>
</file>

<file path=xl/ctrlProps/ctrlProp748.xml><?xml version="1.0" encoding="utf-8"?>
<formControlPr xmlns="http://schemas.microsoft.com/office/spreadsheetml/2009/9/main" objectType="CheckBox" lockText="1"/>
</file>

<file path=xl/ctrlProps/ctrlProp749.xml><?xml version="1.0" encoding="utf-8"?>
<formControlPr xmlns="http://schemas.microsoft.com/office/spreadsheetml/2009/9/main" objectType="CheckBox" lockText="1"/>
</file>

<file path=xl/ctrlProps/ctrlProp750.xml><?xml version="1.0" encoding="utf-8"?>
<formControlPr xmlns="http://schemas.microsoft.com/office/spreadsheetml/2009/9/main" objectType="CheckBox" lockText="1"/>
</file>

<file path=xl/ctrlProps/ctrlProp751.xml><?xml version="1.0" encoding="utf-8"?>
<formControlPr xmlns="http://schemas.microsoft.com/office/spreadsheetml/2009/9/main" objectType="CheckBox" lockText="1"/>
</file>

<file path=xl/ctrlProps/ctrlProp752.xml><?xml version="1.0" encoding="utf-8"?>
<formControlPr xmlns="http://schemas.microsoft.com/office/spreadsheetml/2009/9/main" objectType="CheckBox" lockText="1"/>
</file>

<file path=xl/ctrlProps/ctrlProp753.xml><?xml version="1.0" encoding="utf-8"?>
<formControlPr xmlns="http://schemas.microsoft.com/office/spreadsheetml/2009/9/main" objectType="CheckBox" lockText="1"/>
</file>

<file path=xl/ctrlProps/ctrlProp754.xml><?xml version="1.0" encoding="utf-8"?>
<formControlPr xmlns="http://schemas.microsoft.com/office/spreadsheetml/2009/9/main" objectType="CheckBox" lockText="1"/>
</file>

<file path=xl/ctrlProps/ctrlProp755.xml><?xml version="1.0" encoding="utf-8"?>
<formControlPr xmlns="http://schemas.microsoft.com/office/spreadsheetml/2009/9/main" objectType="CheckBox" lockText="1"/>
</file>

<file path=xl/ctrlProps/ctrlProp756.xml><?xml version="1.0" encoding="utf-8"?>
<formControlPr xmlns="http://schemas.microsoft.com/office/spreadsheetml/2009/9/main" objectType="CheckBox" lockText="1"/>
</file>

<file path=xl/ctrlProps/ctrlProp757.xml><?xml version="1.0" encoding="utf-8"?>
<formControlPr xmlns="http://schemas.microsoft.com/office/spreadsheetml/2009/9/main" objectType="CheckBox" lockText="1"/>
</file>

<file path=xl/ctrlProps/ctrlProp758.xml><?xml version="1.0" encoding="utf-8"?>
<formControlPr xmlns="http://schemas.microsoft.com/office/spreadsheetml/2009/9/main" objectType="CheckBox" lockText="1"/>
</file>

<file path=xl/ctrlProps/ctrlProp759.xml><?xml version="1.0" encoding="utf-8"?>
<formControlPr xmlns="http://schemas.microsoft.com/office/spreadsheetml/2009/9/main" objectType="CheckBox" lockText="1"/>
</file>

<file path=xl/ctrlProps/ctrlProp760.xml><?xml version="1.0" encoding="utf-8"?>
<formControlPr xmlns="http://schemas.microsoft.com/office/spreadsheetml/2009/9/main" objectType="CheckBox" lockText="1"/>
</file>

<file path=xl/ctrlProps/ctrlProp761.xml><?xml version="1.0" encoding="utf-8"?>
<formControlPr xmlns="http://schemas.microsoft.com/office/spreadsheetml/2009/9/main" objectType="CheckBox" lockText="1"/>
</file>

<file path=xl/ctrlProps/ctrlProp762.xml><?xml version="1.0" encoding="utf-8"?>
<formControlPr xmlns="http://schemas.microsoft.com/office/spreadsheetml/2009/9/main" objectType="CheckBox" lockText="1"/>
</file>

<file path=xl/ctrlProps/ctrlProp763.xml><?xml version="1.0" encoding="utf-8"?>
<formControlPr xmlns="http://schemas.microsoft.com/office/spreadsheetml/2009/9/main" objectType="CheckBox" lockText="1"/>
</file>

<file path=xl/ctrlProps/ctrlProp764.xml><?xml version="1.0" encoding="utf-8"?>
<formControlPr xmlns="http://schemas.microsoft.com/office/spreadsheetml/2009/9/main" objectType="CheckBox" lockText="1"/>
</file>

<file path=xl/ctrlProps/ctrlProp765.xml><?xml version="1.0" encoding="utf-8"?>
<formControlPr xmlns="http://schemas.microsoft.com/office/spreadsheetml/2009/9/main" objectType="CheckBox" lockText="1"/>
</file>

<file path=xl/ctrlProps/ctrlProp766.xml><?xml version="1.0" encoding="utf-8"?>
<formControlPr xmlns="http://schemas.microsoft.com/office/spreadsheetml/2009/9/main" objectType="CheckBox" lockText="1"/>
</file>

<file path=xl/ctrlProps/ctrlProp767.xml><?xml version="1.0" encoding="utf-8"?>
<formControlPr xmlns="http://schemas.microsoft.com/office/spreadsheetml/2009/9/main" objectType="CheckBox" lockText="1"/>
</file>

<file path=xl/ctrlProps/ctrlProp768.xml><?xml version="1.0" encoding="utf-8"?>
<formControlPr xmlns="http://schemas.microsoft.com/office/spreadsheetml/2009/9/main" objectType="CheckBox" lockText="1"/>
</file>

<file path=xl/ctrlProps/ctrlProp769.xml><?xml version="1.0" encoding="utf-8"?>
<formControlPr xmlns="http://schemas.microsoft.com/office/spreadsheetml/2009/9/main" objectType="CheckBox" lockText="1"/>
</file>

<file path=xl/ctrlProps/ctrlProp770.xml><?xml version="1.0" encoding="utf-8"?>
<formControlPr xmlns="http://schemas.microsoft.com/office/spreadsheetml/2009/9/main" objectType="CheckBox" lockText="1"/>
</file>

<file path=xl/ctrlProps/ctrlProp771.xml><?xml version="1.0" encoding="utf-8"?>
<formControlPr xmlns="http://schemas.microsoft.com/office/spreadsheetml/2009/9/main" objectType="CheckBox" lockText="1"/>
</file>

<file path=xl/ctrlProps/ctrlProp772.xml><?xml version="1.0" encoding="utf-8"?>
<formControlPr xmlns="http://schemas.microsoft.com/office/spreadsheetml/2009/9/main" objectType="CheckBox" lockText="1"/>
</file>

<file path=xl/ctrlProps/ctrlProp773.xml><?xml version="1.0" encoding="utf-8"?>
<formControlPr xmlns="http://schemas.microsoft.com/office/spreadsheetml/2009/9/main" objectType="CheckBox" lockText="1"/>
</file>

<file path=xl/ctrlProps/ctrlProp774.xml><?xml version="1.0" encoding="utf-8"?>
<formControlPr xmlns="http://schemas.microsoft.com/office/spreadsheetml/2009/9/main" objectType="CheckBox" lockText="1"/>
</file>

<file path=xl/ctrlProps/ctrlProp775.xml><?xml version="1.0" encoding="utf-8"?>
<formControlPr xmlns="http://schemas.microsoft.com/office/spreadsheetml/2009/9/main" objectType="CheckBox" lockText="1"/>
</file>

<file path=xl/ctrlProps/ctrlProp776.xml><?xml version="1.0" encoding="utf-8"?>
<formControlPr xmlns="http://schemas.microsoft.com/office/spreadsheetml/2009/9/main" objectType="CheckBox" lockText="1"/>
</file>

<file path=xl/ctrlProps/ctrlProp777.xml><?xml version="1.0" encoding="utf-8"?>
<formControlPr xmlns="http://schemas.microsoft.com/office/spreadsheetml/2009/9/main" objectType="CheckBox" lockText="1"/>
</file>

<file path=xl/ctrlProps/ctrlProp778.xml><?xml version="1.0" encoding="utf-8"?>
<formControlPr xmlns="http://schemas.microsoft.com/office/spreadsheetml/2009/9/main" objectType="CheckBox" lockText="1"/>
</file>

<file path=xl/ctrlProps/ctrlProp779.xml><?xml version="1.0" encoding="utf-8"?>
<formControlPr xmlns="http://schemas.microsoft.com/office/spreadsheetml/2009/9/main" objectType="CheckBox" lockText="1"/>
</file>

<file path=xl/ctrlProps/ctrlProp780.xml><?xml version="1.0" encoding="utf-8"?>
<formControlPr xmlns="http://schemas.microsoft.com/office/spreadsheetml/2009/9/main" objectType="CheckBox" lockText="1"/>
</file>

<file path=xl/ctrlProps/ctrlProp781.xml><?xml version="1.0" encoding="utf-8"?>
<formControlPr xmlns="http://schemas.microsoft.com/office/spreadsheetml/2009/9/main" objectType="CheckBox" lockText="1"/>
</file>

<file path=xl/ctrlProps/ctrlProp782.xml><?xml version="1.0" encoding="utf-8"?>
<formControlPr xmlns="http://schemas.microsoft.com/office/spreadsheetml/2009/9/main" objectType="CheckBox" lockText="1"/>
</file>

<file path=xl/ctrlProps/ctrlProp783.xml><?xml version="1.0" encoding="utf-8"?>
<formControlPr xmlns="http://schemas.microsoft.com/office/spreadsheetml/2009/9/main" objectType="CheckBox" lockText="1"/>
</file>

<file path=xl/ctrlProps/ctrlProp784.xml><?xml version="1.0" encoding="utf-8"?>
<formControlPr xmlns="http://schemas.microsoft.com/office/spreadsheetml/2009/9/main" objectType="CheckBox" lockText="1"/>
</file>

<file path=xl/ctrlProps/ctrlProp785.xml><?xml version="1.0" encoding="utf-8"?>
<formControlPr xmlns="http://schemas.microsoft.com/office/spreadsheetml/2009/9/main" objectType="CheckBox" lockText="1"/>
</file>

<file path=xl/ctrlProps/ctrlProp786.xml><?xml version="1.0" encoding="utf-8"?>
<formControlPr xmlns="http://schemas.microsoft.com/office/spreadsheetml/2009/9/main" objectType="CheckBox" lockText="1"/>
</file>

<file path=xl/ctrlProps/ctrlProp787.xml><?xml version="1.0" encoding="utf-8"?>
<formControlPr xmlns="http://schemas.microsoft.com/office/spreadsheetml/2009/9/main" objectType="CheckBox" lockText="1"/>
</file>

<file path=xl/ctrlProps/ctrlProp788.xml><?xml version="1.0" encoding="utf-8"?>
<formControlPr xmlns="http://schemas.microsoft.com/office/spreadsheetml/2009/9/main" objectType="CheckBox" lockText="1"/>
</file>

<file path=xl/ctrlProps/ctrlProp789.xml><?xml version="1.0" encoding="utf-8"?>
<formControlPr xmlns="http://schemas.microsoft.com/office/spreadsheetml/2009/9/main" objectType="CheckBox" lockText="1"/>
</file>

<file path=xl/ctrlProps/ctrlProp790.xml><?xml version="1.0" encoding="utf-8"?>
<formControlPr xmlns="http://schemas.microsoft.com/office/spreadsheetml/2009/9/main" objectType="CheckBox" lockText="1"/>
</file>

<file path=xl/ctrlProps/ctrlProp791.xml><?xml version="1.0" encoding="utf-8"?>
<formControlPr xmlns="http://schemas.microsoft.com/office/spreadsheetml/2009/9/main" objectType="CheckBox" lockText="1"/>
</file>

<file path=xl/ctrlProps/ctrlProp792.xml><?xml version="1.0" encoding="utf-8"?>
<formControlPr xmlns="http://schemas.microsoft.com/office/spreadsheetml/2009/9/main" objectType="CheckBox" lockText="1"/>
</file>

<file path=xl/ctrlProps/ctrlProp793.xml><?xml version="1.0" encoding="utf-8"?>
<formControlPr xmlns="http://schemas.microsoft.com/office/spreadsheetml/2009/9/main" objectType="CheckBox" lockText="1"/>
</file>

<file path=xl/ctrlProps/ctrlProp794.xml><?xml version="1.0" encoding="utf-8"?>
<formControlPr xmlns="http://schemas.microsoft.com/office/spreadsheetml/2009/9/main" objectType="CheckBox" lockText="1"/>
</file>

<file path=xl/ctrlProps/ctrlProp795.xml><?xml version="1.0" encoding="utf-8"?>
<formControlPr xmlns="http://schemas.microsoft.com/office/spreadsheetml/2009/9/main" objectType="CheckBox" lockText="1"/>
</file>

<file path=xl/ctrlProps/ctrlProp796.xml><?xml version="1.0" encoding="utf-8"?>
<formControlPr xmlns="http://schemas.microsoft.com/office/spreadsheetml/2009/9/main" objectType="CheckBox" lockText="1"/>
</file>

<file path=xl/ctrlProps/ctrlProp797.xml><?xml version="1.0" encoding="utf-8"?>
<formControlPr xmlns="http://schemas.microsoft.com/office/spreadsheetml/2009/9/main" objectType="CheckBox" lockText="1"/>
</file>

<file path=xl/ctrlProps/ctrlProp798.xml><?xml version="1.0" encoding="utf-8"?>
<formControlPr xmlns="http://schemas.microsoft.com/office/spreadsheetml/2009/9/main" objectType="CheckBox" lockText="1"/>
</file>

<file path=xl/ctrlProps/ctrlProp799.xml><?xml version="1.0" encoding="utf-8"?>
<formControlPr xmlns="http://schemas.microsoft.com/office/spreadsheetml/2009/9/main" objectType="CheckBox" lockText="1"/>
</file>

<file path=xl/ctrlProps/ctrlProp800.xml><?xml version="1.0" encoding="utf-8"?>
<formControlPr xmlns="http://schemas.microsoft.com/office/spreadsheetml/2009/9/main" objectType="CheckBox" lockText="1"/>
</file>

<file path=xl/ctrlProps/ctrlProp801.xml><?xml version="1.0" encoding="utf-8"?>
<formControlPr xmlns="http://schemas.microsoft.com/office/spreadsheetml/2009/9/main" objectType="CheckBox" lockText="1"/>
</file>

<file path=xl/ctrlProps/ctrlProp802.xml><?xml version="1.0" encoding="utf-8"?>
<formControlPr xmlns="http://schemas.microsoft.com/office/spreadsheetml/2009/9/main" objectType="CheckBox" lockText="1"/>
</file>

<file path=xl/ctrlProps/ctrlProp803.xml><?xml version="1.0" encoding="utf-8"?>
<formControlPr xmlns="http://schemas.microsoft.com/office/spreadsheetml/2009/9/main" objectType="CheckBox" lockText="1"/>
</file>

<file path=xl/ctrlProps/ctrlProp804.xml><?xml version="1.0" encoding="utf-8"?>
<formControlPr xmlns="http://schemas.microsoft.com/office/spreadsheetml/2009/9/main" objectType="CheckBox" lockText="1"/>
</file>

<file path=xl/ctrlProps/ctrlProp805.xml><?xml version="1.0" encoding="utf-8"?>
<formControlPr xmlns="http://schemas.microsoft.com/office/spreadsheetml/2009/9/main" objectType="CheckBox" lockText="1"/>
</file>

<file path=xl/ctrlProps/ctrlProp806.xml><?xml version="1.0" encoding="utf-8"?>
<formControlPr xmlns="http://schemas.microsoft.com/office/spreadsheetml/2009/9/main" objectType="CheckBox" lockText="1"/>
</file>

<file path=xl/ctrlProps/ctrlProp807.xml><?xml version="1.0" encoding="utf-8"?>
<formControlPr xmlns="http://schemas.microsoft.com/office/spreadsheetml/2009/9/main" objectType="CheckBox" lockText="1"/>
</file>

<file path=xl/ctrlProps/ctrlProp808.xml><?xml version="1.0" encoding="utf-8"?>
<formControlPr xmlns="http://schemas.microsoft.com/office/spreadsheetml/2009/9/main" objectType="CheckBox" lockText="1"/>
</file>

<file path=xl/ctrlProps/ctrlProp809.xml><?xml version="1.0" encoding="utf-8"?>
<formControlPr xmlns="http://schemas.microsoft.com/office/spreadsheetml/2009/9/main" objectType="CheckBox" lockText="1"/>
</file>

<file path=xl/ctrlProps/ctrlProp810.xml><?xml version="1.0" encoding="utf-8"?>
<formControlPr xmlns="http://schemas.microsoft.com/office/spreadsheetml/2009/9/main" objectType="CheckBox" lockText="1"/>
</file>

<file path=xl/ctrlProps/ctrlProp811.xml><?xml version="1.0" encoding="utf-8"?>
<formControlPr xmlns="http://schemas.microsoft.com/office/spreadsheetml/2009/9/main" objectType="CheckBox" lockText="1"/>
</file>

<file path=xl/ctrlProps/ctrlProp812.xml><?xml version="1.0" encoding="utf-8"?>
<formControlPr xmlns="http://schemas.microsoft.com/office/spreadsheetml/2009/9/main" objectType="CheckBox" lockText="1"/>
</file>

<file path=xl/ctrlProps/ctrlProp813.xml><?xml version="1.0" encoding="utf-8"?>
<formControlPr xmlns="http://schemas.microsoft.com/office/spreadsheetml/2009/9/main" objectType="CheckBox" lockText="1"/>
</file>

<file path=xl/ctrlProps/ctrlProp814.xml><?xml version="1.0" encoding="utf-8"?>
<formControlPr xmlns="http://schemas.microsoft.com/office/spreadsheetml/2009/9/main" objectType="CheckBox" lockText="1"/>
</file>

<file path=xl/ctrlProps/ctrlProp815.xml><?xml version="1.0" encoding="utf-8"?>
<formControlPr xmlns="http://schemas.microsoft.com/office/spreadsheetml/2009/9/main" objectType="CheckBox" lockText="1"/>
</file>

<file path=xl/ctrlProps/ctrlProp816.xml><?xml version="1.0" encoding="utf-8"?>
<formControlPr xmlns="http://schemas.microsoft.com/office/spreadsheetml/2009/9/main" objectType="CheckBox" lockText="1"/>
</file>

<file path=xl/ctrlProps/ctrlProp817.xml><?xml version="1.0" encoding="utf-8"?>
<formControlPr xmlns="http://schemas.microsoft.com/office/spreadsheetml/2009/9/main" objectType="CheckBox" lockText="1"/>
</file>

<file path=xl/ctrlProps/ctrlProp818.xml><?xml version="1.0" encoding="utf-8"?>
<formControlPr xmlns="http://schemas.microsoft.com/office/spreadsheetml/2009/9/main" objectType="CheckBox" lockText="1"/>
</file>

<file path=xl/ctrlProps/ctrlProp819.xml><?xml version="1.0" encoding="utf-8"?>
<formControlPr xmlns="http://schemas.microsoft.com/office/spreadsheetml/2009/9/main" objectType="CheckBox" lockText="1"/>
</file>

<file path=xl/ctrlProps/ctrlProp820.xml><?xml version="1.0" encoding="utf-8"?>
<formControlPr xmlns="http://schemas.microsoft.com/office/spreadsheetml/2009/9/main" objectType="CheckBox" lockText="1"/>
</file>

<file path=xl/ctrlProps/ctrlProp821.xml><?xml version="1.0" encoding="utf-8"?>
<formControlPr xmlns="http://schemas.microsoft.com/office/spreadsheetml/2009/9/main" objectType="CheckBox" lockText="1"/>
</file>

<file path=xl/ctrlProps/ctrlProp822.xml><?xml version="1.0" encoding="utf-8"?>
<formControlPr xmlns="http://schemas.microsoft.com/office/spreadsheetml/2009/9/main" objectType="CheckBox" lockText="1"/>
</file>

<file path=xl/ctrlProps/ctrlProp823.xml><?xml version="1.0" encoding="utf-8"?>
<formControlPr xmlns="http://schemas.microsoft.com/office/spreadsheetml/2009/9/main" objectType="CheckBox" lockText="1"/>
</file>

<file path=xl/ctrlProps/ctrlProp824.xml><?xml version="1.0" encoding="utf-8"?>
<formControlPr xmlns="http://schemas.microsoft.com/office/spreadsheetml/2009/9/main" objectType="CheckBox" lockText="1"/>
</file>

<file path=xl/ctrlProps/ctrlProp825.xml><?xml version="1.0" encoding="utf-8"?>
<formControlPr xmlns="http://schemas.microsoft.com/office/spreadsheetml/2009/9/main" objectType="CheckBox" lockText="1"/>
</file>

<file path=xl/ctrlProps/ctrlProp826.xml><?xml version="1.0" encoding="utf-8"?>
<formControlPr xmlns="http://schemas.microsoft.com/office/spreadsheetml/2009/9/main" objectType="CheckBox" lockText="1"/>
</file>

<file path=xl/ctrlProps/ctrlProp827.xml><?xml version="1.0" encoding="utf-8"?>
<formControlPr xmlns="http://schemas.microsoft.com/office/spreadsheetml/2009/9/main" objectType="CheckBox" lockText="1"/>
</file>

<file path=xl/ctrlProps/ctrlProp828.xml><?xml version="1.0" encoding="utf-8"?>
<formControlPr xmlns="http://schemas.microsoft.com/office/spreadsheetml/2009/9/main" objectType="CheckBox" lockText="1"/>
</file>

<file path=xl/ctrlProps/ctrlProp829.xml><?xml version="1.0" encoding="utf-8"?>
<formControlPr xmlns="http://schemas.microsoft.com/office/spreadsheetml/2009/9/main" objectType="CheckBox" lockText="1"/>
</file>

<file path=xl/ctrlProps/ctrlProp830.xml><?xml version="1.0" encoding="utf-8"?>
<formControlPr xmlns="http://schemas.microsoft.com/office/spreadsheetml/2009/9/main" objectType="CheckBox" lockText="1"/>
</file>

<file path=xl/ctrlProps/ctrlProp831.xml><?xml version="1.0" encoding="utf-8"?>
<formControlPr xmlns="http://schemas.microsoft.com/office/spreadsheetml/2009/9/main" objectType="CheckBox" lockText="1"/>
</file>

<file path=xl/ctrlProps/ctrlProp832.xml><?xml version="1.0" encoding="utf-8"?>
<formControlPr xmlns="http://schemas.microsoft.com/office/spreadsheetml/2009/9/main" objectType="CheckBox" lockText="1"/>
</file>

<file path=xl/ctrlProps/ctrlProp833.xml><?xml version="1.0" encoding="utf-8"?>
<formControlPr xmlns="http://schemas.microsoft.com/office/spreadsheetml/2009/9/main" objectType="CheckBox" lockText="1"/>
</file>

<file path=xl/ctrlProps/ctrlProp834.xml><?xml version="1.0" encoding="utf-8"?>
<formControlPr xmlns="http://schemas.microsoft.com/office/spreadsheetml/2009/9/main" objectType="CheckBox" lockText="1"/>
</file>

<file path=xl/ctrlProps/ctrlProp835.xml><?xml version="1.0" encoding="utf-8"?>
<formControlPr xmlns="http://schemas.microsoft.com/office/spreadsheetml/2009/9/main" objectType="CheckBox" lockText="1"/>
</file>

<file path=xl/ctrlProps/ctrlProp836.xml><?xml version="1.0" encoding="utf-8"?>
<formControlPr xmlns="http://schemas.microsoft.com/office/spreadsheetml/2009/9/main" objectType="CheckBox" lockText="1"/>
</file>

<file path=xl/ctrlProps/ctrlProp837.xml><?xml version="1.0" encoding="utf-8"?>
<formControlPr xmlns="http://schemas.microsoft.com/office/spreadsheetml/2009/9/main" objectType="CheckBox" lockText="1"/>
</file>

<file path=xl/ctrlProps/ctrlProp838.xml><?xml version="1.0" encoding="utf-8"?>
<formControlPr xmlns="http://schemas.microsoft.com/office/spreadsheetml/2009/9/main" objectType="CheckBox" lockText="1"/>
</file>

<file path=xl/ctrlProps/ctrlProp839.xml><?xml version="1.0" encoding="utf-8"?>
<formControlPr xmlns="http://schemas.microsoft.com/office/spreadsheetml/2009/9/main" objectType="CheckBox" lockText="1"/>
</file>

<file path=xl/ctrlProps/ctrlProp840.xml><?xml version="1.0" encoding="utf-8"?>
<formControlPr xmlns="http://schemas.microsoft.com/office/spreadsheetml/2009/9/main" objectType="CheckBox" lockText="1"/>
</file>

<file path=xl/ctrlProps/ctrlProp841.xml><?xml version="1.0" encoding="utf-8"?>
<formControlPr xmlns="http://schemas.microsoft.com/office/spreadsheetml/2009/9/main" objectType="CheckBox" lockText="1"/>
</file>

<file path=xl/ctrlProps/ctrlProp842.xml><?xml version="1.0" encoding="utf-8"?>
<formControlPr xmlns="http://schemas.microsoft.com/office/spreadsheetml/2009/9/main" objectType="CheckBox" lockText="1"/>
</file>

<file path=xl/ctrlProps/ctrlProp843.xml><?xml version="1.0" encoding="utf-8"?>
<formControlPr xmlns="http://schemas.microsoft.com/office/spreadsheetml/2009/9/main" objectType="CheckBox" lockText="1"/>
</file>

<file path=xl/ctrlProps/ctrlProp844.xml><?xml version="1.0" encoding="utf-8"?>
<formControlPr xmlns="http://schemas.microsoft.com/office/spreadsheetml/2009/9/main" objectType="CheckBox" lockText="1"/>
</file>

<file path=xl/ctrlProps/ctrlProp845.xml><?xml version="1.0" encoding="utf-8"?>
<formControlPr xmlns="http://schemas.microsoft.com/office/spreadsheetml/2009/9/main" objectType="CheckBox" lockText="1"/>
</file>

<file path=xl/ctrlProps/ctrlProp846.xml><?xml version="1.0" encoding="utf-8"?>
<formControlPr xmlns="http://schemas.microsoft.com/office/spreadsheetml/2009/9/main" objectType="CheckBox" lockText="1"/>
</file>

<file path=xl/ctrlProps/ctrlProp847.xml><?xml version="1.0" encoding="utf-8"?>
<formControlPr xmlns="http://schemas.microsoft.com/office/spreadsheetml/2009/9/main" objectType="CheckBox" lockText="1"/>
</file>

<file path=xl/ctrlProps/ctrlProp848.xml><?xml version="1.0" encoding="utf-8"?>
<formControlPr xmlns="http://schemas.microsoft.com/office/spreadsheetml/2009/9/main" objectType="CheckBox" lockText="1"/>
</file>

<file path=xl/ctrlProps/ctrlProp849.xml><?xml version="1.0" encoding="utf-8"?>
<formControlPr xmlns="http://schemas.microsoft.com/office/spreadsheetml/2009/9/main" objectType="CheckBox" lockText="1"/>
</file>

<file path=xl/ctrlProps/ctrlProp850.xml><?xml version="1.0" encoding="utf-8"?>
<formControlPr xmlns="http://schemas.microsoft.com/office/spreadsheetml/2009/9/main" objectType="CheckBox" lockText="1"/>
</file>

<file path=xl/ctrlProps/ctrlProp851.xml><?xml version="1.0" encoding="utf-8"?>
<formControlPr xmlns="http://schemas.microsoft.com/office/spreadsheetml/2009/9/main" objectType="CheckBox" lockText="1"/>
</file>

<file path=xl/ctrlProps/ctrlProp852.xml><?xml version="1.0" encoding="utf-8"?>
<formControlPr xmlns="http://schemas.microsoft.com/office/spreadsheetml/2009/9/main" objectType="CheckBox" lockText="1"/>
</file>

<file path=xl/ctrlProps/ctrlProp853.xml><?xml version="1.0" encoding="utf-8"?>
<formControlPr xmlns="http://schemas.microsoft.com/office/spreadsheetml/2009/9/main" objectType="CheckBox" lockText="1"/>
</file>

<file path=xl/ctrlProps/ctrlProp854.xml><?xml version="1.0" encoding="utf-8"?>
<formControlPr xmlns="http://schemas.microsoft.com/office/spreadsheetml/2009/9/main" objectType="CheckBox" lockText="1"/>
</file>

<file path=xl/ctrlProps/ctrlProp855.xml><?xml version="1.0" encoding="utf-8"?>
<formControlPr xmlns="http://schemas.microsoft.com/office/spreadsheetml/2009/9/main" objectType="CheckBox" lockText="1"/>
</file>

<file path=xl/ctrlProps/ctrlProp856.xml><?xml version="1.0" encoding="utf-8"?>
<formControlPr xmlns="http://schemas.microsoft.com/office/spreadsheetml/2009/9/main" objectType="CheckBox" lockText="1"/>
</file>

<file path=xl/ctrlProps/ctrlProp857.xml><?xml version="1.0" encoding="utf-8"?>
<formControlPr xmlns="http://schemas.microsoft.com/office/spreadsheetml/2009/9/main" objectType="CheckBox" lockText="1"/>
</file>

<file path=xl/ctrlProps/ctrlProp858.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3" Type="http://schemas.openxmlformats.org/officeDocument/2006/relationships/hyperlink" Target="#Survey!A1:A86"/><Relationship Id="rId2" Type="http://schemas.openxmlformats.org/officeDocument/2006/relationships/image" Target="../media/image2.tmp"/><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8" Type="http://schemas.openxmlformats.org/officeDocument/2006/relationships/hyperlink" Target="#Survey!A517:A602"/><Relationship Id="rId13" Type="http://schemas.openxmlformats.org/officeDocument/2006/relationships/hyperlink" Target="#Survey!A947:A1032"/><Relationship Id="rId3" Type="http://schemas.openxmlformats.org/officeDocument/2006/relationships/hyperlink" Target="#Survey!A1:A86"/><Relationship Id="rId7" Type="http://schemas.openxmlformats.org/officeDocument/2006/relationships/hyperlink" Target="#Survey!A431:A516"/><Relationship Id="rId12" Type="http://schemas.openxmlformats.org/officeDocument/2006/relationships/hyperlink" Target="#Survey!A861:A946"/><Relationship Id="rId17" Type="http://schemas.openxmlformats.org/officeDocument/2006/relationships/hyperlink" Target="#Survey!A1205:A1290"/><Relationship Id="rId2" Type="http://schemas.openxmlformats.org/officeDocument/2006/relationships/hyperlink" Target="#Survey!A173:A258"/><Relationship Id="rId16" Type="http://schemas.openxmlformats.org/officeDocument/2006/relationships/hyperlink" Target="#Questionnaire!K5"/><Relationship Id="rId1" Type="http://schemas.openxmlformats.org/officeDocument/2006/relationships/image" Target="../media/image3.png"/><Relationship Id="rId6" Type="http://schemas.openxmlformats.org/officeDocument/2006/relationships/hyperlink" Target="#Survey!A345:A430"/><Relationship Id="rId11" Type="http://schemas.openxmlformats.org/officeDocument/2006/relationships/hyperlink" Target="#Survey!A775:A860"/><Relationship Id="rId5" Type="http://schemas.openxmlformats.org/officeDocument/2006/relationships/hyperlink" Target="#Survey!A87:A172"/><Relationship Id="rId15" Type="http://schemas.openxmlformats.org/officeDocument/2006/relationships/hyperlink" Target="#Survey!A1119:A1204"/><Relationship Id="rId10" Type="http://schemas.openxmlformats.org/officeDocument/2006/relationships/hyperlink" Target="#Survey!A689:A774"/><Relationship Id="rId4" Type="http://schemas.openxmlformats.org/officeDocument/2006/relationships/hyperlink" Target="#Survey!A259:A344"/><Relationship Id="rId9" Type="http://schemas.openxmlformats.org/officeDocument/2006/relationships/hyperlink" Target="#Survey!A603:A688"/><Relationship Id="rId14" Type="http://schemas.openxmlformats.org/officeDocument/2006/relationships/hyperlink" Target="#Survey!A1033:A1118"/></Relationships>
</file>

<file path=xl/drawings/_rels/drawing3.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5.xml.rels><?xml version="1.0" encoding="UTF-8" standalone="yes"?>
<Relationships xmlns="http://schemas.openxmlformats.org/package/2006/relationships"><Relationship Id="rId8" Type="http://schemas.openxmlformats.org/officeDocument/2006/relationships/hyperlink" Target="#'Main Page'!L14"/><Relationship Id="rId3" Type="http://schemas.openxmlformats.org/officeDocument/2006/relationships/hyperlink" Target="#'Home Exterior'!H5"/><Relationship Id="rId7" Type="http://schemas.openxmlformats.org/officeDocument/2006/relationships/hyperlink" Target="#'Misc Areas'!K5"/><Relationship Id="rId2" Type="http://schemas.openxmlformats.org/officeDocument/2006/relationships/hyperlink" Target="#Questionnaire!K5"/><Relationship Id="rId1" Type="http://schemas.openxmlformats.org/officeDocument/2006/relationships/hyperlink" Target="#'Other Rooms'!H7"/><Relationship Id="rId6" Type="http://schemas.openxmlformats.org/officeDocument/2006/relationships/hyperlink" Target="#Kitchen!D4"/><Relationship Id="rId5" Type="http://schemas.openxmlformats.org/officeDocument/2006/relationships/hyperlink" Target="#Bathrooms!H7"/><Relationship Id="rId4" Type="http://schemas.openxmlformats.org/officeDocument/2006/relationships/hyperlink" Target="#Bedrooms!H7"/><Relationship Id="rId9" Type="http://schemas.openxmlformats.org/officeDocument/2006/relationships/hyperlink" Target="#HESpro!N7"/></Relationships>
</file>

<file path=xl/drawings/_rels/drawing6.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Kitchen!D4"/><Relationship Id="rId1" Type="http://schemas.openxmlformats.org/officeDocument/2006/relationships/hyperlink" Target="#Bedrooms!H7"/><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Bathrooms!H7"/><Relationship Id="rId9" Type="http://schemas.openxmlformats.org/officeDocument/2006/relationships/hyperlink" Target="#Questionnaire!K5"/></Relationships>
</file>

<file path=xl/drawings/_rels/drawing7.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Other Rooms'!H7"/><Relationship Id="rId1" Type="http://schemas.openxmlformats.org/officeDocument/2006/relationships/hyperlink" Target="#Bathrooms!H7"/><Relationship Id="rId6" Type="http://schemas.openxmlformats.org/officeDocument/2006/relationships/hyperlink" Target="#'Misc Areas'!K5"/><Relationship Id="rId5" Type="http://schemas.openxmlformats.org/officeDocument/2006/relationships/hyperlink" Target="#Kitchen!D4"/><Relationship Id="rId4" Type="http://schemas.openxmlformats.org/officeDocument/2006/relationships/hyperlink" Target="#Bedrooms!H7"/><Relationship Id="rId9" Type="http://schemas.openxmlformats.org/officeDocument/2006/relationships/hyperlink" Target="#Questionnaire!K5"/></Relationships>
</file>

<file path=xl/drawings/_rels/drawing8.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Misc Areas'!K5"/><Relationship Id="rId6" Type="http://schemas.openxmlformats.org/officeDocument/2006/relationships/hyperlink" Target="#'Other Rooms'!H7"/><Relationship Id="rId5" Type="http://schemas.openxmlformats.org/officeDocument/2006/relationships/hyperlink" Target="#Kitchen!D4"/><Relationship Id="rId4" Type="http://schemas.openxmlformats.org/officeDocument/2006/relationships/hyperlink" Target="#Bathrooms!H7"/><Relationship Id="rId9" Type="http://schemas.openxmlformats.org/officeDocument/2006/relationships/hyperlink" Target="#Questionnaire!K5"/></Relationships>
</file>

<file path=xl/drawings/_rels/drawing9.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edrooms!H7"/><Relationship Id="rId7" Type="http://schemas.openxmlformats.org/officeDocument/2006/relationships/hyperlink" Target="#'Main Page'!L14"/><Relationship Id="rId2" Type="http://schemas.openxmlformats.org/officeDocument/2006/relationships/hyperlink" Target="#Bath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0.xml.rels><?xml version="1.0" encoding="UTF-8" standalone="yes"?>
<Relationships xmlns="http://schemas.openxmlformats.org/package/2006/relationships"><Relationship Id="rId8" Type="http://schemas.openxmlformats.org/officeDocument/2006/relationships/hyperlink" Target="#Bedrooms!H7"/><Relationship Id="rId13" Type="http://schemas.openxmlformats.org/officeDocument/2006/relationships/hyperlink" Target="#HESpro!N7"/><Relationship Id="rId3" Type="http://schemas.openxmlformats.org/officeDocument/2006/relationships/image" Target="../media/image6.tmp"/><Relationship Id="rId7" Type="http://schemas.openxmlformats.org/officeDocument/2006/relationships/hyperlink" Target="#'Home Exterior'!H5"/><Relationship Id="rId12" Type="http://schemas.openxmlformats.org/officeDocument/2006/relationships/hyperlink" Target="#'Main Page'!L14"/><Relationship Id="rId2" Type="http://schemas.openxmlformats.org/officeDocument/2006/relationships/image" Target="../media/image5.tmp"/><Relationship Id="rId1" Type="http://schemas.openxmlformats.org/officeDocument/2006/relationships/image" Target="../media/image4.tmp"/><Relationship Id="rId6" Type="http://schemas.openxmlformats.org/officeDocument/2006/relationships/hyperlink" Target="#'Misc Areas'!K5"/><Relationship Id="rId11" Type="http://schemas.openxmlformats.org/officeDocument/2006/relationships/hyperlink" Target="#'Other Rooms'!H7"/><Relationship Id="rId5" Type="http://schemas.openxmlformats.org/officeDocument/2006/relationships/hyperlink" Target="#HESpro!N4"/><Relationship Id="rId10" Type="http://schemas.openxmlformats.org/officeDocument/2006/relationships/hyperlink" Target="#Kitchen!D4"/><Relationship Id="rId4" Type="http://schemas.openxmlformats.org/officeDocument/2006/relationships/image" Target="../media/image7.png"/><Relationship Id="rId9" Type="http://schemas.openxmlformats.org/officeDocument/2006/relationships/hyperlink" Target="#Bathrooms!H7"/><Relationship Id="rId14" Type="http://schemas.openxmlformats.org/officeDocument/2006/relationships/hyperlink" Target="#Questionnaire!K5"/></Relationships>
</file>

<file path=xl/drawings/_rels/drawing11.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2.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3.xml.rels><?xml version="1.0" encoding="UTF-8" standalone="yes"?>
<Relationships xmlns="http://schemas.openxmlformats.org/package/2006/relationships"><Relationship Id="rId8" Type="http://schemas.openxmlformats.org/officeDocument/2006/relationships/hyperlink" Target="#Bathrooms!H7"/><Relationship Id="rId13" Type="http://schemas.openxmlformats.org/officeDocument/2006/relationships/hyperlink" Target="#HESpro!N7"/><Relationship Id="rId3" Type="http://schemas.openxmlformats.org/officeDocument/2006/relationships/image" Target="../media/image10.png"/><Relationship Id="rId7" Type="http://schemas.openxmlformats.org/officeDocument/2006/relationships/hyperlink" Target="#Bedrooms!H7"/><Relationship Id="rId12" Type="http://schemas.openxmlformats.org/officeDocument/2006/relationships/hyperlink" Target="#'Main Page'!L14"/><Relationship Id="rId2" Type="http://schemas.openxmlformats.org/officeDocument/2006/relationships/image" Target="../media/image9.tmp"/><Relationship Id="rId1" Type="http://schemas.openxmlformats.org/officeDocument/2006/relationships/image" Target="../media/image8.tmp"/><Relationship Id="rId6" Type="http://schemas.openxmlformats.org/officeDocument/2006/relationships/hyperlink" Target="#'Home Exterior'!H5"/><Relationship Id="rId11" Type="http://schemas.openxmlformats.org/officeDocument/2006/relationships/hyperlink" Target="#'Misc Areas'!K5"/><Relationship Id="rId5" Type="http://schemas.openxmlformats.org/officeDocument/2006/relationships/image" Target="../media/image12.tmp"/><Relationship Id="rId10" Type="http://schemas.openxmlformats.org/officeDocument/2006/relationships/hyperlink" Target="#'Other Rooms'!H7"/><Relationship Id="rId4" Type="http://schemas.openxmlformats.org/officeDocument/2006/relationships/image" Target="../media/image11.tmp"/><Relationship Id="rId9" Type="http://schemas.openxmlformats.org/officeDocument/2006/relationships/hyperlink" Target="#Kitchen!D4"/><Relationship Id="rId14" Type="http://schemas.openxmlformats.org/officeDocument/2006/relationships/hyperlink" Target="#Questionnaire!K5"/></Relationships>
</file>

<file path=xl/drawings/_rels/drawing15.xml.rels><?xml version="1.0" encoding="UTF-8" standalone="yes"?>
<Relationships xmlns="http://schemas.openxmlformats.org/package/2006/relationships"><Relationship Id="rId13" Type="http://schemas.openxmlformats.org/officeDocument/2006/relationships/image" Target="../media/image25.tmp"/><Relationship Id="rId18" Type="http://schemas.openxmlformats.org/officeDocument/2006/relationships/image" Target="../media/image30.tmp"/><Relationship Id="rId26" Type="http://schemas.openxmlformats.org/officeDocument/2006/relationships/image" Target="../media/image38.tmp"/><Relationship Id="rId39" Type="http://schemas.openxmlformats.org/officeDocument/2006/relationships/hyperlink" Target="#Questionnaire!K5"/><Relationship Id="rId21" Type="http://schemas.openxmlformats.org/officeDocument/2006/relationships/image" Target="../media/image33.tmp"/><Relationship Id="rId34" Type="http://schemas.openxmlformats.org/officeDocument/2006/relationships/hyperlink" Target="#Kitchen!D4"/><Relationship Id="rId7" Type="http://schemas.openxmlformats.org/officeDocument/2006/relationships/image" Target="../media/image19.tmp"/><Relationship Id="rId12" Type="http://schemas.openxmlformats.org/officeDocument/2006/relationships/image" Target="../media/image24.tmp"/><Relationship Id="rId17" Type="http://schemas.openxmlformats.org/officeDocument/2006/relationships/image" Target="../media/image29.tmp"/><Relationship Id="rId25" Type="http://schemas.openxmlformats.org/officeDocument/2006/relationships/image" Target="../media/image37.tmp"/><Relationship Id="rId33" Type="http://schemas.openxmlformats.org/officeDocument/2006/relationships/hyperlink" Target="#Bathrooms!H7"/><Relationship Id="rId38" Type="http://schemas.openxmlformats.org/officeDocument/2006/relationships/hyperlink" Target="#HESpro!N7"/><Relationship Id="rId2" Type="http://schemas.openxmlformats.org/officeDocument/2006/relationships/image" Target="../media/image14.tmp"/><Relationship Id="rId16" Type="http://schemas.openxmlformats.org/officeDocument/2006/relationships/image" Target="../media/image28.tmp"/><Relationship Id="rId20" Type="http://schemas.openxmlformats.org/officeDocument/2006/relationships/image" Target="../media/image32.tmp"/><Relationship Id="rId29" Type="http://schemas.openxmlformats.org/officeDocument/2006/relationships/image" Target="../media/image40.tmp"/><Relationship Id="rId1" Type="http://schemas.openxmlformats.org/officeDocument/2006/relationships/image" Target="../media/image13.tmp"/><Relationship Id="rId6" Type="http://schemas.openxmlformats.org/officeDocument/2006/relationships/image" Target="../media/image18.png"/><Relationship Id="rId11" Type="http://schemas.openxmlformats.org/officeDocument/2006/relationships/image" Target="../media/image23.tmp"/><Relationship Id="rId24" Type="http://schemas.openxmlformats.org/officeDocument/2006/relationships/image" Target="../media/image36.tmp"/><Relationship Id="rId32" Type="http://schemas.openxmlformats.org/officeDocument/2006/relationships/hyperlink" Target="#Bedrooms!H7"/><Relationship Id="rId37" Type="http://schemas.openxmlformats.org/officeDocument/2006/relationships/hyperlink" Target="#'Main Page'!L14"/><Relationship Id="rId5" Type="http://schemas.openxmlformats.org/officeDocument/2006/relationships/image" Target="../media/image17.tmp"/><Relationship Id="rId15" Type="http://schemas.openxmlformats.org/officeDocument/2006/relationships/image" Target="../media/image27.tmp"/><Relationship Id="rId23" Type="http://schemas.openxmlformats.org/officeDocument/2006/relationships/image" Target="../media/image35.tmp"/><Relationship Id="rId28" Type="http://schemas.openxmlformats.org/officeDocument/2006/relationships/image" Target="../media/image39.png"/><Relationship Id="rId36" Type="http://schemas.openxmlformats.org/officeDocument/2006/relationships/hyperlink" Target="#'Misc Areas'!K5"/><Relationship Id="rId10" Type="http://schemas.openxmlformats.org/officeDocument/2006/relationships/image" Target="../media/image22.tmp"/><Relationship Id="rId19" Type="http://schemas.openxmlformats.org/officeDocument/2006/relationships/image" Target="../media/image31.tmp"/><Relationship Id="rId31" Type="http://schemas.openxmlformats.org/officeDocument/2006/relationships/hyperlink" Target="#'Home Exterior'!H5"/><Relationship Id="rId4" Type="http://schemas.openxmlformats.org/officeDocument/2006/relationships/image" Target="../media/image16.tmp"/><Relationship Id="rId9" Type="http://schemas.openxmlformats.org/officeDocument/2006/relationships/image" Target="../media/image21.tmp"/><Relationship Id="rId14" Type="http://schemas.openxmlformats.org/officeDocument/2006/relationships/image" Target="../media/image26.tmp"/><Relationship Id="rId22" Type="http://schemas.openxmlformats.org/officeDocument/2006/relationships/image" Target="../media/image34.tmp"/><Relationship Id="rId27" Type="http://schemas.openxmlformats.org/officeDocument/2006/relationships/hyperlink" Target="http://hespro.lbl.gov/pro/" TargetMode="External"/><Relationship Id="rId30" Type="http://schemas.openxmlformats.org/officeDocument/2006/relationships/image" Target="../media/image41.tmp"/><Relationship Id="rId35" Type="http://schemas.openxmlformats.org/officeDocument/2006/relationships/hyperlink" Target="#'Other Rooms'!H7"/><Relationship Id="rId8" Type="http://schemas.openxmlformats.org/officeDocument/2006/relationships/image" Target="../media/image20.tmp"/><Relationship Id="rId3" Type="http://schemas.openxmlformats.org/officeDocument/2006/relationships/image" Target="../media/image15.tmp"/></Relationships>
</file>

<file path=xl/drawings/_rels/drawing16.xml.rels><?xml version="1.0" encoding="UTF-8" standalone="yes"?>
<Relationships xmlns="http://schemas.openxmlformats.org/package/2006/relationships"><Relationship Id="rId8" Type="http://schemas.openxmlformats.org/officeDocument/2006/relationships/hyperlink" Target="#Bathrooms!H7"/><Relationship Id="rId13" Type="http://schemas.openxmlformats.org/officeDocument/2006/relationships/hyperlink" Target="#HESpro!N7"/><Relationship Id="rId3" Type="http://schemas.openxmlformats.org/officeDocument/2006/relationships/image" Target="../media/image9.tmp"/><Relationship Id="rId7" Type="http://schemas.openxmlformats.org/officeDocument/2006/relationships/hyperlink" Target="#Bedrooms!H7"/><Relationship Id="rId12" Type="http://schemas.openxmlformats.org/officeDocument/2006/relationships/hyperlink" Target="#'Main Page'!L14"/><Relationship Id="rId2" Type="http://schemas.openxmlformats.org/officeDocument/2006/relationships/image" Target="../media/image8.tmp"/><Relationship Id="rId1" Type="http://schemas.openxmlformats.org/officeDocument/2006/relationships/image" Target="../media/image10.png"/><Relationship Id="rId6" Type="http://schemas.openxmlformats.org/officeDocument/2006/relationships/hyperlink" Target="#'Home Exterior'!H5"/><Relationship Id="rId11" Type="http://schemas.openxmlformats.org/officeDocument/2006/relationships/hyperlink" Target="#'Misc Areas'!K5"/><Relationship Id="rId5" Type="http://schemas.openxmlformats.org/officeDocument/2006/relationships/image" Target="../media/image12.tmp"/><Relationship Id="rId10" Type="http://schemas.openxmlformats.org/officeDocument/2006/relationships/hyperlink" Target="#'Other Rooms'!H7"/><Relationship Id="rId4" Type="http://schemas.openxmlformats.org/officeDocument/2006/relationships/image" Target="../media/image11.tmp"/><Relationship Id="rId9" Type="http://schemas.openxmlformats.org/officeDocument/2006/relationships/hyperlink" Target="#Kitchen!D4"/><Relationship Id="rId14" Type="http://schemas.openxmlformats.org/officeDocument/2006/relationships/hyperlink" Target="#Questionnaire!K5"/></Relationships>
</file>

<file path=xl/drawings/_rels/drawing18.xml.rels><?xml version="1.0" encoding="UTF-8" standalone="yes"?>
<Relationships xmlns="http://schemas.openxmlformats.org/package/2006/relationships"><Relationship Id="rId1" Type="http://schemas.openxmlformats.org/officeDocument/2006/relationships/image" Target="../media/image42.tmp"/></Relationships>
</file>

<file path=xl/drawings/drawing1.xml><?xml version="1.0" encoding="utf-8"?>
<xdr:wsDr xmlns:xdr="http://schemas.openxmlformats.org/drawingml/2006/spreadsheetDrawing" xmlns:a="http://schemas.openxmlformats.org/drawingml/2006/main">
  <xdr:twoCellAnchor>
    <xdr:from>
      <xdr:col>33</xdr:col>
      <xdr:colOff>57150</xdr:colOff>
      <xdr:row>33</xdr:row>
      <xdr:rowOff>152400</xdr:rowOff>
    </xdr:from>
    <xdr:to>
      <xdr:col>58</xdr:col>
      <xdr:colOff>40223</xdr:colOff>
      <xdr:row>40</xdr:row>
      <xdr:rowOff>85724</xdr:rowOff>
    </xdr:to>
    <xdr:grpSp>
      <xdr:nvGrpSpPr>
        <xdr:cNvPr id="6" name="Group 5">
          <a:extLst>
            <a:ext uri="{FF2B5EF4-FFF2-40B4-BE49-F238E27FC236}">
              <a16:creationId xmlns:a16="http://schemas.microsoft.com/office/drawing/2014/main" id="{00000000-0008-0000-0000-000006000000}"/>
            </a:ext>
          </a:extLst>
        </xdr:cNvPr>
        <xdr:cNvGrpSpPr/>
      </xdr:nvGrpSpPr>
      <xdr:grpSpPr>
        <a:xfrm>
          <a:off x="8089900" y="6438900"/>
          <a:ext cx="6068490" cy="1266824"/>
          <a:chOff x="-622135" y="7970188"/>
          <a:chExt cx="4984313" cy="1459561"/>
        </a:xfrm>
      </xdr:grpSpPr>
      <xdr:pic>
        <xdr:nvPicPr>
          <xdr:cNvPr id="4" name="Picture 3" descr="Screen Clipping">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tretch/>
        </xdr:blipFill>
        <xdr:spPr>
          <a:xfrm>
            <a:off x="44705" y="7970188"/>
            <a:ext cx="4317473" cy="1459561"/>
          </a:xfrm>
          <a:prstGeom prst="rect">
            <a:avLst/>
          </a:prstGeom>
        </xdr:spPr>
      </xdr:pic>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622135" y="7991475"/>
            <a:ext cx="1147771" cy="3442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400">
                <a:latin typeface="Myriad Pro Cond" pitchFamily="34" charset="0"/>
              </a:rPr>
              <a:t>powered by</a:t>
            </a:r>
            <a:endParaRPr lang="en-US" sz="1100">
              <a:latin typeface="Myriad Pro Cond" pitchFamily="34" charset="0"/>
            </a:endParaRPr>
          </a:p>
        </xdr:txBody>
      </xdr:sp>
    </xdr:grpSp>
    <xdr:clientData/>
  </xdr:twoCellAnchor>
  <xdr:twoCellAnchor editAs="oneCell">
    <xdr:from>
      <xdr:col>3</xdr:col>
      <xdr:colOff>91618</xdr:colOff>
      <xdr:row>2</xdr:row>
      <xdr:rowOff>76200</xdr:rowOff>
    </xdr:from>
    <xdr:to>
      <xdr:col>13</xdr:col>
      <xdr:colOff>190500</xdr:colOff>
      <xdr:row>9</xdr:row>
      <xdr:rowOff>143737</xdr:rowOff>
    </xdr:to>
    <xdr:pic>
      <xdr:nvPicPr>
        <xdr:cNvPr id="2" name="Picture 1" descr="Screen Clippi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843" y="457200"/>
          <a:ext cx="2289632" cy="1401037"/>
        </a:xfrm>
        <a:prstGeom prst="rect">
          <a:avLst/>
        </a:prstGeom>
      </xdr:spPr>
    </xdr:pic>
    <xdr:clientData/>
  </xdr:twoCellAnchor>
  <xdr:twoCellAnchor>
    <xdr:from>
      <xdr:col>2</xdr:col>
      <xdr:colOff>142875</xdr:colOff>
      <xdr:row>1</xdr:row>
      <xdr:rowOff>180975</xdr:rowOff>
    </xdr:from>
    <xdr:to>
      <xdr:col>59</xdr:col>
      <xdr:colOff>76199</xdr:colOff>
      <xdr:row>10</xdr:row>
      <xdr:rowOff>66675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581025" y="371475"/>
          <a:ext cx="12420599" cy="16002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209551</xdr:colOff>
      <xdr:row>1</xdr:row>
      <xdr:rowOff>19051</xdr:rowOff>
    </xdr:from>
    <xdr:to>
      <xdr:col>59</xdr:col>
      <xdr:colOff>200025</xdr:colOff>
      <xdr:row>42</xdr:row>
      <xdr:rowOff>9525</xdr:rowOff>
    </xdr:to>
    <xdr:sp macro="" textlink="">
      <xdr:nvSpPr>
        <xdr:cNvPr id="9" name="Rectangle 8">
          <a:extLst>
            <a:ext uri="{FF2B5EF4-FFF2-40B4-BE49-F238E27FC236}">
              <a16:creationId xmlns:a16="http://schemas.microsoft.com/office/drawing/2014/main" id="{00000000-0008-0000-0000-000009000000}"/>
            </a:ext>
          </a:extLst>
        </xdr:cNvPr>
        <xdr:cNvSpPr/>
      </xdr:nvSpPr>
      <xdr:spPr>
        <a:xfrm>
          <a:off x="428626" y="209551"/>
          <a:ext cx="12696824" cy="7800974"/>
        </a:xfrm>
        <a:prstGeom prst="rect">
          <a:avLst/>
        </a:prstGeom>
        <a:noFill/>
        <a:ln>
          <a:solidFill>
            <a:schemeClr val="bg1">
              <a:lumMod val="50000"/>
            </a:schemeClr>
          </a:solidFill>
        </a:ln>
        <a:effectLst>
          <a:glow rad="88900">
            <a:schemeClr val="bg1">
              <a:lumMod val="65000"/>
              <a:alpha val="61000"/>
            </a:schemeClr>
          </a:glow>
          <a:softEdge rad="12700"/>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171449</xdr:colOff>
      <xdr:row>12</xdr:row>
      <xdr:rowOff>47625</xdr:rowOff>
    </xdr:from>
    <xdr:to>
      <xdr:col>17</xdr:col>
      <xdr:colOff>66674</xdr:colOff>
      <xdr:row>20</xdr:row>
      <xdr:rowOff>123825</xdr:rowOff>
    </xdr:to>
    <xdr:sp macro="" textlink="">
      <xdr:nvSpPr>
        <xdr:cNvPr id="10" name="Rounded Rectangle 9">
          <a:extLst>
            <a:ext uri="{FF2B5EF4-FFF2-40B4-BE49-F238E27FC236}">
              <a16:creationId xmlns:a16="http://schemas.microsoft.com/office/drawing/2014/main" id="{00000000-0008-0000-0000-00000A000000}"/>
            </a:ext>
          </a:extLst>
        </xdr:cNvPr>
        <xdr:cNvSpPr/>
      </xdr:nvSpPr>
      <xdr:spPr>
        <a:xfrm>
          <a:off x="1047749"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52</xdr:col>
      <xdr:colOff>88583</xdr:colOff>
      <xdr:row>26</xdr:row>
      <xdr:rowOff>0</xdr:rowOff>
    </xdr:from>
    <xdr:to>
      <xdr:col>56</xdr:col>
      <xdr:colOff>136208</xdr:colOff>
      <xdr:row>29</xdr:row>
      <xdr:rowOff>0</xdr:rowOff>
    </xdr:to>
    <xdr:sp macro="" textlink="">
      <xdr:nvSpPr>
        <xdr:cNvPr id="17" name="Right Arrow 16">
          <a:hlinkClick xmlns:r="http://schemas.openxmlformats.org/officeDocument/2006/relationships" r:id="rId3"/>
          <a:extLst>
            <a:ext uri="{FF2B5EF4-FFF2-40B4-BE49-F238E27FC236}">
              <a16:creationId xmlns:a16="http://schemas.microsoft.com/office/drawing/2014/main" id="{00000000-0008-0000-0000-000011000000}"/>
            </a:ext>
          </a:extLst>
        </xdr:cNvPr>
        <xdr:cNvSpPr/>
      </xdr:nvSpPr>
      <xdr:spPr>
        <a:xfrm>
          <a:off x="11480483" y="4953000"/>
          <a:ext cx="923925"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a:solidFill>
                <a:schemeClr val="tx1">
                  <a:lumMod val="95000"/>
                  <a:lumOff val="5000"/>
                </a:schemeClr>
              </a:solidFill>
            </a:rPr>
            <a:t>START</a:t>
          </a:r>
        </a:p>
      </xdr:txBody>
    </xdr:sp>
    <xdr:clientData/>
  </xdr:twoCellAnchor>
  <xdr:oneCellAnchor>
    <xdr:from>
      <xdr:col>50</xdr:col>
      <xdr:colOff>85725</xdr:colOff>
      <xdr:row>12</xdr:row>
      <xdr:rowOff>133348</xdr:rowOff>
    </xdr:from>
    <xdr:ext cx="1828800" cy="1438277"/>
    <xdr:sp macro="" textlink="">
      <xdr:nvSpPr>
        <xdr:cNvPr id="15" name="TextBox 14">
          <a:extLst>
            <a:ext uri="{FF2B5EF4-FFF2-40B4-BE49-F238E27FC236}">
              <a16:creationId xmlns:a16="http://schemas.microsoft.com/office/drawing/2014/main" id="{00000000-0008-0000-0000-00000F000000}"/>
            </a:ext>
          </a:extLst>
        </xdr:cNvPr>
        <xdr:cNvSpPr txBox="1"/>
      </xdr:nvSpPr>
      <xdr:spPr>
        <a:xfrm>
          <a:off x="11039475" y="2419348"/>
          <a:ext cx="1828800" cy="1438277"/>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r>
            <a:rPr lang="en-US" sz="1100">
              <a:latin typeface="+mn-lt"/>
              <a:cs typeface="Arial" pitchFamily="34" charset="0"/>
            </a:rPr>
            <a:t>Before you begin</a:t>
          </a:r>
          <a:r>
            <a:rPr lang="en-US" sz="1100" baseline="0">
              <a:latin typeface="+mn-lt"/>
              <a:cs typeface="Arial" pitchFamily="34" charset="0"/>
            </a:rPr>
            <a:t>, you will need to optimize your view. </a:t>
          </a:r>
        </a:p>
        <a:p>
          <a:endParaRPr lang="en-US" sz="500" baseline="0">
            <a:latin typeface="+mn-lt"/>
            <a:cs typeface="Arial" pitchFamily="34" charset="0"/>
          </a:endParaRPr>
        </a:p>
        <a:p>
          <a:r>
            <a:rPr lang="en-US" sz="1100" baseline="0">
              <a:latin typeface="+mn-lt"/>
              <a:cs typeface="Arial" pitchFamily="34" charset="0"/>
            </a:rPr>
            <a:t>Click </a:t>
          </a:r>
          <a:r>
            <a:rPr lang="en-US" sz="1100" b="0" baseline="0">
              <a:solidFill>
                <a:srgbClr val="FF0000"/>
              </a:solidFill>
              <a:latin typeface="+mn-lt"/>
              <a:cs typeface="Arial" pitchFamily="34" charset="0"/>
            </a:rPr>
            <a:t>Help</a:t>
          </a:r>
          <a:r>
            <a:rPr lang="en-US" sz="1100" baseline="0">
              <a:latin typeface="+mn-lt"/>
              <a:cs typeface="Arial" pitchFamily="34" charset="0"/>
            </a:rPr>
            <a:t> to learn how.</a:t>
          </a:r>
        </a:p>
        <a:p>
          <a:endParaRPr lang="en-US" sz="500" baseline="0">
            <a:latin typeface="+mn-lt"/>
            <a:cs typeface="Arial" pitchFamily="34" charset="0"/>
          </a:endParaRPr>
        </a:p>
        <a:p>
          <a:r>
            <a:rPr lang="en-US" sz="1100">
              <a:latin typeface="+mn-lt"/>
              <a:cs typeface="Arial" pitchFamily="34" charset="0"/>
            </a:rPr>
            <a:t>Click start to begin your home assessment.</a:t>
          </a:r>
          <a:endParaRPr lang="en-US" sz="1100" baseline="0">
            <a:latin typeface="+mn-lt"/>
            <a:cs typeface="Arial" pitchFamily="34" charset="0"/>
          </a:endParaRPr>
        </a:p>
      </xdr:txBody>
    </xdr:sp>
    <xdr:clientData/>
  </xdr:oneCellAnchor>
  <xdr:twoCellAnchor>
    <xdr:from>
      <xdr:col>20</xdr:col>
      <xdr:colOff>157162</xdr:colOff>
      <xdr:row>12</xdr:row>
      <xdr:rowOff>47625</xdr:rowOff>
    </xdr:from>
    <xdr:to>
      <xdr:col>33</xdr:col>
      <xdr:colOff>52387</xdr:colOff>
      <xdr:row>20</xdr:row>
      <xdr:rowOff>123825</xdr:rowOff>
    </xdr:to>
    <xdr:sp macro="" textlink="">
      <xdr:nvSpPr>
        <xdr:cNvPr id="16" name="Rounded Rectangle 15">
          <a:extLst>
            <a:ext uri="{FF2B5EF4-FFF2-40B4-BE49-F238E27FC236}">
              <a16:creationId xmlns:a16="http://schemas.microsoft.com/office/drawing/2014/main" id="{00000000-0008-0000-0000-000010000000}"/>
            </a:ext>
          </a:extLst>
        </xdr:cNvPr>
        <xdr:cNvSpPr/>
      </xdr:nvSpPr>
      <xdr:spPr>
        <a:xfrm>
          <a:off x="4538662"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36</xdr:col>
      <xdr:colOff>142875</xdr:colOff>
      <xdr:row>12</xdr:row>
      <xdr:rowOff>47625</xdr:rowOff>
    </xdr:from>
    <xdr:to>
      <xdr:col>49</xdr:col>
      <xdr:colOff>38100</xdr:colOff>
      <xdr:row>20</xdr:row>
      <xdr:rowOff>123825</xdr:rowOff>
    </xdr:to>
    <xdr:sp macro="" textlink="">
      <xdr:nvSpPr>
        <xdr:cNvPr id="18" name="Rounded Rectangle 17">
          <a:extLst>
            <a:ext uri="{FF2B5EF4-FFF2-40B4-BE49-F238E27FC236}">
              <a16:creationId xmlns:a16="http://schemas.microsoft.com/office/drawing/2014/main" id="{00000000-0008-0000-0000-000012000000}"/>
            </a:ext>
          </a:extLst>
        </xdr:cNvPr>
        <xdr:cNvSpPr/>
      </xdr:nvSpPr>
      <xdr:spPr>
        <a:xfrm>
          <a:off x="8029575"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171449</xdr:colOff>
      <xdr:row>23</xdr:row>
      <xdr:rowOff>57150</xdr:rowOff>
    </xdr:from>
    <xdr:to>
      <xdr:col>17</xdr:col>
      <xdr:colOff>66674</xdr:colOff>
      <xdr:row>31</xdr:row>
      <xdr:rowOff>133350</xdr:rowOff>
    </xdr:to>
    <xdr:sp macro="" textlink="">
      <xdr:nvSpPr>
        <xdr:cNvPr id="20" name="Rounded Rectangle 19">
          <a:extLst>
            <a:ext uri="{FF2B5EF4-FFF2-40B4-BE49-F238E27FC236}">
              <a16:creationId xmlns:a16="http://schemas.microsoft.com/office/drawing/2014/main" id="{00000000-0008-0000-0000-000014000000}"/>
            </a:ext>
          </a:extLst>
        </xdr:cNvPr>
        <xdr:cNvSpPr/>
      </xdr:nvSpPr>
      <xdr:spPr>
        <a:xfrm>
          <a:off x="1047749" y="4248150"/>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157162</xdr:colOff>
      <xdr:row>23</xdr:row>
      <xdr:rowOff>57150</xdr:rowOff>
    </xdr:from>
    <xdr:to>
      <xdr:col>49</xdr:col>
      <xdr:colOff>40195</xdr:colOff>
      <xdr:row>31</xdr:row>
      <xdr:rowOff>133350</xdr:rowOff>
    </xdr:to>
    <xdr:sp macro="" textlink="">
      <xdr:nvSpPr>
        <xdr:cNvPr id="21" name="Rounded Rectangle 20">
          <a:extLst>
            <a:ext uri="{FF2B5EF4-FFF2-40B4-BE49-F238E27FC236}">
              <a16:creationId xmlns:a16="http://schemas.microsoft.com/office/drawing/2014/main" id="{00000000-0008-0000-0000-000015000000}"/>
            </a:ext>
          </a:extLst>
        </xdr:cNvPr>
        <xdr:cNvSpPr/>
      </xdr:nvSpPr>
      <xdr:spPr>
        <a:xfrm>
          <a:off x="4538662" y="4438650"/>
          <a:ext cx="6236208"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57</xdr:col>
      <xdr:colOff>85725</xdr:colOff>
      <xdr:row>33</xdr:row>
      <xdr:rowOff>171450</xdr:rowOff>
    </xdr:from>
    <xdr:to>
      <xdr:col>59</xdr:col>
      <xdr:colOff>200024</xdr:colOff>
      <xdr:row>35</xdr:row>
      <xdr:rowOff>89250</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573000" y="6457950"/>
          <a:ext cx="55244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a:latin typeface="Myriad Pro Cond" pitchFamily="34" charset="0"/>
            </a:rPr>
            <a:t>TM</a:t>
          </a:r>
          <a:endParaRPr lang="en-US" sz="1100">
            <a:latin typeface="Myriad Pro Cond" pitchFamily="34" charset="0"/>
          </a:endParaRPr>
        </a:p>
      </xdr:txBody>
    </xdr:sp>
    <xdr:clientData/>
  </xdr:twoCellAnchor>
  <xdr:twoCellAnchor>
    <xdr:from>
      <xdr:col>2</xdr:col>
      <xdr:colOff>76199</xdr:colOff>
      <xdr:row>39</xdr:row>
      <xdr:rowOff>95250</xdr:rowOff>
    </xdr:from>
    <xdr:to>
      <xdr:col>15</xdr:col>
      <xdr:colOff>114299</xdr:colOff>
      <xdr:row>41</xdr:row>
      <xdr:rowOff>13050</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514349" y="7524750"/>
          <a:ext cx="288607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aseline="0">
              <a:solidFill>
                <a:schemeClr val="bg1">
                  <a:lumMod val="65000"/>
                </a:schemeClr>
              </a:solidFill>
              <a:latin typeface="Myriad Pro Cond" pitchFamily="34" charset="0"/>
            </a:rPr>
            <a:t> Copyright 2012 SMARTdwell</a:t>
          </a:r>
          <a:r>
            <a:rPr lang="en-US" sz="1400" baseline="30000">
              <a:solidFill>
                <a:schemeClr val="bg1">
                  <a:lumMod val="65000"/>
                </a:schemeClr>
              </a:solidFill>
              <a:latin typeface="Myriad Pro Cond" pitchFamily="34" charset="0"/>
            </a:rPr>
            <a:t>TM</a:t>
          </a:r>
          <a:endParaRPr lang="en-US" sz="1100" baseline="30000">
            <a:solidFill>
              <a:schemeClr val="bg1">
                <a:lumMod val="65000"/>
              </a:schemeClr>
            </a:solidFill>
            <a:latin typeface="Myriad Pro Cond" pitchFamily="34" charset="0"/>
          </a:endParaRPr>
        </a:p>
      </xdr:txBody>
    </xdr:sp>
    <xdr:clientData/>
  </xdr:twoCellAnchor>
  <xdr:twoCellAnchor>
    <xdr:from>
      <xdr:col>2</xdr:col>
      <xdr:colOff>133350</xdr:colOff>
      <xdr:row>32</xdr:row>
      <xdr:rowOff>171450</xdr:rowOff>
    </xdr:from>
    <xdr:to>
      <xdr:col>59</xdr:col>
      <xdr:colOff>66674</xdr:colOff>
      <xdr:row>41</xdr:row>
      <xdr:rowOff>57150</xdr:rowOff>
    </xdr:to>
    <xdr:sp macro="" textlink="">
      <xdr:nvSpPr>
        <xdr:cNvPr id="19" name="Rectangle 18">
          <a:extLst>
            <a:ext uri="{FF2B5EF4-FFF2-40B4-BE49-F238E27FC236}">
              <a16:creationId xmlns:a16="http://schemas.microsoft.com/office/drawing/2014/main" id="{00000000-0008-0000-0000-000013000000}"/>
            </a:ext>
          </a:extLst>
        </xdr:cNvPr>
        <xdr:cNvSpPr/>
      </xdr:nvSpPr>
      <xdr:spPr>
        <a:xfrm>
          <a:off x="571500" y="6267450"/>
          <a:ext cx="12420599" cy="16002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11206</xdr:colOff>
      <xdr:row>0</xdr:row>
      <xdr:rowOff>33615</xdr:rowOff>
    </xdr:from>
    <xdr:to>
      <xdr:col>138</xdr:col>
      <xdr:colOff>91888</xdr:colOff>
      <xdr:row>1314</xdr:row>
      <xdr:rowOff>100850</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11206" y="33615"/>
          <a:ext cx="15544800" cy="13258800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150" name="Rectangle 149">
          <a:extLst>
            <a:ext uri="{FF2B5EF4-FFF2-40B4-BE49-F238E27FC236}">
              <a16:creationId xmlns:a16="http://schemas.microsoft.com/office/drawing/2014/main" id="{00000000-0008-0000-0100-00009600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151" name="Rectangle 150">
          <a:extLst>
            <a:ext uri="{FF2B5EF4-FFF2-40B4-BE49-F238E27FC236}">
              <a16:creationId xmlns:a16="http://schemas.microsoft.com/office/drawing/2014/main" id="{00000000-0008-0000-0100-00009700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100</xdr:col>
      <xdr:colOff>63312</xdr:colOff>
      <xdr:row>80</xdr:row>
      <xdr:rowOff>23812</xdr:rowOff>
    </xdr:from>
    <xdr:to>
      <xdr:col>108</xdr:col>
      <xdr:colOff>64993</xdr:colOff>
      <xdr:row>83</xdr:row>
      <xdr:rowOff>61912</xdr:rowOff>
    </xdr:to>
    <xdr:sp macro="" textlink="">
      <xdr:nvSpPr>
        <xdr:cNvPr id="548" name="Chevron 547">
          <a:extLst>
            <a:ext uri="{FF2B5EF4-FFF2-40B4-BE49-F238E27FC236}">
              <a16:creationId xmlns:a16="http://schemas.microsoft.com/office/drawing/2014/main" id="{00000000-0008-0000-0100-000024020000}"/>
            </a:ext>
          </a:extLst>
        </xdr:cNvPr>
        <xdr:cNvSpPr/>
      </xdr:nvSpPr>
      <xdr:spPr>
        <a:xfrm>
          <a:off x="11493312"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80</xdr:row>
      <xdr:rowOff>23812</xdr:rowOff>
    </xdr:from>
    <xdr:to>
      <xdr:col>18</xdr:col>
      <xdr:colOff>11206</xdr:colOff>
      <xdr:row>83</xdr:row>
      <xdr:rowOff>61912</xdr:rowOff>
    </xdr:to>
    <xdr:sp macro="" textlink="">
      <xdr:nvSpPr>
        <xdr:cNvPr id="549" name="Chevron 548">
          <a:extLst>
            <a:ext uri="{FF2B5EF4-FFF2-40B4-BE49-F238E27FC236}">
              <a16:creationId xmlns:a16="http://schemas.microsoft.com/office/drawing/2014/main" id="{00000000-0008-0000-0100-000025020000}"/>
            </a:ext>
          </a:extLst>
        </xdr:cNvPr>
        <xdr:cNvSpPr/>
      </xdr:nvSpPr>
      <xdr:spPr>
        <a:xfrm flipH="1">
          <a:off x="1152525"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550" name="Rectangle 549">
          <a:extLst>
            <a:ext uri="{FF2B5EF4-FFF2-40B4-BE49-F238E27FC236}">
              <a16:creationId xmlns:a16="http://schemas.microsoft.com/office/drawing/2014/main" id="{00000000-0008-0000-0100-000026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551" name="Rectangle 550">
          <a:extLst>
            <a:ext uri="{FF2B5EF4-FFF2-40B4-BE49-F238E27FC236}">
              <a16:creationId xmlns:a16="http://schemas.microsoft.com/office/drawing/2014/main" id="{00000000-0008-0000-0100-000027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78439</xdr:colOff>
      <xdr:row>31</xdr:row>
      <xdr:rowOff>70037</xdr:rowOff>
    </xdr:from>
    <xdr:to>
      <xdr:col>117</xdr:col>
      <xdr:colOff>80770</xdr:colOff>
      <xdr:row>43</xdr:row>
      <xdr:rowOff>70037</xdr:rowOff>
    </xdr:to>
    <xdr:sp macro="" textlink="">
      <xdr:nvSpPr>
        <xdr:cNvPr id="552" name="Title 1">
          <a:extLst>
            <a:ext uri="{FF2B5EF4-FFF2-40B4-BE49-F238E27FC236}">
              <a16:creationId xmlns:a16="http://schemas.microsoft.com/office/drawing/2014/main" id="{00000000-0008-0000-0100-000028020000}"/>
            </a:ext>
          </a:extLst>
        </xdr:cNvPr>
        <xdr:cNvSpPr txBox="1">
          <a:spLocks/>
        </xdr:cNvSpPr>
      </xdr:nvSpPr>
      <xdr:spPr>
        <a:xfrm>
          <a:off x="78439" y="3022787"/>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0</xdr:colOff>
      <xdr:row>1</xdr:row>
      <xdr:rowOff>0</xdr:rowOff>
    </xdr:from>
    <xdr:to>
      <xdr:col>118</xdr:col>
      <xdr:colOff>0</xdr:colOff>
      <xdr:row>85</xdr:row>
      <xdr:rowOff>28014</xdr:rowOff>
    </xdr:to>
    <xdr:sp macro="" textlink="">
      <xdr:nvSpPr>
        <xdr:cNvPr id="553" name="Rectangle 552">
          <a:extLst>
            <a:ext uri="{FF2B5EF4-FFF2-40B4-BE49-F238E27FC236}">
              <a16:creationId xmlns:a16="http://schemas.microsoft.com/office/drawing/2014/main" id="{00000000-0008-0000-0100-000029020000}"/>
            </a:ext>
          </a:extLst>
        </xdr:cNvPr>
        <xdr:cNvSpPr/>
      </xdr:nvSpPr>
      <xdr:spPr>
        <a:xfrm>
          <a:off x="114300" y="95250"/>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37</xdr:col>
      <xdr:colOff>33036</xdr:colOff>
      <xdr:row>5</xdr:row>
      <xdr:rowOff>85725</xdr:rowOff>
    </xdr:from>
    <xdr:to>
      <xdr:col>81</xdr:col>
      <xdr:colOff>81264</xdr:colOff>
      <xdr:row>37</xdr:row>
      <xdr:rowOff>60140</xdr:rowOff>
    </xdr:to>
    <xdr:pic>
      <xdr:nvPicPr>
        <xdr:cNvPr id="554" name="Picture 553">
          <a:extLst>
            <a:ext uri="{FF2B5EF4-FFF2-40B4-BE49-F238E27FC236}">
              <a16:creationId xmlns:a16="http://schemas.microsoft.com/office/drawing/2014/main" id="{00000000-0008-0000-0100-00002A02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262136" y="561975"/>
          <a:ext cx="5077428" cy="3022415"/>
        </a:xfrm>
        <a:prstGeom prst="rect">
          <a:avLst/>
        </a:prstGeom>
        <a:noFill/>
        <a:ln>
          <a:noFill/>
        </a:ln>
        <a:effectLst/>
        <a:extLst>
          <a:ext uri="{909E8E84-426E-40dd-AFC4-6F175D3DCCD1}">
            <a14:hiddenFill xmlns="" xmlns:a14="http://schemas.microsoft.com/office/drawing/2010/main">
              <a:solidFill>
                <a:schemeClr val="accent1"/>
              </a:solidFill>
            </a14:hiddenFill>
          </a:ext>
          <a:ext uri="{91240B29-F687-4f45-9708-019B960494DF}">
            <a14:hiddenLine xmlns="" xmlns:a14="http://schemas.microsoft.com/office/drawing/2010/main" w="9525">
              <a:solidFill>
                <a:schemeClr val="tx1"/>
              </a:solidFill>
              <a:miter lim="800000"/>
              <a:headEnd/>
              <a:tailEnd/>
            </a14:hiddenLine>
          </a:ext>
          <a:ext uri="{AF507438-7753-43e0-B8FC-AC1667EBCBE1}">
            <a14:hiddenEffects xmlns="" xmlns:a14="http://schemas.microsoft.com/office/drawing/2010/main">
              <a:effectLst>
                <a:outerShdw dist="35921" dir="2700000" algn="ctr" rotWithShape="0">
                  <a:schemeClr val="bg2"/>
                </a:outerShdw>
              </a:effectLst>
            </a14:hiddenEffects>
          </a:ext>
        </a:extLst>
      </xdr:spPr>
    </xdr:pic>
    <xdr:clientData/>
  </xdr:twoCellAnchor>
  <xdr:twoCellAnchor>
    <xdr:from>
      <xdr:col>31</xdr:col>
      <xdr:colOff>57150</xdr:colOff>
      <xdr:row>50</xdr:row>
      <xdr:rowOff>18489</xdr:rowOff>
    </xdr:from>
    <xdr:to>
      <xdr:col>87</xdr:col>
      <xdr:colOff>57150</xdr:colOff>
      <xdr:row>68</xdr:row>
      <xdr:rowOff>56589</xdr:rowOff>
    </xdr:to>
    <xdr:sp macro="" textlink="">
      <xdr:nvSpPr>
        <xdr:cNvPr id="555" name="Subtitle 2">
          <a:extLst>
            <a:ext uri="{FF2B5EF4-FFF2-40B4-BE49-F238E27FC236}">
              <a16:creationId xmlns:a16="http://schemas.microsoft.com/office/drawing/2014/main" id="{00000000-0008-0000-0100-00002B020000}"/>
            </a:ext>
          </a:extLst>
        </xdr:cNvPr>
        <xdr:cNvSpPr>
          <a:spLocks noGrp="1"/>
        </xdr:cNvSpPr>
      </xdr:nvSpPr>
      <xdr:spPr>
        <a:xfrm>
          <a:off x="3600450" y="4780989"/>
          <a:ext cx="6400800" cy="1752600"/>
        </a:xfrm>
        <a:prstGeom prst="rect">
          <a:avLst/>
        </a:prstGeom>
      </xdr:spPr>
      <xdr:txBody>
        <a:bodyPr vert="horz" wrap="square" lIns="91440" tIns="45720" rIns="91440" bIns="45720" rtlCol="0">
          <a:norm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r>
            <a:rPr lang="en-US"/>
            <a:t>Home Energy Awareness and Leadership Program</a:t>
          </a:r>
        </a:p>
      </xdr:txBody>
    </xdr:sp>
    <xdr:clientData/>
  </xdr:twoCellAnchor>
  <xdr:twoCellAnchor>
    <xdr:from>
      <xdr:col>1</xdr:col>
      <xdr:colOff>0</xdr:colOff>
      <xdr:row>78</xdr:row>
      <xdr:rowOff>76200</xdr:rowOff>
    </xdr:from>
    <xdr:to>
      <xdr:col>45</xdr:col>
      <xdr:colOff>85725</xdr:colOff>
      <xdr:row>85</xdr:row>
      <xdr:rowOff>28014</xdr:rowOff>
    </xdr:to>
    <xdr:sp macro="" textlink="">
      <xdr:nvSpPr>
        <xdr:cNvPr id="557" name="Subtitle 2">
          <a:extLst>
            <a:ext uri="{FF2B5EF4-FFF2-40B4-BE49-F238E27FC236}">
              <a16:creationId xmlns:a16="http://schemas.microsoft.com/office/drawing/2014/main" id="{00000000-0008-0000-0100-00002D020000}"/>
            </a:ext>
          </a:extLst>
        </xdr:cNvPr>
        <xdr:cNvSpPr>
          <a:spLocks noGrp="1"/>
        </xdr:cNvSpPr>
      </xdr:nvSpPr>
      <xdr:spPr>
        <a:xfrm>
          <a:off x="114300" y="7505700"/>
          <a:ext cx="5114925" cy="618564"/>
        </a:xfrm>
        <a:prstGeom prst="rect">
          <a:avLst/>
        </a:prstGeom>
      </xdr:spPr>
      <xdr:txBody>
        <a:bodyPr vert="horz" wrap="square" lIns="91440" tIns="45720" rIns="91440" bIns="45720" rtlCol="0" anchor="ctr">
          <a:norm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r"/>
          <a:r>
            <a:rPr lang="en-US" sz="2400"/>
            <a:t>Copyright</a:t>
          </a:r>
          <a:r>
            <a:rPr lang="en-US" sz="2400" baseline="0"/>
            <a:t> (2011) Penn State University</a:t>
          </a:r>
          <a:endParaRPr lang="en-US" sz="2400"/>
        </a:p>
      </xdr:txBody>
    </xdr:sp>
    <xdr:clientData/>
  </xdr:twoCellAnchor>
  <xdr:twoCellAnchor>
    <xdr:from>
      <xdr:col>1</xdr:col>
      <xdr:colOff>1</xdr:colOff>
      <xdr:row>86</xdr:row>
      <xdr:rowOff>89648</xdr:rowOff>
    </xdr:from>
    <xdr:to>
      <xdr:col>118</xdr:col>
      <xdr:colOff>1</xdr:colOff>
      <xdr:row>171</xdr:row>
      <xdr:rowOff>22412</xdr:rowOff>
    </xdr:to>
    <xdr:sp macro="" textlink="">
      <xdr:nvSpPr>
        <xdr:cNvPr id="712" name="Rectangle 711">
          <a:extLst>
            <a:ext uri="{FF2B5EF4-FFF2-40B4-BE49-F238E27FC236}">
              <a16:creationId xmlns:a16="http://schemas.microsoft.com/office/drawing/2014/main" id="{00000000-0008-0000-0100-0000C8020000}"/>
            </a:ext>
          </a:extLst>
        </xdr:cNvPr>
        <xdr:cNvSpPr/>
      </xdr:nvSpPr>
      <xdr:spPr>
        <a:xfrm>
          <a:off x="112060" y="8763001"/>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54011</xdr:colOff>
      <xdr:row>88</xdr:row>
      <xdr:rowOff>29677</xdr:rowOff>
    </xdr:from>
    <xdr:to>
      <xdr:col>116</xdr:col>
      <xdr:colOff>35185</xdr:colOff>
      <xdr:row>98</xdr:row>
      <xdr:rowOff>90615</xdr:rowOff>
    </xdr:to>
    <xdr:sp macro="" textlink="">
      <xdr:nvSpPr>
        <xdr:cNvPr id="713" name="Rectangle 712">
          <a:extLst>
            <a:ext uri="{FF2B5EF4-FFF2-40B4-BE49-F238E27FC236}">
              <a16:creationId xmlns:a16="http://schemas.microsoft.com/office/drawing/2014/main" id="{00000000-0008-0000-0100-0000C9020000}"/>
            </a:ext>
          </a:extLst>
        </xdr:cNvPr>
        <xdr:cNvSpPr/>
      </xdr:nvSpPr>
      <xdr:spPr>
        <a:xfrm>
          <a:off x="278129" y="8904736"/>
          <a:ext cx="12755880" cy="1069467"/>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87</xdr:row>
      <xdr:rowOff>22412</xdr:rowOff>
    </xdr:from>
    <xdr:to>
      <xdr:col>118</xdr:col>
      <xdr:colOff>11206</xdr:colOff>
      <xdr:row>99</xdr:row>
      <xdr:rowOff>22412</xdr:rowOff>
    </xdr:to>
    <xdr:sp macro="" textlink="">
      <xdr:nvSpPr>
        <xdr:cNvPr id="714" name="Title 1">
          <a:extLst>
            <a:ext uri="{FF2B5EF4-FFF2-40B4-BE49-F238E27FC236}">
              <a16:creationId xmlns:a16="http://schemas.microsoft.com/office/drawing/2014/main" id="{00000000-0008-0000-0100-0000CA020000}"/>
            </a:ext>
          </a:extLst>
        </xdr:cNvPr>
        <xdr:cNvSpPr txBox="1">
          <a:spLocks/>
        </xdr:cNvSpPr>
      </xdr:nvSpPr>
      <xdr:spPr>
        <a:xfrm>
          <a:off x="112059" y="8796618"/>
          <a:ext cx="13122088"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National Energy Leadership Corps</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i="1">
              <a:solidFill>
                <a:schemeClr val="bg1"/>
              </a:solidFill>
              <a:latin typeface="+mj-lt"/>
              <a:ea typeface="+mj-ea"/>
              <a:cs typeface="+mj-cs"/>
            </a:rPr>
            <a:t>The pursuit of personal energy independence</a:t>
          </a:r>
          <a:endParaRPr kumimoji="0" lang="en-US" sz="2400" b="0" i="1"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65443</xdr:colOff>
      <xdr:row>105</xdr:row>
      <xdr:rowOff>6724</xdr:rowOff>
    </xdr:from>
    <xdr:to>
      <xdr:col>116</xdr:col>
      <xdr:colOff>46617</xdr:colOff>
      <xdr:row>164</xdr:row>
      <xdr:rowOff>64009</xdr:rowOff>
    </xdr:to>
    <xdr:sp macro="" textlink="">
      <xdr:nvSpPr>
        <xdr:cNvPr id="718" name="Rectangle 717">
          <a:extLst>
            <a:ext uri="{FF2B5EF4-FFF2-40B4-BE49-F238E27FC236}">
              <a16:creationId xmlns:a16="http://schemas.microsoft.com/office/drawing/2014/main" id="{00000000-0008-0000-0100-0000CE020000}"/>
            </a:ext>
          </a:extLst>
        </xdr:cNvPr>
        <xdr:cNvSpPr/>
      </xdr:nvSpPr>
      <xdr:spPr>
        <a:xfrm>
          <a:off x="289561" y="10596283"/>
          <a:ext cx="12755880"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r"/>
          <a:endParaRPr lang="en-US" sz="1100"/>
        </a:p>
      </xdr:txBody>
    </xdr:sp>
    <xdr:clientData/>
  </xdr:twoCellAnchor>
  <xdr:twoCellAnchor>
    <xdr:from>
      <xdr:col>6</xdr:col>
      <xdr:colOff>74408</xdr:colOff>
      <xdr:row>110</xdr:row>
      <xdr:rowOff>89087</xdr:rowOff>
    </xdr:from>
    <xdr:to>
      <xdr:col>112</xdr:col>
      <xdr:colOff>37653</xdr:colOff>
      <xdr:row>146</xdr:row>
      <xdr:rowOff>38100</xdr:rowOff>
    </xdr:to>
    <xdr:sp macro="" textlink="">
      <xdr:nvSpPr>
        <xdr:cNvPr id="720" name="Rectangle 719">
          <a:extLst>
            <a:ext uri="{FF2B5EF4-FFF2-40B4-BE49-F238E27FC236}">
              <a16:creationId xmlns:a16="http://schemas.microsoft.com/office/drawing/2014/main" id="{00000000-0008-0000-0100-0000D0020000}"/>
            </a:ext>
          </a:extLst>
        </xdr:cNvPr>
        <xdr:cNvSpPr/>
      </xdr:nvSpPr>
      <xdr:spPr>
        <a:xfrm>
          <a:off x="760208" y="10566587"/>
          <a:ext cx="12079045" cy="3378013"/>
        </a:xfrm>
        <a:prstGeom prst="rect">
          <a:avLst/>
        </a:prstGeom>
      </xdr:spPr>
      <xdr:txBody>
        <a:bodyPr wrap="square" anchor="t">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endParaRPr kumimoji="0" lang="en-US" sz="1050" b="0" i="0" u="none" strike="noStrike" kern="1200" cap="none" spc="0" normalizeH="0" baseline="0" noProof="0" dirty="0">
            <a:ln>
              <a:noFill/>
            </a:ln>
            <a:solidFill>
              <a:srgbClr val="34411B"/>
            </a:solidFill>
            <a:effectLst/>
            <a:uLnTx/>
            <a:uFillTx/>
            <a:latin typeface="+mn-lt"/>
            <a:ea typeface="+mn-ea"/>
            <a:cs typeface="+mn-cs"/>
          </a:endParaRP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help create awareness about energy and potential strategies to reduce energy use and costs</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help develop a </a:t>
          </a:r>
          <a:r>
            <a:rPr kumimoji="0" lang="en-US" sz="2800" b="0" i="1" u="none" strike="noStrike" kern="1200" cap="none" spc="0" normalizeH="0" baseline="0" noProof="0" dirty="0">
              <a:ln>
                <a:noFill/>
              </a:ln>
              <a:solidFill>
                <a:srgbClr val="34411B"/>
              </a:solidFill>
              <a:effectLst/>
              <a:uLnTx/>
              <a:uFillTx/>
              <a:latin typeface="+mn-lt"/>
              <a:ea typeface="+mn-ea"/>
              <a:cs typeface="+mn-cs"/>
            </a:rPr>
            <a:t>personal energy profile </a:t>
          </a:r>
          <a:r>
            <a:rPr kumimoji="0" lang="en-US" sz="2800" b="0" i="0" u="none" strike="noStrike" kern="1200" cap="none" spc="0" normalizeH="0" baseline="0" noProof="0" dirty="0">
              <a:ln>
                <a:noFill/>
              </a:ln>
              <a:solidFill>
                <a:srgbClr val="34411B"/>
              </a:solidFill>
              <a:effectLst/>
              <a:uLnTx/>
              <a:uFillTx/>
              <a:latin typeface="+mn-lt"/>
              <a:ea typeface="+mn-ea"/>
              <a:cs typeface="+mn-cs"/>
            </a:rPr>
            <a:t>based on both your home </a:t>
          </a:r>
          <a:r>
            <a:rPr kumimoji="0" lang="en-US" sz="2800" b="1" i="1" u="none" strike="noStrike" kern="1200" cap="none" spc="0" normalizeH="0" baseline="0" noProof="0" dirty="0">
              <a:ln>
                <a:noFill/>
              </a:ln>
              <a:solidFill>
                <a:srgbClr val="34411B"/>
              </a:solidFill>
              <a:effectLst/>
              <a:uLnTx/>
              <a:uFillTx/>
              <a:latin typeface="+mn-lt"/>
              <a:ea typeface="+mn-ea"/>
              <a:cs typeface="+mn-cs"/>
            </a:rPr>
            <a:t>and</a:t>
          </a:r>
          <a:r>
            <a:rPr kumimoji="0" lang="en-US" sz="2800" b="0" i="0" u="none" strike="noStrike" kern="1200" cap="none" spc="0" normalizeH="0" baseline="0" noProof="0" dirty="0">
              <a:ln>
                <a:noFill/>
              </a:ln>
              <a:solidFill>
                <a:srgbClr val="34411B"/>
              </a:solidFill>
              <a:effectLst/>
              <a:uLnTx/>
              <a:uFillTx/>
              <a:latin typeface="+mn-lt"/>
              <a:ea typeface="+mn-ea"/>
              <a:cs typeface="+mn-cs"/>
            </a:rPr>
            <a:t> your lifestyle </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create a personalized energy plan that will help achieve energy and cost savings in your household</a:t>
          </a:r>
        </a:p>
      </xdr:txBody>
    </xdr:sp>
    <xdr:clientData/>
  </xdr:twoCellAnchor>
  <xdr:twoCellAnchor>
    <xdr:from>
      <xdr:col>100</xdr:col>
      <xdr:colOff>63312</xdr:colOff>
      <xdr:row>166</xdr:row>
      <xdr:rowOff>23812</xdr:rowOff>
    </xdr:from>
    <xdr:to>
      <xdr:col>108</xdr:col>
      <xdr:colOff>64993</xdr:colOff>
      <xdr:row>169</xdr:row>
      <xdr:rowOff>61912</xdr:rowOff>
    </xdr:to>
    <xdr:sp macro="" textlink="">
      <xdr:nvSpPr>
        <xdr:cNvPr id="862" name="Chevron 861">
          <a:hlinkClick xmlns:r="http://schemas.openxmlformats.org/officeDocument/2006/relationships" r:id="rId2"/>
          <a:extLst>
            <a:ext uri="{FF2B5EF4-FFF2-40B4-BE49-F238E27FC236}">
              <a16:creationId xmlns:a16="http://schemas.microsoft.com/office/drawing/2014/main" id="{00000000-0008-0000-0100-00005E030000}"/>
            </a:ext>
          </a:extLst>
        </xdr:cNvPr>
        <xdr:cNvSpPr/>
      </xdr:nvSpPr>
      <xdr:spPr>
        <a:xfrm>
          <a:off x="11493312"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166</xdr:row>
      <xdr:rowOff>23812</xdr:rowOff>
    </xdr:from>
    <xdr:to>
      <xdr:col>18</xdr:col>
      <xdr:colOff>11206</xdr:colOff>
      <xdr:row>169</xdr:row>
      <xdr:rowOff>61912</xdr:rowOff>
    </xdr:to>
    <xdr:sp macro="" textlink="">
      <xdr:nvSpPr>
        <xdr:cNvPr id="863" name="Chevron 862">
          <a:hlinkClick xmlns:r="http://schemas.openxmlformats.org/officeDocument/2006/relationships" r:id="rId3"/>
          <a:extLst>
            <a:ext uri="{FF2B5EF4-FFF2-40B4-BE49-F238E27FC236}">
              <a16:creationId xmlns:a16="http://schemas.microsoft.com/office/drawing/2014/main" id="{00000000-0008-0000-0100-00005F03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165</xdr:row>
      <xdr:rowOff>0</xdr:rowOff>
    </xdr:from>
    <xdr:to>
      <xdr:col>10</xdr:col>
      <xdr:colOff>0</xdr:colOff>
      <xdr:row>170</xdr:row>
      <xdr:rowOff>85725</xdr:rowOff>
    </xdr:to>
    <xdr:sp macro="" textlink="">
      <xdr:nvSpPr>
        <xdr:cNvPr id="864" name="Rectangle 863">
          <a:extLst>
            <a:ext uri="{FF2B5EF4-FFF2-40B4-BE49-F238E27FC236}">
              <a16:creationId xmlns:a16="http://schemas.microsoft.com/office/drawing/2014/main" id="{00000000-0008-0000-0100-00006003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165</xdr:row>
      <xdr:rowOff>0</xdr:rowOff>
    </xdr:from>
    <xdr:to>
      <xdr:col>117</xdr:col>
      <xdr:colOff>104775</xdr:colOff>
      <xdr:row>170</xdr:row>
      <xdr:rowOff>85725</xdr:rowOff>
    </xdr:to>
    <xdr:sp macro="" textlink="">
      <xdr:nvSpPr>
        <xdr:cNvPr id="865" name="Rectangle 864">
          <a:extLst>
            <a:ext uri="{FF2B5EF4-FFF2-40B4-BE49-F238E27FC236}">
              <a16:creationId xmlns:a16="http://schemas.microsoft.com/office/drawing/2014/main" id="{00000000-0008-0000-0100-00006103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172</xdr:row>
      <xdr:rowOff>89648</xdr:rowOff>
    </xdr:from>
    <xdr:to>
      <xdr:col>118</xdr:col>
      <xdr:colOff>1</xdr:colOff>
      <xdr:row>257</xdr:row>
      <xdr:rowOff>22412</xdr:rowOff>
    </xdr:to>
    <xdr:sp macro="" textlink="">
      <xdr:nvSpPr>
        <xdr:cNvPr id="866" name="Rectangle 865">
          <a:extLst>
            <a:ext uri="{FF2B5EF4-FFF2-40B4-BE49-F238E27FC236}">
              <a16:creationId xmlns:a16="http://schemas.microsoft.com/office/drawing/2014/main" id="{00000000-0008-0000-0100-000062030000}"/>
            </a:ext>
          </a:extLst>
        </xdr:cNvPr>
        <xdr:cNvSpPr/>
      </xdr:nvSpPr>
      <xdr:spPr>
        <a:xfrm>
          <a:off x="112060" y="17436354"/>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solidFill>
              <a:srgbClr val="34411B"/>
            </a:solidFill>
          </a:endParaRPr>
        </a:p>
      </xdr:txBody>
    </xdr:sp>
    <xdr:clientData/>
  </xdr:twoCellAnchor>
  <xdr:twoCellAnchor>
    <xdr:from>
      <xdr:col>2</xdr:col>
      <xdr:colOff>56030</xdr:colOff>
      <xdr:row>174</xdr:row>
      <xdr:rowOff>29677</xdr:rowOff>
    </xdr:from>
    <xdr:to>
      <xdr:col>116</xdr:col>
      <xdr:colOff>37204</xdr:colOff>
      <xdr:row>184</xdr:row>
      <xdr:rowOff>100140</xdr:rowOff>
    </xdr:to>
    <xdr:sp macro="" textlink="">
      <xdr:nvSpPr>
        <xdr:cNvPr id="867" name="Rectangle 866">
          <a:extLst>
            <a:ext uri="{FF2B5EF4-FFF2-40B4-BE49-F238E27FC236}">
              <a16:creationId xmlns:a16="http://schemas.microsoft.com/office/drawing/2014/main" id="{00000000-0008-0000-0100-000063030000}"/>
            </a:ext>
          </a:extLst>
        </xdr:cNvPr>
        <xdr:cNvSpPr/>
      </xdr:nvSpPr>
      <xdr:spPr>
        <a:xfrm>
          <a:off x="284630" y="2488992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173</xdr:row>
      <xdr:rowOff>22412</xdr:rowOff>
    </xdr:from>
    <xdr:to>
      <xdr:col>118</xdr:col>
      <xdr:colOff>4570</xdr:colOff>
      <xdr:row>185</xdr:row>
      <xdr:rowOff>22412</xdr:rowOff>
    </xdr:to>
    <xdr:sp macro="" textlink="">
      <xdr:nvSpPr>
        <xdr:cNvPr id="868" name="Title 1">
          <a:extLst>
            <a:ext uri="{FF2B5EF4-FFF2-40B4-BE49-F238E27FC236}">
              <a16:creationId xmlns:a16="http://schemas.microsoft.com/office/drawing/2014/main" id="{00000000-0008-0000-0100-000064030000}"/>
            </a:ext>
          </a:extLst>
        </xdr:cNvPr>
        <xdr:cNvSpPr txBox="1">
          <a:spLocks/>
        </xdr:cNvSpPr>
      </xdr:nvSpPr>
      <xdr:spPr>
        <a:xfrm>
          <a:off x="116539" y="24787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Your Home</a:t>
          </a:r>
        </a:p>
      </xdr:txBody>
    </xdr:sp>
    <xdr:clientData/>
  </xdr:twoCellAnchor>
  <xdr:twoCellAnchor>
    <xdr:from>
      <xdr:col>2</xdr:col>
      <xdr:colOff>72037</xdr:colOff>
      <xdr:row>185</xdr:row>
      <xdr:rowOff>16808</xdr:rowOff>
    </xdr:from>
    <xdr:to>
      <xdr:col>118</xdr:col>
      <xdr:colOff>27215</xdr:colOff>
      <xdr:row>191</xdr:row>
      <xdr:rowOff>7283</xdr:rowOff>
    </xdr:to>
    <xdr:sp macro="" textlink="">
      <xdr:nvSpPr>
        <xdr:cNvPr id="869" name="Content Placeholder 2">
          <a:extLst>
            <a:ext uri="{FF2B5EF4-FFF2-40B4-BE49-F238E27FC236}">
              <a16:creationId xmlns:a16="http://schemas.microsoft.com/office/drawing/2014/main" id="{00000000-0008-0000-0100-000065030000}"/>
            </a:ext>
          </a:extLst>
        </xdr:cNvPr>
        <xdr:cNvSpPr>
          <a:spLocks noGrp="1"/>
        </xdr:cNvSpPr>
      </xdr:nvSpPr>
      <xdr:spPr>
        <a:xfrm>
          <a:off x="289751" y="17638058"/>
          <a:ext cx="1258260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These details will help us understand more about your</a:t>
          </a:r>
          <a:r>
            <a:rPr lang="en-US" sz="2400" b="0" baseline="0">
              <a:solidFill>
                <a:srgbClr val="34411B"/>
              </a:solidFill>
            </a:rPr>
            <a:t> energy use</a:t>
          </a:r>
          <a:endParaRPr lang="en-US" sz="2400" b="0">
            <a:solidFill>
              <a:srgbClr val="34411B"/>
            </a:solidFill>
          </a:endParaRPr>
        </a:p>
      </xdr:txBody>
    </xdr:sp>
    <xdr:clientData/>
  </xdr:twoCellAnchor>
  <xdr:twoCellAnchor>
    <xdr:from>
      <xdr:col>2</xdr:col>
      <xdr:colOff>40340</xdr:colOff>
      <xdr:row>191</xdr:row>
      <xdr:rowOff>6724</xdr:rowOff>
    </xdr:from>
    <xdr:to>
      <xdr:col>116</xdr:col>
      <xdr:colOff>44823</xdr:colOff>
      <xdr:row>250</xdr:row>
      <xdr:rowOff>64009</xdr:rowOff>
    </xdr:to>
    <xdr:grpSp>
      <xdr:nvGrpSpPr>
        <xdr:cNvPr id="870" name="Group 869">
          <a:extLst>
            <a:ext uri="{FF2B5EF4-FFF2-40B4-BE49-F238E27FC236}">
              <a16:creationId xmlns:a16="http://schemas.microsoft.com/office/drawing/2014/main" id="{00000000-0008-0000-0100-000066030000}"/>
            </a:ext>
          </a:extLst>
        </xdr:cNvPr>
        <xdr:cNvGrpSpPr/>
      </xdr:nvGrpSpPr>
      <xdr:grpSpPr>
        <a:xfrm>
          <a:off x="258054" y="19065795"/>
          <a:ext cx="12414198" cy="5944643"/>
          <a:chOff x="107576" y="1900517"/>
          <a:chExt cx="12779189" cy="6007608"/>
        </a:xfrm>
      </xdr:grpSpPr>
      <xdr:sp macro="" textlink="">
        <xdr:nvSpPr>
          <xdr:cNvPr id="871" name="Rectangle 870">
            <a:extLst>
              <a:ext uri="{FF2B5EF4-FFF2-40B4-BE49-F238E27FC236}">
                <a16:creationId xmlns:a16="http://schemas.microsoft.com/office/drawing/2014/main" id="{00000000-0008-0000-0100-00006703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872" name="Rectangle 871">
            <a:extLst>
              <a:ext uri="{FF2B5EF4-FFF2-40B4-BE49-F238E27FC236}">
                <a16:creationId xmlns:a16="http://schemas.microsoft.com/office/drawing/2014/main" id="{00000000-0008-0000-0100-00006803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193</xdr:row>
      <xdr:rowOff>53293</xdr:rowOff>
    </xdr:from>
    <xdr:to>
      <xdr:col>53</xdr:col>
      <xdr:colOff>2239</xdr:colOff>
      <xdr:row>197</xdr:row>
      <xdr:rowOff>25883</xdr:rowOff>
    </xdr:to>
    <xdr:sp macro="" textlink="">
      <xdr:nvSpPr>
        <xdr:cNvPr id="874" name="Rectangle 873">
          <a:extLst>
            <a:ext uri="{FF2B5EF4-FFF2-40B4-BE49-F238E27FC236}">
              <a16:creationId xmlns:a16="http://schemas.microsoft.com/office/drawing/2014/main" id="{00000000-0008-0000-0100-00006A030000}"/>
            </a:ext>
          </a:extLst>
        </xdr:cNvPr>
        <xdr:cNvSpPr/>
      </xdr:nvSpPr>
      <xdr:spPr>
        <a:xfrm>
          <a:off x="116539" y="18436543"/>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How long have you lived in your current home?</a:t>
          </a:r>
        </a:p>
      </xdr:txBody>
    </xdr:sp>
    <xdr:clientData/>
  </xdr:twoCellAnchor>
  <xdr:twoCellAnchor>
    <xdr:from>
      <xdr:col>1</xdr:col>
      <xdr:colOff>2239</xdr:colOff>
      <xdr:row>209</xdr:row>
      <xdr:rowOff>53459</xdr:rowOff>
    </xdr:from>
    <xdr:to>
      <xdr:col>53</xdr:col>
      <xdr:colOff>2239</xdr:colOff>
      <xdr:row>213</xdr:row>
      <xdr:rowOff>26049</xdr:rowOff>
    </xdr:to>
    <xdr:sp macro="" textlink="">
      <xdr:nvSpPr>
        <xdr:cNvPr id="875" name="Rectangle 874">
          <a:extLst>
            <a:ext uri="{FF2B5EF4-FFF2-40B4-BE49-F238E27FC236}">
              <a16:creationId xmlns:a16="http://schemas.microsoft.com/office/drawing/2014/main" id="{00000000-0008-0000-0100-00006B030000}"/>
            </a:ext>
          </a:extLst>
        </xdr:cNvPr>
        <xdr:cNvSpPr/>
      </xdr:nvSpPr>
      <xdr:spPr>
        <a:xfrm>
          <a:off x="116539" y="19960709"/>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many people live in your home?</a:t>
          </a:r>
        </a:p>
      </xdr:txBody>
    </xdr:sp>
    <xdr:clientData/>
  </xdr:twoCellAnchor>
  <xdr:twoCellAnchor>
    <xdr:from>
      <xdr:col>1</xdr:col>
      <xdr:colOff>2239</xdr:colOff>
      <xdr:row>201</xdr:row>
      <xdr:rowOff>75030</xdr:rowOff>
    </xdr:from>
    <xdr:to>
      <xdr:col>53</xdr:col>
      <xdr:colOff>2239</xdr:colOff>
      <xdr:row>205</xdr:row>
      <xdr:rowOff>47620</xdr:rowOff>
    </xdr:to>
    <xdr:sp macro="" textlink="">
      <xdr:nvSpPr>
        <xdr:cNvPr id="876" name="Rectangle 875">
          <a:extLst>
            <a:ext uri="{FF2B5EF4-FFF2-40B4-BE49-F238E27FC236}">
              <a16:creationId xmlns:a16="http://schemas.microsoft.com/office/drawing/2014/main" id="{00000000-0008-0000-0100-00006C030000}"/>
            </a:ext>
          </a:extLst>
        </xdr:cNvPr>
        <xdr:cNvSpPr/>
      </xdr:nvSpPr>
      <xdr:spPr>
        <a:xfrm>
          <a:off x="116539" y="19220280"/>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Do you have any plans to move in the near future?</a:t>
          </a:r>
        </a:p>
      </xdr:txBody>
    </xdr:sp>
    <xdr:clientData/>
  </xdr:twoCellAnchor>
  <xdr:twoCellAnchor>
    <xdr:from>
      <xdr:col>1</xdr:col>
      <xdr:colOff>2239</xdr:colOff>
      <xdr:row>217</xdr:row>
      <xdr:rowOff>53542</xdr:rowOff>
    </xdr:from>
    <xdr:to>
      <xdr:col>53</xdr:col>
      <xdr:colOff>2239</xdr:colOff>
      <xdr:row>221</xdr:row>
      <xdr:rowOff>26132</xdr:rowOff>
    </xdr:to>
    <xdr:sp macro="" textlink="">
      <xdr:nvSpPr>
        <xdr:cNvPr id="877" name="Rectangle 876">
          <a:extLst>
            <a:ext uri="{FF2B5EF4-FFF2-40B4-BE49-F238E27FC236}">
              <a16:creationId xmlns:a16="http://schemas.microsoft.com/office/drawing/2014/main" id="{00000000-0008-0000-0100-00006D030000}"/>
            </a:ext>
          </a:extLst>
        </xdr:cNvPr>
        <xdr:cNvSpPr/>
      </xdr:nvSpPr>
      <xdr:spPr>
        <a:xfrm>
          <a:off x="116539" y="20722792"/>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When was your home built?</a:t>
          </a:r>
        </a:p>
      </xdr:txBody>
    </xdr:sp>
    <xdr:clientData/>
  </xdr:twoCellAnchor>
  <xdr:twoCellAnchor>
    <xdr:from>
      <xdr:col>1</xdr:col>
      <xdr:colOff>2239</xdr:colOff>
      <xdr:row>225</xdr:row>
      <xdr:rowOff>70994</xdr:rowOff>
    </xdr:from>
    <xdr:to>
      <xdr:col>53</xdr:col>
      <xdr:colOff>2239</xdr:colOff>
      <xdr:row>229</xdr:row>
      <xdr:rowOff>43584</xdr:rowOff>
    </xdr:to>
    <xdr:sp macro="" textlink="">
      <xdr:nvSpPr>
        <xdr:cNvPr id="878" name="Rectangle 877">
          <a:extLst>
            <a:ext uri="{FF2B5EF4-FFF2-40B4-BE49-F238E27FC236}">
              <a16:creationId xmlns:a16="http://schemas.microsoft.com/office/drawing/2014/main" id="{00000000-0008-0000-0100-00006E030000}"/>
            </a:ext>
          </a:extLst>
        </xdr:cNvPr>
        <xdr:cNvSpPr/>
      </xdr:nvSpPr>
      <xdr:spPr>
        <a:xfrm>
          <a:off x="116539" y="21502244"/>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 you have any renovations</a:t>
          </a:r>
          <a:r>
            <a:rPr lang="en-US" sz="1800" b="0" baseline="0">
              <a:solidFill>
                <a:srgbClr val="34411B"/>
              </a:solidFill>
            </a:rPr>
            <a:t> planned?</a:t>
          </a:r>
          <a:endParaRPr lang="en-US" sz="1800" b="0">
            <a:solidFill>
              <a:srgbClr val="34411B"/>
            </a:solidFill>
          </a:endParaRPr>
        </a:p>
      </xdr:txBody>
    </xdr:sp>
    <xdr:clientData/>
  </xdr:twoCellAnchor>
  <xdr:twoCellAnchor>
    <xdr:from>
      <xdr:col>1</xdr:col>
      <xdr:colOff>2239</xdr:colOff>
      <xdr:row>243</xdr:row>
      <xdr:rowOff>15690</xdr:rowOff>
    </xdr:from>
    <xdr:to>
      <xdr:col>53</xdr:col>
      <xdr:colOff>2239</xdr:colOff>
      <xdr:row>246</xdr:row>
      <xdr:rowOff>83530</xdr:rowOff>
    </xdr:to>
    <xdr:sp macro="" textlink="">
      <xdr:nvSpPr>
        <xdr:cNvPr id="879" name="Rectangle 878">
          <a:extLst>
            <a:ext uri="{FF2B5EF4-FFF2-40B4-BE49-F238E27FC236}">
              <a16:creationId xmlns:a16="http://schemas.microsoft.com/office/drawing/2014/main" id="{00000000-0008-0000-0100-00006F030000}"/>
            </a:ext>
          </a:extLst>
        </xdr:cNvPr>
        <xdr:cNvSpPr/>
      </xdr:nvSpPr>
      <xdr:spPr>
        <a:xfrm>
          <a:off x="116539" y="23161440"/>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 you have any major concerns about your home?</a:t>
          </a:r>
        </a:p>
      </xdr:txBody>
    </xdr:sp>
    <xdr:clientData/>
  </xdr:twoCellAnchor>
  <xdr:twoCellAnchor>
    <xdr:from>
      <xdr:col>1</xdr:col>
      <xdr:colOff>2239</xdr:colOff>
      <xdr:row>234</xdr:row>
      <xdr:rowOff>34658</xdr:rowOff>
    </xdr:from>
    <xdr:to>
      <xdr:col>53</xdr:col>
      <xdr:colOff>2239</xdr:colOff>
      <xdr:row>238</xdr:row>
      <xdr:rowOff>7248</xdr:rowOff>
    </xdr:to>
    <xdr:sp macro="" textlink="">
      <xdr:nvSpPr>
        <xdr:cNvPr id="881" name="Rectangle 880">
          <a:extLst>
            <a:ext uri="{FF2B5EF4-FFF2-40B4-BE49-F238E27FC236}">
              <a16:creationId xmlns:a16="http://schemas.microsoft.com/office/drawing/2014/main" id="{00000000-0008-0000-0100-000071030000}"/>
            </a:ext>
          </a:extLst>
        </xdr:cNvPr>
        <xdr:cNvSpPr/>
      </xdr:nvSpPr>
      <xdr:spPr>
        <a:xfrm>
          <a:off x="116539" y="22323158"/>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What is your favorite room?</a:t>
          </a:r>
        </a:p>
      </xdr:txBody>
    </xdr:sp>
    <xdr:clientData/>
  </xdr:twoCellAnchor>
  <xdr:twoCellAnchor>
    <xdr:from>
      <xdr:col>56</xdr:col>
      <xdr:colOff>76199</xdr:colOff>
      <xdr:row>199</xdr:row>
      <xdr:rowOff>1127</xdr:rowOff>
    </xdr:from>
    <xdr:to>
      <xdr:col>72</xdr:col>
      <xdr:colOff>9524</xdr:colOff>
      <xdr:row>204</xdr:row>
      <xdr:rowOff>26273</xdr:rowOff>
    </xdr:to>
    <xdr:sp macro="" textlink="">
      <xdr:nvSpPr>
        <xdr:cNvPr id="1004" name="Rectangle 1003">
          <a:extLst>
            <a:ext uri="{FF2B5EF4-FFF2-40B4-BE49-F238E27FC236}">
              <a16:creationId xmlns:a16="http://schemas.microsoft.com/office/drawing/2014/main" id="{00000000-0008-0000-0100-0000EC030000}"/>
            </a:ext>
          </a:extLst>
        </xdr:cNvPr>
        <xdr:cNvSpPr/>
      </xdr:nvSpPr>
      <xdr:spPr>
        <a:xfrm>
          <a:off x="6476999" y="18955877"/>
          <a:ext cx="1762125" cy="5013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Next</a:t>
          </a:r>
          <a:r>
            <a:rPr lang="en-US" sz="1400" b="1" baseline="0">
              <a:solidFill>
                <a:srgbClr val="34411B"/>
              </a:solidFill>
            </a:rPr>
            <a:t> 6 months</a:t>
          </a:r>
          <a:endParaRPr lang="en-US" sz="1400" b="1">
            <a:solidFill>
              <a:srgbClr val="34411B"/>
            </a:solidFill>
          </a:endParaRPr>
        </a:p>
      </xdr:txBody>
    </xdr:sp>
    <xdr:clientData/>
  </xdr:twoCellAnchor>
  <xdr:twoCellAnchor>
    <xdr:from>
      <xdr:col>100</xdr:col>
      <xdr:colOff>63312</xdr:colOff>
      <xdr:row>252</xdr:row>
      <xdr:rowOff>23812</xdr:rowOff>
    </xdr:from>
    <xdr:to>
      <xdr:col>108</xdr:col>
      <xdr:colOff>64993</xdr:colOff>
      <xdr:row>255</xdr:row>
      <xdr:rowOff>61912</xdr:rowOff>
    </xdr:to>
    <xdr:sp macro="" textlink="">
      <xdr:nvSpPr>
        <xdr:cNvPr id="1016" name="Chevron 1015">
          <a:hlinkClick xmlns:r="http://schemas.openxmlformats.org/officeDocument/2006/relationships" r:id="rId4"/>
          <a:extLst>
            <a:ext uri="{FF2B5EF4-FFF2-40B4-BE49-F238E27FC236}">
              <a16:creationId xmlns:a16="http://schemas.microsoft.com/office/drawing/2014/main" id="{00000000-0008-0000-0100-0000F8030000}"/>
            </a:ext>
          </a:extLst>
        </xdr:cNvPr>
        <xdr:cNvSpPr/>
      </xdr:nvSpPr>
      <xdr:spPr>
        <a:xfrm>
          <a:off x="11493312"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252</xdr:row>
      <xdr:rowOff>23812</xdr:rowOff>
    </xdr:from>
    <xdr:to>
      <xdr:col>18</xdr:col>
      <xdr:colOff>11206</xdr:colOff>
      <xdr:row>255</xdr:row>
      <xdr:rowOff>61912</xdr:rowOff>
    </xdr:to>
    <xdr:sp macro="" textlink="">
      <xdr:nvSpPr>
        <xdr:cNvPr id="1017" name="Chevron 1016">
          <a:hlinkClick xmlns:r="http://schemas.openxmlformats.org/officeDocument/2006/relationships" r:id="rId5"/>
          <a:extLst>
            <a:ext uri="{FF2B5EF4-FFF2-40B4-BE49-F238E27FC236}">
              <a16:creationId xmlns:a16="http://schemas.microsoft.com/office/drawing/2014/main" id="{00000000-0008-0000-0100-0000F903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251</xdr:row>
      <xdr:rowOff>0</xdr:rowOff>
    </xdr:from>
    <xdr:to>
      <xdr:col>10</xdr:col>
      <xdr:colOff>0</xdr:colOff>
      <xdr:row>256</xdr:row>
      <xdr:rowOff>85725</xdr:rowOff>
    </xdr:to>
    <xdr:sp macro="" textlink="">
      <xdr:nvSpPr>
        <xdr:cNvPr id="1018" name="Rectangle 1017">
          <a:extLst>
            <a:ext uri="{FF2B5EF4-FFF2-40B4-BE49-F238E27FC236}">
              <a16:creationId xmlns:a16="http://schemas.microsoft.com/office/drawing/2014/main" id="{00000000-0008-0000-0100-0000FA03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251</xdr:row>
      <xdr:rowOff>0</xdr:rowOff>
    </xdr:from>
    <xdr:to>
      <xdr:col>117</xdr:col>
      <xdr:colOff>104775</xdr:colOff>
      <xdr:row>256</xdr:row>
      <xdr:rowOff>85725</xdr:rowOff>
    </xdr:to>
    <xdr:sp macro="" textlink="">
      <xdr:nvSpPr>
        <xdr:cNvPr id="1019" name="Rectangle 1018">
          <a:extLst>
            <a:ext uri="{FF2B5EF4-FFF2-40B4-BE49-F238E27FC236}">
              <a16:creationId xmlns:a16="http://schemas.microsoft.com/office/drawing/2014/main" id="{00000000-0008-0000-0100-0000FB03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65443</xdr:colOff>
      <xdr:row>105</xdr:row>
      <xdr:rowOff>16813</xdr:rowOff>
    </xdr:from>
    <xdr:to>
      <xdr:col>17</xdr:col>
      <xdr:colOff>22412</xdr:colOff>
      <xdr:row>113</xdr:row>
      <xdr:rowOff>33617</xdr:rowOff>
    </xdr:to>
    <xdr:sp macro="" textlink="">
      <xdr:nvSpPr>
        <xdr:cNvPr id="715" name="Content Placeholder 2">
          <a:extLst>
            <a:ext uri="{FF2B5EF4-FFF2-40B4-BE49-F238E27FC236}">
              <a16:creationId xmlns:a16="http://schemas.microsoft.com/office/drawing/2014/main" id="{00000000-0008-0000-0100-0000CB020000}"/>
            </a:ext>
          </a:extLst>
        </xdr:cNvPr>
        <xdr:cNvSpPr>
          <a:spLocks noGrp="1"/>
        </xdr:cNvSpPr>
      </xdr:nvSpPr>
      <xdr:spPr>
        <a:xfrm>
          <a:off x="289561" y="10606372"/>
          <a:ext cx="1637851" cy="823627"/>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3000" b="1" baseline="0">
              <a:solidFill>
                <a:srgbClr val="34411B"/>
              </a:solidFill>
            </a:rPr>
            <a:t>Goals</a:t>
          </a:r>
          <a:endParaRPr lang="en-US" sz="3000" baseline="0">
            <a:solidFill>
              <a:srgbClr val="34411B"/>
            </a:solidFill>
          </a:endParaRPr>
        </a:p>
      </xdr:txBody>
    </xdr:sp>
    <xdr:clientData/>
  </xdr:twoCellAnchor>
  <xdr:twoCellAnchor>
    <xdr:from>
      <xdr:col>1</xdr:col>
      <xdr:colOff>1</xdr:colOff>
      <xdr:row>258</xdr:row>
      <xdr:rowOff>89648</xdr:rowOff>
    </xdr:from>
    <xdr:to>
      <xdr:col>118</xdr:col>
      <xdr:colOff>1</xdr:colOff>
      <xdr:row>343</xdr:row>
      <xdr:rowOff>22412</xdr:rowOff>
    </xdr:to>
    <xdr:sp macro="" textlink="">
      <xdr:nvSpPr>
        <xdr:cNvPr id="1021" name="Rectangle 1020">
          <a:extLst>
            <a:ext uri="{FF2B5EF4-FFF2-40B4-BE49-F238E27FC236}">
              <a16:creationId xmlns:a16="http://schemas.microsoft.com/office/drawing/2014/main" id="{00000000-0008-0000-0100-0000FD030000}"/>
            </a:ext>
          </a:extLst>
        </xdr:cNvPr>
        <xdr:cNvSpPr/>
      </xdr:nvSpPr>
      <xdr:spPr>
        <a:xfrm>
          <a:off x="112060" y="26109707"/>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260</xdr:row>
      <xdr:rowOff>29677</xdr:rowOff>
    </xdr:from>
    <xdr:to>
      <xdr:col>116</xdr:col>
      <xdr:colOff>37204</xdr:colOff>
      <xdr:row>270</xdr:row>
      <xdr:rowOff>100140</xdr:rowOff>
    </xdr:to>
    <xdr:sp macro="" textlink="">
      <xdr:nvSpPr>
        <xdr:cNvPr id="1022" name="Rectangle 1021">
          <a:extLst>
            <a:ext uri="{FF2B5EF4-FFF2-40B4-BE49-F238E27FC236}">
              <a16:creationId xmlns:a16="http://schemas.microsoft.com/office/drawing/2014/main" id="{00000000-0008-0000-0100-0000FE030000}"/>
            </a:ext>
          </a:extLst>
        </xdr:cNvPr>
        <xdr:cNvSpPr/>
      </xdr:nvSpPr>
      <xdr:spPr>
        <a:xfrm>
          <a:off x="284630" y="2488992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259</xdr:row>
      <xdr:rowOff>22412</xdr:rowOff>
    </xdr:from>
    <xdr:to>
      <xdr:col>118</xdr:col>
      <xdr:colOff>4570</xdr:colOff>
      <xdr:row>271</xdr:row>
      <xdr:rowOff>22412</xdr:rowOff>
    </xdr:to>
    <xdr:sp macro="" textlink="">
      <xdr:nvSpPr>
        <xdr:cNvPr id="1023" name="Title 1">
          <a:extLst>
            <a:ext uri="{FF2B5EF4-FFF2-40B4-BE49-F238E27FC236}">
              <a16:creationId xmlns:a16="http://schemas.microsoft.com/office/drawing/2014/main" id="{00000000-0008-0000-0100-0000FF030000}"/>
            </a:ext>
          </a:extLst>
        </xdr:cNvPr>
        <xdr:cNvSpPr txBox="1">
          <a:spLocks/>
        </xdr:cNvSpPr>
      </xdr:nvSpPr>
      <xdr:spPr>
        <a:xfrm>
          <a:off x="116539" y="24787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Home Energy Awareness and Values</a:t>
          </a:r>
        </a:p>
      </xdr:txBody>
    </xdr:sp>
    <xdr:clientData/>
  </xdr:twoCellAnchor>
  <xdr:twoCellAnchor>
    <xdr:from>
      <xdr:col>57</xdr:col>
      <xdr:colOff>44869</xdr:colOff>
      <xdr:row>277</xdr:row>
      <xdr:rowOff>6724</xdr:rowOff>
    </xdr:from>
    <xdr:to>
      <xdr:col>116</xdr:col>
      <xdr:colOff>44823</xdr:colOff>
      <xdr:row>336</xdr:row>
      <xdr:rowOff>64009</xdr:rowOff>
    </xdr:to>
    <xdr:sp macro="" textlink="">
      <xdr:nvSpPr>
        <xdr:cNvPr id="1026" name="Rectangle 1025">
          <a:extLst>
            <a:ext uri="{FF2B5EF4-FFF2-40B4-BE49-F238E27FC236}">
              <a16:creationId xmlns:a16="http://schemas.microsoft.com/office/drawing/2014/main" id="{00000000-0008-0000-0100-000002040000}"/>
            </a:ext>
          </a:extLst>
        </xdr:cNvPr>
        <xdr:cNvSpPr/>
      </xdr:nvSpPr>
      <xdr:spPr>
        <a:xfrm>
          <a:off x="6559969" y="26390974"/>
          <a:ext cx="6743654" cy="567703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40340</xdr:colOff>
      <xdr:row>277</xdr:row>
      <xdr:rowOff>6724</xdr:rowOff>
    </xdr:from>
    <xdr:to>
      <xdr:col>54</xdr:col>
      <xdr:colOff>33442</xdr:colOff>
      <xdr:row>336</xdr:row>
      <xdr:rowOff>64009</xdr:rowOff>
    </xdr:to>
    <xdr:sp macro="" textlink="">
      <xdr:nvSpPr>
        <xdr:cNvPr id="1027" name="Rectangle 1026">
          <a:extLst>
            <a:ext uri="{FF2B5EF4-FFF2-40B4-BE49-F238E27FC236}">
              <a16:creationId xmlns:a16="http://schemas.microsoft.com/office/drawing/2014/main" id="{00000000-0008-0000-0100-000003040000}"/>
            </a:ext>
          </a:extLst>
        </xdr:cNvPr>
        <xdr:cNvSpPr/>
      </xdr:nvSpPr>
      <xdr:spPr>
        <a:xfrm>
          <a:off x="268940" y="26390974"/>
          <a:ext cx="5936702" cy="567703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2239</xdr:colOff>
      <xdr:row>288</xdr:row>
      <xdr:rowOff>6832</xdr:rowOff>
    </xdr:from>
    <xdr:to>
      <xdr:col>53</xdr:col>
      <xdr:colOff>2239</xdr:colOff>
      <xdr:row>291</xdr:row>
      <xdr:rowOff>68889</xdr:rowOff>
    </xdr:to>
    <xdr:sp macro="" textlink="">
      <xdr:nvSpPr>
        <xdr:cNvPr id="1030" name="Rectangle 1029">
          <a:extLst>
            <a:ext uri="{FF2B5EF4-FFF2-40B4-BE49-F238E27FC236}">
              <a16:creationId xmlns:a16="http://schemas.microsoft.com/office/drawing/2014/main" id="{00000000-0008-0000-0100-000006040000}"/>
            </a:ext>
          </a:extLst>
        </xdr:cNvPr>
        <xdr:cNvSpPr/>
      </xdr:nvSpPr>
      <xdr:spPr>
        <a:xfrm>
          <a:off x="113364" y="27438832"/>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...get control</a:t>
          </a:r>
          <a:r>
            <a:rPr lang="en-US" sz="1800" b="0" baseline="0">
              <a:solidFill>
                <a:srgbClr val="34411B"/>
              </a:solidFill>
            </a:rPr>
            <a:t> of my personal energy consumption</a:t>
          </a:r>
          <a:endParaRPr lang="en-US" sz="1800" b="0">
            <a:solidFill>
              <a:srgbClr val="34411B"/>
            </a:solidFill>
          </a:endParaRPr>
        </a:p>
      </xdr:txBody>
    </xdr:sp>
    <xdr:clientData/>
  </xdr:twoCellAnchor>
  <xdr:twoCellAnchor>
    <xdr:from>
      <xdr:col>1</xdr:col>
      <xdr:colOff>2239</xdr:colOff>
      <xdr:row>282</xdr:row>
      <xdr:rowOff>57272</xdr:rowOff>
    </xdr:from>
    <xdr:to>
      <xdr:col>53</xdr:col>
      <xdr:colOff>2239</xdr:colOff>
      <xdr:row>286</xdr:row>
      <xdr:rowOff>28001</xdr:rowOff>
    </xdr:to>
    <xdr:sp macro="" textlink="">
      <xdr:nvSpPr>
        <xdr:cNvPr id="1031" name="Rectangle 1030">
          <a:extLst>
            <a:ext uri="{FF2B5EF4-FFF2-40B4-BE49-F238E27FC236}">
              <a16:creationId xmlns:a16="http://schemas.microsoft.com/office/drawing/2014/main" id="{00000000-0008-0000-0100-000007040000}"/>
            </a:ext>
          </a:extLst>
        </xdr:cNvPr>
        <xdr:cNvSpPr/>
      </xdr:nvSpPr>
      <xdr:spPr>
        <a:xfrm>
          <a:off x="113364" y="26917772"/>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...save money on my utility bills</a:t>
          </a:r>
        </a:p>
      </xdr:txBody>
    </xdr:sp>
    <xdr:clientData/>
  </xdr:twoCellAnchor>
  <xdr:twoCellAnchor>
    <xdr:from>
      <xdr:col>1</xdr:col>
      <xdr:colOff>2239</xdr:colOff>
      <xdr:row>293</xdr:row>
      <xdr:rowOff>57962</xdr:rowOff>
    </xdr:from>
    <xdr:to>
      <xdr:col>53</xdr:col>
      <xdr:colOff>2239</xdr:colOff>
      <xdr:row>297</xdr:row>
      <xdr:rowOff>28691</xdr:rowOff>
    </xdr:to>
    <xdr:sp macro="" textlink="">
      <xdr:nvSpPr>
        <xdr:cNvPr id="1032" name="Rectangle 1031">
          <a:extLst>
            <a:ext uri="{FF2B5EF4-FFF2-40B4-BE49-F238E27FC236}">
              <a16:creationId xmlns:a16="http://schemas.microsoft.com/office/drawing/2014/main" id="{00000000-0008-0000-0100-000008040000}"/>
            </a:ext>
          </a:extLst>
        </xdr:cNvPr>
        <xdr:cNvSpPr/>
      </xdr:nvSpPr>
      <xdr:spPr>
        <a:xfrm>
          <a:off x="113364" y="27966212"/>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...increase the comfort in my home</a:t>
          </a:r>
        </a:p>
      </xdr:txBody>
    </xdr:sp>
    <xdr:clientData/>
  </xdr:twoCellAnchor>
  <xdr:twoCellAnchor>
    <xdr:from>
      <xdr:col>1</xdr:col>
      <xdr:colOff>2239</xdr:colOff>
      <xdr:row>299</xdr:row>
      <xdr:rowOff>11103</xdr:rowOff>
    </xdr:from>
    <xdr:to>
      <xdr:col>53</xdr:col>
      <xdr:colOff>2239</xdr:colOff>
      <xdr:row>302</xdr:row>
      <xdr:rowOff>73160</xdr:rowOff>
    </xdr:to>
    <xdr:sp macro="" textlink="">
      <xdr:nvSpPr>
        <xdr:cNvPr id="1033" name="Rectangle 1032">
          <a:extLst>
            <a:ext uri="{FF2B5EF4-FFF2-40B4-BE49-F238E27FC236}">
              <a16:creationId xmlns:a16="http://schemas.microsoft.com/office/drawing/2014/main" id="{00000000-0008-0000-0100-000009040000}"/>
            </a:ext>
          </a:extLst>
        </xdr:cNvPr>
        <xdr:cNvSpPr/>
      </xdr:nvSpPr>
      <xdr:spPr>
        <a:xfrm>
          <a:off x="113364" y="28490853"/>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...keep up or improve condition of my home</a:t>
          </a:r>
        </a:p>
      </xdr:txBody>
    </xdr:sp>
    <xdr:clientData/>
  </xdr:twoCellAnchor>
  <xdr:twoCellAnchor>
    <xdr:from>
      <xdr:col>1</xdr:col>
      <xdr:colOff>2239</xdr:colOff>
      <xdr:row>310</xdr:row>
      <xdr:rowOff>18582</xdr:rowOff>
    </xdr:from>
    <xdr:to>
      <xdr:col>53</xdr:col>
      <xdr:colOff>2239</xdr:colOff>
      <xdr:row>313</xdr:row>
      <xdr:rowOff>80639</xdr:rowOff>
    </xdr:to>
    <xdr:sp macro="" textlink="">
      <xdr:nvSpPr>
        <xdr:cNvPr id="1034" name="Rectangle 1033">
          <a:extLst>
            <a:ext uri="{FF2B5EF4-FFF2-40B4-BE49-F238E27FC236}">
              <a16:creationId xmlns:a16="http://schemas.microsoft.com/office/drawing/2014/main" id="{00000000-0008-0000-0100-00000A040000}"/>
            </a:ext>
          </a:extLst>
        </xdr:cNvPr>
        <xdr:cNvSpPr/>
      </xdr:nvSpPr>
      <xdr:spPr>
        <a:xfrm>
          <a:off x="113364" y="29546082"/>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...decrease my dependence on utility companies</a:t>
          </a:r>
        </a:p>
      </xdr:txBody>
    </xdr:sp>
    <xdr:clientData/>
  </xdr:twoCellAnchor>
  <xdr:twoCellAnchor>
    <xdr:from>
      <xdr:col>1</xdr:col>
      <xdr:colOff>2239</xdr:colOff>
      <xdr:row>315</xdr:row>
      <xdr:rowOff>68655</xdr:rowOff>
    </xdr:from>
    <xdr:to>
      <xdr:col>53</xdr:col>
      <xdr:colOff>2239</xdr:colOff>
      <xdr:row>319</xdr:row>
      <xdr:rowOff>39384</xdr:rowOff>
    </xdr:to>
    <xdr:sp macro="" textlink="">
      <xdr:nvSpPr>
        <xdr:cNvPr id="1035" name="Rectangle 1034">
          <a:extLst>
            <a:ext uri="{FF2B5EF4-FFF2-40B4-BE49-F238E27FC236}">
              <a16:creationId xmlns:a16="http://schemas.microsoft.com/office/drawing/2014/main" id="{00000000-0008-0000-0100-00000B040000}"/>
            </a:ext>
          </a:extLst>
        </xdr:cNvPr>
        <xdr:cNvSpPr/>
      </xdr:nvSpPr>
      <xdr:spPr>
        <a:xfrm>
          <a:off x="113364" y="30072405"/>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...support local</a:t>
          </a:r>
          <a:r>
            <a:rPr lang="en-US" sz="1800" b="0" baseline="0">
              <a:solidFill>
                <a:srgbClr val="34411B"/>
              </a:solidFill>
            </a:rPr>
            <a:t> economy and jobs</a:t>
          </a:r>
          <a:endParaRPr lang="en-US" sz="1800" b="0">
            <a:solidFill>
              <a:srgbClr val="34411B"/>
            </a:solidFill>
          </a:endParaRPr>
        </a:p>
      </xdr:txBody>
    </xdr:sp>
    <xdr:clientData/>
  </xdr:twoCellAnchor>
  <xdr:twoCellAnchor>
    <xdr:from>
      <xdr:col>1</xdr:col>
      <xdr:colOff>2239</xdr:colOff>
      <xdr:row>304</xdr:row>
      <xdr:rowOff>57219</xdr:rowOff>
    </xdr:from>
    <xdr:to>
      <xdr:col>53</xdr:col>
      <xdr:colOff>2239</xdr:colOff>
      <xdr:row>308</xdr:row>
      <xdr:rowOff>27948</xdr:rowOff>
    </xdr:to>
    <xdr:sp macro="" textlink="">
      <xdr:nvSpPr>
        <xdr:cNvPr id="1036" name="Rectangle 1035">
          <a:extLst>
            <a:ext uri="{FF2B5EF4-FFF2-40B4-BE49-F238E27FC236}">
              <a16:creationId xmlns:a16="http://schemas.microsoft.com/office/drawing/2014/main" id="{00000000-0008-0000-0100-00000C040000}"/>
            </a:ext>
          </a:extLst>
        </xdr:cNvPr>
        <xdr:cNvSpPr/>
      </xdr:nvSpPr>
      <xdr:spPr>
        <a:xfrm>
          <a:off x="113364" y="29013219"/>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...improve value of my home</a:t>
          </a:r>
        </a:p>
      </xdr:txBody>
    </xdr:sp>
    <xdr:clientData/>
  </xdr:twoCellAnchor>
  <xdr:twoCellAnchor>
    <xdr:from>
      <xdr:col>1</xdr:col>
      <xdr:colOff>2239</xdr:colOff>
      <xdr:row>321</xdr:row>
      <xdr:rowOff>6753</xdr:rowOff>
    </xdr:from>
    <xdr:to>
      <xdr:col>53</xdr:col>
      <xdr:colOff>2239</xdr:colOff>
      <xdr:row>324</xdr:row>
      <xdr:rowOff>68810</xdr:rowOff>
    </xdr:to>
    <xdr:sp macro="" textlink="">
      <xdr:nvSpPr>
        <xdr:cNvPr id="1037" name="Rectangle 1036">
          <a:extLst>
            <a:ext uri="{FF2B5EF4-FFF2-40B4-BE49-F238E27FC236}">
              <a16:creationId xmlns:a16="http://schemas.microsoft.com/office/drawing/2014/main" id="{00000000-0008-0000-0100-00000D040000}"/>
            </a:ext>
          </a:extLst>
        </xdr:cNvPr>
        <xdr:cNvSpPr/>
      </xdr:nvSpPr>
      <xdr:spPr>
        <a:xfrm>
          <a:off x="113364" y="30582003"/>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a:t>
          </a:r>
          <a:r>
            <a:rPr lang="en-US" sz="1800" b="0" baseline="0">
              <a:solidFill>
                <a:srgbClr val="34411B"/>
              </a:solidFill>
            </a:rPr>
            <a:t> my part to protect the environment</a:t>
          </a:r>
          <a:endParaRPr lang="en-US" sz="1800" b="0">
            <a:solidFill>
              <a:srgbClr val="34411B"/>
            </a:solidFill>
          </a:endParaRPr>
        </a:p>
      </xdr:txBody>
    </xdr:sp>
    <xdr:clientData/>
  </xdr:twoCellAnchor>
  <xdr:twoCellAnchor>
    <xdr:from>
      <xdr:col>1</xdr:col>
      <xdr:colOff>2239</xdr:colOff>
      <xdr:row>326</xdr:row>
      <xdr:rowOff>48066</xdr:rowOff>
    </xdr:from>
    <xdr:to>
      <xdr:col>53</xdr:col>
      <xdr:colOff>2239</xdr:colOff>
      <xdr:row>330</xdr:row>
      <xdr:rowOff>18795</xdr:rowOff>
    </xdr:to>
    <xdr:sp macro="" textlink="">
      <xdr:nvSpPr>
        <xdr:cNvPr id="1038" name="Rectangle 1037">
          <a:extLst>
            <a:ext uri="{FF2B5EF4-FFF2-40B4-BE49-F238E27FC236}">
              <a16:creationId xmlns:a16="http://schemas.microsoft.com/office/drawing/2014/main" id="{00000000-0008-0000-0100-00000E040000}"/>
            </a:ext>
          </a:extLst>
        </xdr:cNvPr>
        <xdr:cNvSpPr/>
      </xdr:nvSpPr>
      <xdr:spPr>
        <a:xfrm>
          <a:off x="113364" y="31099566"/>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...be responsible</a:t>
          </a:r>
          <a:r>
            <a:rPr lang="en-US" sz="1800" b="0" baseline="0">
              <a:solidFill>
                <a:srgbClr val="34411B"/>
              </a:solidFill>
            </a:rPr>
            <a:t> and not waste energy</a:t>
          </a:r>
          <a:endParaRPr lang="en-US" sz="1800" b="0">
            <a:solidFill>
              <a:srgbClr val="34411B"/>
            </a:solidFill>
          </a:endParaRP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305</xdr:row>
          <xdr:rowOff>31750</xdr:rowOff>
        </xdr:from>
        <xdr:to>
          <xdr:col>66</xdr:col>
          <xdr:colOff>12700</xdr:colOff>
          <xdr:row>307</xdr:row>
          <xdr:rowOff>69850</xdr:rowOff>
        </xdr:to>
        <xdr:sp macro="" textlink="">
          <xdr:nvSpPr>
            <xdr:cNvPr id="33158" name="Check Box 390" hidden="1">
              <a:extLst>
                <a:ext uri="{63B3BB69-23CF-44E3-9099-C40C66FF867C}">
                  <a14:compatExt spid="_x0000_s33158"/>
                </a:ext>
                <a:ext uri="{FF2B5EF4-FFF2-40B4-BE49-F238E27FC236}">
                  <a16:creationId xmlns:a16="http://schemas.microsoft.com/office/drawing/2014/main" id="{00000000-0008-0000-0100-00008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305</xdr:row>
          <xdr:rowOff>31750</xdr:rowOff>
        </xdr:from>
        <xdr:to>
          <xdr:col>77</xdr:col>
          <xdr:colOff>0</xdr:colOff>
          <xdr:row>307</xdr:row>
          <xdr:rowOff>69850</xdr:rowOff>
        </xdr:to>
        <xdr:sp macro="" textlink="">
          <xdr:nvSpPr>
            <xdr:cNvPr id="33159" name="Check Box 391" hidden="1">
              <a:extLst>
                <a:ext uri="{63B3BB69-23CF-44E3-9099-C40C66FF867C}">
                  <a14:compatExt spid="_x0000_s33159"/>
                </a:ext>
                <a:ext uri="{FF2B5EF4-FFF2-40B4-BE49-F238E27FC236}">
                  <a16:creationId xmlns:a16="http://schemas.microsoft.com/office/drawing/2014/main" id="{00000000-0008-0000-0100-00008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305</xdr:row>
          <xdr:rowOff>31750</xdr:rowOff>
        </xdr:from>
        <xdr:to>
          <xdr:col>88</xdr:col>
          <xdr:colOff>0</xdr:colOff>
          <xdr:row>307</xdr:row>
          <xdr:rowOff>69850</xdr:rowOff>
        </xdr:to>
        <xdr:sp macro="" textlink="">
          <xdr:nvSpPr>
            <xdr:cNvPr id="33160" name="Check Box 392" hidden="1">
              <a:extLst>
                <a:ext uri="{63B3BB69-23CF-44E3-9099-C40C66FF867C}">
                  <a14:compatExt spid="_x0000_s33160"/>
                </a:ext>
                <a:ext uri="{FF2B5EF4-FFF2-40B4-BE49-F238E27FC236}">
                  <a16:creationId xmlns:a16="http://schemas.microsoft.com/office/drawing/2014/main" id="{00000000-0008-0000-0100-00008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305</xdr:row>
          <xdr:rowOff>31750</xdr:rowOff>
        </xdr:from>
        <xdr:to>
          <xdr:col>98</xdr:col>
          <xdr:colOff>107950</xdr:colOff>
          <xdr:row>307</xdr:row>
          <xdr:rowOff>69850</xdr:rowOff>
        </xdr:to>
        <xdr:sp macro="" textlink="">
          <xdr:nvSpPr>
            <xdr:cNvPr id="33161" name="Check Box 393" hidden="1">
              <a:extLst>
                <a:ext uri="{63B3BB69-23CF-44E3-9099-C40C66FF867C}">
                  <a14:compatExt spid="_x0000_s33161"/>
                </a:ext>
                <a:ext uri="{FF2B5EF4-FFF2-40B4-BE49-F238E27FC236}">
                  <a16:creationId xmlns:a16="http://schemas.microsoft.com/office/drawing/2014/main" id="{00000000-0008-0000-0100-00008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305</xdr:row>
          <xdr:rowOff>31750</xdr:rowOff>
        </xdr:from>
        <xdr:to>
          <xdr:col>109</xdr:col>
          <xdr:colOff>107950</xdr:colOff>
          <xdr:row>307</xdr:row>
          <xdr:rowOff>69850</xdr:rowOff>
        </xdr:to>
        <xdr:sp macro="" textlink="">
          <xdr:nvSpPr>
            <xdr:cNvPr id="33162" name="Check Box 394" hidden="1">
              <a:extLst>
                <a:ext uri="{63B3BB69-23CF-44E3-9099-C40C66FF867C}">
                  <a14:compatExt spid="_x0000_s33162"/>
                </a:ext>
                <a:ext uri="{FF2B5EF4-FFF2-40B4-BE49-F238E27FC236}">
                  <a16:creationId xmlns:a16="http://schemas.microsoft.com/office/drawing/2014/main" id="{00000000-0008-0000-0100-00008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283</xdr:row>
          <xdr:rowOff>50800</xdr:rowOff>
        </xdr:from>
        <xdr:to>
          <xdr:col>66</xdr:col>
          <xdr:colOff>12700</xdr:colOff>
          <xdr:row>286</xdr:row>
          <xdr:rowOff>0</xdr:rowOff>
        </xdr:to>
        <xdr:sp macro="" textlink="">
          <xdr:nvSpPr>
            <xdr:cNvPr id="33170" name="Check Box 402" hidden="1">
              <a:extLst>
                <a:ext uri="{63B3BB69-23CF-44E3-9099-C40C66FF867C}">
                  <a14:compatExt spid="_x0000_s33170"/>
                </a:ext>
                <a:ext uri="{FF2B5EF4-FFF2-40B4-BE49-F238E27FC236}">
                  <a16:creationId xmlns:a16="http://schemas.microsoft.com/office/drawing/2014/main" id="{00000000-0008-0000-0100-00009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283</xdr:row>
          <xdr:rowOff>50800</xdr:rowOff>
        </xdr:from>
        <xdr:to>
          <xdr:col>77</xdr:col>
          <xdr:colOff>0</xdr:colOff>
          <xdr:row>286</xdr:row>
          <xdr:rowOff>0</xdr:rowOff>
        </xdr:to>
        <xdr:sp macro="" textlink="">
          <xdr:nvSpPr>
            <xdr:cNvPr id="33171" name="Check Box 403" hidden="1">
              <a:extLst>
                <a:ext uri="{63B3BB69-23CF-44E3-9099-C40C66FF867C}">
                  <a14:compatExt spid="_x0000_s33171"/>
                </a:ext>
                <a:ext uri="{FF2B5EF4-FFF2-40B4-BE49-F238E27FC236}">
                  <a16:creationId xmlns:a16="http://schemas.microsoft.com/office/drawing/2014/main" id="{00000000-0008-0000-0100-00009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283</xdr:row>
          <xdr:rowOff>50800</xdr:rowOff>
        </xdr:from>
        <xdr:to>
          <xdr:col>88</xdr:col>
          <xdr:colOff>0</xdr:colOff>
          <xdr:row>286</xdr:row>
          <xdr:rowOff>0</xdr:rowOff>
        </xdr:to>
        <xdr:sp macro="" textlink="">
          <xdr:nvSpPr>
            <xdr:cNvPr id="33172" name="Check Box 404" hidden="1">
              <a:extLst>
                <a:ext uri="{63B3BB69-23CF-44E3-9099-C40C66FF867C}">
                  <a14:compatExt spid="_x0000_s33172"/>
                </a:ext>
                <a:ext uri="{FF2B5EF4-FFF2-40B4-BE49-F238E27FC236}">
                  <a16:creationId xmlns:a16="http://schemas.microsoft.com/office/drawing/2014/main" id="{00000000-0008-0000-0100-00009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283</xdr:row>
          <xdr:rowOff>50800</xdr:rowOff>
        </xdr:from>
        <xdr:to>
          <xdr:col>98</xdr:col>
          <xdr:colOff>107950</xdr:colOff>
          <xdr:row>286</xdr:row>
          <xdr:rowOff>0</xdr:rowOff>
        </xdr:to>
        <xdr:sp macro="" textlink="">
          <xdr:nvSpPr>
            <xdr:cNvPr id="33173" name="Check Box 405" hidden="1">
              <a:extLst>
                <a:ext uri="{63B3BB69-23CF-44E3-9099-C40C66FF867C}">
                  <a14:compatExt spid="_x0000_s33173"/>
                </a:ext>
                <a:ext uri="{FF2B5EF4-FFF2-40B4-BE49-F238E27FC236}">
                  <a16:creationId xmlns:a16="http://schemas.microsoft.com/office/drawing/2014/main" id="{00000000-0008-0000-0100-00009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283</xdr:row>
          <xdr:rowOff>50800</xdr:rowOff>
        </xdr:from>
        <xdr:to>
          <xdr:col>109</xdr:col>
          <xdr:colOff>107950</xdr:colOff>
          <xdr:row>286</xdr:row>
          <xdr:rowOff>0</xdr:rowOff>
        </xdr:to>
        <xdr:sp macro="" textlink="">
          <xdr:nvSpPr>
            <xdr:cNvPr id="33174" name="Check Box 406" hidden="1">
              <a:extLst>
                <a:ext uri="{63B3BB69-23CF-44E3-9099-C40C66FF867C}">
                  <a14:compatExt spid="_x0000_s33174"/>
                </a:ext>
                <a:ext uri="{FF2B5EF4-FFF2-40B4-BE49-F238E27FC236}">
                  <a16:creationId xmlns:a16="http://schemas.microsoft.com/office/drawing/2014/main" id="{00000000-0008-0000-0100-00009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288</xdr:row>
          <xdr:rowOff>69850</xdr:rowOff>
        </xdr:from>
        <xdr:to>
          <xdr:col>66</xdr:col>
          <xdr:colOff>12700</xdr:colOff>
          <xdr:row>291</xdr:row>
          <xdr:rowOff>12700</xdr:rowOff>
        </xdr:to>
        <xdr:sp macro="" textlink="">
          <xdr:nvSpPr>
            <xdr:cNvPr id="33176" name="Check Box 408" hidden="1">
              <a:extLst>
                <a:ext uri="{63B3BB69-23CF-44E3-9099-C40C66FF867C}">
                  <a14:compatExt spid="_x0000_s33176"/>
                </a:ext>
                <a:ext uri="{FF2B5EF4-FFF2-40B4-BE49-F238E27FC236}">
                  <a16:creationId xmlns:a16="http://schemas.microsoft.com/office/drawing/2014/main" id="{00000000-0008-0000-0100-00009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288</xdr:row>
          <xdr:rowOff>69850</xdr:rowOff>
        </xdr:from>
        <xdr:to>
          <xdr:col>77</xdr:col>
          <xdr:colOff>0</xdr:colOff>
          <xdr:row>291</xdr:row>
          <xdr:rowOff>12700</xdr:rowOff>
        </xdr:to>
        <xdr:sp macro="" textlink="">
          <xdr:nvSpPr>
            <xdr:cNvPr id="33177" name="Check Box 409" hidden="1">
              <a:extLst>
                <a:ext uri="{63B3BB69-23CF-44E3-9099-C40C66FF867C}">
                  <a14:compatExt spid="_x0000_s33177"/>
                </a:ext>
                <a:ext uri="{FF2B5EF4-FFF2-40B4-BE49-F238E27FC236}">
                  <a16:creationId xmlns:a16="http://schemas.microsoft.com/office/drawing/2014/main" id="{00000000-0008-0000-0100-00009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288</xdr:row>
          <xdr:rowOff>69850</xdr:rowOff>
        </xdr:from>
        <xdr:to>
          <xdr:col>88</xdr:col>
          <xdr:colOff>0</xdr:colOff>
          <xdr:row>291</xdr:row>
          <xdr:rowOff>12700</xdr:rowOff>
        </xdr:to>
        <xdr:sp macro="" textlink="">
          <xdr:nvSpPr>
            <xdr:cNvPr id="33178" name="Check Box 410" hidden="1">
              <a:extLst>
                <a:ext uri="{63B3BB69-23CF-44E3-9099-C40C66FF867C}">
                  <a14:compatExt spid="_x0000_s33178"/>
                </a:ext>
                <a:ext uri="{FF2B5EF4-FFF2-40B4-BE49-F238E27FC236}">
                  <a16:creationId xmlns:a16="http://schemas.microsoft.com/office/drawing/2014/main" id="{00000000-0008-0000-0100-00009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288</xdr:row>
          <xdr:rowOff>69850</xdr:rowOff>
        </xdr:from>
        <xdr:to>
          <xdr:col>98</xdr:col>
          <xdr:colOff>107950</xdr:colOff>
          <xdr:row>291</xdr:row>
          <xdr:rowOff>12700</xdr:rowOff>
        </xdr:to>
        <xdr:sp macro="" textlink="">
          <xdr:nvSpPr>
            <xdr:cNvPr id="33179" name="Check Box 411" hidden="1">
              <a:extLst>
                <a:ext uri="{63B3BB69-23CF-44E3-9099-C40C66FF867C}">
                  <a14:compatExt spid="_x0000_s33179"/>
                </a:ext>
                <a:ext uri="{FF2B5EF4-FFF2-40B4-BE49-F238E27FC236}">
                  <a16:creationId xmlns:a16="http://schemas.microsoft.com/office/drawing/2014/main" id="{00000000-0008-0000-0100-00009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288</xdr:row>
          <xdr:rowOff>69850</xdr:rowOff>
        </xdr:from>
        <xdr:to>
          <xdr:col>109</xdr:col>
          <xdr:colOff>107950</xdr:colOff>
          <xdr:row>291</xdr:row>
          <xdr:rowOff>12700</xdr:rowOff>
        </xdr:to>
        <xdr:sp macro="" textlink="">
          <xdr:nvSpPr>
            <xdr:cNvPr id="33180" name="Check Box 412" hidden="1">
              <a:extLst>
                <a:ext uri="{63B3BB69-23CF-44E3-9099-C40C66FF867C}">
                  <a14:compatExt spid="_x0000_s33180"/>
                </a:ext>
                <a:ext uri="{FF2B5EF4-FFF2-40B4-BE49-F238E27FC236}">
                  <a16:creationId xmlns:a16="http://schemas.microsoft.com/office/drawing/2014/main" id="{00000000-0008-0000-0100-00009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294</xdr:row>
          <xdr:rowOff>31750</xdr:rowOff>
        </xdr:from>
        <xdr:to>
          <xdr:col>66</xdr:col>
          <xdr:colOff>12700</xdr:colOff>
          <xdr:row>296</xdr:row>
          <xdr:rowOff>69850</xdr:rowOff>
        </xdr:to>
        <xdr:sp macro="" textlink="">
          <xdr:nvSpPr>
            <xdr:cNvPr id="33182" name="Check Box 414" hidden="1">
              <a:extLst>
                <a:ext uri="{63B3BB69-23CF-44E3-9099-C40C66FF867C}">
                  <a14:compatExt spid="_x0000_s33182"/>
                </a:ext>
                <a:ext uri="{FF2B5EF4-FFF2-40B4-BE49-F238E27FC236}">
                  <a16:creationId xmlns:a16="http://schemas.microsoft.com/office/drawing/2014/main" id="{00000000-0008-0000-0100-00009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294</xdr:row>
          <xdr:rowOff>12700</xdr:rowOff>
        </xdr:from>
        <xdr:to>
          <xdr:col>77</xdr:col>
          <xdr:colOff>0</xdr:colOff>
          <xdr:row>296</xdr:row>
          <xdr:rowOff>76200</xdr:rowOff>
        </xdr:to>
        <xdr:sp macro="" textlink="">
          <xdr:nvSpPr>
            <xdr:cNvPr id="33183" name="Check Box 415" hidden="1">
              <a:extLst>
                <a:ext uri="{63B3BB69-23CF-44E3-9099-C40C66FF867C}">
                  <a14:compatExt spid="_x0000_s33183"/>
                </a:ext>
                <a:ext uri="{FF2B5EF4-FFF2-40B4-BE49-F238E27FC236}">
                  <a16:creationId xmlns:a16="http://schemas.microsoft.com/office/drawing/2014/main" id="{00000000-0008-0000-0100-00009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294</xdr:row>
          <xdr:rowOff>12700</xdr:rowOff>
        </xdr:from>
        <xdr:to>
          <xdr:col>88</xdr:col>
          <xdr:colOff>0</xdr:colOff>
          <xdr:row>296</xdr:row>
          <xdr:rowOff>76200</xdr:rowOff>
        </xdr:to>
        <xdr:sp macro="" textlink="">
          <xdr:nvSpPr>
            <xdr:cNvPr id="33184" name="Check Box 416" hidden="1">
              <a:extLst>
                <a:ext uri="{63B3BB69-23CF-44E3-9099-C40C66FF867C}">
                  <a14:compatExt spid="_x0000_s33184"/>
                </a:ext>
                <a:ext uri="{FF2B5EF4-FFF2-40B4-BE49-F238E27FC236}">
                  <a16:creationId xmlns:a16="http://schemas.microsoft.com/office/drawing/2014/main" id="{00000000-0008-0000-0100-0000A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294</xdr:row>
          <xdr:rowOff>12700</xdr:rowOff>
        </xdr:from>
        <xdr:to>
          <xdr:col>98</xdr:col>
          <xdr:colOff>107950</xdr:colOff>
          <xdr:row>296</xdr:row>
          <xdr:rowOff>76200</xdr:rowOff>
        </xdr:to>
        <xdr:sp macro="" textlink="">
          <xdr:nvSpPr>
            <xdr:cNvPr id="33185" name="Check Box 417" hidden="1">
              <a:extLst>
                <a:ext uri="{63B3BB69-23CF-44E3-9099-C40C66FF867C}">
                  <a14:compatExt spid="_x0000_s33185"/>
                </a:ext>
                <a:ext uri="{FF2B5EF4-FFF2-40B4-BE49-F238E27FC236}">
                  <a16:creationId xmlns:a16="http://schemas.microsoft.com/office/drawing/2014/main" id="{00000000-0008-0000-0100-0000A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294</xdr:row>
          <xdr:rowOff>12700</xdr:rowOff>
        </xdr:from>
        <xdr:to>
          <xdr:col>109</xdr:col>
          <xdr:colOff>107950</xdr:colOff>
          <xdr:row>296</xdr:row>
          <xdr:rowOff>76200</xdr:rowOff>
        </xdr:to>
        <xdr:sp macro="" textlink="">
          <xdr:nvSpPr>
            <xdr:cNvPr id="33186" name="Check Box 418" hidden="1">
              <a:extLst>
                <a:ext uri="{63B3BB69-23CF-44E3-9099-C40C66FF867C}">
                  <a14:compatExt spid="_x0000_s33186"/>
                </a:ext>
                <a:ext uri="{FF2B5EF4-FFF2-40B4-BE49-F238E27FC236}">
                  <a16:creationId xmlns:a16="http://schemas.microsoft.com/office/drawing/2014/main" id="{00000000-0008-0000-0100-0000A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299</xdr:row>
          <xdr:rowOff>69850</xdr:rowOff>
        </xdr:from>
        <xdr:to>
          <xdr:col>66</xdr:col>
          <xdr:colOff>12700</xdr:colOff>
          <xdr:row>302</xdr:row>
          <xdr:rowOff>31750</xdr:rowOff>
        </xdr:to>
        <xdr:sp macro="" textlink="">
          <xdr:nvSpPr>
            <xdr:cNvPr id="33188" name="Check Box 420" hidden="1">
              <a:extLst>
                <a:ext uri="{63B3BB69-23CF-44E3-9099-C40C66FF867C}">
                  <a14:compatExt spid="_x0000_s33188"/>
                </a:ext>
                <a:ext uri="{FF2B5EF4-FFF2-40B4-BE49-F238E27FC236}">
                  <a16:creationId xmlns:a16="http://schemas.microsoft.com/office/drawing/2014/main" id="{00000000-0008-0000-0100-0000A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299</xdr:row>
          <xdr:rowOff>69850</xdr:rowOff>
        </xdr:from>
        <xdr:to>
          <xdr:col>77</xdr:col>
          <xdr:colOff>0</xdr:colOff>
          <xdr:row>302</xdr:row>
          <xdr:rowOff>31750</xdr:rowOff>
        </xdr:to>
        <xdr:sp macro="" textlink="">
          <xdr:nvSpPr>
            <xdr:cNvPr id="33189" name="Check Box 421" hidden="1">
              <a:extLst>
                <a:ext uri="{63B3BB69-23CF-44E3-9099-C40C66FF867C}">
                  <a14:compatExt spid="_x0000_s33189"/>
                </a:ext>
                <a:ext uri="{FF2B5EF4-FFF2-40B4-BE49-F238E27FC236}">
                  <a16:creationId xmlns:a16="http://schemas.microsoft.com/office/drawing/2014/main" id="{00000000-0008-0000-0100-0000A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299</xdr:row>
          <xdr:rowOff>69850</xdr:rowOff>
        </xdr:from>
        <xdr:to>
          <xdr:col>88</xdr:col>
          <xdr:colOff>0</xdr:colOff>
          <xdr:row>302</xdr:row>
          <xdr:rowOff>31750</xdr:rowOff>
        </xdr:to>
        <xdr:sp macro="" textlink="">
          <xdr:nvSpPr>
            <xdr:cNvPr id="33190" name="Check Box 422" hidden="1">
              <a:extLst>
                <a:ext uri="{63B3BB69-23CF-44E3-9099-C40C66FF867C}">
                  <a14:compatExt spid="_x0000_s33190"/>
                </a:ext>
                <a:ext uri="{FF2B5EF4-FFF2-40B4-BE49-F238E27FC236}">
                  <a16:creationId xmlns:a16="http://schemas.microsoft.com/office/drawing/2014/main" id="{00000000-0008-0000-0100-0000A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299</xdr:row>
          <xdr:rowOff>69850</xdr:rowOff>
        </xdr:from>
        <xdr:to>
          <xdr:col>98</xdr:col>
          <xdr:colOff>107950</xdr:colOff>
          <xdr:row>302</xdr:row>
          <xdr:rowOff>31750</xdr:rowOff>
        </xdr:to>
        <xdr:sp macro="" textlink="">
          <xdr:nvSpPr>
            <xdr:cNvPr id="33191" name="Check Box 423" hidden="1">
              <a:extLst>
                <a:ext uri="{63B3BB69-23CF-44E3-9099-C40C66FF867C}">
                  <a14:compatExt spid="_x0000_s33191"/>
                </a:ext>
                <a:ext uri="{FF2B5EF4-FFF2-40B4-BE49-F238E27FC236}">
                  <a16:creationId xmlns:a16="http://schemas.microsoft.com/office/drawing/2014/main" id="{00000000-0008-0000-0100-0000A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299</xdr:row>
          <xdr:rowOff>69850</xdr:rowOff>
        </xdr:from>
        <xdr:to>
          <xdr:col>109</xdr:col>
          <xdr:colOff>107950</xdr:colOff>
          <xdr:row>302</xdr:row>
          <xdr:rowOff>31750</xdr:rowOff>
        </xdr:to>
        <xdr:sp macro="" textlink="">
          <xdr:nvSpPr>
            <xdr:cNvPr id="33192" name="Check Box 424" hidden="1">
              <a:extLst>
                <a:ext uri="{63B3BB69-23CF-44E3-9099-C40C66FF867C}">
                  <a14:compatExt spid="_x0000_s33192"/>
                </a:ext>
                <a:ext uri="{FF2B5EF4-FFF2-40B4-BE49-F238E27FC236}">
                  <a16:creationId xmlns:a16="http://schemas.microsoft.com/office/drawing/2014/main" id="{00000000-0008-0000-0100-0000A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310</xdr:row>
          <xdr:rowOff>76200</xdr:rowOff>
        </xdr:from>
        <xdr:to>
          <xdr:col>66</xdr:col>
          <xdr:colOff>12700</xdr:colOff>
          <xdr:row>313</xdr:row>
          <xdr:rowOff>31750</xdr:rowOff>
        </xdr:to>
        <xdr:sp macro="" textlink="">
          <xdr:nvSpPr>
            <xdr:cNvPr id="33194" name="Check Box 426" hidden="1">
              <a:extLst>
                <a:ext uri="{63B3BB69-23CF-44E3-9099-C40C66FF867C}">
                  <a14:compatExt spid="_x0000_s33194"/>
                </a:ext>
                <a:ext uri="{FF2B5EF4-FFF2-40B4-BE49-F238E27FC236}">
                  <a16:creationId xmlns:a16="http://schemas.microsoft.com/office/drawing/2014/main" id="{00000000-0008-0000-0100-0000A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310</xdr:row>
          <xdr:rowOff>76200</xdr:rowOff>
        </xdr:from>
        <xdr:to>
          <xdr:col>77</xdr:col>
          <xdr:colOff>0</xdr:colOff>
          <xdr:row>313</xdr:row>
          <xdr:rowOff>31750</xdr:rowOff>
        </xdr:to>
        <xdr:sp macro="" textlink="">
          <xdr:nvSpPr>
            <xdr:cNvPr id="33195" name="Check Box 427" hidden="1">
              <a:extLst>
                <a:ext uri="{63B3BB69-23CF-44E3-9099-C40C66FF867C}">
                  <a14:compatExt spid="_x0000_s33195"/>
                </a:ext>
                <a:ext uri="{FF2B5EF4-FFF2-40B4-BE49-F238E27FC236}">
                  <a16:creationId xmlns:a16="http://schemas.microsoft.com/office/drawing/2014/main" id="{00000000-0008-0000-0100-0000A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310</xdr:row>
          <xdr:rowOff>76200</xdr:rowOff>
        </xdr:from>
        <xdr:to>
          <xdr:col>88</xdr:col>
          <xdr:colOff>0</xdr:colOff>
          <xdr:row>313</xdr:row>
          <xdr:rowOff>31750</xdr:rowOff>
        </xdr:to>
        <xdr:sp macro="" textlink="">
          <xdr:nvSpPr>
            <xdr:cNvPr id="33196" name="Check Box 428" hidden="1">
              <a:extLst>
                <a:ext uri="{63B3BB69-23CF-44E3-9099-C40C66FF867C}">
                  <a14:compatExt spid="_x0000_s33196"/>
                </a:ext>
                <a:ext uri="{FF2B5EF4-FFF2-40B4-BE49-F238E27FC236}">
                  <a16:creationId xmlns:a16="http://schemas.microsoft.com/office/drawing/2014/main" id="{00000000-0008-0000-0100-0000A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310</xdr:row>
          <xdr:rowOff>76200</xdr:rowOff>
        </xdr:from>
        <xdr:to>
          <xdr:col>98</xdr:col>
          <xdr:colOff>107950</xdr:colOff>
          <xdr:row>313</xdr:row>
          <xdr:rowOff>31750</xdr:rowOff>
        </xdr:to>
        <xdr:sp macro="" textlink="">
          <xdr:nvSpPr>
            <xdr:cNvPr id="33197" name="Check Box 429" hidden="1">
              <a:extLst>
                <a:ext uri="{63B3BB69-23CF-44E3-9099-C40C66FF867C}">
                  <a14:compatExt spid="_x0000_s33197"/>
                </a:ext>
                <a:ext uri="{FF2B5EF4-FFF2-40B4-BE49-F238E27FC236}">
                  <a16:creationId xmlns:a16="http://schemas.microsoft.com/office/drawing/2014/main" id="{00000000-0008-0000-0100-0000A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310</xdr:row>
          <xdr:rowOff>76200</xdr:rowOff>
        </xdr:from>
        <xdr:to>
          <xdr:col>109</xdr:col>
          <xdr:colOff>107950</xdr:colOff>
          <xdr:row>313</xdr:row>
          <xdr:rowOff>31750</xdr:rowOff>
        </xdr:to>
        <xdr:sp macro="" textlink="">
          <xdr:nvSpPr>
            <xdr:cNvPr id="33198" name="Check Box 430" hidden="1">
              <a:extLst>
                <a:ext uri="{63B3BB69-23CF-44E3-9099-C40C66FF867C}">
                  <a14:compatExt spid="_x0000_s33198"/>
                </a:ext>
                <a:ext uri="{FF2B5EF4-FFF2-40B4-BE49-F238E27FC236}">
                  <a16:creationId xmlns:a16="http://schemas.microsoft.com/office/drawing/2014/main" id="{00000000-0008-0000-0100-0000A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316</xdr:row>
          <xdr:rowOff>31750</xdr:rowOff>
        </xdr:from>
        <xdr:to>
          <xdr:col>66</xdr:col>
          <xdr:colOff>12700</xdr:colOff>
          <xdr:row>318</xdr:row>
          <xdr:rowOff>76200</xdr:rowOff>
        </xdr:to>
        <xdr:sp macro="" textlink="">
          <xdr:nvSpPr>
            <xdr:cNvPr id="33200" name="Check Box 432" hidden="1">
              <a:extLst>
                <a:ext uri="{63B3BB69-23CF-44E3-9099-C40C66FF867C}">
                  <a14:compatExt spid="_x0000_s33200"/>
                </a:ext>
                <a:ext uri="{FF2B5EF4-FFF2-40B4-BE49-F238E27FC236}">
                  <a16:creationId xmlns:a16="http://schemas.microsoft.com/office/drawing/2014/main" id="{00000000-0008-0000-0100-0000B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316</xdr:row>
          <xdr:rowOff>31750</xdr:rowOff>
        </xdr:from>
        <xdr:to>
          <xdr:col>77</xdr:col>
          <xdr:colOff>0</xdr:colOff>
          <xdr:row>318</xdr:row>
          <xdr:rowOff>76200</xdr:rowOff>
        </xdr:to>
        <xdr:sp macro="" textlink="">
          <xdr:nvSpPr>
            <xdr:cNvPr id="33201" name="Check Box 433" hidden="1">
              <a:extLst>
                <a:ext uri="{63B3BB69-23CF-44E3-9099-C40C66FF867C}">
                  <a14:compatExt spid="_x0000_s33201"/>
                </a:ext>
                <a:ext uri="{FF2B5EF4-FFF2-40B4-BE49-F238E27FC236}">
                  <a16:creationId xmlns:a16="http://schemas.microsoft.com/office/drawing/2014/main" id="{00000000-0008-0000-0100-0000B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316</xdr:row>
          <xdr:rowOff>31750</xdr:rowOff>
        </xdr:from>
        <xdr:to>
          <xdr:col>88</xdr:col>
          <xdr:colOff>0</xdr:colOff>
          <xdr:row>318</xdr:row>
          <xdr:rowOff>76200</xdr:rowOff>
        </xdr:to>
        <xdr:sp macro="" textlink="">
          <xdr:nvSpPr>
            <xdr:cNvPr id="33202" name="Check Box 434" hidden="1">
              <a:extLst>
                <a:ext uri="{63B3BB69-23CF-44E3-9099-C40C66FF867C}">
                  <a14:compatExt spid="_x0000_s33202"/>
                </a:ext>
                <a:ext uri="{FF2B5EF4-FFF2-40B4-BE49-F238E27FC236}">
                  <a16:creationId xmlns:a16="http://schemas.microsoft.com/office/drawing/2014/main" id="{00000000-0008-0000-0100-0000B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316</xdr:row>
          <xdr:rowOff>31750</xdr:rowOff>
        </xdr:from>
        <xdr:to>
          <xdr:col>98</xdr:col>
          <xdr:colOff>107950</xdr:colOff>
          <xdr:row>318</xdr:row>
          <xdr:rowOff>76200</xdr:rowOff>
        </xdr:to>
        <xdr:sp macro="" textlink="">
          <xdr:nvSpPr>
            <xdr:cNvPr id="33203" name="Check Box 435" hidden="1">
              <a:extLst>
                <a:ext uri="{63B3BB69-23CF-44E3-9099-C40C66FF867C}">
                  <a14:compatExt spid="_x0000_s33203"/>
                </a:ext>
                <a:ext uri="{FF2B5EF4-FFF2-40B4-BE49-F238E27FC236}">
                  <a16:creationId xmlns:a16="http://schemas.microsoft.com/office/drawing/2014/main" id="{00000000-0008-0000-0100-0000B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316</xdr:row>
          <xdr:rowOff>31750</xdr:rowOff>
        </xdr:from>
        <xdr:to>
          <xdr:col>109</xdr:col>
          <xdr:colOff>107950</xdr:colOff>
          <xdr:row>318</xdr:row>
          <xdr:rowOff>76200</xdr:rowOff>
        </xdr:to>
        <xdr:sp macro="" textlink="">
          <xdr:nvSpPr>
            <xdr:cNvPr id="33204" name="Check Box 436" hidden="1">
              <a:extLst>
                <a:ext uri="{63B3BB69-23CF-44E3-9099-C40C66FF867C}">
                  <a14:compatExt spid="_x0000_s33204"/>
                </a:ext>
                <a:ext uri="{FF2B5EF4-FFF2-40B4-BE49-F238E27FC236}">
                  <a16:creationId xmlns:a16="http://schemas.microsoft.com/office/drawing/2014/main" id="{00000000-0008-0000-0100-0000B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327</xdr:row>
          <xdr:rowOff>12700</xdr:rowOff>
        </xdr:from>
        <xdr:to>
          <xdr:col>66</xdr:col>
          <xdr:colOff>12700</xdr:colOff>
          <xdr:row>329</xdr:row>
          <xdr:rowOff>69850</xdr:rowOff>
        </xdr:to>
        <xdr:sp macro="" textlink="">
          <xdr:nvSpPr>
            <xdr:cNvPr id="33206" name="Check Box 438" hidden="1">
              <a:extLst>
                <a:ext uri="{63B3BB69-23CF-44E3-9099-C40C66FF867C}">
                  <a14:compatExt spid="_x0000_s33206"/>
                </a:ext>
                <a:ext uri="{FF2B5EF4-FFF2-40B4-BE49-F238E27FC236}">
                  <a16:creationId xmlns:a16="http://schemas.microsoft.com/office/drawing/2014/main" id="{00000000-0008-0000-0100-0000B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327</xdr:row>
          <xdr:rowOff>12700</xdr:rowOff>
        </xdr:from>
        <xdr:to>
          <xdr:col>77</xdr:col>
          <xdr:colOff>0</xdr:colOff>
          <xdr:row>329</xdr:row>
          <xdr:rowOff>69850</xdr:rowOff>
        </xdr:to>
        <xdr:sp macro="" textlink="">
          <xdr:nvSpPr>
            <xdr:cNvPr id="33207" name="Check Box 439" hidden="1">
              <a:extLst>
                <a:ext uri="{63B3BB69-23CF-44E3-9099-C40C66FF867C}">
                  <a14:compatExt spid="_x0000_s33207"/>
                </a:ext>
                <a:ext uri="{FF2B5EF4-FFF2-40B4-BE49-F238E27FC236}">
                  <a16:creationId xmlns:a16="http://schemas.microsoft.com/office/drawing/2014/main" id="{00000000-0008-0000-0100-0000B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327</xdr:row>
          <xdr:rowOff>12700</xdr:rowOff>
        </xdr:from>
        <xdr:to>
          <xdr:col>88</xdr:col>
          <xdr:colOff>0</xdr:colOff>
          <xdr:row>329</xdr:row>
          <xdr:rowOff>69850</xdr:rowOff>
        </xdr:to>
        <xdr:sp macro="" textlink="">
          <xdr:nvSpPr>
            <xdr:cNvPr id="33208" name="Check Box 440" hidden="1">
              <a:extLst>
                <a:ext uri="{63B3BB69-23CF-44E3-9099-C40C66FF867C}">
                  <a14:compatExt spid="_x0000_s33208"/>
                </a:ext>
                <a:ext uri="{FF2B5EF4-FFF2-40B4-BE49-F238E27FC236}">
                  <a16:creationId xmlns:a16="http://schemas.microsoft.com/office/drawing/2014/main" id="{00000000-0008-0000-0100-0000B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327</xdr:row>
          <xdr:rowOff>12700</xdr:rowOff>
        </xdr:from>
        <xdr:to>
          <xdr:col>98</xdr:col>
          <xdr:colOff>107950</xdr:colOff>
          <xdr:row>329</xdr:row>
          <xdr:rowOff>69850</xdr:rowOff>
        </xdr:to>
        <xdr:sp macro="" textlink="">
          <xdr:nvSpPr>
            <xdr:cNvPr id="33209" name="Check Box 441" hidden="1">
              <a:extLst>
                <a:ext uri="{63B3BB69-23CF-44E3-9099-C40C66FF867C}">
                  <a14:compatExt spid="_x0000_s33209"/>
                </a:ext>
                <a:ext uri="{FF2B5EF4-FFF2-40B4-BE49-F238E27FC236}">
                  <a16:creationId xmlns:a16="http://schemas.microsoft.com/office/drawing/2014/main" id="{00000000-0008-0000-0100-0000B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327</xdr:row>
          <xdr:rowOff>12700</xdr:rowOff>
        </xdr:from>
        <xdr:to>
          <xdr:col>109</xdr:col>
          <xdr:colOff>107950</xdr:colOff>
          <xdr:row>329</xdr:row>
          <xdr:rowOff>69850</xdr:rowOff>
        </xdr:to>
        <xdr:sp macro="" textlink="">
          <xdr:nvSpPr>
            <xdr:cNvPr id="33210" name="Check Box 442" hidden="1">
              <a:extLst>
                <a:ext uri="{63B3BB69-23CF-44E3-9099-C40C66FF867C}">
                  <a14:compatExt spid="_x0000_s33210"/>
                </a:ext>
                <a:ext uri="{FF2B5EF4-FFF2-40B4-BE49-F238E27FC236}">
                  <a16:creationId xmlns:a16="http://schemas.microsoft.com/office/drawing/2014/main" id="{00000000-0008-0000-0100-0000B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332</xdr:row>
          <xdr:rowOff>69850</xdr:rowOff>
        </xdr:from>
        <xdr:to>
          <xdr:col>66</xdr:col>
          <xdr:colOff>12700</xdr:colOff>
          <xdr:row>335</xdr:row>
          <xdr:rowOff>12700</xdr:rowOff>
        </xdr:to>
        <xdr:sp macro="" textlink="">
          <xdr:nvSpPr>
            <xdr:cNvPr id="33212" name="Check Box 444" hidden="1">
              <a:extLst>
                <a:ext uri="{63B3BB69-23CF-44E3-9099-C40C66FF867C}">
                  <a14:compatExt spid="_x0000_s33212"/>
                </a:ext>
                <a:ext uri="{FF2B5EF4-FFF2-40B4-BE49-F238E27FC236}">
                  <a16:creationId xmlns:a16="http://schemas.microsoft.com/office/drawing/2014/main" id="{00000000-0008-0000-0100-0000B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332</xdr:row>
          <xdr:rowOff>69850</xdr:rowOff>
        </xdr:from>
        <xdr:to>
          <xdr:col>77</xdr:col>
          <xdr:colOff>0</xdr:colOff>
          <xdr:row>335</xdr:row>
          <xdr:rowOff>12700</xdr:rowOff>
        </xdr:to>
        <xdr:sp macro="" textlink="">
          <xdr:nvSpPr>
            <xdr:cNvPr id="33213" name="Check Box 445" hidden="1">
              <a:extLst>
                <a:ext uri="{63B3BB69-23CF-44E3-9099-C40C66FF867C}">
                  <a14:compatExt spid="_x0000_s33213"/>
                </a:ext>
                <a:ext uri="{FF2B5EF4-FFF2-40B4-BE49-F238E27FC236}">
                  <a16:creationId xmlns:a16="http://schemas.microsoft.com/office/drawing/2014/main" id="{00000000-0008-0000-0100-0000B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332</xdr:row>
          <xdr:rowOff>69850</xdr:rowOff>
        </xdr:from>
        <xdr:to>
          <xdr:col>88</xdr:col>
          <xdr:colOff>0</xdr:colOff>
          <xdr:row>335</xdr:row>
          <xdr:rowOff>12700</xdr:rowOff>
        </xdr:to>
        <xdr:sp macro="" textlink="">
          <xdr:nvSpPr>
            <xdr:cNvPr id="33214" name="Check Box 446" hidden="1">
              <a:extLst>
                <a:ext uri="{63B3BB69-23CF-44E3-9099-C40C66FF867C}">
                  <a14:compatExt spid="_x0000_s33214"/>
                </a:ext>
                <a:ext uri="{FF2B5EF4-FFF2-40B4-BE49-F238E27FC236}">
                  <a16:creationId xmlns:a16="http://schemas.microsoft.com/office/drawing/2014/main" id="{00000000-0008-0000-0100-0000B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332</xdr:row>
          <xdr:rowOff>69850</xdr:rowOff>
        </xdr:from>
        <xdr:to>
          <xdr:col>98</xdr:col>
          <xdr:colOff>107950</xdr:colOff>
          <xdr:row>335</xdr:row>
          <xdr:rowOff>12700</xdr:rowOff>
        </xdr:to>
        <xdr:sp macro="" textlink="">
          <xdr:nvSpPr>
            <xdr:cNvPr id="33215" name="Check Box 447" hidden="1">
              <a:extLst>
                <a:ext uri="{63B3BB69-23CF-44E3-9099-C40C66FF867C}">
                  <a14:compatExt spid="_x0000_s33215"/>
                </a:ext>
                <a:ext uri="{FF2B5EF4-FFF2-40B4-BE49-F238E27FC236}">
                  <a16:creationId xmlns:a16="http://schemas.microsoft.com/office/drawing/2014/main" id="{00000000-0008-0000-0100-0000B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332</xdr:row>
          <xdr:rowOff>69850</xdr:rowOff>
        </xdr:from>
        <xdr:to>
          <xdr:col>109</xdr:col>
          <xdr:colOff>107950</xdr:colOff>
          <xdr:row>335</xdr:row>
          <xdr:rowOff>12700</xdr:rowOff>
        </xdr:to>
        <xdr:sp macro="" textlink="">
          <xdr:nvSpPr>
            <xdr:cNvPr id="33216" name="Check Box 448" hidden="1">
              <a:extLst>
                <a:ext uri="{63B3BB69-23CF-44E3-9099-C40C66FF867C}">
                  <a14:compatExt spid="_x0000_s33216"/>
                </a:ext>
                <a:ext uri="{FF2B5EF4-FFF2-40B4-BE49-F238E27FC236}">
                  <a16:creationId xmlns:a16="http://schemas.microsoft.com/office/drawing/2014/main" id="{00000000-0008-0000-0100-0000C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338</xdr:row>
      <xdr:rowOff>23812</xdr:rowOff>
    </xdr:from>
    <xdr:to>
      <xdr:col>108</xdr:col>
      <xdr:colOff>64993</xdr:colOff>
      <xdr:row>341</xdr:row>
      <xdr:rowOff>61912</xdr:rowOff>
    </xdr:to>
    <xdr:sp macro="" textlink="">
      <xdr:nvSpPr>
        <xdr:cNvPr id="1171" name="Chevron 1170">
          <a:hlinkClick xmlns:r="http://schemas.openxmlformats.org/officeDocument/2006/relationships" r:id="rId6"/>
          <a:extLst>
            <a:ext uri="{FF2B5EF4-FFF2-40B4-BE49-F238E27FC236}">
              <a16:creationId xmlns:a16="http://schemas.microsoft.com/office/drawing/2014/main" id="{00000000-0008-0000-0100-000093040000}"/>
            </a:ext>
          </a:extLst>
        </xdr:cNvPr>
        <xdr:cNvSpPr/>
      </xdr:nvSpPr>
      <xdr:spPr>
        <a:xfrm>
          <a:off x="11493312"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338</xdr:row>
      <xdr:rowOff>23812</xdr:rowOff>
    </xdr:from>
    <xdr:to>
      <xdr:col>18</xdr:col>
      <xdr:colOff>11206</xdr:colOff>
      <xdr:row>341</xdr:row>
      <xdr:rowOff>61912</xdr:rowOff>
    </xdr:to>
    <xdr:sp macro="" textlink="">
      <xdr:nvSpPr>
        <xdr:cNvPr id="1172" name="Chevron 1171">
          <a:hlinkClick xmlns:r="http://schemas.openxmlformats.org/officeDocument/2006/relationships" r:id="rId2"/>
          <a:extLst>
            <a:ext uri="{FF2B5EF4-FFF2-40B4-BE49-F238E27FC236}">
              <a16:creationId xmlns:a16="http://schemas.microsoft.com/office/drawing/2014/main" id="{00000000-0008-0000-0100-00009404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337</xdr:row>
      <xdr:rowOff>0</xdr:rowOff>
    </xdr:from>
    <xdr:to>
      <xdr:col>10</xdr:col>
      <xdr:colOff>0</xdr:colOff>
      <xdr:row>342</xdr:row>
      <xdr:rowOff>85725</xdr:rowOff>
    </xdr:to>
    <xdr:sp macro="" textlink="">
      <xdr:nvSpPr>
        <xdr:cNvPr id="1173" name="Rectangle 1172">
          <a:extLst>
            <a:ext uri="{FF2B5EF4-FFF2-40B4-BE49-F238E27FC236}">
              <a16:creationId xmlns:a16="http://schemas.microsoft.com/office/drawing/2014/main" id="{00000000-0008-0000-0100-00009504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337</xdr:row>
      <xdr:rowOff>0</xdr:rowOff>
    </xdr:from>
    <xdr:to>
      <xdr:col>117</xdr:col>
      <xdr:colOff>104775</xdr:colOff>
      <xdr:row>342</xdr:row>
      <xdr:rowOff>85725</xdr:rowOff>
    </xdr:to>
    <xdr:sp macro="" textlink="">
      <xdr:nvSpPr>
        <xdr:cNvPr id="1174" name="Rectangle 1173">
          <a:extLst>
            <a:ext uri="{FF2B5EF4-FFF2-40B4-BE49-F238E27FC236}">
              <a16:creationId xmlns:a16="http://schemas.microsoft.com/office/drawing/2014/main" id="{00000000-0008-0000-0100-00009604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67554</xdr:colOff>
      <xdr:row>271</xdr:row>
      <xdr:rowOff>5604</xdr:rowOff>
    </xdr:from>
    <xdr:to>
      <xdr:col>118</xdr:col>
      <xdr:colOff>25934</xdr:colOff>
      <xdr:row>277</xdr:row>
      <xdr:rowOff>1682</xdr:rowOff>
    </xdr:to>
    <xdr:sp macro="" textlink="">
      <xdr:nvSpPr>
        <xdr:cNvPr id="1175" name="Content Placeholder 2">
          <a:extLst>
            <a:ext uri="{FF2B5EF4-FFF2-40B4-BE49-F238E27FC236}">
              <a16:creationId xmlns:a16="http://schemas.microsoft.com/office/drawing/2014/main" id="{00000000-0008-0000-0100-000097040000}"/>
            </a:ext>
          </a:extLst>
        </xdr:cNvPr>
        <xdr:cNvSpPr>
          <a:spLocks noGrp="1"/>
        </xdr:cNvSpPr>
      </xdr:nvSpPr>
      <xdr:spPr>
        <a:xfrm>
          <a:off x="285268" y="25818354"/>
          <a:ext cx="1258580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Below is a list of reasons people give for wanting to save energy in their home</a:t>
          </a:r>
        </a:p>
      </xdr:txBody>
    </xdr:sp>
    <xdr:clientData/>
  </xdr:twoCellAnchor>
  <xdr:twoCellAnchor>
    <xdr:from>
      <xdr:col>3</xdr:col>
      <xdr:colOff>97490</xdr:colOff>
      <xdr:row>277</xdr:row>
      <xdr:rowOff>17930</xdr:rowOff>
    </xdr:from>
    <xdr:to>
      <xdr:col>54</xdr:col>
      <xdr:colOff>19050</xdr:colOff>
      <xdr:row>282</xdr:row>
      <xdr:rowOff>67236</xdr:rowOff>
    </xdr:to>
    <xdr:sp macro="" textlink="">
      <xdr:nvSpPr>
        <xdr:cNvPr id="1176" name="Content Placeholder 2">
          <a:extLst>
            <a:ext uri="{FF2B5EF4-FFF2-40B4-BE49-F238E27FC236}">
              <a16:creationId xmlns:a16="http://schemas.microsoft.com/office/drawing/2014/main" id="{00000000-0008-0000-0100-000098040000}"/>
            </a:ext>
          </a:extLst>
        </xdr:cNvPr>
        <xdr:cNvSpPr>
          <a:spLocks noGrp="1"/>
        </xdr:cNvSpPr>
      </xdr:nvSpPr>
      <xdr:spPr>
        <a:xfrm>
          <a:off x="440390" y="26402180"/>
          <a:ext cx="5750860" cy="525556"/>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defTabSz="914400" rtl="0" eaLnBrk="1" latinLnBrk="0" hangingPunct="1">
            <a:spcBef>
              <a:spcPct val="20000"/>
            </a:spcBef>
            <a:buFont typeface="Arial" pitchFamily="34" charset="0"/>
            <a:buNone/>
          </a:pPr>
          <a:r>
            <a:rPr lang="en-US" sz="2400" b="0" kern="1200">
              <a:solidFill>
                <a:srgbClr val="34411B"/>
              </a:solidFill>
              <a:latin typeface="+mn-lt"/>
              <a:ea typeface="+mn-ea"/>
              <a:cs typeface="+mn-cs"/>
            </a:rPr>
            <a:t>I want to...</a:t>
          </a:r>
        </a:p>
      </xdr:txBody>
    </xdr:sp>
    <xdr:clientData/>
  </xdr:twoCellAnchor>
  <xdr:twoCellAnchor>
    <xdr:from>
      <xdr:col>60</xdr:col>
      <xdr:colOff>62751</xdr:colOff>
      <xdr:row>278</xdr:row>
      <xdr:rowOff>57040</xdr:rowOff>
    </xdr:from>
    <xdr:to>
      <xdr:col>69</xdr:col>
      <xdr:colOff>69205</xdr:colOff>
      <xdr:row>281</xdr:row>
      <xdr:rowOff>84158</xdr:rowOff>
    </xdr:to>
    <xdr:sp macro="" textlink="">
      <xdr:nvSpPr>
        <xdr:cNvPr id="1178" name="Rectangle 1177">
          <a:extLst>
            <a:ext uri="{FF2B5EF4-FFF2-40B4-BE49-F238E27FC236}">
              <a16:creationId xmlns:a16="http://schemas.microsoft.com/office/drawing/2014/main" id="{00000000-0008-0000-0100-00009A040000}"/>
            </a:ext>
          </a:extLst>
        </xdr:cNvPr>
        <xdr:cNvSpPr/>
      </xdr:nvSpPr>
      <xdr:spPr>
        <a:xfrm>
          <a:off x="6786280" y="28094158"/>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71</xdr:col>
      <xdr:colOff>61295</xdr:colOff>
      <xdr:row>278</xdr:row>
      <xdr:rowOff>57040</xdr:rowOff>
    </xdr:from>
    <xdr:to>
      <xdr:col>80</xdr:col>
      <xdr:colOff>65791</xdr:colOff>
      <xdr:row>281</xdr:row>
      <xdr:rowOff>84158</xdr:rowOff>
    </xdr:to>
    <xdr:sp macro="" textlink="">
      <xdr:nvSpPr>
        <xdr:cNvPr id="1179" name="Rectangle 1178">
          <a:extLst>
            <a:ext uri="{FF2B5EF4-FFF2-40B4-BE49-F238E27FC236}">
              <a16:creationId xmlns:a16="http://schemas.microsoft.com/office/drawing/2014/main" id="{00000000-0008-0000-0100-00009B040000}"/>
            </a:ext>
          </a:extLst>
        </xdr:cNvPr>
        <xdr:cNvSpPr/>
      </xdr:nvSpPr>
      <xdr:spPr>
        <a:xfrm>
          <a:off x="8017471"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82</xdr:col>
      <xdr:colOff>57880</xdr:colOff>
      <xdr:row>278</xdr:row>
      <xdr:rowOff>57040</xdr:rowOff>
    </xdr:from>
    <xdr:to>
      <xdr:col>91</xdr:col>
      <xdr:colOff>62377</xdr:colOff>
      <xdr:row>281</xdr:row>
      <xdr:rowOff>84158</xdr:rowOff>
    </xdr:to>
    <xdr:sp macro="" textlink="">
      <xdr:nvSpPr>
        <xdr:cNvPr id="1180" name="Rectangle 1179">
          <a:extLst>
            <a:ext uri="{FF2B5EF4-FFF2-40B4-BE49-F238E27FC236}">
              <a16:creationId xmlns:a16="http://schemas.microsoft.com/office/drawing/2014/main" id="{00000000-0008-0000-0100-00009C040000}"/>
            </a:ext>
          </a:extLst>
        </xdr:cNvPr>
        <xdr:cNvSpPr/>
      </xdr:nvSpPr>
      <xdr:spPr>
        <a:xfrm>
          <a:off x="9246704"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54467</xdr:colOff>
      <xdr:row>278</xdr:row>
      <xdr:rowOff>57040</xdr:rowOff>
    </xdr:from>
    <xdr:to>
      <xdr:col>102</xdr:col>
      <xdr:colOff>58964</xdr:colOff>
      <xdr:row>281</xdr:row>
      <xdr:rowOff>84158</xdr:rowOff>
    </xdr:to>
    <xdr:sp macro="" textlink="">
      <xdr:nvSpPr>
        <xdr:cNvPr id="1181" name="Rectangle 1180">
          <a:extLst>
            <a:ext uri="{FF2B5EF4-FFF2-40B4-BE49-F238E27FC236}">
              <a16:creationId xmlns:a16="http://schemas.microsoft.com/office/drawing/2014/main" id="{00000000-0008-0000-0100-00009D040000}"/>
            </a:ext>
          </a:extLst>
        </xdr:cNvPr>
        <xdr:cNvSpPr/>
      </xdr:nvSpPr>
      <xdr:spPr>
        <a:xfrm>
          <a:off x="10475938"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51054</xdr:colOff>
      <xdr:row>278</xdr:row>
      <xdr:rowOff>57040</xdr:rowOff>
    </xdr:from>
    <xdr:to>
      <xdr:col>113</xdr:col>
      <xdr:colOff>57509</xdr:colOff>
      <xdr:row>281</xdr:row>
      <xdr:rowOff>84158</xdr:rowOff>
    </xdr:to>
    <xdr:sp macro="" textlink="">
      <xdr:nvSpPr>
        <xdr:cNvPr id="1182" name="Rectangle 1181">
          <a:extLst>
            <a:ext uri="{FF2B5EF4-FFF2-40B4-BE49-F238E27FC236}">
              <a16:creationId xmlns:a16="http://schemas.microsoft.com/office/drawing/2014/main" id="{00000000-0008-0000-0100-00009E040000}"/>
            </a:ext>
          </a:extLst>
        </xdr:cNvPr>
        <xdr:cNvSpPr/>
      </xdr:nvSpPr>
      <xdr:spPr>
        <a:xfrm>
          <a:off x="11705172" y="28094158"/>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1</xdr:col>
      <xdr:colOff>1</xdr:colOff>
      <xdr:row>332</xdr:row>
      <xdr:rowOff>6724</xdr:rowOff>
    </xdr:from>
    <xdr:to>
      <xdr:col>53</xdr:col>
      <xdr:colOff>1</xdr:colOff>
      <xdr:row>335</xdr:row>
      <xdr:rowOff>68781</xdr:rowOff>
    </xdr:to>
    <xdr:sp macro="" textlink="">
      <xdr:nvSpPr>
        <xdr:cNvPr id="1183" name="Rectangle 1182">
          <a:extLst>
            <a:ext uri="{FF2B5EF4-FFF2-40B4-BE49-F238E27FC236}">
              <a16:creationId xmlns:a16="http://schemas.microsoft.com/office/drawing/2014/main" id="{00000000-0008-0000-0100-00009F040000}"/>
            </a:ext>
          </a:extLst>
        </xdr:cNvPr>
        <xdr:cNvSpPr/>
      </xdr:nvSpPr>
      <xdr:spPr>
        <a:xfrm>
          <a:off x="111126" y="31629724"/>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...do my part to help reduce our reliance on foreign fuels</a:t>
          </a: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321</xdr:row>
          <xdr:rowOff>69850</xdr:rowOff>
        </xdr:from>
        <xdr:to>
          <xdr:col>66</xdr:col>
          <xdr:colOff>12700</xdr:colOff>
          <xdr:row>324</xdr:row>
          <xdr:rowOff>12700</xdr:rowOff>
        </xdr:to>
        <xdr:sp macro="" textlink="">
          <xdr:nvSpPr>
            <xdr:cNvPr id="33218" name="Check Box 450" hidden="1">
              <a:extLst>
                <a:ext uri="{63B3BB69-23CF-44E3-9099-C40C66FF867C}">
                  <a14:compatExt spid="_x0000_s33218"/>
                </a:ext>
                <a:ext uri="{FF2B5EF4-FFF2-40B4-BE49-F238E27FC236}">
                  <a16:creationId xmlns:a16="http://schemas.microsoft.com/office/drawing/2014/main" id="{00000000-0008-0000-0100-0000C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321</xdr:row>
          <xdr:rowOff>69850</xdr:rowOff>
        </xdr:from>
        <xdr:to>
          <xdr:col>77</xdr:col>
          <xdr:colOff>0</xdr:colOff>
          <xdr:row>324</xdr:row>
          <xdr:rowOff>12700</xdr:rowOff>
        </xdr:to>
        <xdr:sp macro="" textlink="">
          <xdr:nvSpPr>
            <xdr:cNvPr id="33219" name="Check Box 451" hidden="1">
              <a:extLst>
                <a:ext uri="{63B3BB69-23CF-44E3-9099-C40C66FF867C}">
                  <a14:compatExt spid="_x0000_s33219"/>
                </a:ext>
                <a:ext uri="{FF2B5EF4-FFF2-40B4-BE49-F238E27FC236}">
                  <a16:creationId xmlns:a16="http://schemas.microsoft.com/office/drawing/2014/main" id="{00000000-0008-0000-0100-0000C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321</xdr:row>
          <xdr:rowOff>69850</xdr:rowOff>
        </xdr:from>
        <xdr:to>
          <xdr:col>88</xdr:col>
          <xdr:colOff>0</xdr:colOff>
          <xdr:row>324</xdr:row>
          <xdr:rowOff>12700</xdr:rowOff>
        </xdr:to>
        <xdr:sp macro="" textlink="">
          <xdr:nvSpPr>
            <xdr:cNvPr id="33220" name="Check Box 452" hidden="1">
              <a:extLst>
                <a:ext uri="{63B3BB69-23CF-44E3-9099-C40C66FF867C}">
                  <a14:compatExt spid="_x0000_s33220"/>
                </a:ext>
                <a:ext uri="{FF2B5EF4-FFF2-40B4-BE49-F238E27FC236}">
                  <a16:creationId xmlns:a16="http://schemas.microsoft.com/office/drawing/2014/main" id="{00000000-0008-0000-0100-0000C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321</xdr:row>
          <xdr:rowOff>69850</xdr:rowOff>
        </xdr:from>
        <xdr:to>
          <xdr:col>98</xdr:col>
          <xdr:colOff>107950</xdr:colOff>
          <xdr:row>324</xdr:row>
          <xdr:rowOff>12700</xdr:rowOff>
        </xdr:to>
        <xdr:sp macro="" textlink="">
          <xdr:nvSpPr>
            <xdr:cNvPr id="33221" name="Check Box 453" hidden="1">
              <a:extLst>
                <a:ext uri="{63B3BB69-23CF-44E3-9099-C40C66FF867C}">
                  <a14:compatExt spid="_x0000_s33221"/>
                </a:ext>
                <a:ext uri="{FF2B5EF4-FFF2-40B4-BE49-F238E27FC236}">
                  <a16:creationId xmlns:a16="http://schemas.microsoft.com/office/drawing/2014/main" id="{00000000-0008-0000-0100-0000C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321</xdr:row>
          <xdr:rowOff>69850</xdr:rowOff>
        </xdr:from>
        <xdr:to>
          <xdr:col>109</xdr:col>
          <xdr:colOff>107950</xdr:colOff>
          <xdr:row>324</xdr:row>
          <xdr:rowOff>12700</xdr:rowOff>
        </xdr:to>
        <xdr:sp macro="" textlink="">
          <xdr:nvSpPr>
            <xdr:cNvPr id="33222" name="Check Box 454" hidden="1">
              <a:extLst>
                <a:ext uri="{63B3BB69-23CF-44E3-9099-C40C66FF867C}">
                  <a14:compatExt spid="_x0000_s33222"/>
                </a:ext>
                <a:ext uri="{FF2B5EF4-FFF2-40B4-BE49-F238E27FC236}">
                  <a16:creationId xmlns:a16="http://schemas.microsoft.com/office/drawing/2014/main" id="{00000000-0008-0000-0100-0000C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1</xdr:colOff>
      <xdr:row>344</xdr:row>
      <xdr:rowOff>89648</xdr:rowOff>
    </xdr:from>
    <xdr:to>
      <xdr:col>118</xdr:col>
      <xdr:colOff>1</xdr:colOff>
      <xdr:row>429</xdr:row>
      <xdr:rowOff>22412</xdr:rowOff>
    </xdr:to>
    <xdr:sp macro="" textlink="">
      <xdr:nvSpPr>
        <xdr:cNvPr id="1189" name="Rectangle 1188">
          <a:extLst>
            <a:ext uri="{FF2B5EF4-FFF2-40B4-BE49-F238E27FC236}">
              <a16:creationId xmlns:a16="http://schemas.microsoft.com/office/drawing/2014/main" id="{00000000-0008-0000-0100-0000A5040000}"/>
            </a:ext>
          </a:extLst>
        </xdr:cNvPr>
        <xdr:cNvSpPr/>
      </xdr:nvSpPr>
      <xdr:spPr>
        <a:xfrm>
          <a:off x="112060" y="26109707"/>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346</xdr:row>
      <xdr:rowOff>29677</xdr:rowOff>
    </xdr:from>
    <xdr:to>
      <xdr:col>116</xdr:col>
      <xdr:colOff>37204</xdr:colOff>
      <xdr:row>356</xdr:row>
      <xdr:rowOff>100140</xdr:rowOff>
    </xdr:to>
    <xdr:sp macro="" textlink="">
      <xdr:nvSpPr>
        <xdr:cNvPr id="1190" name="Rectangle 1189">
          <a:extLst>
            <a:ext uri="{FF2B5EF4-FFF2-40B4-BE49-F238E27FC236}">
              <a16:creationId xmlns:a16="http://schemas.microsoft.com/office/drawing/2014/main" id="{00000000-0008-0000-0100-0000A6040000}"/>
            </a:ext>
          </a:extLst>
        </xdr:cNvPr>
        <xdr:cNvSpPr/>
      </xdr:nvSpPr>
      <xdr:spPr>
        <a:xfrm>
          <a:off x="280148" y="26251442"/>
          <a:ext cx="12755880" cy="1069467"/>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345</xdr:row>
      <xdr:rowOff>22412</xdr:rowOff>
    </xdr:from>
    <xdr:to>
      <xdr:col>118</xdr:col>
      <xdr:colOff>4570</xdr:colOff>
      <xdr:row>357</xdr:row>
      <xdr:rowOff>22412</xdr:rowOff>
    </xdr:to>
    <xdr:sp macro="" textlink="">
      <xdr:nvSpPr>
        <xdr:cNvPr id="1191" name="Title 1">
          <a:extLst>
            <a:ext uri="{FF2B5EF4-FFF2-40B4-BE49-F238E27FC236}">
              <a16:creationId xmlns:a16="http://schemas.microsoft.com/office/drawing/2014/main" id="{00000000-0008-0000-0100-0000A7040000}"/>
            </a:ext>
          </a:extLst>
        </xdr:cNvPr>
        <xdr:cNvSpPr txBox="1">
          <a:spLocks/>
        </xdr:cNvSpPr>
      </xdr:nvSpPr>
      <xdr:spPr>
        <a:xfrm>
          <a:off x="114298" y="26143324"/>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Home Energy Engagement</a:t>
          </a:r>
        </a:p>
      </xdr:txBody>
    </xdr:sp>
    <xdr:clientData/>
  </xdr:twoCellAnchor>
  <xdr:twoCellAnchor>
    <xdr:from>
      <xdr:col>2</xdr:col>
      <xdr:colOff>40340</xdr:colOff>
      <xdr:row>363</xdr:row>
      <xdr:rowOff>6724</xdr:rowOff>
    </xdr:from>
    <xdr:to>
      <xdr:col>116</xdr:col>
      <xdr:colOff>44823</xdr:colOff>
      <xdr:row>422</xdr:row>
      <xdr:rowOff>64009</xdr:rowOff>
    </xdr:to>
    <xdr:grpSp>
      <xdr:nvGrpSpPr>
        <xdr:cNvPr id="1192" name="Group 1191">
          <a:extLst>
            <a:ext uri="{FF2B5EF4-FFF2-40B4-BE49-F238E27FC236}">
              <a16:creationId xmlns:a16="http://schemas.microsoft.com/office/drawing/2014/main" id="{00000000-0008-0000-0100-0000A8040000}"/>
            </a:ext>
          </a:extLst>
        </xdr:cNvPr>
        <xdr:cNvGrpSpPr/>
      </xdr:nvGrpSpPr>
      <xdr:grpSpPr>
        <a:xfrm>
          <a:off x="258054" y="36228938"/>
          <a:ext cx="12414198" cy="5944642"/>
          <a:chOff x="107576" y="1900517"/>
          <a:chExt cx="12779189" cy="6007608"/>
        </a:xfrm>
      </xdr:grpSpPr>
      <xdr:sp macro="" textlink="">
        <xdr:nvSpPr>
          <xdr:cNvPr id="1193" name="Rectangle 1192">
            <a:extLst>
              <a:ext uri="{FF2B5EF4-FFF2-40B4-BE49-F238E27FC236}">
                <a16:creationId xmlns:a16="http://schemas.microsoft.com/office/drawing/2014/main" id="{00000000-0008-0000-0100-0000A904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194" name="Rectangle 1193">
            <a:extLst>
              <a:ext uri="{FF2B5EF4-FFF2-40B4-BE49-F238E27FC236}">
                <a16:creationId xmlns:a16="http://schemas.microsoft.com/office/drawing/2014/main" id="{00000000-0008-0000-0100-0000AA04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7</xdr:col>
      <xdr:colOff>108321</xdr:colOff>
      <xdr:row>378</xdr:row>
      <xdr:rowOff>63282</xdr:rowOff>
    </xdr:from>
    <xdr:to>
      <xdr:col>53</xdr:col>
      <xdr:colOff>19609</xdr:colOff>
      <xdr:row>384</xdr:row>
      <xdr:rowOff>5480</xdr:rowOff>
    </xdr:to>
    <xdr:sp macro="" textlink="">
      <xdr:nvSpPr>
        <xdr:cNvPr id="1195" name="Rectangle 1194">
          <a:extLst>
            <a:ext uri="{FF2B5EF4-FFF2-40B4-BE49-F238E27FC236}">
              <a16:creationId xmlns:a16="http://schemas.microsoft.com/office/drawing/2014/main" id="{00000000-0008-0000-0100-0000AB040000}"/>
            </a:ext>
          </a:extLst>
        </xdr:cNvPr>
        <xdr:cNvSpPr/>
      </xdr:nvSpPr>
      <xdr:spPr>
        <a:xfrm>
          <a:off x="908421" y="36067782"/>
          <a:ext cx="5169088" cy="51369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 in my abilities</a:t>
          </a:r>
          <a:r>
            <a:rPr lang="en-US" sz="1800" b="0" baseline="0">
              <a:solidFill>
                <a:srgbClr val="34411B"/>
              </a:solidFill>
            </a:rPr>
            <a:t> to make improvements</a:t>
          </a:r>
          <a:endParaRPr lang="en-US" sz="1800" b="0">
            <a:solidFill>
              <a:srgbClr val="34411B"/>
            </a:solidFill>
          </a:endParaRPr>
        </a:p>
      </xdr:txBody>
    </xdr:sp>
    <xdr:clientData/>
  </xdr:twoCellAnchor>
  <xdr:twoCellAnchor>
    <xdr:from>
      <xdr:col>12</xdr:col>
      <xdr:colOff>42020</xdr:colOff>
      <xdr:row>370</xdr:row>
      <xdr:rowOff>52470</xdr:rowOff>
    </xdr:from>
    <xdr:to>
      <xdr:col>53</xdr:col>
      <xdr:colOff>19609</xdr:colOff>
      <xdr:row>376</xdr:row>
      <xdr:rowOff>3215</xdr:rowOff>
    </xdr:to>
    <xdr:sp macro="" textlink="">
      <xdr:nvSpPr>
        <xdr:cNvPr id="1196" name="Rectangle 1195">
          <a:extLst>
            <a:ext uri="{FF2B5EF4-FFF2-40B4-BE49-F238E27FC236}">
              <a16:creationId xmlns:a16="http://schemas.microsoft.com/office/drawing/2014/main" id="{00000000-0008-0000-0100-0000AC040000}"/>
            </a:ext>
          </a:extLst>
        </xdr:cNvPr>
        <xdr:cNvSpPr/>
      </xdr:nvSpPr>
      <xdr:spPr>
        <a:xfrm>
          <a:off x="1348306" y="35294970"/>
          <a:ext cx="4440732" cy="52224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I</a:t>
          </a:r>
          <a:r>
            <a:rPr lang="en-US" sz="1800" b="0" baseline="0">
              <a:solidFill>
                <a:srgbClr val="34411B"/>
              </a:solidFill>
            </a:rPr>
            <a:t> like making improvements to my home myself</a:t>
          </a:r>
          <a:endParaRPr lang="en-US" sz="1800" b="0">
            <a:solidFill>
              <a:srgbClr val="34411B"/>
            </a:solidFill>
          </a:endParaRPr>
        </a:p>
      </xdr:txBody>
    </xdr:sp>
    <xdr:clientData/>
  </xdr:twoCellAnchor>
  <xdr:twoCellAnchor>
    <xdr:from>
      <xdr:col>2</xdr:col>
      <xdr:colOff>47625</xdr:colOff>
      <xdr:row>388</xdr:row>
      <xdr:rowOff>2794</xdr:rowOff>
    </xdr:from>
    <xdr:to>
      <xdr:col>53</xdr:col>
      <xdr:colOff>19609</xdr:colOff>
      <xdr:row>393</xdr:row>
      <xdr:rowOff>54391</xdr:rowOff>
    </xdr:to>
    <xdr:sp macro="" textlink="">
      <xdr:nvSpPr>
        <xdr:cNvPr id="1197" name="Rectangle 1196">
          <a:extLst>
            <a:ext uri="{FF2B5EF4-FFF2-40B4-BE49-F238E27FC236}">
              <a16:creationId xmlns:a16="http://schemas.microsoft.com/office/drawing/2014/main" id="{00000000-0008-0000-0100-0000AD040000}"/>
            </a:ext>
          </a:extLst>
        </xdr:cNvPr>
        <xdr:cNvSpPr/>
      </xdr:nvSpPr>
      <xdr:spPr>
        <a:xfrm>
          <a:off x="276225" y="36959794"/>
          <a:ext cx="5801284" cy="52784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find others to do improvements  in my home</a:t>
          </a:r>
          <a:endParaRPr lang="en-US" sz="1800" b="0">
            <a:solidFill>
              <a:srgbClr val="34411B"/>
            </a:solidFill>
          </a:endParaRPr>
        </a:p>
      </xdr:txBody>
    </xdr:sp>
    <xdr:clientData/>
  </xdr:twoCellAnchor>
  <xdr:twoCellAnchor>
    <xdr:from>
      <xdr:col>2</xdr:col>
      <xdr:colOff>38100</xdr:colOff>
      <xdr:row>396</xdr:row>
      <xdr:rowOff>88445</xdr:rowOff>
    </xdr:from>
    <xdr:to>
      <xdr:col>53</xdr:col>
      <xdr:colOff>19609</xdr:colOff>
      <xdr:row>402</xdr:row>
      <xdr:rowOff>30643</xdr:rowOff>
    </xdr:to>
    <xdr:sp macro="" textlink="">
      <xdr:nvSpPr>
        <xdr:cNvPr id="1198" name="Rectangle 1197">
          <a:extLst>
            <a:ext uri="{FF2B5EF4-FFF2-40B4-BE49-F238E27FC236}">
              <a16:creationId xmlns:a16="http://schemas.microsoft.com/office/drawing/2014/main" id="{00000000-0008-0000-0100-0000AE040000}"/>
            </a:ext>
          </a:extLst>
        </xdr:cNvPr>
        <xdr:cNvSpPr/>
      </xdr:nvSpPr>
      <xdr:spPr>
        <a:xfrm>
          <a:off x="266700" y="37807445"/>
          <a:ext cx="5810809" cy="51369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a:t>
          </a:r>
          <a:r>
            <a:rPr lang="en-US" sz="1800" b="0" kern="1200">
              <a:solidFill>
                <a:srgbClr val="34411B"/>
              </a:solidFill>
              <a:latin typeface="+mn-lt"/>
              <a:ea typeface="+mn-ea"/>
              <a:cs typeface="+mn-cs"/>
            </a:rPr>
            <a:t>confident</a:t>
          </a:r>
          <a:r>
            <a:rPr lang="en-US" sz="1800" b="0">
              <a:solidFill>
                <a:srgbClr val="34411B"/>
              </a:solidFill>
            </a:rPr>
            <a:t> in my ability</a:t>
          </a:r>
          <a:r>
            <a:rPr lang="en-US" sz="1800" b="0" baseline="0">
              <a:solidFill>
                <a:srgbClr val="34411B"/>
              </a:solidFill>
            </a:rPr>
            <a:t> to pay for improvements to my home</a:t>
          </a:r>
          <a:endParaRPr lang="en-US" sz="1800" b="0">
            <a:solidFill>
              <a:srgbClr val="34411B"/>
            </a:solidFill>
          </a:endParaRPr>
        </a:p>
      </xdr:txBody>
    </xdr:sp>
    <xdr:clientData/>
  </xdr:twoCellAnchor>
  <xdr:twoCellAnchor>
    <xdr:from>
      <xdr:col>3</xdr:col>
      <xdr:colOff>97116</xdr:colOff>
      <xdr:row>414</xdr:row>
      <xdr:rowOff>36209</xdr:rowOff>
    </xdr:from>
    <xdr:to>
      <xdr:col>53</xdr:col>
      <xdr:colOff>19609</xdr:colOff>
      <xdr:row>419</xdr:row>
      <xdr:rowOff>68054</xdr:rowOff>
    </xdr:to>
    <xdr:sp macro="" textlink="">
      <xdr:nvSpPr>
        <xdr:cNvPr id="1199" name="Rectangle 1198">
          <a:extLst>
            <a:ext uri="{FF2B5EF4-FFF2-40B4-BE49-F238E27FC236}">
              <a16:creationId xmlns:a16="http://schemas.microsoft.com/office/drawing/2014/main" id="{00000000-0008-0000-0100-0000AF040000}"/>
            </a:ext>
          </a:extLst>
        </xdr:cNvPr>
        <xdr:cNvSpPr/>
      </xdr:nvSpPr>
      <xdr:spPr>
        <a:xfrm>
          <a:off x="423687" y="39469709"/>
          <a:ext cx="5365351" cy="50809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adjust my behavior in ways that will help save energy</a:t>
          </a:r>
          <a:endParaRPr lang="en-US" sz="1800" b="0">
            <a:solidFill>
              <a:srgbClr val="34411B"/>
            </a:solidFill>
          </a:endParaRPr>
        </a:p>
      </xdr:txBody>
    </xdr:sp>
    <xdr:clientData/>
  </xdr:twoCellAnchor>
  <xdr:twoCellAnchor>
    <xdr:from>
      <xdr:col>2</xdr:col>
      <xdr:colOff>38100</xdr:colOff>
      <xdr:row>405</xdr:row>
      <xdr:rowOff>53970</xdr:rowOff>
    </xdr:from>
    <xdr:to>
      <xdr:col>53</xdr:col>
      <xdr:colOff>19609</xdr:colOff>
      <xdr:row>411</xdr:row>
      <xdr:rowOff>4715</xdr:rowOff>
    </xdr:to>
    <xdr:sp macro="" textlink="">
      <xdr:nvSpPr>
        <xdr:cNvPr id="1201" name="Rectangle 1200">
          <a:extLst>
            <a:ext uri="{FF2B5EF4-FFF2-40B4-BE49-F238E27FC236}">
              <a16:creationId xmlns:a16="http://schemas.microsoft.com/office/drawing/2014/main" id="{00000000-0008-0000-0100-0000B1040000}"/>
            </a:ext>
          </a:extLst>
        </xdr:cNvPr>
        <xdr:cNvSpPr/>
      </xdr:nvSpPr>
      <xdr:spPr>
        <a:xfrm>
          <a:off x="266700" y="38630220"/>
          <a:ext cx="5810809" cy="52224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take the time to make improvements</a:t>
          </a:r>
          <a:endParaRPr lang="en-US" sz="1800" b="0">
            <a:solidFill>
              <a:srgbClr val="34411B"/>
            </a:solidFill>
          </a:endParaRP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407</xdr:row>
          <xdr:rowOff>38100</xdr:rowOff>
        </xdr:from>
        <xdr:to>
          <xdr:col>66</xdr:col>
          <xdr:colOff>12700</xdr:colOff>
          <xdr:row>409</xdr:row>
          <xdr:rowOff>76200</xdr:rowOff>
        </xdr:to>
        <xdr:sp macro="" textlink="">
          <xdr:nvSpPr>
            <xdr:cNvPr id="33223" name="Check Box 455" hidden="1">
              <a:extLst>
                <a:ext uri="{63B3BB69-23CF-44E3-9099-C40C66FF867C}">
                  <a14:compatExt spid="_x0000_s33223"/>
                </a:ext>
                <a:ext uri="{FF2B5EF4-FFF2-40B4-BE49-F238E27FC236}">
                  <a16:creationId xmlns:a16="http://schemas.microsoft.com/office/drawing/2014/main" id="{00000000-0008-0000-0100-0000C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407</xdr:row>
          <xdr:rowOff>38100</xdr:rowOff>
        </xdr:from>
        <xdr:to>
          <xdr:col>77</xdr:col>
          <xdr:colOff>0</xdr:colOff>
          <xdr:row>409</xdr:row>
          <xdr:rowOff>69850</xdr:rowOff>
        </xdr:to>
        <xdr:sp macro="" textlink="">
          <xdr:nvSpPr>
            <xdr:cNvPr id="33224" name="Check Box 456" hidden="1">
              <a:extLst>
                <a:ext uri="{63B3BB69-23CF-44E3-9099-C40C66FF867C}">
                  <a14:compatExt spid="_x0000_s33224"/>
                </a:ext>
                <a:ext uri="{FF2B5EF4-FFF2-40B4-BE49-F238E27FC236}">
                  <a16:creationId xmlns:a16="http://schemas.microsoft.com/office/drawing/2014/main" id="{00000000-0008-0000-0100-0000C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407</xdr:row>
          <xdr:rowOff>38100</xdr:rowOff>
        </xdr:from>
        <xdr:to>
          <xdr:col>88</xdr:col>
          <xdr:colOff>0</xdr:colOff>
          <xdr:row>409</xdr:row>
          <xdr:rowOff>69850</xdr:rowOff>
        </xdr:to>
        <xdr:sp macro="" textlink="">
          <xdr:nvSpPr>
            <xdr:cNvPr id="33225" name="Check Box 457" hidden="1">
              <a:extLst>
                <a:ext uri="{63B3BB69-23CF-44E3-9099-C40C66FF867C}">
                  <a14:compatExt spid="_x0000_s33225"/>
                </a:ext>
                <a:ext uri="{FF2B5EF4-FFF2-40B4-BE49-F238E27FC236}">
                  <a16:creationId xmlns:a16="http://schemas.microsoft.com/office/drawing/2014/main" id="{00000000-0008-0000-0100-0000C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407</xdr:row>
          <xdr:rowOff>38100</xdr:rowOff>
        </xdr:from>
        <xdr:to>
          <xdr:col>98</xdr:col>
          <xdr:colOff>107950</xdr:colOff>
          <xdr:row>409</xdr:row>
          <xdr:rowOff>69850</xdr:rowOff>
        </xdr:to>
        <xdr:sp macro="" textlink="">
          <xdr:nvSpPr>
            <xdr:cNvPr id="33226" name="Check Box 458" hidden="1">
              <a:extLst>
                <a:ext uri="{63B3BB69-23CF-44E3-9099-C40C66FF867C}">
                  <a14:compatExt spid="_x0000_s33226"/>
                </a:ext>
                <a:ext uri="{FF2B5EF4-FFF2-40B4-BE49-F238E27FC236}">
                  <a16:creationId xmlns:a16="http://schemas.microsoft.com/office/drawing/2014/main" id="{00000000-0008-0000-0100-0000C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407</xdr:row>
          <xdr:rowOff>38100</xdr:rowOff>
        </xdr:from>
        <xdr:to>
          <xdr:col>109</xdr:col>
          <xdr:colOff>107950</xdr:colOff>
          <xdr:row>409</xdr:row>
          <xdr:rowOff>69850</xdr:rowOff>
        </xdr:to>
        <xdr:sp macro="" textlink="">
          <xdr:nvSpPr>
            <xdr:cNvPr id="33227" name="Check Box 459" hidden="1">
              <a:extLst>
                <a:ext uri="{63B3BB69-23CF-44E3-9099-C40C66FF867C}">
                  <a14:compatExt spid="_x0000_s33227"/>
                </a:ext>
                <a:ext uri="{FF2B5EF4-FFF2-40B4-BE49-F238E27FC236}">
                  <a16:creationId xmlns:a16="http://schemas.microsoft.com/office/drawing/2014/main" id="{00000000-0008-0000-0100-0000C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372</xdr:row>
          <xdr:rowOff>50800</xdr:rowOff>
        </xdr:from>
        <xdr:to>
          <xdr:col>66</xdr:col>
          <xdr:colOff>12700</xdr:colOff>
          <xdr:row>375</xdr:row>
          <xdr:rowOff>0</xdr:rowOff>
        </xdr:to>
        <xdr:sp macro="" textlink="">
          <xdr:nvSpPr>
            <xdr:cNvPr id="33228" name="Check Box 460" hidden="1">
              <a:extLst>
                <a:ext uri="{63B3BB69-23CF-44E3-9099-C40C66FF867C}">
                  <a14:compatExt spid="_x0000_s33228"/>
                </a:ext>
                <a:ext uri="{FF2B5EF4-FFF2-40B4-BE49-F238E27FC236}">
                  <a16:creationId xmlns:a16="http://schemas.microsoft.com/office/drawing/2014/main" id="{00000000-0008-0000-0100-0000C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372</xdr:row>
          <xdr:rowOff>50800</xdr:rowOff>
        </xdr:from>
        <xdr:to>
          <xdr:col>77</xdr:col>
          <xdr:colOff>0</xdr:colOff>
          <xdr:row>375</xdr:row>
          <xdr:rowOff>0</xdr:rowOff>
        </xdr:to>
        <xdr:sp macro="" textlink="">
          <xdr:nvSpPr>
            <xdr:cNvPr id="33229" name="Check Box 461" hidden="1">
              <a:extLst>
                <a:ext uri="{63B3BB69-23CF-44E3-9099-C40C66FF867C}">
                  <a14:compatExt spid="_x0000_s33229"/>
                </a:ext>
                <a:ext uri="{FF2B5EF4-FFF2-40B4-BE49-F238E27FC236}">
                  <a16:creationId xmlns:a16="http://schemas.microsoft.com/office/drawing/2014/main" id="{00000000-0008-0000-0100-0000C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372</xdr:row>
          <xdr:rowOff>50800</xdr:rowOff>
        </xdr:from>
        <xdr:to>
          <xdr:col>88</xdr:col>
          <xdr:colOff>0</xdr:colOff>
          <xdr:row>375</xdr:row>
          <xdr:rowOff>0</xdr:rowOff>
        </xdr:to>
        <xdr:sp macro="" textlink="">
          <xdr:nvSpPr>
            <xdr:cNvPr id="33230" name="Check Box 462" hidden="1">
              <a:extLst>
                <a:ext uri="{63B3BB69-23CF-44E3-9099-C40C66FF867C}">
                  <a14:compatExt spid="_x0000_s33230"/>
                </a:ext>
                <a:ext uri="{FF2B5EF4-FFF2-40B4-BE49-F238E27FC236}">
                  <a16:creationId xmlns:a16="http://schemas.microsoft.com/office/drawing/2014/main" id="{00000000-0008-0000-0100-0000C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372</xdr:row>
          <xdr:rowOff>50800</xdr:rowOff>
        </xdr:from>
        <xdr:to>
          <xdr:col>98</xdr:col>
          <xdr:colOff>107950</xdr:colOff>
          <xdr:row>375</xdr:row>
          <xdr:rowOff>0</xdr:rowOff>
        </xdr:to>
        <xdr:sp macro="" textlink="">
          <xdr:nvSpPr>
            <xdr:cNvPr id="33231" name="Check Box 463" hidden="1">
              <a:extLst>
                <a:ext uri="{63B3BB69-23CF-44E3-9099-C40C66FF867C}">
                  <a14:compatExt spid="_x0000_s33231"/>
                </a:ext>
                <a:ext uri="{FF2B5EF4-FFF2-40B4-BE49-F238E27FC236}">
                  <a16:creationId xmlns:a16="http://schemas.microsoft.com/office/drawing/2014/main" id="{00000000-0008-0000-0100-0000C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372</xdr:row>
          <xdr:rowOff>50800</xdr:rowOff>
        </xdr:from>
        <xdr:to>
          <xdr:col>109</xdr:col>
          <xdr:colOff>107950</xdr:colOff>
          <xdr:row>375</xdr:row>
          <xdr:rowOff>0</xdr:rowOff>
        </xdr:to>
        <xdr:sp macro="" textlink="">
          <xdr:nvSpPr>
            <xdr:cNvPr id="33232" name="Check Box 464" hidden="1">
              <a:extLst>
                <a:ext uri="{63B3BB69-23CF-44E3-9099-C40C66FF867C}">
                  <a14:compatExt spid="_x0000_s33232"/>
                </a:ext>
                <a:ext uri="{FF2B5EF4-FFF2-40B4-BE49-F238E27FC236}">
                  <a16:creationId xmlns:a16="http://schemas.microsoft.com/office/drawing/2014/main" id="{00000000-0008-0000-0100-0000D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380</xdr:row>
          <xdr:rowOff>76200</xdr:rowOff>
        </xdr:from>
        <xdr:to>
          <xdr:col>66</xdr:col>
          <xdr:colOff>12700</xdr:colOff>
          <xdr:row>383</xdr:row>
          <xdr:rowOff>31750</xdr:rowOff>
        </xdr:to>
        <xdr:sp macro="" textlink="">
          <xdr:nvSpPr>
            <xdr:cNvPr id="33233" name="Check Box 465" hidden="1">
              <a:extLst>
                <a:ext uri="{63B3BB69-23CF-44E3-9099-C40C66FF867C}">
                  <a14:compatExt spid="_x0000_s33233"/>
                </a:ext>
                <a:ext uri="{FF2B5EF4-FFF2-40B4-BE49-F238E27FC236}">
                  <a16:creationId xmlns:a16="http://schemas.microsoft.com/office/drawing/2014/main" id="{00000000-0008-0000-0100-0000D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380</xdr:row>
          <xdr:rowOff>76200</xdr:rowOff>
        </xdr:from>
        <xdr:to>
          <xdr:col>77</xdr:col>
          <xdr:colOff>0</xdr:colOff>
          <xdr:row>383</xdr:row>
          <xdr:rowOff>31750</xdr:rowOff>
        </xdr:to>
        <xdr:sp macro="" textlink="">
          <xdr:nvSpPr>
            <xdr:cNvPr id="33234" name="Check Box 466" hidden="1">
              <a:extLst>
                <a:ext uri="{63B3BB69-23CF-44E3-9099-C40C66FF867C}">
                  <a14:compatExt spid="_x0000_s33234"/>
                </a:ext>
                <a:ext uri="{FF2B5EF4-FFF2-40B4-BE49-F238E27FC236}">
                  <a16:creationId xmlns:a16="http://schemas.microsoft.com/office/drawing/2014/main" id="{00000000-0008-0000-0100-0000D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380</xdr:row>
          <xdr:rowOff>76200</xdr:rowOff>
        </xdr:from>
        <xdr:to>
          <xdr:col>88</xdr:col>
          <xdr:colOff>0</xdr:colOff>
          <xdr:row>383</xdr:row>
          <xdr:rowOff>31750</xdr:rowOff>
        </xdr:to>
        <xdr:sp macro="" textlink="">
          <xdr:nvSpPr>
            <xdr:cNvPr id="33235" name="Check Box 467" hidden="1">
              <a:extLst>
                <a:ext uri="{63B3BB69-23CF-44E3-9099-C40C66FF867C}">
                  <a14:compatExt spid="_x0000_s33235"/>
                </a:ext>
                <a:ext uri="{FF2B5EF4-FFF2-40B4-BE49-F238E27FC236}">
                  <a16:creationId xmlns:a16="http://schemas.microsoft.com/office/drawing/2014/main" id="{00000000-0008-0000-0100-0000D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380</xdr:row>
          <xdr:rowOff>76200</xdr:rowOff>
        </xdr:from>
        <xdr:to>
          <xdr:col>98</xdr:col>
          <xdr:colOff>107950</xdr:colOff>
          <xdr:row>383</xdr:row>
          <xdr:rowOff>31750</xdr:rowOff>
        </xdr:to>
        <xdr:sp macro="" textlink="">
          <xdr:nvSpPr>
            <xdr:cNvPr id="33236" name="Check Box 468" hidden="1">
              <a:extLst>
                <a:ext uri="{63B3BB69-23CF-44E3-9099-C40C66FF867C}">
                  <a14:compatExt spid="_x0000_s33236"/>
                </a:ext>
                <a:ext uri="{FF2B5EF4-FFF2-40B4-BE49-F238E27FC236}">
                  <a16:creationId xmlns:a16="http://schemas.microsoft.com/office/drawing/2014/main" id="{00000000-0008-0000-0100-0000D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380</xdr:row>
          <xdr:rowOff>76200</xdr:rowOff>
        </xdr:from>
        <xdr:to>
          <xdr:col>109</xdr:col>
          <xdr:colOff>107950</xdr:colOff>
          <xdr:row>383</xdr:row>
          <xdr:rowOff>31750</xdr:rowOff>
        </xdr:to>
        <xdr:sp macro="" textlink="">
          <xdr:nvSpPr>
            <xdr:cNvPr id="33237" name="Check Box 469" hidden="1">
              <a:extLst>
                <a:ext uri="{63B3BB69-23CF-44E3-9099-C40C66FF867C}">
                  <a14:compatExt spid="_x0000_s33237"/>
                </a:ext>
                <a:ext uri="{FF2B5EF4-FFF2-40B4-BE49-F238E27FC236}">
                  <a16:creationId xmlns:a16="http://schemas.microsoft.com/office/drawing/2014/main" id="{00000000-0008-0000-0100-0000D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389</xdr:row>
          <xdr:rowOff>38100</xdr:rowOff>
        </xdr:from>
        <xdr:to>
          <xdr:col>66</xdr:col>
          <xdr:colOff>12700</xdr:colOff>
          <xdr:row>391</xdr:row>
          <xdr:rowOff>76200</xdr:rowOff>
        </xdr:to>
        <xdr:sp macro="" textlink="">
          <xdr:nvSpPr>
            <xdr:cNvPr id="33238" name="Check Box 470" hidden="1">
              <a:extLst>
                <a:ext uri="{63B3BB69-23CF-44E3-9099-C40C66FF867C}">
                  <a14:compatExt spid="_x0000_s33238"/>
                </a:ext>
                <a:ext uri="{FF2B5EF4-FFF2-40B4-BE49-F238E27FC236}">
                  <a16:creationId xmlns:a16="http://schemas.microsoft.com/office/drawing/2014/main" id="{00000000-0008-0000-0100-0000D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389</xdr:row>
          <xdr:rowOff>31750</xdr:rowOff>
        </xdr:from>
        <xdr:to>
          <xdr:col>77</xdr:col>
          <xdr:colOff>0</xdr:colOff>
          <xdr:row>391</xdr:row>
          <xdr:rowOff>88900</xdr:rowOff>
        </xdr:to>
        <xdr:sp macro="" textlink="">
          <xdr:nvSpPr>
            <xdr:cNvPr id="33239" name="Check Box 471" hidden="1">
              <a:extLst>
                <a:ext uri="{63B3BB69-23CF-44E3-9099-C40C66FF867C}">
                  <a14:compatExt spid="_x0000_s33239"/>
                </a:ext>
                <a:ext uri="{FF2B5EF4-FFF2-40B4-BE49-F238E27FC236}">
                  <a16:creationId xmlns:a16="http://schemas.microsoft.com/office/drawing/2014/main" id="{00000000-0008-0000-0100-0000D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389</xdr:row>
          <xdr:rowOff>31750</xdr:rowOff>
        </xdr:from>
        <xdr:to>
          <xdr:col>88</xdr:col>
          <xdr:colOff>0</xdr:colOff>
          <xdr:row>391</xdr:row>
          <xdr:rowOff>88900</xdr:rowOff>
        </xdr:to>
        <xdr:sp macro="" textlink="">
          <xdr:nvSpPr>
            <xdr:cNvPr id="33240" name="Check Box 472" hidden="1">
              <a:extLst>
                <a:ext uri="{63B3BB69-23CF-44E3-9099-C40C66FF867C}">
                  <a14:compatExt spid="_x0000_s33240"/>
                </a:ext>
                <a:ext uri="{FF2B5EF4-FFF2-40B4-BE49-F238E27FC236}">
                  <a16:creationId xmlns:a16="http://schemas.microsoft.com/office/drawing/2014/main" id="{00000000-0008-0000-0100-0000D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389</xdr:row>
          <xdr:rowOff>31750</xdr:rowOff>
        </xdr:from>
        <xdr:to>
          <xdr:col>98</xdr:col>
          <xdr:colOff>107950</xdr:colOff>
          <xdr:row>391</xdr:row>
          <xdr:rowOff>88900</xdr:rowOff>
        </xdr:to>
        <xdr:sp macro="" textlink="">
          <xdr:nvSpPr>
            <xdr:cNvPr id="33241" name="Check Box 473" hidden="1">
              <a:extLst>
                <a:ext uri="{63B3BB69-23CF-44E3-9099-C40C66FF867C}">
                  <a14:compatExt spid="_x0000_s33241"/>
                </a:ext>
                <a:ext uri="{FF2B5EF4-FFF2-40B4-BE49-F238E27FC236}">
                  <a16:creationId xmlns:a16="http://schemas.microsoft.com/office/drawing/2014/main" id="{00000000-0008-0000-0100-0000D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389</xdr:row>
          <xdr:rowOff>31750</xdr:rowOff>
        </xdr:from>
        <xdr:to>
          <xdr:col>109</xdr:col>
          <xdr:colOff>107950</xdr:colOff>
          <xdr:row>391</xdr:row>
          <xdr:rowOff>88900</xdr:rowOff>
        </xdr:to>
        <xdr:sp macro="" textlink="">
          <xdr:nvSpPr>
            <xdr:cNvPr id="33242" name="Check Box 474" hidden="1">
              <a:extLst>
                <a:ext uri="{63B3BB69-23CF-44E3-9099-C40C66FF867C}">
                  <a14:compatExt spid="_x0000_s33242"/>
                </a:ext>
                <a:ext uri="{FF2B5EF4-FFF2-40B4-BE49-F238E27FC236}">
                  <a16:creationId xmlns:a16="http://schemas.microsoft.com/office/drawing/2014/main" id="{00000000-0008-0000-0100-0000D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398</xdr:row>
          <xdr:rowOff>12700</xdr:rowOff>
        </xdr:from>
        <xdr:to>
          <xdr:col>66</xdr:col>
          <xdr:colOff>12700</xdr:colOff>
          <xdr:row>400</xdr:row>
          <xdr:rowOff>69850</xdr:rowOff>
        </xdr:to>
        <xdr:sp macro="" textlink="">
          <xdr:nvSpPr>
            <xdr:cNvPr id="33243" name="Check Box 475" hidden="1">
              <a:extLst>
                <a:ext uri="{63B3BB69-23CF-44E3-9099-C40C66FF867C}">
                  <a14:compatExt spid="_x0000_s33243"/>
                </a:ext>
                <a:ext uri="{FF2B5EF4-FFF2-40B4-BE49-F238E27FC236}">
                  <a16:creationId xmlns:a16="http://schemas.microsoft.com/office/drawing/2014/main" id="{00000000-0008-0000-0100-0000D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398</xdr:row>
          <xdr:rowOff>12700</xdr:rowOff>
        </xdr:from>
        <xdr:to>
          <xdr:col>77</xdr:col>
          <xdr:colOff>0</xdr:colOff>
          <xdr:row>400</xdr:row>
          <xdr:rowOff>69850</xdr:rowOff>
        </xdr:to>
        <xdr:sp macro="" textlink="">
          <xdr:nvSpPr>
            <xdr:cNvPr id="33244" name="Check Box 476" hidden="1">
              <a:extLst>
                <a:ext uri="{63B3BB69-23CF-44E3-9099-C40C66FF867C}">
                  <a14:compatExt spid="_x0000_s33244"/>
                </a:ext>
                <a:ext uri="{FF2B5EF4-FFF2-40B4-BE49-F238E27FC236}">
                  <a16:creationId xmlns:a16="http://schemas.microsoft.com/office/drawing/2014/main" id="{00000000-0008-0000-0100-0000D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398</xdr:row>
          <xdr:rowOff>12700</xdr:rowOff>
        </xdr:from>
        <xdr:to>
          <xdr:col>88</xdr:col>
          <xdr:colOff>0</xdr:colOff>
          <xdr:row>400</xdr:row>
          <xdr:rowOff>69850</xdr:rowOff>
        </xdr:to>
        <xdr:sp macro="" textlink="">
          <xdr:nvSpPr>
            <xdr:cNvPr id="33245" name="Check Box 477" hidden="1">
              <a:extLst>
                <a:ext uri="{63B3BB69-23CF-44E3-9099-C40C66FF867C}">
                  <a14:compatExt spid="_x0000_s33245"/>
                </a:ext>
                <a:ext uri="{FF2B5EF4-FFF2-40B4-BE49-F238E27FC236}">
                  <a16:creationId xmlns:a16="http://schemas.microsoft.com/office/drawing/2014/main" id="{00000000-0008-0000-0100-0000D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398</xdr:row>
          <xdr:rowOff>12700</xdr:rowOff>
        </xdr:from>
        <xdr:to>
          <xdr:col>98</xdr:col>
          <xdr:colOff>107950</xdr:colOff>
          <xdr:row>400</xdr:row>
          <xdr:rowOff>69850</xdr:rowOff>
        </xdr:to>
        <xdr:sp macro="" textlink="">
          <xdr:nvSpPr>
            <xdr:cNvPr id="33246" name="Check Box 478" hidden="1">
              <a:extLst>
                <a:ext uri="{63B3BB69-23CF-44E3-9099-C40C66FF867C}">
                  <a14:compatExt spid="_x0000_s33246"/>
                </a:ext>
                <a:ext uri="{FF2B5EF4-FFF2-40B4-BE49-F238E27FC236}">
                  <a16:creationId xmlns:a16="http://schemas.microsoft.com/office/drawing/2014/main" id="{00000000-0008-0000-0100-0000D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398</xdr:row>
          <xdr:rowOff>12700</xdr:rowOff>
        </xdr:from>
        <xdr:to>
          <xdr:col>109</xdr:col>
          <xdr:colOff>107950</xdr:colOff>
          <xdr:row>400</xdr:row>
          <xdr:rowOff>69850</xdr:rowOff>
        </xdr:to>
        <xdr:sp macro="" textlink="">
          <xdr:nvSpPr>
            <xdr:cNvPr id="33247" name="Check Box 479" hidden="1">
              <a:extLst>
                <a:ext uri="{63B3BB69-23CF-44E3-9099-C40C66FF867C}">
                  <a14:compatExt spid="_x0000_s33247"/>
                </a:ext>
                <a:ext uri="{FF2B5EF4-FFF2-40B4-BE49-F238E27FC236}">
                  <a16:creationId xmlns:a16="http://schemas.microsoft.com/office/drawing/2014/main" id="{00000000-0008-0000-0100-0000D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416</xdr:row>
          <xdr:rowOff>12700</xdr:rowOff>
        </xdr:from>
        <xdr:to>
          <xdr:col>66</xdr:col>
          <xdr:colOff>12700</xdr:colOff>
          <xdr:row>418</xdr:row>
          <xdr:rowOff>69850</xdr:rowOff>
        </xdr:to>
        <xdr:sp macro="" textlink="">
          <xdr:nvSpPr>
            <xdr:cNvPr id="33248" name="Check Box 480" hidden="1">
              <a:extLst>
                <a:ext uri="{63B3BB69-23CF-44E3-9099-C40C66FF867C}">
                  <a14:compatExt spid="_x0000_s33248"/>
                </a:ext>
                <a:ext uri="{FF2B5EF4-FFF2-40B4-BE49-F238E27FC236}">
                  <a16:creationId xmlns:a16="http://schemas.microsoft.com/office/drawing/2014/main" id="{00000000-0008-0000-0100-0000E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416</xdr:row>
          <xdr:rowOff>12700</xdr:rowOff>
        </xdr:from>
        <xdr:to>
          <xdr:col>77</xdr:col>
          <xdr:colOff>0</xdr:colOff>
          <xdr:row>418</xdr:row>
          <xdr:rowOff>69850</xdr:rowOff>
        </xdr:to>
        <xdr:sp macro="" textlink="">
          <xdr:nvSpPr>
            <xdr:cNvPr id="33249" name="Check Box 481" hidden="1">
              <a:extLst>
                <a:ext uri="{63B3BB69-23CF-44E3-9099-C40C66FF867C}">
                  <a14:compatExt spid="_x0000_s33249"/>
                </a:ext>
                <a:ext uri="{FF2B5EF4-FFF2-40B4-BE49-F238E27FC236}">
                  <a16:creationId xmlns:a16="http://schemas.microsoft.com/office/drawing/2014/main" id="{00000000-0008-0000-0100-0000E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416</xdr:row>
          <xdr:rowOff>12700</xdr:rowOff>
        </xdr:from>
        <xdr:to>
          <xdr:col>88</xdr:col>
          <xdr:colOff>0</xdr:colOff>
          <xdr:row>418</xdr:row>
          <xdr:rowOff>69850</xdr:rowOff>
        </xdr:to>
        <xdr:sp macro="" textlink="">
          <xdr:nvSpPr>
            <xdr:cNvPr id="33250" name="Check Box 482" hidden="1">
              <a:extLst>
                <a:ext uri="{63B3BB69-23CF-44E3-9099-C40C66FF867C}">
                  <a14:compatExt spid="_x0000_s33250"/>
                </a:ext>
                <a:ext uri="{FF2B5EF4-FFF2-40B4-BE49-F238E27FC236}">
                  <a16:creationId xmlns:a16="http://schemas.microsoft.com/office/drawing/2014/main" id="{00000000-0008-0000-0100-0000E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416</xdr:row>
          <xdr:rowOff>12700</xdr:rowOff>
        </xdr:from>
        <xdr:to>
          <xdr:col>98</xdr:col>
          <xdr:colOff>107950</xdr:colOff>
          <xdr:row>418</xdr:row>
          <xdr:rowOff>69850</xdr:rowOff>
        </xdr:to>
        <xdr:sp macro="" textlink="">
          <xdr:nvSpPr>
            <xdr:cNvPr id="33251" name="Check Box 483" hidden="1">
              <a:extLst>
                <a:ext uri="{63B3BB69-23CF-44E3-9099-C40C66FF867C}">
                  <a14:compatExt spid="_x0000_s33251"/>
                </a:ext>
                <a:ext uri="{FF2B5EF4-FFF2-40B4-BE49-F238E27FC236}">
                  <a16:creationId xmlns:a16="http://schemas.microsoft.com/office/drawing/2014/main" id="{00000000-0008-0000-0100-0000E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416</xdr:row>
          <xdr:rowOff>12700</xdr:rowOff>
        </xdr:from>
        <xdr:to>
          <xdr:col>109</xdr:col>
          <xdr:colOff>107950</xdr:colOff>
          <xdr:row>418</xdr:row>
          <xdr:rowOff>69850</xdr:rowOff>
        </xdr:to>
        <xdr:sp macro="" textlink="">
          <xdr:nvSpPr>
            <xdr:cNvPr id="33252" name="Check Box 484" hidden="1">
              <a:extLst>
                <a:ext uri="{63B3BB69-23CF-44E3-9099-C40C66FF867C}">
                  <a14:compatExt spid="_x0000_s33252"/>
                </a:ext>
                <a:ext uri="{FF2B5EF4-FFF2-40B4-BE49-F238E27FC236}">
                  <a16:creationId xmlns:a16="http://schemas.microsoft.com/office/drawing/2014/main" id="{00000000-0008-0000-0100-0000E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424</xdr:row>
      <xdr:rowOff>23812</xdr:rowOff>
    </xdr:from>
    <xdr:to>
      <xdr:col>108</xdr:col>
      <xdr:colOff>64993</xdr:colOff>
      <xdr:row>427</xdr:row>
      <xdr:rowOff>61912</xdr:rowOff>
    </xdr:to>
    <xdr:sp macro="" textlink="">
      <xdr:nvSpPr>
        <xdr:cNvPr id="1249" name="Chevron 1248">
          <a:hlinkClick xmlns:r="http://schemas.openxmlformats.org/officeDocument/2006/relationships" r:id="rId7"/>
          <a:extLst>
            <a:ext uri="{FF2B5EF4-FFF2-40B4-BE49-F238E27FC236}">
              <a16:creationId xmlns:a16="http://schemas.microsoft.com/office/drawing/2014/main" id="{00000000-0008-0000-0100-0000E1040000}"/>
            </a:ext>
          </a:extLst>
        </xdr:cNvPr>
        <xdr:cNvSpPr/>
      </xdr:nvSpPr>
      <xdr:spPr>
        <a:xfrm>
          <a:off x="11269194" y="34112106"/>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424</xdr:row>
      <xdr:rowOff>23812</xdr:rowOff>
    </xdr:from>
    <xdr:to>
      <xdr:col>18</xdr:col>
      <xdr:colOff>11206</xdr:colOff>
      <xdr:row>427</xdr:row>
      <xdr:rowOff>61912</xdr:rowOff>
    </xdr:to>
    <xdr:sp macro="" textlink="">
      <xdr:nvSpPr>
        <xdr:cNvPr id="1250" name="Chevron 1249">
          <a:hlinkClick xmlns:r="http://schemas.openxmlformats.org/officeDocument/2006/relationships" r:id="rId4"/>
          <a:extLst>
            <a:ext uri="{FF2B5EF4-FFF2-40B4-BE49-F238E27FC236}">
              <a16:creationId xmlns:a16="http://schemas.microsoft.com/office/drawing/2014/main" id="{00000000-0008-0000-0100-0000E2040000}"/>
            </a:ext>
          </a:extLst>
        </xdr:cNvPr>
        <xdr:cNvSpPr/>
      </xdr:nvSpPr>
      <xdr:spPr>
        <a:xfrm flipH="1">
          <a:off x="1130113" y="34112106"/>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423</xdr:row>
      <xdr:rowOff>0</xdr:rowOff>
    </xdr:from>
    <xdr:to>
      <xdr:col>10</xdr:col>
      <xdr:colOff>0</xdr:colOff>
      <xdr:row>428</xdr:row>
      <xdr:rowOff>85725</xdr:rowOff>
    </xdr:to>
    <xdr:sp macro="" textlink="">
      <xdr:nvSpPr>
        <xdr:cNvPr id="1251" name="Rectangle 1250">
          <a:extLst>
            <a:ext uri="{FF2B5EF4-FFF2-40B4-BE49-F238E27FC236}">
              <a16:creationId xmlns:a16="http://schemas.microsoft.com/office/drawing/2014/main" id="{00000000-0008-0000-0100-0000E3040000}"/>
            </a:ext>
          </a:extLst>
        </xdr:cNvPr>
        <xdr:cNvSpPr/>
      </xdr:nvSpPr>
      <xdr:spPr>
        <a:xfrm>
          <a:off x="112059" y="33987441"/>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423</xdr:row>
      <xdr:rowOff>0</xdr:rowOff>
    </xdr:from>
    <xdr:to>
      <xdr:col>117</xdr:col>
      <xdr:colOff>104775</xdr:colOff>
      <xdr:row>428</xdr:row>
      <xdr:rowOff>85725</xdr:rowOff>
    </xdr:to>
    <xdr:sp macro="" textlink="">
      <xdr:nvSpPr>
        <xdr:cNvPr id="1252" name="Rectangle 1251">
          <a:extLst>
            <a:ext uri="{FF2B5EF4-FFF2-40B4-BE49-F238E27FC236}">
              <a16:creationId xmlns:a16="http://schemas.microsoft.com/office/drawing/2014/main" id="{00000000-0008-0000-0100-0000E4040000}"/>
            </a:ext>
          </a:extLst>
        </xdr:cNvPr>
        <xdr:cNvSpPr/>
      </xdr:nvSpPr>
      <xdr:spPr>
        <a:xfrm>
          <a:off x="12207128" y="33987441"/>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67554</xdr:colOff>
      <xdr:row>357</xdr:row>
      <xdr:rowOff>5604</xdr:rowOff>
    </xdr:from>
    <xdr:to>
      <xdr:col>118</xdr:col>
      <xdr:colOff>25934</xdr:colOff>
      <xdr:row>363</xdr:row>
      <xdr:rowOff>1682</xdr:rowOff>
    </xdr:to>
    <xdr:sp macro="" textlink="">
      <xdr:nvSpPr>
        <xdr:cNvPr id="1253" name="Content Placeholder 2">
          <a:extLst>
            <a:ext uri="{FF2B5EF4-FFF2-40B4-BE49-F238E27FC236}">
              <a16:creationId xmlns:a16="http://schemas.microsoft.com/office/drawing/2014/main" id="{00000000-0008-0000-0100-0000E5040000}"/>
            </a:ext>
          </a:extLst>
        </xdr:cNvPr>
        <xdr:cNvSpPr>
          <a:spLocks noGrp="1"/>
        </xdr:cNvSpPr>
      </xdr:nvSpPr>
      <xdr:spPr>
        <a:xfrm>
          <a:off x="285268" y="34009854"/>
          <a:ext cx="1258580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To what extent do</a:t>
          </a:r>
          <a:r>
            <a:rPr lang="en-US" sz="2400" b="0" baseline="0">
              <a:solidFill>
                <a:srgbClr val="34411B"/>
              </a:solidFill>
            </a:rPr>
            <a:t> the following statements describe you or someone else in your household?</a:t>
          </a:r>
          <a:endParaRPr lang="en-US" sz="2400" b="0">
            <a:solidFill>
              <a:srgbClr val="34411B"/>
            </a:solidFill>
          </a:endParaRPr>
        </a:p>
      </xdr:txBody>
    </xdr:sp>
    <xdr:clientData/>
  </xdr:twoCellAnchor>
  <xdr:twoCellAnchor>
    <xdr:from>
      <xdr:col>2</xdr:col>
      <xdr:colOff>40340</xdr:colOff>
      <xdr:row>363</xdr:row>
      <xdr:rowOff>6724</xdr:rowOff>
    </xdr:from>
    <xdr:to>
      <xdr:col>54</xdr:col>
      <xdr:colOff>33618</xdr:colOff>
      <xdr:row>368</xdr:row>
      <xdr:rowOff>56030</xdr:rowOff>
    </xdr:to>
    <xdr:sp macro="" textlink="">
      <xdr:nvSpPr>
        <xdr:cNvPr id="1254" name="Content Placeholder 2">
          <a:extLst>
            <a:ext uri="{FF2B5EF4-FFF2-40B4-BE49-F238E27FC236}">
              <a16:creationId xmlns:a16="http://schemas.microsoft.com/office/drawing/2014/main" id="{00000000-0008-0000-0100-0000E6040000}"/>
            </a:ext>
          </a:extLst>
        </xdr:cNvPr>
        <xdr:cNvSpPr>
          <a:spLocks noGrp="1"/>
        </xdr:cNvSpPr>
      </xdr:nvSpPr>
      <xdr:spPr>
        <a:xfrm>
          <a:off x="264458" y="36616342"/>
          <a:ext cx="5820336" cy="553570"/>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defTabSz="914400" rtl="0" eaLnBrk="1" latinLnBrk="0" hangingPunct="1">
            <a:spcBef>
              <a:spcPct val="20000"/>
            </a:spcBef>
            <a:buFont typeface="Arial" pitchFamily="34" charset="0"/>
            <a:buNone/>
          </a:pPr>
          <a:endParaRPr lang="en-US" sz="2400" b="0" kern="1200">
            <a:solidFill>
              <a:schemeClr val="accent3">
                <a:lumMod val="50000"/>
              </a:schemeClr>
            </a:solidFill>
            <a:latin typeface="+mn-lt"/>
            <a:ea typeface="+mn-ea"/>
            <a:cs typeface="+mn-cs"/>
          </a:endParaRPr>
        </a:p>
      </xdr:txBody>
    </xdr:sp>
    <xdr:clientData/>
  </xdr:twoCellAnchor>
  <xdr:twoCellAnchor>
    <xdr:from>
      <xdr:col>60</xdr:col>
      <xdr:colOff>62751</xdr:colOff>
      <xdr:row>365</xdr:row>
      <xdr:rowOff>29825</xdr:rowOff>
    </xdr:from>
    <xdr:to>
      <xdr:col>69</xdr:col>
      <xdr:colOff>69205</xdr:colOff>
      <xdr:row>368</xdr:row>
      <xdr:rowOff>56943</xdr:rowOff>
    </xdr:to>
    <xdr:sp macro="" textlink="">
      <xdr:nvSpPr>
        <xdr:cNvPr id="1255" name="Rectangle 1254">
          <a:extLst>
            <a:ext uri="{FF2B5EF4-FFF2-40B4-BE49-F238E27FC236}">
              <a16:creationId xmlns:a16="http://schemas.microsoft.com/office/drawing/2014/main" id="{00000000-0008-0000-0100-0000E7040000}"/>
            </a:ext>
          </a:extLst>
        </xdr:cNvPr>
        <xdr:cNvSpPr/>
      </xdr:nvSpPr>
      <xdr:spPr>
        <a:xfrm>
          <a:off x="6594180" y="34796075"/>
          <a:ext cx="986168"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71</xdr:col>
      <xdr:colOff>61295</xdr:colOff>
      <xdr:row>365</xdr:row>
      <xdr:rowOff>29825</xdr:rowOff>
    </xdr:from>
    <xdr:to>
      <xdr:col>80</xdr:col>
      <xdr:colOff>65791</xdr:colOff>
      <xdr:row>368</xdr:row>
      <xdr:rowOff>56943</xdr:rowOff>
    </xdr:to>
    <xdr:sp macro="" textlink="">
      <xdr:nvSpPr>
        <xdr:cNvPr id="1256" name="Rectangle 1255">
          <a:extLst>
            <a:ext uri="{FF2B5EF4-FFF2-40B4-BE49-F238E27FC236}">
              <a16:creationId xmlns:a16="http://schemas.microsoft.com/office/drawing/2014/main" id="{00000000-0008-0000-0100-0000E8040000}"/>
            </a:ext>
          </a:extLst>
        </xdr:cNvPr>
        <xdr:cNvSpPr/>
      </xdr:nvSpPr>
      <xdr:spPr>
        <a:xfrm>
          <a:off x="7790152" y="34796075"/>
          <a:ext cx="984210"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82</xdr:col>
      <xdr:colOff>57880</xdr:colOff>
      <xdr:row>365</xdr:row>
      <xdr:rowOff>29825</xdr:rowOff>
    </xdr:from>
    <xdr:to>
      <xdr:col>91</xdr:col>
      <xdr:colOff>62377</xdr:colOff>
      <xdr:row>368</xdr:row>
      <xdr:rowOff>56943</xdr:rowOff>
    </xdr:to>
    <xdr:sp macro="" textlink="">
      <xdr:nvSpPr>
        <xdr:cNvPr id="1257" name="Rectangle 1256">
          <a:extLst>
            <a:ext uri="{FF2B5EF4-FFF2-40B4-BE49-F238E27FC236}">
              <a16:creationId xmlns:a16="http://schemas.microsoft.com/office/drawing/2014/main" id="{00000000-0008-0000-0100-0000E9040000}"/>
            </a:ext>
          </a:extLst>
        </xdr:cNvPr>
        <xdr:cNvSpPr/>
      </xdr:nvSpPr>
      <xdr:spPr>
        <a:xfrm>
          <a:off x="8984166" y="34796075"/>
          <a:ext cx="984211"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54467</xdr:colOff>
      <xdr:row>365</xdr:row>
      <xdr:rowOff>29825</xdr:rowOff>
    </xdr:from>
    <xdr:to>
      <xdr:col>102</xdr:col>
      <xdr:colOff>58964</xdr:colOff>
      <xdr:row>368</xdr:row>
      <xdr:rowOff>56943</xdr:rowOff>
    </xdr:to>
    <xdr:sp macro="" textlink="">
      <xdr:nvSpPr>
        <xdr:cNvPr id="1258" name="Rectangle 1257">
          <a:extLst>
            <a:ext uri="{FF2B5EF4-FFF2-40B4-BE49-F238E27FC236}">
              <a16:creationId xmlns:a16="http://schemas.microsoft.com/office/drawing/2014/main" id="{00000000-0008-0000-0100-0000EA040000}"/>
            </a:ext>
          </a:extLst>
        </xdr:cNvPr>
        <xdr:cNvSpPr/>
      </xdr:nvSpPr>
      <xdr:spPr>
        <a:xfrm>
          <a:off x="10178181" y="34796075"/>
          <a:ext cx="984212"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51054</xdr:colOff>
      <xdr:row>365</xdr:row>
      <xdr:rowOff>29825</xdr:rowOff>
    </xdr:from>
    <xdr:to>
      <xdr:col>113</xdr:col>
      <xdr:colOff>57509</xdr:colOff>
      <xdr:row>368</xdr:row>
      <xdr:rowOff>56943</xdr:rowOff>
    </xdr:to>
    <xdr:sp macro="" textlink="">
      <xdr:nvSpPr>
        <xdr:cNvPr id="1259" name="Rectangle 1258">
          <a:extLst>
            <a:ext uri="{FF2B5EF4-FFF2-40B4-BE49-F238E27FC236}">
              <a16:creationId xmlns:a16="http://schemas.microsoft.com/office/drawing/2014/main" id="{00000000-0008-0000-0100-0000EB040000}"/>
            </a:ext>
          </a:extLst>
        </xdr:cNvPr>
        <xdr:cNvSpPr/>
      </xdr:nvSpPr>
      <xdr:spPr>
        <a:xfrm>
          <a:off x="11372197" y="34796075"/>
          <a:ext cx="986169"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1</xdr:col>
      <xdr:colOff>1</xdr:colOff>
      <xdr:row>430</xdr:row>
      <xdr:rowOff>89648</xdr:rowOff>
    </xdr:from>
    <xdr:to>
      <xdr:col>118</xdr:col>
      <xdr:colOff>1</xdr:colOff>
      <xdr:row>515</xdr:row>
      <xdr:rowOff>22412</xdr:rowOff>
    </xdr:to>
    <xdr:sp macro="" textlink="">
      <xdr:nvSpPr>
        <xdr:cNvPr id="1266" name="Rectangle 1265">
          <a:extLst>
            <a:ext uri="{FF2B5EF4-FFF2-40B4-BE49-F238E27FC236}">
              <a16:creationId xmlns:a16="http://schemas.microsoft.com/office/drawing/2014/main" id="{00000000-0008-0000-0100-0000F2040000}"/>
            </a:ext>
          </a:extLst>
        </xdr:cNvPr>
        <xdr:cNvSpPr/>
      </xdr:nvSpPr>
      <xdr:spPr>
        <a:xfrm>
          <a:off x="111126" y="41047148"/>
          <a:ext cx="13001625"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54011</xdr:colOff>
      <xdr:row>432</xdr:row>
      <xdr:rowOff>29677</xdr:rowOff>
    </xdr:from>
    <xdr:to>
      <xdr:col>116</xdr:col>
      <xdr:colOff>35185</xdr:colOff>
      <xdr:row>442</xdr:row>
      <xdr:rowOff>90615</xdr:rowOff>
    </xdr:to>
    <xdr:sp macro="" textlink="">
      <xdr:nvSpPr>
        <xdr:cNvPr id="1267" name="Rectangle 1266">
          <a:extLst>
            <a:ext uri="{FF2B5EF4-FFF2-40B4-BE49-F238E27FC236}">
              <a16:creationId xmlns:a16="http://schemas.microsoft.com/office/drawing/2014/main" id="{00000000-0008-0000-0100-0000F3040000}"/>
            </a:ext>
          </a:extLst>
        </xdr:cNvPr>
        <xdr:cNvSpPr/>
      </xdr:nvSpPr>
      <xdr:spPr>
        <a:xfrm>
          <a:off x="276261" y="41177677"/>
          <a:ext cx="1264942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431</xdr:row>
      <xdr:rowOff>22412</xdr:rowOff>
    </xdr:from>
    <xdr:to>
      <xdr:col>118</xdr:col>
      <xdr:colOff>11206</xdr:colOff>
      <xdr:row>443</xdr:row>
      <xdr:rowOff>22412</xdr:rowOff>
    </xdr:to>
    <xdr:sp macro="" textlink="">
      <xdr:nvSpPr>
        <xdr:cNvPr id="1268" name="Title 1">
          <a:extLst>
            <a:ext uri="{FF2B5EF4-FFF2-40B4-BE49-F238E27FC236}">
              <a16:creationId xmlns:a16="http://schemas.microsoft.com/office/drawing/2014/main" id="{00000000-0008-0000-0100-0000F4040000}"/>
            </a:ext>
          </a:extLst>
        </xdr:cNvPr>
        <xdr:cNvSpPr txBox="1">
          <a:spLocks/>
        </xdr:cNvSpPr>
      </xdr:nvSpPr>
      <xdr:spPr>
        <a:xfrm>
          <a:off x="112059" y="8796618"/>
          <a:ext cx="13122088"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Energy Leadership</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i="1">
              <a:solidFill>
                <a:schemeClr val="bg1"/>
              </a:solidFill>
              <a:latin typeface="+mj-lt"/>
              <a:ea typeface="+mj-ea"/>
              <a:cs typeface="+mj-cs"/>
            </a:rPr>
            <a:t>The pursuit of personal energy independence</a:t>
          </a:r>
          <a:endParaRPr kumimoji="0" lang="en-US" sz="2400" b="0" i="1"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65443</xdr:colOff>
      <xdr:row>464</xdr:row>
      <xdr:rowOff>31750</xdr:rowOff>
    </xdr:from>
    <xdr:to>
      <xdr:col>116</xdr:col>
      <xdr:colOff>46617</xdr:colOff>
      <xdr:row>508</xdr:row>
      <xdr:rowOff>64009</xdr:rowOff>
    </xdr:to>
    <xdr:sp macro="" textlink="">
      <xdr:nvSpPr>
        <xdr:cNvPr id="1269" name="Rectangle 1268">
          <a:extLst>
            <a:ext uri="{FF2B5EF4-FFF2-40B4-BE49-F238E27FC236}">
              <a16:creationId xmlns:a16="http://schemas.microsoft.com/office/drawing/2014/main" id="{00000000-0008-0000-0100-0000F5040000}"/>
            </a:ext>
          </a:extLst>
        </xdr:cNvPr>
        <xdr:cNvSpPr/>
      </xdr:nvSpPr>
      <xdr:spPr>
        <a:xfrm>
          <a:off x="287693" y="44227750"/>
          <a:ext cx="12649424" cy="4223259"/>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r"/>
          <a:endParaRPr lang="en-US" sz="1100"/>
        </a:p>
      </xdr:txBody>
    </xdr:sp>
    <xdr:clientData/>
  </xdr:twoCellAnchor>
  <xdr:twoCellAnchor>
    <xdr:from>
      <xdr:col>6</xdr:col>
      <xdr:colOff>74408</xdr:colOff>
      <xdr:row>467</xdr:row>
      <xdr:rowOff>87604</xdr:rowOff>
    </xdr:from>
    <xdr:to>
      <xdr:col>116</xdr:col>
      <xdr:colOff>47625</xdr:colOff>
      <xdr:row>508</xdr:row>
      <xdr:rowOff>63500</xdr:rowOff>
    </xdr:to>
    <xdr:sp macro="" textlink="">
      <xdr:nvSpPr>
        <xdr:cNvPr id="1270" name="Rectangle 1269">
          <a:extLst>
            <a:ext uri="{FF2B5EF4-FFF2-40B4-BE49-F238E27FC236}">
              <a16:creationId xmlns:a16="http://schemas.microsoft.com/office/drawing/2014/main" id="{00000000-0008-0000-0100-0000F6040000}"/>
            </a:ext>
          </a:extLst>
        </xdr:cNvPr>
        <xdr:cNvSpPr/>
      </xdr:nvSpPr>
      <xdr:spPr>
        <a:xfrm>
          <a:off x="741158" y="44569354"/>
          <a:ext cx="12196967" cy="3881146"/>
        </a:xfrm>
        <a:prstGeom prst="rect">
          <a:avLst/>
        </a:prstGeom>
      </xdr:spPr>
      <xdr:txBody>
        <a:bodyPr wrap="square" anchor="t">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endParaRPr kumimoji="0" lang="en-US" sz="1050" b="0" i="0" u="none" strike="noStrike" kern="1200" cap="none" spc="0" normalizeH="0" baseline="0" noProof="0" dirty="0">
            <a:ln>
              <a:noFill/>
            </a:ln>
            <a:solidFill>
              <a:srgbClr val="34411B"/>
            </a:solidFill>
            <a:effectLst/>
            <a:uLnTx/>
            <a:uFillTx/>
            <a:latin typeface="+mn-lt"/>
            <a:ea typeface="+mn-ea"/>
            <a:cs typeface="+mn-cs"/>
          </a:endParaRP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Awareness: </a:t>
          </a:r>
          <a:r>
            <a:rPr kumimoji="0" lang="en-US" sz="2700" b="0" i="0" u="none" strike="noStrike" kern="1200" cap="none" spc="0" normalizeH="0" baseline="0" noProof="0" dirty="0">
              <a:ln>
                <a:noFill/>
              </a:ln>
              <a:solidFill>
                <a:srgbClr val="34411B"/>
              </a:solidFill>
              <a:effectLst/>
              <a:uLnTx/>
              <a:uFillTx/>
              <a:latin typeface="+mn-lt"/>
              <a:ea typeface="+mn-ea"/>
              <a:cs typeface="+mn-cs"/>
            </a:rPr>
            <a:t>Aware of the impacts of energy in your home</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Safety and Health: </a:t>
          </a:r>
          <a:r>
            <a:rPr kumimoji="0" lang="en-US" sz="2700" b="0" i="0" u="none" strike="noStrike" kern="1200" cap="none" spc="0" normalizeH="0" baseline="0" noProof="0" dirty="0">
              <a:ln>
                <a:noFill/>
              </a:ln>
              <a:solidFill>
                <a:srgbClr val="34411B"/>
              </a:solidFill>
              <a:effectLst/>
              <a:uLnTx/>
              <a:uFillTx/>
              <a:latin typeface="+mn-lt"/>
              <a:ea typeface="+mn-ea"/>
              <a:cs typeface="+mn-cs"/>
            </a:rPr>
            <a:t>Ensure your home and actions you take are safe </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Waste Reduction: </a:t>
          </a:r>
          <a:r>
            <a:rPr kumimoji="0" lang="en-US" sz="2700" b="0" i="0" u="none" strike="noStrike" kern="1200" cap="none" spc="0" normalizeH="0" baseline="0" noProof="0" dirty="0">
              <a:ln>
                <a:noFill/>
              </a:ln>
              <a:solidFill>
                <a:srgbClr val="34411B"/>
              </a:solidFill>
              <a:effectLst/>
              <a:uLnTx/>
              <a:uFillTx/>
              <a:latin typeface="+mn-lt"/>
              <a:ea typeface="+mn-ea"/>
              <a:cs typeface="+mn-cs"/>
            </a:rPr>
            <a:t>Stop wasting energy, water, and money</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Efficiency Improvements: </a:t>
          </a:r>
          <a:r>
            <a:rPr kumimoji="0" lang="en-US" sz="2700" b="0" i="0" u="none" strike="noStrike" kern="1200" cap="none" spc="0" normalizeH="0" baseline="0" noProof="0" dirty="0">
              <a:ln>
                <a:noFill/>
              </a:ln>
              <a:solidFill>
                <a:srgbClr val="34411B"/>
              </a:solidFill>
              <a:effectLst/>
              <a:uLnTx/>
              <a:uFillTx/>
              <a:latin typeface="+mn-lt"/>
              <a:ea typeface="+mn-ea"/>
              <a:cs typeface="+mn-cs"/>
            </a:rPr>
            <a:t>Upgrade items in your home</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Monitoring, Controls, and Feedback:</a:t>
          </a:r>
          <a:r>
            <a:rPr kumimoji="0" lang="en-US" sz="2700" b="0" i="0" u="none" strike="noStrike" kern="1200" cap="none" spc="0" normalizeH="0" baseline="0" noProof="0" dirty="0">
              <a:ln>
                <a:noFill/>
              </a:ln>
              <a:solidFill>
                <a:srgbClr val="34411B"/>
              </a:solidFill>
              <a:effectLst/>
              <a:uLnTx/>
              <a:uFillTx/>
              <a:latin typeface="+mn-lt"/>
              <a:ea typeface="+mn-ea"/>
              <a:cs typeface="+mn-cs"/>
            </a:rPr>
            <a:t> Improved control of lighting, heating, and cooling</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Energy Independence: </a:t>
          </a:r>
          <a:r>
            <a:rPr kumimoji="0" lang="en-US" sz="2700" b="0" i="0" u="none" strike="noStrike" kern="1200" cap="none" spc="0" normalizeH="0" baseline="0" noProof="0" dirty="0">
              <a:ln>
                <a:noFill/>
              </a:ln>
              <a:solidFill>
                <a:srgbClr val="34411B"/>
              </a:solidFill>
              <a:effectLst/>
              <a:uLnTx/>
              <a:uFillTx/>
              <a:latin typeface="+mn-lt"/>
              <a:ea typeface="+mn-ea"/>
              <a:cs typeface="+mn-cs"/>
            </a:rPr>
            <a:t>Meet your own energy demand with renewable energy</a:t>
          </a:r>
          <a:endParaRPr kumimoji="0" lang="en-US" sz="2700" b="1" i="0" u="none" strike="noStrike" kern="1200" cap="none" spc="0" normalizeH="0" baseline="0" noProof="0" dirty="0">
            <a:ln>
              <a:noFill/>
            </a:ln>
            <a:solidFill>
              <a:srgbClr val="34411B"/>
            </a:solidFill>
            <a:effectLst/>
            <a:uLnTx/>
            <a:uFillTx/>
            <a:latin typeface="+mn-lt"/>
            <a:ea typeface="+mn-ea"/>
            <a:cs typeface="+mn-cs"/>
          </a:endParaRPr>
        </a:p>
      </xdr:txBody>
    </xdr:sp>
    <xdr:clientData/>
  </xdr:twoCellAnchor>
  <xdr:twoCellAnchor>
    <xdr:from>
      <xdr:col>100</xdr:col>
      <xdr:colOff>63312</xdr:colOff>
      <xdr:row>510</xdr:row>
      <xdr:rowOff>23812</xdr:rowOff>
    </xdr:from>
    <xdr:to>
      <xdr:col>108</xdr:col>
      <xdr:colOff>64993</xdr:colOff>
      <xdr:row>513</xdr:row>
      <xdr:rowOff>61912</xdr:rowOff>
    </xdr:to>
    <xdr:sp macro="" textlink="">
      <xdr:nvSpPr>
        <xdr:cNvPr id="1271" name="Chevron 1270">
          <a:hlinkClick xmlns:r="http://schemas.openxmlformats.org/officeDocument/2006/relationships" r:id="rId8"/>
          <a:extLst>
            <a:ext uri="{FF2B5EF4-FFF2-40B4-BE49-F238E27FC236}">
              <a16:creationId xmlns:a16="http://schemas.microsoft.com/office/drawing/2014/main" id="{00000000-0008-0000-0100-0000F7040000}"/>
            </a:ext>
          </a:extLst>
        </xdr:cNvPr>
        <xdr:cNvSpPr/>
      </xdr:nvSpPr>
      <xdr:spPr>
        <a:xfrm>
          <a:off x="11269194" y="16765400"/>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510</xdr:row>
      <xdr:rowOff>23812</xdr:rowOff>
    </xdr:from>
    <xdr:to>
      <xdr:col>18</xdr:col>
      <xdr:colOff>11206</xdr:colOff>
      <xdr:row>513</xdr:row>
      <xdr:rowOff>61912</xdr:rowOff>
    </xdr:to>
    <xdr:sp macro="" textlink="">
      <xdr:nvSpPr>
        <xdr:cNvPr id="1272" name="Chevron 1271">
          <a:hlinkClick xmlns:r="http://schemas.openxmlformats.org/officeDocument/2006/relationships" r:id="rId6"/>
          <a:extLst>
            <a:ext uri="{FF2B5EF4-FFF2-40B4-BE49-F238E27FC236}">
              <a16:creationId xmlns:a16="http://schemas.microsoft.com/office/drawing/2014/main" id="{00000000-0008-0000-0100-0000F8040000}"/>
            </a:ext>
          </a:extLst>
        </xdr:cNvPr>
        <xdr:cNvSpPr/>
      </xdr:nvSpPr>
      <xdr:spPr>
        <a:xfrm flipH="1">
          <a:off x="1130113" y="16765400"/>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509</xdr:row>
      <xdr:rowOff>0</xdr:rowOff>
    </xdr:from>
    <xdr:to>
      <xdr:col>10</xdr:col>
      <xdr:colOff>0</xdr:colOff>
      <xdr:row>514</xdr:row>
      <xdr:rowOff>85725</xdr:rowOff>
    </xdr:to>
    <xdr:sp macro="" textlink="">
      <xdr:nvSpPr>
        <xdr:cNvPr id="1273" name="Rectangle 1272">
          <a:extLst>
            <a:ext uri="{FF2B5EF4-FFF2-40B4-BE49-F238E27FC236}">
              <a16:creationId xmlns:a16="http://schemas.microsoft.com/office/drawing/2014/main" id="{00000000-0008-0000-0100-0000F9040000}"/>
            </a:ext>
          </a:extLst>
        </xdr:cNvPr>
        <xdr:cNvSpPr/>
      </xdr:nvSpPr>
      <xdr:spPr>
        <a:xfrm>
          <a:off x="112059" y="16640735"/>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509</xdr:row>
      <xdr:rowOff>0</xdr:rowOff>
    </xdr:from>
    <xdr:to>
      <xdr:col>117</xdr:col>
      <xdr:colOff>104775</xdr:colOff>
      <xdr:row>514</xdr:row>
      <xdr:rowOff>85725</xdr:rowOff>
    </xdr:to>
    <xdr:sp macro="" textlink="">
      <xdr:nvSpPr>
        <xdr:cNvPr id="1274" name="Rectangle 1273">
          <a:extLst>
            <a:ext uri="{FF2B5EF4-FFF2-40B4-BE49-F238E27FC236}">
              <a16:creationId xmlns:a16="http://schemas.microsoft.com/office/drawing/2014/main" id="{00000000-0008-0000-0100-0000FA040000}"/>
            </a:ext>
          </a:extLst>
        </xdr:cNvPr>
        <xdr:cNvSpPr/>
      </xdr:nvSpPr>
      <xdr:spPr>
        <a:xfrm>
          <a:off x="12207128" y="16640735"/>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65442</xdr:colOff>
      <xdr:row>463</xdr:row>
      <xdr:rowOff>91531</xdr:rowOff>
    </xdr:from>
    <xdr:to>
      <xdr:col>21</xdr:col>
      <xdr:colOff>79375</xdr:colOff>
      <xdr:row>472</xdr:row>
      <xdr:rowOff>13085</xdr:rowOff>
    </xdr:to>
    <xdr:sp macro="" textlink="">
      <xdr:nvSpPr>
        <xdr:cNvPr id="1275" name="Content Placeholder 2">
          <a:extLst>
            <a:ext uri="{FF2B5EF4-FFF2-40B4-BE49-F238E27FC236}">
              <a16:creationId xmlns:a16="http://schemas.microsoft.com/office/drawing/2014/main" id="{00000000-0008-0000-0100-0000FB040000}"/>
            </a:ext>
          </a:extLst>
        </xdr:cNvPr>
        <xdr:cNvSpPr>
          <a:spLocks noGrp="1"/>
        </xdr:cNvSpPr>
      </xdr:nvSpPr>
      <xdr:spPr>
        <a:xfrm>
          <a:off x="287692" y="44192281"/>
          <a:ext cx="2125308" cy="778804"/>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3000" b="1">
              <a:solidFill>
                <a:srgbClr val="34411B"/>
              </a:solidFill>
            </a:rPr>
            <a:t>Definitions:</a:t>
          </a:r>
          <a:endParaRPr lang="en-US" sz="3000">
            <a:solidFill>
              <a:srgbClr val="34411B"/>
            </a:solidFill>
          </a:endParaRPr>
        </a:p>
      </xdr:txBody>
    </xdr:sp>
    <xdr:clientData/>
  </xdr:twoCellAnchor>
  <xdr:twoCellAnchor>
    <xdr:from>
      <xdr:col>2</xdr:col>
      <xdr:colOff>54011</xdr:colOff>
      <xdr:row>444</xdr:row>
      <xdr:rowOff>38473</xdr:rowOff>
    </xdr:from>
    <xdr:to>
      <xdr:col>26</xdr:col>
      <xdr:colOff>38771</xdr:colOff>
      <xdr:row>457</xdr:row>
      <xdr:rowOff>43807</xdr:rowOff>
    </xdr:to>
    <xdr:sp macro="" textlink="">
      <xdr:nvSpPr>
        <xdr:cNvPr id="1277" name="Chevron 1276">
          <a:extLst>
            <a:ext uri="{FF2B5EF4-FFF2-40B4-BE49-F238E27FC236}">
              <a16:creationId xmlns:a16="http://schemas.microsoft.com/office/drawing/2014/main" id="{00000000-0008-0000-0100-0000FD040000}"/>
            </a:ext>
          </a:extLst>
        </xdr:cNvPr>
        <xdr:cNvSpPr/>
      </xdr:nvSpPr>
      <xdr:spPr>
        <a:xfrm>
          <a:off x="276261" y="42329473"/>
          <a:ext cx="2651760" cy="1243584"/>
        </a:xfrm>
        <a:prstGeom prst="chevron">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20</xdr:col>
      <xdr:colOff>53294</xdr:colOff>
      <xdr:row>444</xdr:row>
      <xdr:rowOff>38473</xdr:rowOff>
    </xdr:from>
    <xdr:to>
      <xdr:col>44</xdr:col>
      <xdr:colOff>38054</xdr:colOff>
      <xdr:row>457</xdr:row>
      <xdr:rowOff>43807</xdr:rowOff>
    </xdr:to>
    <xdr:sp macro="" textlink="">
      <xdr:nvSpPr>
        <xdr:cNvPr id="1278" name="Chevron 1277">
          <a:extLst>
            <a:ext uri="{FF2B5EF4-FFF2-40B4-BE49-F238E27FC236}">
              <a16:creationId xmlns:a16="http://schemas.microsoft.com/office/drawing/2014/main" id="{00000000-0008-0000-0100-0000FE040000}"/>
            </a:ext>
          </a:extLst>
        </xdr:cNvPr>
        <xdr:cNvSpPr/>
      </xdr:nvSpPr>
      <xdr:spPr>
        <a:xfrm>
          <a:off x="2275794" y="42329473"/>
          <a:ext cx="2651760" cy="1243584"/>
        </a:xfrm>
        <a:prstGeom prst="chevron">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38</xdr:col>
      <xdr:colOff>52577</xdr:colOff>
      <xdr:row>444</xdr:row>
      <xdr:rowOff>38473</xdr:rowOff>
    </xdr:from>
    <xdr:to>
      <xdr:col>62</xdr:col>
      <xdr:colOff>37337</xdr:colOff>
      <xdr:row>457</xdr:row>
      <xdr:rowOff>43807</xdr:rowOff>
    </xdr:to>
    <xdr:sp macro="" textlink="">
      <xdr:nvSpPr>
        <xdr:cNvPr id="1279" name="Chevron 1278">
          <a:extLst>
            <a:ext uri="{FF2B5EF4-FFF2-40B4-BE49-F238E27FC236}">
              <a16:creationId xmlns:a16="http://schemas.microsoft.com/office/drawing/2014/main" id="{00000000-0008-0000-0100-0000FF040000}"/>
            </a:ext>
          </a:extLst>
        </xdr:cNvPr>
        <xdr:cNvSpPr/>
      </xdr:nvSpPr>
      <xdr:spPr>
        <a:xfrm>
          <a:off x="4275327" y="42329473"/>
          <a:ext cx="2651760" cy="1243584"/>
        </a:xfrm>
        <a:prstGeom prst="chevron">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56</xdr:col>
      <xdr:colOff>51860</xdr:colOff>
      <xdr:row>444</xdr:row>
      <xdr:rowOff>42715</xdr:rowOff>
    </xdr:from>
    <xdr:to>
      <xdr:col>80</xdr:col>
      <xdr:colOff>36620</xdr:colOff>
      <xdr:row>457</xdr:row>
      <xdr:rowOff>48049</xdr:rowOff>
    </xdr:to>
    <xdr:sp macro="" textlink="">
      <xdr:nvSpPr>
        <xdr:cNvPr id="1280" name="Chevron 1279">
          <a:extLst>
            <a:ext uri="{FF2B5EF4-FFF2-40B4-BE49-F238E27FC236}">
              <a16:creationId xmlns:a16="http://schemas.microsoft.com/office/drawing/2014/main" id="{00000000-0008-0000-0100-000000050000}"/>
            </a:ext>
          </a:extLst>
        </xdr:cNvPr>
        <xdr:cNvSpPr/>
      </xdr:nvSpPr>
      <xdr:spPr>
        <a:xfrm>
          <a:off x="6274860" y="42333715"/>
          <a:ext cx="2651760" cy="1243584"/>
        </a:xfrm>
        <a:prstGeom prst="chevron">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74</xdr:col>
      <xdr:colOff>51143</xdr:colOff>
      <xdr:row>444</xdr:row>
      <xdr:rowOff>42715</xdr:rowOff>
    </xdr:from>
    <xdr:to>
      <xdr:col>98</xdr:col>
      <xdr:colOff>35903</xdr:colOff>
      <xdr:row>457</xdr:row>
      <xdr:rowOff>48049</xdr:rowOff>
    </xdr:to>
    <xdr:sp macro="" textlink="">
      <xdr:nvSpPr>
        <xdr:cNvPr id="1281" name="Chevron 1280">
          <a:extLst>
            <a:ext uri="{FF2B5EF4-FFF2-40B4-BE49-F238E27FC236}">
              <a16:creationId xmlns:a16="http://schemas.microsoft.com/office/drawing/2014/main" id="{00000000-0008-0000-0100-000001050000}"/>
            </a:ext>
          </a:extLst>
        </xdr:cNvPr>
        <xdr:cNvSpPr/>
      </xdr:nvSpPr>
      <xdr:spPr>
        <a:xfrm>
          <a:off x="8274393" y="42333715"/>
          <a:ext cx="2651760" cy="1243584"/>
        </a:xfrm>
        <a:prstGeom prst="chevron">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92</xdr:col>
      <xdr:colOff>50425</xdr:colOff>
      <xdr:row>444</xdr:row>
      <xdr:rowOff>52770</xdr:rowOff>
    </xdr:from>
    <xdr:to>
      <xdr:col>116</xdr:col>
      <xdr:colOff>35185</xdr:colOff>
      <xdr:row>457</xdr:row>
      <xdr:rowOff>58104</xdr:rowOff>
    </xdr:to>
    <xdr:sp macro="" textlink="">
      <xdr:nvSpPr>
        <xdr:cNvPr id="1282" name="Chevron 1281">
          <a:extLst>
            <a:ext uri="{FF2B5EF4-FFF2-40B4-BE49-F238E27FC236}">
              <a16:creationId xmlns:a16="http://schemas.microsoft.com/office/drawing/2014/main" id="{00000000-0008-0000-0100-000002050000}"/>
            </a:ext>
          </a:extLst>
        </xdr:cNvPr>
        <xdr:cNvSpPr/>
      </xdr:nvSpPr>
      <xdr:spPr>
        <a:xfrm>
          <a:off x="10273925" y="42343770"/>
          <a:ext cx="2651760" cy="1243584"/>
        </a:xfrm>
        <a:prstGeom prst="chevron">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oneCellAnchor>
    <xdr:from>
      <xdr:col>24</xdr:col>
      <xdr:colOff>54011</xdr:colOff>
      <xdr:row>446</xdr:row>
      <xdr:rowOff>60123</xdr:rowOff>
    </xdr:from>
    <xdr:ext cx="1993864" cy="1247977"/>
    <xdr:sp macro="" textlink="">
      <xdr:nvSpPr>
        <xdr:cNvPr id="1285" name="TextBox 1284">
          <a:extLst>
            <a:ext uri="{FF2B5EF4-FFF2-40B4-BE49-F238E27FC236}">
              <a16:creationId xmlns:a16="http://schemas.microsoft.com/office/drawing/2014/main" id="{00000000-0008-0000-0100-000005050000}"/>
            </a:ext>
          </a:extLst>
        </xdr:cNvPr>
        <xdr:cNvSpPr txBox="1"/>
      </xdr:nvSpPr>
      <xdr:spPr>
        <a:xfrm>
          <a:off x="2797211" y="42541623"/>
          <a:ext cx="1993864" cy="1247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rtl="0" eaLnBrk="1" latinLnBrk="0" hangingPunct="1"/>
          <a:r>
            <a:rPr lang="en-US" sz="2300">
              <a:solidFill>
                <a:schemeClr val="bg1"/>
              </a:solidFill>
              <a:effectLst/>
              <a:latin typeface="+mn-lt"/>
              <a:ea typeface="+mn-ea"/>
              <a:cs typeface="+mn-cs"/>
            </a:rPr>
            <a:t>Safety &amp;</a:t>
          </a:r>
          <a:endParaRPr lang="en-US" sz="2300">
            <a:solidFill>
              <a:schemeClr val="bg1"/>
            </a:solidFill>
            <a:effectLst/>
          </a:endParaRPr>
        </a:p>
        <a:p>
          <a:pPr algn="ctr" rtl="0" eaLnBrk="1" latinLnBrk="0" hangingPunct="1"/>
          <a:r>
            <a:rPr lang="en-US" sz="2300">
              <a:solidFill>
                <a:schemeClr val="bg1"/>
              </a:solidFill>
              <a:effectLst/>
              <a:latin typeface="+mn-lt"/>
              <a:ea typeface="+mn-ea"/>
              <a:cs typeface="+mn-cs"/>
            </a:rPr>
            <a:t>Health</a:t>
          </a:r>
          <a:endParaRPr lang="en-US" sz="2300">
            <a:solidFill>
              <a:schemeClr val="bg1"/>
            </a:solidFill>
            <a:effectLst/>
          </a:endParaRPr>
        </a:p>
        <a:p>
          <a:pPr marL="0" marR="0" lvl="0" indent="0" algn="ctr" defTabSz="2889250" eaLnBrk="1" fontAlgn="auto" latinLnBrk="0" hangingPunct="1">
            <a:lnSpc>
              <a:spcPct val="90000"/>
            </a:lnSpc>
            <a:spcBef>
              <a:spcPct val="0"/>
            </a:spcBef>
            <a:spcAft>
              <a:spcPct val="35000"/>
            </a:spcAft>
            <a:buClrTx/>
            <a:buSzTx/>
            <a:buFontTx/>
            <a:buNone/>
            <a:tabLst/>
            <a:defRPr/>
          </a:pPr>
          <a:endParaRPr kumimoji="0" lang="en-US" sz="2300" b="0" i="0" u="none" strike="noStrike" kern="0" cap="none" spc="-40" normalizeH="0" baseline="0" noProof="0">
            <a:ln>
              <a:noFill/>
            </a:ln>
            <a:solidFill>
              <a:prstClr val="white"/>
            </a:solidFill>
            <a:effectLst/>
            <a:uLnTx/>
            <a:uFillTx/>
            <a:latin typeface="+mn-lt"/>
            <a:ea typeface="+mn-ea"/>
            <a:cs typeface="+mn-cs"/>
          </a:endParaRPr>
        </a:p>
      </xdr:txBody>
    </xdr:sp>
    <xdr:clientData/>
  </xdr:oneCellAnchor>
  <xdr:oneCellAnchor>
    <xdr:from>
      <xdr:col>7</xdr:col>
      <xdr:colOff>22261</xdr:colOff>
      <xdr:row>448</xdr:row>
      <xdr:rowOff>45835</xdr:rowOff>
    </xdr:from>
    <xdr:ext cx="1993864" cy="466860"/>
    <xdr:sp macro="" textlink="">
      <xdr:nvSpPr>
        <xdr:cNvPr id="1286" name="TextBox 1285">
          <a:extLst>
            <a:ext uri="{FF2B5EF4-FFF2-40B4-BE49-F238E27FC236}">
              <a16:creationId xmlns:a16="http://schemas.microsoft.com/office/drawing/2014/main" id="{00000000-0008-0000-0100-000006050000}"/>
            </a:ext>
          </a:extLst>
        </xdr:cNvPr>
        <xdr:cNvSpPr txBox="1"/>
      </xdr:nvSpPr>
      <xdr:spPr>
        <a:xfrm>
          <a:off x="800136" y="42717835"/>
          <a:ext cx="1993864" cy="466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2889250" eaLnBrk="1" fontAlgn="auto" latinLnBrk="0" hangingPunct="1">
            <a:lnSpc>
              <a:spcPct val="90000"/>
            </a:lnSpc>
            <a:spcBef>
              <a:spcPct val="0"/>
            </a:spcBef>
            <a:spcAft>
              <a:spcPct val="35000"/>
            </a:spcAft>
            <a:buClrTx/>
            <a:buSzTx/>
            <a:buFontTx/>
            <a:buNone/>
            <a:tabLst/>
            <a:defRPr/>
          </a:pPr>
          <a:r>
            <a:rPr kumimoji="0" lang="en-US" sz="2300" b="0" i="0" u="none" strike="noStrike" kern="0" cap="none" spc="-40" normalizeH="0" baseline="0" noProof="0">
              <a:ln>
                <a:noFill/>
              </a:ln>
              <a:solidFill>
                <a:prstClr val="white"/>
              </a:solidFill>
              <a:effectLst/>
              <a:uLnTx/>
              <a:uFillTx/>
              <a:latin typeface="+mn-lt"/>
              <a:ea typeface="+mn-ea"/>
              <a:cs typeface="+mn-cs"/>
            </a:rPr>
            <a:t>Awareness</a:t>
          </a:r>
        </a:p>
        <a:p>
          <a:pPr marL="0" marR="0" lvl="0" indent="0" algn="ctr" defTabSz="2889250" eaLnBrk="1" fontAlgn="auto" latinLnBrk="0" hangingPunct="1">
            <a:lnSpc>
              <a:spcPct val="90000"/>
            </a:lnSpc>
            <a:spcBef>
              <a:spcPct val="0"/>
            </a:spcBef>
            <a:spcAft>
              <a:spcPct val="35000"/>
            </a:spcAft>
            <a:buClrTx/>
            <a:buSzTx/>
            <a:buFontTx/>
            <a:buNone/>
            <a:tabLst/>
            <a:defRPr/>
          </a:pPr>
          <a:endParaRPr kumimoji="0" lang="en-US" sz="2300" b="0" i="0" u="none" strike="noStrike" kern="0" cap="none" spc="-40" normalizeH="0" baseline="0" noProof="0">
            <a:ln>
              <a:noFill/>
            </a:ln>
            <a:solidFill>
              <a:prstClr val="white"/>
            </a:solidFill>
            <a:effectLst/>
            <a:uLnTx/>
            <a:uFillTx/>
            <a:latin typeface="+mn-lt"/>
            <a:ea typeface="+mn-ea"/>
            <a:cs typeface="+mn-cs"/>
          </a:endParaRPr>
        </a:p>
      </xdr:txBody>
    </xdr:sp>
    <xdr:clientData/>
  </xdr:oneCellAnchor>
  <xdr:oneCellAnchor>
    <xdr:from>
      <xdr:col>41</xdr:col>
      <xdr:colOff>47661</xdr:colOff>
      <xdr:row>445</xdr:row>
      <xdr:rowOff>12191</xdr:rowOff>
    </xdr:from>
    <xdr:ext cx="1993864" cy="1498735"/>
    <xdr:sp macro="" textlink="">
      <xdr:nvSpPr>
        <xdr:cNvPr id="1288" name="TextBox 1287">
          <a:extLst>
            <a:ext uri="{FF2B5EF4-FFF2-40B4-BE49-F238E27FC236}">
              <a16:creationId xmlns:a16="http://schemas.microsoft.com/office/drawing/2014/main" id="{00000000-0008-0000-0100-000008050000}"/>
            </a:ext>
          </a:extLst>
        </xdr:cNvPr>
        <xdr:cNvSpPr txBox="1"/>
      </xdr:nvSpPr>
      <xdr:spPr>
        <a:xfrm>
          <a:off x="4642073" y="44891750"/>
          <a:ext cx="1993864" cy="1498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rtl="0" eaLnBrk="1" latinLnBrk="0" hangingPunct="1"/>
          <a:r>
            <a:rPr lang="en-US" sz="2300">
              <a:solidFill>
                <a:schemeClr val="bg1"/>
              </a:solidFill>
              <a:effectLst/>
              <a:latin typeface="+mn-lt"/>
              <a:ea typeface="+mn-ea"/>
              <a:cs typeface="+mn-cs"/>
            </a:rPr>
            <a:t>Reducing </a:t>
          </a:r>
        </a:p>
        <a:p>
          <a:pPr algn="ctr" rtl="0" eaLnBrk="1" latinLnBrk="0" hangingPunct="1"/>
          <a:r>
            <a:rPr lang="en-US" sz="2300">
              <a:solidFill>
                <a:schemeClr val="bg1"/>
              </a:solidFill>
              <a:effectLst/>
              <a:latin typeface="+mn-lt"/>
              <a:ea typeface="+mn-ea"/>
              <a:cs typeface="+mn-cs"/>
            </a:rPr>
            <a:t>Energy</a:t>
          </a:r>
          <a:endParaRPr lang="en-US" sz="2300">
            <a:solidFill>
              <a:schemeClr val="bg1"/>
            </a:solidFill>
            <a:effectLst/>
          </a:endParaRPr>
        </a:p>
        <a:p>
          <a:pPr algn="ctr" rtl="0" eaLnBrk="1" latinLnBrk="0" hangingPunct="1"/>
          <a:r>
            <a:rPr lang="en-US" sz="2300">
              <a:solidFill>
                <a:schemeClr val="bg1"/>
              </a:solidFill>
              <a:effectLst/>
              <a:latin typeface="+mn-lt"/>
              <a:ea typeface="+mn-ea"/>
              <a:cs typeface="+mn-cs"/>
            </a:rPr>
            <a:t>Waste</a:t>
          </a:r>
          <a:endParaRPr lang="en-US" sz="2300">
            <a:solidFill>
              <a:schemeClr val="bg1"/>
            </a:solidFill>
            <a:effectLst/>
          </a:endParaRPr>
        </a:p>
        <a:p>
          <a:pPr marL="0" marR="0" lvl="0" indent="0" algn="ctr" defTabSz="2889250" eaLnBrk="1" fontAlgn="auto" latinLnBrk="0" hangingPunct="1">
            <a:lnSpc>
              <a:spcPct val="90000"/>
            </a:lnSpc>
            <a:spcBef>
              <a:spcPct val="0"/>
            </a:spcBef>
            <a:spcAft>
              <a:spcPct val="35000"/>
            </a:spcAft>
            <a:buClrTx/>
            <a:buSzTx/>
            <a:buFontTx/>
            <a:buNone/>
            <a:tabLst/>
            <a:defRPr/>
          </a:pPr>
          <a:endParaRPr lang="en-US" sz="2300" noProof="0">
            <a:solidFill>
              <a:schemeClr val="bg1"/>
            </a:solidFill>
            <a:effectLst/>
            <a:latin typeface="+mn-lt"/>
            <a:ea typeface="+mn-ea"/>
            <a:cs typeface="+mn-cs"/>
          </a:endParaRPr>
        </a:p>
      </xdr:txBody>
    </xdr:sp>
    <xdr:clientData/>
  </xdr:oneCellAnchor>
  <xdr:twoCellAnchor>
    <xdr:from>
      <xdr:col>60</xdr:col>
      <xdr:colOff>69885</xdr:colOff>
      <xdr:row>446</xdr:row>
      <xdr:rowOff>13802</xdr:rowOff>
    </xdr:from>
    <xdr:to>
      <xdr:col>79</xdr:col>
      <xdr:colOff>47625</xdr:colOff>
      <xdr:row>455</xdr:row>
      <xdr:rowOff>245</xdr:rowOff>
    </xdr:to>
    <xdr:sp macro="" textlink="">
      <xdr:nvSpPr>
        <xdr:cNvPr id="1290" name="TextBox 25">
          <a:extLst>
            <a:ext uri="{FF2B5EF4-FFF2-40B4-BE49-F238E27FC236}">
              <a16:creationId xmlns:a16="http://schemas.microsoft.com/office/drawing/2014/main" id="{00000000-0008-0000-0100-00000A050000}"/>
            </a:ext>
          </a:extLst>
        </xdr:cNvPr>
        <xdr:cNvSpPr txBox="1"/>
      </xdr:nvSpPr>
      <xdr:spPr>
        <a:xfrm>
          <a:off x="6737385" y="42495302"/>
          <a:ext cx="2089115" cy="843693"/>
        </a:xfrm>
        <a:prstGeom prst="rect">
          <a:avLst/>
        </a:prstGeom>
        <a:noFill/>
      </xdr:spPr>
      <xdr:txBody>
        <a:bodyPr wrap="square" rtlCol="0"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Efficiency Improvements</a:t>
          </a:r>
        </a:p>
      </xdr:txBody>
    </xdr:sp>
    <xdr:clientData/>
  </xdr:twoCellAnchor>
  <xdr:twoCellAnchor>
    <xdr:from>
      <xdr:col>77</xdr:col>
      <xdr:colOff>28798</xdr:colOff>
      <xdr:row>445</xdr:row>
      <xdr:rowOff>7523</xdr:rowOff>
    </xdr:from>
    <xdr:to>
      <xdr:col>97</xdr:col>
      <xdr:colOff>5604</xdr:colOff>
      <xdr:row>456</xdr:row>
      <xdr:rowOff>70578</xdr:rowOff>
    </xdr:to>
    <xdr:sp macro="" textlink="">
      <xdr:nvSpPr>
        <xdr:cNvPr id="1291" name="TextBox 27">
          <a:extLst>
            <a:ext uri="{FF2B5EF4-FFF2-40B4-BE49-F238E27FC236}">
              <a16:creationId xmlns:a16="http://schemas.microsoft.com/office/drawing/2014/main" id="{00000000-0008-0000-0100-00000B050000}"/>
            </a:ext>
          </a:extLst>
        </xdr:cNvPr>
        <xdr:cNvSpPr txBox="1"/>
      </xdr:nvSpPr>
      <xdr:spPr>
        <a:xfrm>
          <a:off x="8657327" y="44887082"/>
          <a:ext cx="2217983" cy="1172437"/>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Monitoring,</a:t>
          </a:r>
        </a:p>
        <a:p>
          <a:pPr algn="ctr"/>
          <a:r>
            <a:rPr lang="en-US" sz="2300">
              <a:solidFill>
                <a:schemeClr val="bg1"/>
              </a:solidFill>
            </a:rPr>
            <a:t>Controls &amp;</a:t>
          </a:r>
        </a:p>
        <a:p>
          <a:pPr algn="ctr"/>
          <a:r>
            <a:rPr lang="en-US" sz="2300">
              <a:solidFill>
                <a:schemeClr val="bg1"/>
              </a:solidFill>
            </a:rPr>
            <a:t>Feedback</a:t>
          </a:r>
        </a:p>
      </xdr:txBody>
    </xdr:sp>
    <xdr:clientData/>
  </xdr:twoCellAnchor>
  <xdr:twoCellAnchor>
    <xdr:from>
      <xdr:col>95</xdr:col>
      <xdr:colOff>95249</xdr:colOff>
      <xdr:row>446</xdr:row>
      <xdr:rowOff>63500</xdr:rowOff>
    </xdr:from>
    <xdr:to>
      <xdr:col>115</xdr:col>
      <xdr:colOff>79375</xdr:colOff>
      <xdr:row>455</xdr:row>
      <xdr:rowOff>49943</xdr:rowOff>
    </xdr:to>
    <xdr:sp macro="" textlink="">
      <xdr:nvSpPr>
        <xdr:cNvPr id="1292" name="TextBox 26">
          <a:extLst>
            <a:ext uri="{FF2B5EF4-FFF2-40B4-BE49-F238E27FC236}">
              <a16:creationId xmlns:a16="http://schemas.microsoft.com/office/drawing/2014/main" id="{00000000-0008-0000-0100-00000C050000}"/>
            </a:ext>
          </a:extLst>
        </xdr:cNvPr>
        <xdr:cNvSpPr txBox="1"/>
      </xdr:nvSpPr>
      <xdr:spPr>
        <a:xfrm>
          <a:off x="10652124" y="42545000"/>
          <a:ext cx="2206626" cy="843693"/>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Energy Independence</a:t>
          </a:r>
        </a:p>
      </xdr:txBody>
    </xdr:sp>
    <xdr:clientData/>
  </xdr:twoCellAnchor>
  <xdr:twoCellAnchor>
    <xdr:from>
      <xdr:col>2</xdr:col>
      <xdr:colOff>92076</xdr:colOff>
      <xdr:row>457</xdr:row>
      <xdr:rowOff>89648</xdr:rowOff>
    </xdr:from>
    <xdr:to>
      <xdr:col>117</xdr:col>
      <xdr:colOff>28575</xdr:colOff>
      <xdr:row>463</xdr:row>
      <xdr:rowOff>85726</xdr:rowOff>
    </xdr:to>
    <xdr:sp macro="" textlink="">
      <xdr:nvSpPr>
        <xdr:cNvPr id="1293" name="Content Placeholder 2">
          <a:extLst>
            <a:ext uri="{FF2B5EF4-FFF2-40B4-BE49-F238E27FC236}">
              <a16:creationId xmlns:a16="http://schemas.microsoft.com/office/drawing/2014/main" id="{00000000-0008-0000-0100-00000D050000}"/>
            </a:ext>
          </a:extLst>
        </xdr:cNvPr>
        <xdr:cNvSpPr>
          <a:spLocks noGrp="1"/>
        </xdr:cNvSpPr>
      </xdr:nvSpPr>
      <xdr:spPr>
        <a:xfrm>
          <a:off x="320676" y="43618898"/>
          <a:ext cx="1308099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A step by step path from</a:t>
          </a:r>
          <a:r>
            <a:rPr lang="en-US" sz="2400" b="0" baseline="0">
              <a:solidFill>
                <a:srgbClr val="34411B"/>
              </a:solidFill>
            </a:rPr>
            <a:t> </a:t>
          </a:r>
          <a:r>
            <a:rPr lang="en-US" sz="2400" b="1" baseline="0">
              <a:solidFill>
                <a:srgbClr val="34411B"/>
              </a:solidFill>
            </a:rPr>
            <a:t>Energy Awareness </a:t>
          </a:r>
          <a:r>
            <a:rPr lang="en-US" sz="2400" b="0" baseline="0">
              <a:solidFill>
                <a:srgbClr val="34411B"/>
              </a:solidFill>
            </a:rPr>
            <a:t> to </a:t>
          </a:r>
          <a:r>
            <a:rPr lang="en-US" sz="2400" b="1" baseline="0">
              <a:solidFill>
                <a:srgbClr val="34411B"/>
              </a:solidFill>
            </a:rPr>
            <a:t> Energy Independence</a:t>
          </a:r>
          <a:endParaRPr lang="en-US" sz="2400" b="0">
            <a:solidFill>
              <a:srgbClr val="34411B"/>
            </a:solidFill>
          </a:endParaRPr>
        </a:p>
      </xdr:txBody>
    </xdr:sp>
    <xdr:clientData/>
  </xdr:twoCellAnchor>
  <xdr:twoCellAnchor>
    <xdr:from>
      <xdr:col>1</xdr:col>
      <xdr:colOff>1</xdr:colOff>
      <xdr:row>516</xdr:row>
      <xdr:rowOff>89648</xdr:rowOff>
    </xdr:from>
    <xdr:to>
      <xdr:col>118</xdr:col>
      <xdr:colOff>1</xdr:colOff>
      <xdr:row>601</xdr:row>
      <xdr:rowOff>22412</xdr:rowOff>
    </xdr:to>
    <xdr:sp macro="" textlink="">
      <xdr:nvSpPr>
        <xdr:cNvPr id="1294" name="Rectangle 1293">
          <a:extLst>
            <a:ext uri="{FF2B5EF4-FFF2-40B4-BE49-F238E27FC236}">
              <a16:creationId xmlns:a16="http://schemas.microsoft.com/office/drawing/2014/main" id="{00000000-0008-0000-0100-00000E050000}"/>
            </a:ext>
          </a:extLst>
        </xdr:cNvPr>
        <xdr:cNvSpPr/>
      </xdr:nvSpPr>
      <xdr:spPr>
        <a:xfrm>
          <a:off x="114301" y="32950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518</xdr:row>
      <xdr:rowOff>29677</xdr:rowOff>
    </xdr:from>
    <xdr:to>
      <xdr:col>116</xdr:col>
      <xdr:colOff>37204</xdr:colOff>
      <xdr:row>528</xdr:row>
      <xdr:rowOff>100140</xdr:rowOff>
    </xdr:to>
    <xdr:sp macro="" textlink="">
      <xdr:nvSpPr>
        <xdr:cNvPr id="1295" name="Rectangle 1294">
          <a:extLst>
            <a:ext uri="{FF2B5EF4-FFF2-40B4-BE49-F238E27FC236}">
              <a16:creationId xmlns:a16="http://schemas.microsoft.com/office/drawing/2014/main" id="{00000000-0008-0000-0100-00000F050000}"/>
            </a:ext>
          </a:extLst>
        </xdr:cNvPr>
        <xdr:cNvSpPr/>
      </xdr:nvSpPr>
      <xdr:spPr>
        <a:xfrm>
          <a:off x="284630" y="33081427"/>
          <a:ext cx="13011374" cy="1013438"/>
        </a:xfrm>
        <a:prstGeom prst="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517</xdr:row>
      <xdr:rowOff>22412</xdr:rowOff>
    </xdr:from>
    <xdr:to>
      <xdr:col>118</xdr:col>
      <xdr:colOff>4570</xdr:colOff>
      <xdr:row>529</xdr:row>
      <xdr:rowOff>22412</xdr:rowOff>
    </xdr:to>
    <xdr:sp macro="" textlink="">
      <xdr:nvSpPr>
        <xdr:cNvPr id="1296" name="Title 1">
          <a:extLst>
            <a:ext uri="{FF2B5EF4-FFF2-40B4-BE49-F238E27FC236}">
              <a16:creationId xmlns:a16="http://schemas.microsoft.com/office/drawing/2014/main" id="{00000000-0008-0000-0100-000010050000}"/>
            </a:ext>
          </a:extLst>
        </xdr:cNvPr>
        <xdr:cNvSpPr txBox="1">
          <a:spLocks/>
        </xdr:cNvSpPr>
      </xdr:nvSpPr>
      <xdr:spPr>
        <a:xfrm>
          <a:off x="116539" y="329789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Energy Awareness Quiz</a:t>
          </a:r>
        </a:p>
      </xdr:txBody>
    </xdr:sp>
    <xdr:clientData/>
  </xdr:twoCellAnchor>
  <xdr:twoCellAnchor>
    <xdr:from>
      <xdr:col>0</xdr:col>
      <xdr:colOff>114298</xdr:colOff>
      <xdr:row>528</xdr:row>
      <xdr:rowOff>95249</xdr:rowOff>
    </xdr:from>
    <xdr:to>
      <xdr:col>52</xdr:col>
      <xdr:colOff>114298</xdr:colOff>
      <xdr:row>534</xdr:row>
      <xdr:rowOff>85724</xdr:rowOff>
    </xdr:to>
    <xdr:sp macro="" textlink="">
      <xdr:nvSpPr>
        <xdr:cNvPr id="1297" name="Content Placeholder 2">
          <a:extLst>
            <a:ext uri="{FF2B5EF4-FFF2-40B4-BE49-F238E27FC236}">
              <a16:creationId xmlns:a16="http://schemas.microsoft.com/office/drawing/2014/main" id="{00000000-0008-0000-0100-000011050000}"/>
            </a:ext>
          </a:extLst>
        </xdr:cNvPr>
        <xdr:cNvSpPr>
          <a:spLocks noGrp="1"/>
        </xdr:cNvSpPr>
      </xdr:nvSpPr>
      <xdr:spPr>
        <a:xfrm>
          <a:off x="114298" y="3409949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endParaRPr lang="en-US" sz="2400">
            <a:solidFill>
              <a:schemeClr val="accent2">
                <a:lumMod val="75000"/>
              </a:schemeClr>
            </a:solidFill>
          </a:endParaRPr>
        </a:p>
      </xdr:txBody>
    </xdr:sp>
    <xdr:clientData/>
  </xdr:twoCellAnchor>
  <xdr:twoCellAnchor>
    <xdr:from>
      <xdr:col>2</xdr:col>
      <xdr:colOff>40340</xdr:colOff>
      <xdr:row>535</xdr:row>
      <xdr:rowOff>6724</xdr:rowOff>
    </xdr:from>
    <xdr:to>
      <xdr:col>116</xdr:col>
      <xdr:colOff>44823</xdr:colOff>
      <xdr:row>594</xdr:row>
      <xdr:rowOff>64009</xdr:rowOff>
    </xdr:to>
    <xdr:grpSp>
      <xdr:nvGrpSpPr>
        <xdr:cNvPr id="1298" name="Group 1297">
          <a:extLst>
            <a:ext uri="{FF2B5EF4-FFF2-40B4-BE49-F238E27FC236}">
              <a16:creationId xmlns:a16="http://schemas.microsoft.com/office/drawing/2014/main" id="{00000000-0008-0000-0100-000012050000}"/>
            </a:ext>
          </a:extLst>
        </xdr:cNvPr>
        <xdr:cNvGrpSpPr/>
      </xdr:nvGrpSpPr>
      <xdr:grpSpPr>
        <a:xfrm>
          <a:off x="258054" y="53392081"/>
          <a:ext cx="12414198" cy="5944642"/>
          <a:chOff x="107576" y="1900517"/>
          <a:chExt cx="12779189" cy="6007608"/>
        </a:xfrm>
      </xdr:grpSpPr>
      <xdr:sp macro="" textlink="">
        <xdr:nvSpPr>
          <xdr:cNvPr id="1299" name="Rectangle 1298">
            <a:extLst>
              <a:ext uri="{FF2B5EF4-FFF2-40B4-BE49-F238E27FC236}">
                <a16:creationId xmlns:a16="http://schemas.microsoft.com/office/drawing/2014/main" id="{00000000-0008-0000-0100-000013050000}"/>
              </a:ext>
            </a:extLst>
          </xdr:cNvPr>
          <xdr:cNvSpPr/>
        </xdr:nvSpPr>
        <xdr:spPr>
          <a:xfrm>
            <a:off x="7846958" y="1900517"/>
            <a:ext cx="5039807"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1300" name="Rectangle 1299">
            <a:extLst>
              <a:ext uri="{FF2B5EF4-FFF2-40B4-BE49-F238E27FC236}">
                <a16:creationId xmlns:a16="http://schemas.microsoft.com/office/drawing/2014/main" id="{00000000-0008-0000-0100-000014050000}"/>
              </a:ext>
            </a:extLst>
          </xdr:cNvPr>
          <xdr:cNvSpPr/>
        </xdr:nvSpPr>
        <xdr:spPr>
          <a:xfrm>
            <a:off x="107576" y="1900517"/>
            <a:ext cx="7387198"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56</xdr:col>
      <xdr:colOff>9525</xdr:colOff>
      <xdr:row>529</xdr:row>
      <xdr:rowOff>0</xdr:rowOff>
    </xdr:from>
    <xdr:to>
      <xdr:col>114</xdr:col>
      <xdr:colOff>104775</xdr:colOff>
      <xdr:row>534</xdr:row>
      <xdr:rowOff>85725</xdr:rowOff>
    </xdr:to>
    <xdr:sp macro="" textlink="">
      <xdr:nvSpPr>
        <xdr:cNvPr id="1312" name="Content Placeholder 2">
          <a:extLst>
            <a:ext uri="{FF2B5EF4-FFF2-40B4-BE49-F238E27FC236}">
              <a16:creationId xmlns:a16="http://schemas.microsoft.com/office/drawing/2014/main" id="{00000000-0008-0000-0100-000020050000}"/>
            </a:ext>
          </a:extLst>
        </xdr:cNvPr>
        <xdr:cNvSpPr>
          <a:spLocks noGrp="1"/>
        </xdr:cNvSpPr>
      </xdr:nvSpPr>
      <xdr:spPr>
        <a:xfrm>
          <a:off x="6232525" y="50387250"/>
          <a:ext cx="654050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chemeClr val="accent2">
                <a:lumMod val="75000"/>
              </a:schemeClr>
            </a:solidFill>
          </a:endParaRPr>
        </a:p>
      </xdr:txBody>
    </xdr:sp>
    <xdr:clientData/>
  </xdr:twoCellAnchor>
  <xdr:twoCellAnchor>
    <xdr:from>
      <xdr:col>3</xdr:col>
      <xdr:colOff>5413</xdr:colOff>
      <xdr:row>539</xdr:row>
      <xdr:rowOff>61492</xdr:rowOff>
    </xdr:from>
    <xdr:to>
      <xdr:col>66</xdr:col>
      <xdr:colOff>85725</xdr:colOff>
      <xdr:row>585</xdr:row>
      <xdr:rowOff>55646</xdr:rowOff>
    </xdr:to>
    <xdr:grpSp>
      <xdr:nvGrpSpPr>
        <xdr:cNvPr id="1301" name="Group 1300">
          <a:extLst>
            <a:ext uri="{FF2B5EF4-FFF2-40B4-BE49-F238E27FC236}">
              <a16:creationId xmlns:a16="http://schemas.microsoft.com/office/drawing/2014/main" id="{00000000-0008-0000-0100-000015050000}"/>
            </a:ext>
          </a:extLst>
        </xdr:cNvPr>
        <xdr:cNvGrpSpPr/>
      </xdr:nvGrpSpPr>
      <xdr:grpSpPr>
        <a:xfrm>
          <a:off x="331984" y="53845992"/>
          <a:ext cx="6938312" cy="4584297"/>
          <a:chOff x="114298" y="10602826"/>
          <a:chExt cx="5827059" cy="4630425"/>
        </a:xfrm>
      </xdr:grpSpPr>
      <xdr:sp macro="" textlink="">
        <xdr:nvSpPr>
          <xdr:cNvPr id="1302" name="Rectangle 1301">
            <a:extLst>
              <a:ext uri="{FF2B5EF4-FFF2-40B4-BE49-F238E27FC236}">
                <a16:creationId xmlns:a16="http://schemas.microsoft.com/office/drawing/2014/main" id="{00000000-0008-0000-0100-00001605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C2826"/>
                </a:solidFill>
              </a:rPr>
              <a:t>About 25% of the energy used in the US is used by households</a:t>
            </a:r>
          </a:p>
        </xdr:txBody>
      </xdr:sp>
      <xdr:sp macro="" textlink="">
        <xdr:nvSpPr>
          <xdr:cNvPr id="1303" name="Rectangle 1302">
            <a:extLst>
              <a:ext uri="{FF2B5EF4-FFF2-40B4-BE49-F238E27FC236}">
                <a16:creationId xmlns:a16="http://schemas.microsoft.com/office/drawing/2014/main" id="{00000000-0008-0000-0100-00001705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Over half</a:t>
            </a:r>
            <a:r>
              <a:rPr lang="en-US" sz="1800" b="0" baseline="0">
                <a:solidFill>
                  <a:srgbClr val="6C2826"/>
                </a:solidFill>
              </a:rPr>
              <a:t> the energy we make in power plants is wasted</a:t>
            </a:r>
            <a:endParaRPr lang="en-US" sz="1800" b="0">
              <a:solidFill>
                <a:srgbClr val="6C2826"/>
              </a:solidFill>
            </a:endParaRPr>
          </a:p>
        </xdr:txBody>
      </xdr:sp>
      <xdr:sp macro="" textlink="">
        <xdr:nvSpPr>
          <xdr:cNvPr id="1304" name="Rectangle 1303">
            <a:extLst>
              <a:ext uri="{FF2B5EF4-FFF2-40B4-BE49-F238E27FC236}">
                <a16:creationId xmlns:a16="http://schemas.microsoft.com/office/drawing/2014/main" id="{00000000-0008-0000-0100-00001805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C2826"/>
                </a:solidFill>
              </a:rPr>
              <a:t>Most homes</a:t>
            </a:r>
            <a:r>
              <a:rPr lang="en-US" sz="1800" b="0" baseline="0">
                <a:solidFill>
                  <a:srgbClr val="6C2826"/>
                </a:solidFill>
              </a:rPr>
              <a:t> were built with no energy standards</a:t>
            </a:r>
            <a:endParaRPr lang="en-US" sz="1800" b="0">
              <a:solidFill>
                <a:srgbClr val="6C2826"/>
              </a:solidFill>
            </a:endParaRPr>
          </a:p>
        </xdr:txBody>
      </xdr:sp>
      <xdr:sp macro="" textlink="">
        <xdr:nvSpPr>
          <xdr:cNvPr id="1305" name="Rectangle 1304">
            <a:extLst>
              <a:ext uri="{FF2B5EF4-FFF2-40B4-BE49-F238E27FC236}">
                <a16:creationId xmlns:a16="http://schemas.microsoft.com/office/drawing/2014/main" id="{00000000-0008-0000-0100-00001905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Most of the electricity in the US is generated by burning coal</a:t>
            </a:r>
          </a:p>
        </xdr:txBody>
      </xdr:sp>
      <xdr:sp macro="" textlink="">
        <xdr:nvSpPr>
          <xdr:cNvPr id="1306" name="Rectangle 1305">
            <a:extLst>
              <a:ext uri="{FF2B5EF4-FFF2-40B4-BE49-F238E27FC236}">
                <a16:creationId xmlns:a16="http://schemas.microsoft.com/office/drawing/2014/main" id="{00000000-0008-0000-0100-00001A05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The average US household spends over $2000 on energy costs</a:t>
            </a:r>
          </a:p>
        </xdr:txBody>
      </xdr:sp>
      <xdr:sp macro="" textlink="">
        <xdr:nvSpPr>
          <xdr:cNvPr id="1307" name="Rectangle 1306">
            <a:extLst>
              <a:ext uri="{FF2B5EF4-FFF2-40B4-BE49-F238E27FC236}">
                <a16:creationId xmlns:a16="http://schemas.microsoft.com/office/drawing/2014/main" id="{00000000-0008-0000-0100-00001B05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Most energy saving steps can improve the value of your home</a:t>
            </a:r>
          </a:p>
        </xdr:txBody>
      </xdr:sp>
      <xdr:sp macro="" textlink="">
        <xdr:nvSpPr>
          <xdr:cNvPr id="1308" name="Rectangle 1307">
            <a:extLst>
              <a:ext uri="{FF2B5EF4-FFF2-40B4-BE49-F238E27FC236}">
                <a16:creationId xmlns:a16="http://schemas.microsoft.com/office/drawing/2014/main" id="{00000000-0008-0000-0100-00001C05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Homes have as big an</a:t>
            </a:r>
            <a:r>
              <a:rPr lang="en-US" sz="1800" b="0" baseline="0">
                <a:solidFill>
                  <a:srgbClr val="6C2826"/>
                </a:solidFill>
              </a:rPr>
              <a:t> i</a:t>
            </a:r>
            <a:r>
              <a:rPr lang="en-US" sz="1800" b="0">
                <a:solidFill>
                  <a:srgbClr val="6C2826"/>
                </a:solidFill>
              </a:rPr>
              <a:t>mpact on the environment</a:t>
            </a:r>
            <a:r>
              <a:rPr lang="en-US" sz="1800" b="0" baseline="0">
                <a:solidFill>
                  <a:srgbClr val="6C2826"/>
                </a:solidFill>
              </a:rPr>
              <a:t> as cars</a:t>
            </a:r>
            <a:endParaRPr lang="en-US" sz="1800" b="0">
              <a:solidFill>
                <a:srgbClr val="6C2826"/>
              </a:solidFill>
            </a:endParaRPr>
          </a:p>
        </xdr:txBody>
      </xdr:sp>
      <xdr:sp macro="" textlink="">
        <xdr:nvSpPr>
          <xdr:cNvPr id="1309" name="Rectangle 1308">
            <a:extLst>
              <a:ext uri="{FF2B5EF4-FFF2-40B4-BE49-F238E27FC236}">
                <a16:creationId xmlns:a16="http://schemas.microsoft.com/office/drawing/2014/main" id="{00000000-0008-0000-0100-00001D05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98% of US Citizens</a:t>
            </a:r>
            <a:r>
              <a:rPr lang="en-US" sz="1800" b="0" baseline="0">
                <a:solidFill>
                  <a:srgbClr val="6C2826"/>
                </a:solidFill>
              </a:rPr>
              <a:t> claim to have taken steps to save energy</a:t>
            </a:r>
            <a:endParaRPr lang="en-US" sz="1800" b="0">
              <a:solidFill>
                <a:srgbClr val="6C2826"/>
              </a:solidFill>
            </a:endParaRPr>
          </a:p>
        </xdr:txBody>
      </xdr:sp>
    </xdr:grpSp>
    <xdr:clientData/>
  </xdr:twoCellAnchor>
  <xdr:twoCellAnchor>
    <xdr:from>
      <xdr:col>72</xdr:col>
      <xdr:colOff>31750</xdr:colOff>
      <xdr:row>536</xdr:row>
      <xdr:rowOff>24227</xdr:rowOff>
    </xdr:from>
    <xdr:to>
      <xdr:col>91</xdr:col>
      <xdr:colOff>36236</xdr:colOff>
      <xdr:row>585</xdr:row>
      <xdr:rowOff>28676</xdr:rowOff>
    </xdr:to>
    <xdr:grpSp>
      <xdr:nvGrpSpPr>
        <xdr:cNvPr id="18" name="Group 17">
          <a:extLst>
            <a:ext uri="{FF2B5EF4-FFF2-40B4-BE49-F238E27FC236}">
              <a16:creationId xmlns:a16="http://schemas.microsoft.com/office/drawing/2014/main" id="{00000000-0008-0000-0100-000012000000}"/>
            </a:ext>
          </a:extLst>
        </xdr:cNvPr>
        <xdr:cNvGrpSpPr/>
      </xdr:nvGrpSpPr>
      <xdr:grpSpPr>
        <a:xfrm>
          <a:off x="7869464" y="53509370"/>
          <a:ext cx="2072772" cy="4893949"/>
          <a:chOff x="7556500" y="50840102"/>
          <a:chExt cx="2115861" cy="4671699"/>
        </a:xfrm>
      </xdr:grpSpPr>
      <mc:AlternateContent xmlns:mc="http://schemas.openxmlformats.org/markup-compatibility/2006">
        <mc:Choice xmlns:a14="http://schemas.microsoft.com/office/drawing/2010/main" Requires="a14">
          <xdr:sp macro="" textlink="">
            <xdr:nvSpPr>
              <xdr:cNvPr id="33273" name="Check Box 505" hidden="1">
                <a:extLst>
                  <a:ext uri="{63B3BB69-23CF-44E3-9099-C40C66FF867C}">
                    <a14:compatExt spid="_x0000_s33273"/>
                  </a:ext>
                  <a:ext uri="{FF2B5EF4-FFF2-40B4-BE49-F238E27FC236}">
                    <a16:creationId xmlns:a16="http://schemas.microsoft.com/office/drawing/2014/main" id="{00000000-0008-0000-0100-0000F9810000}"/>
                  </a:ext>
                </a:extLst>
              </xdr:cNvPr>
              <xdr:cNvSpPr/>
            </xdr:nvSpPr>
            <xdr:spPr bwMode="auto">
              <a:xfrm>
                <a:off x="7975600" y="54130575"/>
                <a:ext cx="21272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74" name="Check Box 506" hidden="1">
                <a:extLst>
                  <a:ext uri="{63B3BB69-23CF-44E3-9099-C40C66FF867C}">
                    <a14:compatExt spid="_x0000_s33274"/>
                  </a:ext>
                  <a:ext uri="{FF2B5EF4-FFF2-40B4-BE49-F238E27FC236}">
                    <a16:creationId xmlns:a16="http://schemas.microsoft.com/office/drawing/2014/main" id="{00000000-0008-0000-0100-0000FA810000}"/>
                  </a:ext>
                </a:extLst>
              </xdr:cNvPr>
              <xdr:cNvSpPr/>
            </xdr:nvSpPr>
            <xdr:spPr bwMode="auto">
              <a:xfrm>
                <a:off x="9086850" y="54130575"/>
                <a:ext cx="21272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20" name="Group 1319">
            <a:extLst>
              <a:ext uri="{FF2B5EF4-FFF2-40B4-BE49-F238E27FC236}">
                <a16:creationId xmlns:a16="http://schemas.microsoft.com/office/drawing/2014/main" id="{00000000-0008-0000-0100-000028050000}"/>
              </a:ext>
            </a:extLst>
          </xdr:cNvPr>
          <xdr:cNvGrpSpPr/>
        </xdr:nvGrpSpPr>
        <xdr:grpSpPr>
          <a:xfrm>
            <a:off x="7556500" y="50840102"/>
            <a:ext cx="2115861" cy="358431"/>
            <a:chOff x="6400800" y="1881081"/>
            <a:chExt cx="2176272" cy="358463"/>
          </a:xfrm>
        </xdr:grpSpPr>
        <xdr:sp macro="" textlink="">
          <xdr:nvSpPr>
            <xdr:cNvPr id="1438" name="Rectangle 1437">
              <a:extLst>
                <a:ext uri="{FF2B5EF4-FFF2-40B4-BE49-F238E27FC236}">
                  <a16:creationId xmlns:a16="http://schemas.microsoft.com/office/drawing/2014/main" id="{00000000-0008-0000-0100-00009E050000}"/>
                </a:ext>
              </a:extLst>
            </xdr:cNvPr>
            <xdr:cNvSpPr/>
          </xdr:nvSpPr>
          <xdr:spPr>
            <a:xfrm>
              <a:off x="6400800" y="1881081"/>
              <a:ext cx="1033272" cy="358463"/>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6C2826"/>
                  </a:solidFill>
                </a:rPr>
                <a:t>True</a:t>
              </a:r>
            </a:p>
          </xdr:txBody>
        </xdr:sp>
        <xdr:sp macro="" textlink="">
          <xdr:nvSpPr>
            <xdr:cNvPr id="1439" name="Rectangle 1438">
              <a:extLst>
                <a:ext uri="{FF2B5EF4-FFF2-40B4-BE49-F238E27FC236}">
                  <a16:creationId xmlns:a16="http://schemas.microsoft.com/office/drawing/2014/main" id="{00000000-0008-0000-0100-00009F050000}"/>
                </a:ext>
              </a:extLst>
            </xdr:cNvPr>
            <xdr:cNvSpPr/>
          </xdr:nvSpPr>
          <xdr:spPr>
            <a:xfrm>
              <a:off x="7543800" y="1881081"/>
              <a:ext cx="1033272" cy="358463"/>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6C2826"/>
                  </a:solidFill>
                  <a:effectLst/>
                  <a:latin typeface="+mn-lt"/>
                  <a:ea typeface="+mn-ea"/>
                  <a:cs typeface="+mn-cs"/>
                </a:rPr>
                <a:t>False</a:t>
              </a:r>
              <a:endParaRPr lang="en-US" sz="1700" b="1">
                <a:solidFill>
                  <a:srgbClr val="6C2826"/>
                </a:solidFill>
              </a:endParaRPr>
            </a:p>
          </xdr:txBody>
        </xdr:sp>
      </xdr:grpSp>
      <mc:AlternateContent xmlns:mc="http://schemas.openxmlformats.org/markup-compatibility/2006">
        <mc:Choice xmlns:a14="http://schemas.microsoft.com/office/drawing/2010/main" Requires="a14">
          <xdr:sp macro="" textlink="">
            <xdr:nvSpPr>
              <xdr:cNvPr id="33279" name="Check Box 511" hidden="1">
                <a:extLst>
                  <a:ext uri="{63B3BB69-23CF-44E3-9099-C40C66FF867C}">
                    <a14:compatExt spid="_x0000_s33279"/>
                  </a:ext>
                  <a:ext uri="{FF2B5EF4-FFF2-40B4-BE49-F238E27FC236}">
                    <a16:creationId xmlns:a16="http://schemas.microsoft.com/office/drawing/2014/main" id="{00000000-0008-0000-0100-0000FF810000}"/>
                  </a:ext>
                </a:extLst>
              </xdr:cNvPr>
              <xdr:cNvSpPr/>
            </xdr:nvSpPr>
            <xdr:spPr bwMode="auto">
              <a:xfrm>
                <a:off x="7973228" y="5127355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0" name="Check Box 512" hidden="1">
                <a:extLst>
                  <a:ext uri="{63B3BB69-23CF-44E3-9099-C40C66FF867C}">
                    <a14:compatExt spid="_x0000_s33280"/>
                  </a:ext>
                  <a:ext uri="{FF2B5EF4-FFF2-40B4-BE49-F238E27FC236}">
                    <a16:creationId xmlns:a16="http://schemas.microsoft.com/office/drawing/2014/main" id="{00000000-0008-0000-0100-000000820000}"/>
                  </a:ext>
                </a:extLst>
              </xdr:cNvPr>
              <xdr:cNvSpPr/>
            </xdr:nvSpPr>
            <xdr:spPr bwMode="auto">
              <a:xfrm>
                <a:off x="9084498" y="5127355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5" name="Check Box 517" hidden="1">
                <a:extLst>
                  <a:ext uri="{63B3BB69-23CF-44E3-9099-C40C66FF867C}">
                    <a14:compatExt spid="_x0000_s33285"/>
                  </a:ext>
                  <a:ext uri="{FF2B5EF4-FFF2-40B4-BE49-F238E27FC236}">
                    <a16:creationId xmlns:a16="http://schemas.microsoft.com/office/drawing/2014/main" id="{00000000-0008-0000-0100-000005820000}"/>
                  </a:ext>
                </a:extLst>
              </xdr:cNvPr>
              <xdr:cNvSpPr/>
            </xdr:nvSpPr>
            <xdr:spPr bwMode="auto">
              <a:xfrm>
                <a:off x="7973228" y="5184500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6" name="Check Box 518" hidden="1">
                <a:extLst>
                  <a:ext uri="{63B3BB69-23CF-44E3-9099-C40C66FF867C}">
                    <a14:compatExt spid="_x0000_s33286"/>
                  </a:ext>
                  <a:ext uri="{FF2B5EF4-FFF2-40B4-BE49-F238E27FC236}">
                    <a16:creationId xmlns:a16="http://schemas.microsoft.com/office/drawing/2014/main" id="{00000000-0008-0000-0100-000006820000}"/>
                  </a:ext>
                </a:extLst>
              </xdr:cNvPr>
              <xdr:cNvSpPr/>
            </xdr:nvSpPr>
            <xdr:spPr bwMode="auto">
              <a:xfrm>
                <a:off x="9084498" y="5184500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1" name="Check Box 523" hidden="1">
                <a:extLst>
                  <a:ext uri="{63B3BB69-23CF-44E3-9099-C40C66FF867C}">
                    <a14:compatExt spid="_x0000_s33291"/>
                  </a:ext>
                  <a:ext uri="{FF2B5EF4-FFF2-40B4-BE49-F238E27FC236}">
                    <a16:creationId xmlns:a16="http://schemas.microsoft.com/office/drawing/2014/main" id="{00000000-0008-0000-0100-00000B820000}"/>
                  </a:ext>
                </a:extLst>
              </xdr:cNvPr>
              <xdr:cNvSpPr/>
            </xdr:nvSpPr>
            <xdr:spPr bwMode="auto">
              <a:xfrm>
                <a:off x="7973228" y="52416451"/>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2" name="Check Box 524" hidden="1">
                <a:extLst>
                  <a:ext uri="{63B3BB69-23CF-44E3-9099-C40C66FF867C}">
                    <a14:compatExt spid="_x0000_s33292"/>
                  </a:ext>
                  <a:ext uri="{FF2B5EF4-FFF2-40B4-BE49-F238E27FC236}">
                    <a16:creationId xmlns:a16="http://schemas.microsoft.com/office/drawing/2014/main" id="{00000000-0008-0000-0100-00000C820000}"/>
                  </a:ext>
                </a:extLst>
              </xdr:cNvPr>
              <xdr:cNvSpPr/>
            </xdr:nvSpPr>
            <xdr:spPr bwMode="auto">
              <a:xfrm>
                <a:off x="9084498" y="52416451"/>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7" name="Check Box 529" hidden="1">
                <a:extLst>
                  <a:ext uri="{63B3BB69-23CF-44E3-9099-C40C66FF867C}">
                    <a14:compatExt spid="_x0000_s33297"/>
                  </a:ext>
                  <a:ext uri="{FF2B5EF4-FFF2-40B4-BE49-F238E27FC236}">
                    <a16:creationId xmlns:a16="http://schemas.microsoft.com/office/drawing/2014/main" id="{00000000-0008-0000-0100-000011820000}"/>
                  </a:ext>
                </a:extLst>
              </xdr:cNvPr>
              <xdr:cNvSpPr/>
            </xdr:nvSpPr>
            <xdr:spPr bwMode="auto">
              <a:xfrm>
                <a:off x="7973228" y="5298790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8" name="Check Box 530" hidden="1">
                <a:extLst>
                  <a:ext uri="{63B3BB69-23CF-44E3-9099-C40C66FF867C}">
                    <a14:compatExt spid="_x0000_s33298"/>
                  </a:ext>
                  <a:ext uri="{FF2B5EF4-FFF2-40B4-BE49-F238E27FC236}">
                    <a16:creationId xmlns:a16="http://schemas.microsoft.com/office/drawing/2014/main" id="{00000000-0008-0000-0100-000012820000}"/>
                  </a:ext>
                </a:extLst>
              </xdr:cNvPr>
              <xdr:cNvSpPr/>
            </xdr:nvSpPr>
            <xdr:spPr bwMode="auto">
              <a:xfrm>
                <a:off x="9084498" y="5298790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3" name="Check Box 535" hidden="1">
                <a:extLst>
                  <a:ext uri="{63B3BB69-23CF-44E3-9099-C40C66FF867C}">
                    <a14:compatExt spid="_x0000_s33303"/>
                  </a:ext>
                  <a:ext uri="{FF2B5EF4-FFF2-40B4-BE49-F238E27FC236}">
                    <a16:creationId xmlns:a16="http://schemas.microsoft.com/office/drawing/2014/main" id="{00000000-0008-0000-0100-000017820000}"/>
                  </a:ext>
                </a:extLst>
              </xdr:cNvPr>
              <xdr:cNvSpPr/>
            </xdr:nvSpPr>
            <xdr:spPr bwMode="auto">
              <a:xfrm>
                <a:off x="7973228" y="5355935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4" name="Check Box 536" hidden="1">
                <a:extLst>
                  <a:ext uri="{63B3BB69-23CF-44E3-9099-C40C66FF867C}">
                    <a14:compatExt spid="_x0000_s33304"/>
                  </a:ext>
                  <a:ext uri="{FF2B5EF4-FFF2-40B4-BE49-F238E27FC236}">
                    <a16:creationId xmlns:a16="http://schemas.microsoft.com/office/drawing/2014/main" id="{00000000-0008-0000-0100-000018820000}"/>
                  </a:ext>
                </a:extLst>
              </xdr:cNvPr>
              <xdr:cNvSpPr/>
            </xdr:nvSpPr>
            <xdr:spPr bwMode="auto">
              <a:xfrm>
                <a:off x="9084498" y="5355935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9" name="Check Box 541" hidden="1">
                <a:extLst>
                  <a:ext uri="{63B3BB69-23CF-44E3-9099-C40C66FF867C}">
                    <a14:compatExt spid="_x0000_s33309"/>
                  </a:ext>
                  <a:ext uri="{FF2B5EF4-FFF2-40B4-BE49-F238E27FC236}">
                    <a16:creationId xmlns:a16="http://schemas.microsoft.com/office/drawing/2014/main" id="{00000000-0008-0000-0100-00001D820000}"/>
                  </a:ext>
                </a:extLst>
              </xdr:cNvPr>
              <xdr:cNvSpPr/>
            </xdr:nvSpPr>
            <xdr:spPr bwMode="auto">
              <a:xfrm>
                <a:off x="7973228" y="54702248"/>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0" name="Check Box 542" hidden="1">
                <a:extLst>
                  <a:ext uri="{63B3BB69-23CF-44E3-9099-C40C66FF867C}">
                    <a14:compatExt spid="_x0000_s33310"/>
                  </a:ext>
                  <a:ext uri="{FF2B5EF4-FFF2-40B4-BE49-F238E27FC236}">
                    <a16:creationId xmlns:a16="http://schemas.microsoft.com/office/drawing/2014/main" id="{00000000-0008-0000-0100-00001E820000}"/>
                  </a:ext>
                </a:extLst>
              </xdr:cNvPr>
              <xdr:cNvSpPr/>
            </xdr:nvSpPr>
            <xdr:spPr bwMode="auto">
              <a:xfrm>
                <a:off x="9084498" y="54702248"/>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5" name="Check Box 547" hidden="1">
                <a:extLst>
                  <a:ext uri="{63B3BB69-23CF-44E3-9099-C40C66FF867C}">
                    <a14:compatExt spid="_x0000_s33315"/>
                  </a:ext>
                  <a:ext uri="{FF2B5EF4-FFF2-40B4-BE49-F238E27FC236}">
                    <a16:creationId xmlns:a16="http://schemas.microsoft.com/office/drawing/2014/main" id="{00000000-0008-0000-0100-000023820000}"/>
                  </a:ext>
                </a:extLst>
              </xdr:cNvPr>
              <xdr:cNvSpPr/>
            </xdr:nvSpPr>
            <xdr:spPr bwMode="auto">
              <a:xfrm>
                <a:off x="7973228" y="55273696"/>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6" name="Check Box 548" hidden="1">
                <a:extLst>
                  <a:ext uri="{63B3BB69-23CF-44E3-9099-C40C66FF867C}">
                    <a14:compatExt spid="_x0000_s33316"/>
                  </a:ext>
                  <a:ext uri="{FF2B5EF4-FFF2-40B4-BE49-F238E27FC236}">
                    <a16:creationId xmlns:a16="http://schemas.microsoft.com/office/drawing/2014/main" id="{00000000-0008-0000-0100-000024820000}"/>
                  </a:ext>
                </a:extLst>
              </xdr:cNvPr>
              <xdr:cNvSpPr/>
            </xdr:nvSpPr>
            <xdr:spPr bwMode="auto">
              <a:xfrm>
                <a:off x="9084498" y="55273696"/>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596</xdr:row>
      <xdr:rowOff>23812</xdr:rowOff>
    </xdr:from>
    <xdr:to>
      <xdr:col>108</xdr:col>
      <xdr:colOff>64993</xdr:colOff>
      <xdr:row>599</xdr:row>
      <xdr:rowOff>61912</xdr:rowOff>
    </xdr:to>
    <xdr:sp macro="" textlink="">
      <xdr:nvSpPr>
        <xdr:cNvPr id="1444" name="Chevron 1443">
          <a:hlinkClick xmlns:r="http://schemas.openxmlformats.org/officeDocument/2006/relationships" r:id="rId9"/>
          <a:extLst>
            <a:ext uri="{FF2B5EF4-FFF2-40B4-BE49-F238E27FC236}">
              <a16:creationId xmlns:a16="http://schemas.microsoft.com/office/drawing/2014/main" id="{00000000-0008-0000-0100-0000A4050000}"/>
            </a:ext>
          </a:extLst>
        </xdr:cNvPr>
        <xdr:cNvSpPr/>
      </xdr:nvSpPr>
      <xdr:spPr>
        <a:xfrm>
          <a:off x="11493312" y="4050506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596</xdr:row>
      <xdr:rowOff>23812</xdr:rowOff>
    </xdr:from>
    <xdr:to>
      <xdr:col>18</xdr:col>
      <xdr:colOff>11206</xdr:colOff>
      <xdr:row>599</xdr:row>
      <xdr:rowOff>61912</xdr:rowOff>
    </xdr:to>
    <xdr:sp macro="" textlink="">
      <xdr:nvSpPr>
        <xdr:cNvPr id="1445" name="Chevron 1444">
          <a:hlinkClick xmlns:r="http://schemas.openxmlformats.org/officeDocument/2006/relationships" r:id="rId7"/>
          <a:extLst>
            <a:ext uri="{FF2B5EF4-FFF2-40B4-BE49-F238E27FC236}">
              <a16:creationId xmlns:a16="http://schemas.microsoft.com/office/drawing/2014/main" id="{00000000-0008-0000-0100-0000A5050000}"/>
            </a:ext>
          </a:extLst>
        </xdr:cNvPr>
        <xdr:cNvSpPr/>
      </xdr:nvSpPr>
      <xdr:spPr>
        <a:xfrm flipH="1">
          <a:off x="1152525" y="68146612"/>
          <a:ext cx="916081" cy="38100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595</xdr:row>
      <xdr:rowOff>0</xdr:rowOff>
    </xdr:from>
    <xdr:to>
      <xdr:col>10</xdr:col>
      <xdr:colOff>0</xdr:colOff>
      <xdr:row>600</xdr:row>
      <xdr:rowOff>85725</xdr:rowOff>
    </xdr:to>
    <xdr:sp macro="" textlink="">
      <xdr:nvSpPr>
        <xdr:cNvPr id="1446" name="Rectangle 1445">
          <a:extLst>
            <a:ext uri="{FF2B5EF4-FFF2-40B4-BE49-F238E27FC236}">
              <a16:creationId xmlns:a16="http://schemas.microsoft.com/office/drawing/2014/main" id="{00000000-0008-0000-0100-0000A6050000}"/>
            </a:ext>
          </a:extLst>
        </xdr:cNvPr>
        <xdr:cNvSpPr/>
      </xdr:nvSpPr>
      <xdr:spPr>
        <a:xfrm>
          <a:off x="114300" y="40386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595</xdr:row>
      <xdr:rowOff>0</xdr:rowOff>
    </xdr:from>
    <xdr:to>
      <xdr:col>117</xdr:col>
      <xdr:colOff>104775</xdr:colOff>
      <xdr:row>600</xdr:row>
      <xdr:rowOff>85725</xdr:rowOff>
    </xdr:to>
    <xdr:sp macro="" textlink="">
      <xdr:nvSpPr>
        <xdr:cNvPr id="1447" name="Rectangle 1446">
          <a:extLst>
            <a:ext uri="{FF2B5EF4-FFF2-40B4-BE49-F238E27FC236}">
              <a16:creationId xmlns:a16="http://schemas.microsoft.com/office/drawing/2014/main" id="{00000000-0008-0000-0100-0000A7050000}"/>
            </a:ext>
          </a:extLst>
        </xdr:cNvPr>
        <xdr:cNvSpPr/>
      </xdr:nvSpPr>
      <xdr:spPr>
        <a:xfrm>
          <a:off x="12449175" y="40386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602</xdr:row>
      <xdr:rowOff>89648</xdr:rowOff>
    </xdr:from>
    <xdr:to>
      <xdr:col>118</xdr:col>
      <xdr:colOff>1</xdr:colOff>
      <xdr:row>687</xdr:row>
      <xdr:rowOff>22412</xdr:rowOff>
    </xdr:to>
    <xdr:sp macro="" textlink="">
      <xdr:nvSpPr>
        <xdr:cNvPr id="1450" name="Rectangle 1449">
          <a:extLst>
            <a:ext uri="{FF2B5EF4-FFF2-40B4-BE49-F238E27FC236}">
              <a16:creationId xmlns:a16="http://schemas.microsoft.com/office/drawing/2014/main" id="{00000000-0008-0000-0100-0000AA05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604</xdr:row>
      <xdr:rowOff>29677</xdr:rowOff>
    </xdr:from>
    <xdr:to>
      <xdr:col>116</xdr:col>
      <xdr:colOff>37204</xdr:colOff>
      <xdr:row>614</xdr:row>
      <xdr:rowOff>100140</xdr:rowOff>
    </xdr:to>
    <xdr:sp macro="" textlink="">
      <xdr:nvSpPr>
        <xdr:cNvPr id="1451" name="Rectangle 1450">
          <a:extLst>
            <a:ext uri="{FF2B5EF4-FFF2-40B4-BE49-F238E27FC236}">
              <a16:creationId xmlns:a16="http://schemas.microsoft.com/office/drawing/2014/main" id="{00000000-0008-0000-0100-0000AB05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603</xdr:row>
      <xdr:rowOff>22412</xdr:rowOff>
    </xdr:from>
    <xdr:to>
      <xdr:col>118</xdr:col>
      <xdr:colOff>4570</xdr:colOff>
      <xdr:row>615</xdr:row>
      <xdr:rowOff>22412</xdr:rowOff>
    </xdr:to>
    <xdr:sp macro="" textlink="">
      <xdr:nvSpPr>
        <xdr:cNvPr id="1452" name="Title 1">
          <a:extLst>
            <a:ext uri="{FF2B5EF4-FFF2-40B4-BE49-F238E27FC236}">
              <a16:creationId xmlns:a16="http://schemas.microsoft.com/office/drawing/2014/main" id="{00000000-0008-0000-0100-0000AC05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 </a:t>
          </a:r>
        </a:p>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2400" b="0" i="0" u="none" strike="noStrike" kern="1200" cap="none" spc="0" normalizeH="0" baseline="0">
              <a:ln>
                <a:noFill/>
              </a:ln>
              <a:solidFill>
                <a:schemeClr val="bg1"/>
              </a:solidFill>
              <a:effectLst/>
              <a:uLnTx/>
              <a:uFillTx/>
              <a:latin typeface="+mj-lt"/>
              <a:ea typeface="+mj-ea"/>
              <a:cs typeface="+mj-cs"/>
            </a:rPr>
            <a:t>Minimize health and safety risks</a:t>
          </a:r>
        </a:p>
      </xdr:txBody>
    </xdr:sp>
    <xdr:clientData/>
  </xdr:twoCellAnchor>
  <xdr:twoCellAnchor>
    <xdr:from>
      <xdr:col>0</xdr:col>
      <xdr:colOff>114298</xdr:colOff>
      <xdr:row>614</xdr:row>
      <xdr:rowOff>95249</xdr:rowOff>
    </xdr:from>
    <xdr:to>
      <xdr:col>52</xdr:col>
      <xdr:colOff>114298</xdr:colOff>
      <xdr:row>620</xdr:row>
      <xdr:rowOff>85724</xdr:rowOff>
    </xdr:to>
    <xdr:sp macro="" textlink="">
      <xdr:nvSpPr>
        <xdr:cNvPr id="1453" name="Content Placeholder 2">
          <a:extLst>
            <a:ext uri="{FF2B5EF4-FFF2-40B4-BE49-F238E27FC236}">
              <a16:creationId xmlns:a16="http://schemas.microsoft.com/office/drawing/2014/main" id="{00000000-0008-0000-0100-0000AD050000}"/>
            </a:ext>
          </a:extLst>
        </xdr:cNvPr>
        <xdr:cNvSpPr>
          <a:spLocks noGrp="1"/>
        </xdr:cNvSpPr>
      </xdr:nvSpPr>
      <xdr:spPr>
        <a:xfrm>
          <a:off x="114298" y="4229099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endParaRPr lang="en-US" sz="2400">
            <a:solidFill>
              <a:srgbClr val="824026"/>
            </a:solidFill>
          </a:endParaRPr>
        </a:p>
      </xdr:txBody>
    </xdr:sp>
    <xdr:clientData/>
  </xdr:twoCellAnchor>
  <xdr:twoCellAnchor>
    <xdr:from>
      <xdr:col>2</xdr:col>
      <xdr:colOff>40340</xdr:colOff>
      <xdr:row>621</xdr:row>
      <xdr:rowOff>6724</xdr:rowOff>
    </xdr:from>
    <xdr:to>
      <xdr:col>116</xdr:col>
      <xdr:colOff>44823</xdr:colOff>
      <xdr:row>680</xdr:row>
      <xdr:rowOff>64009</xdr:rowOff>
    </xdr:to>
    <xdr:grpSp>
      <xdr:nvGrpSpPr>
        <xdr:cNvPr id="1454" name="Group 1453">
          <a:extLst>
            <a:ext uri="{FF2B5EF4-FFF2-40B4-BE49-F238E27FC236}">
              <a16:creationId xmlns:a16="http://schemas.microsoft.com/office/drawing/2014/main" id="{00000000-0008-0000-0100-0000AE050000}"/>
            </a:ext>
          </a:extLst>
        </xdr:cNvPr>
        <xdr:cNvGrpSpPr/>
      </xdr:nvGrpSpPr>
      <xdr:grpSpPr>
        <a:xfrm>
          <a:off x="258054" y="61973653"/>
          <a:ext cx="12414198" cy="5944642"/>
          <a:chOff x="107576" y="1900517"/>
          <a:chExt cx="12779189" cy="6007608"/>
        </a:xfrm>
      </xdr:grpSpPr>
      <xdr:sp macro="" textlink="">
        <xdr:nvSpPr>
          <xdr:cNvPr id="1455" name="Rectangle 1454">
            <a:extLst>
              <a:ext uri="{FF2B5EF4-FFF2-40B4-BE49-F238E27FC236}">
                <a16:creationId xmlns:a16="http://schemas.microsoft.com/office/drawing/2014/main" id="{00000000-0008-0000-0100-0000AF05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456" name="Rectangle 1455">
            <a:extLst>
              <a:ext uri="{FF2B5EF4-FFF2-40B4-BE49-F238E27FC236}">
                <a16:creationId xmlns:a16="http://schemas.microsoft.com/office/drawing/2014/main" id="{00000000-0008-0000-0100-0000B005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624</xdr:row>
      <xdr:rowOff>61403</xdr:rowOff>
    </xdr:from>
    <xdr:to>
      <xdr:col>53</xdr:col>
      <xdr:colOff>2239</xdr:colOff>
      <xdr:row>628</xdr:row>
      <xdr:rowOff>54541</xdr:rowOff>
    </xdr:to>
    <xdr:sp macro="" textlink="">
      <xdr:nvSpPr>
        <xdr:cNvPr id="1458" name="Rectangle 1457">
          <a:extLst>
            <a:ext uri="{FF2B5EF4-FFF2-40B4-BE49-F238E27FC236}">
              <a16:creationId xmlns:a16="http://schemas.microsoft.com/office/drawing/2014/main" id="{00000000-0008-0000-0100-0000B2050000}"/>
            </a:ext>
          </a:extLst>
        </xdr:cNvPr>
        <xdr:cNvSpPr/>
      </xdr:nvSpPr>
      <xdr:spPr>
        <a:xfrm>
          <a:off x="116539" y="59497403"/>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How do you</a:t>
          </a:r>
          <a:r>
            <a:rPr lang="en-US" sz="1800" b="0" baseline="0">
              <a:solidFill>
                <a:srgbClr val="69321D"/>
              </a:solidFill>
            </a:rPr>
            <a:t> feel the </a:t>
          </a:r>
          <a:r>
            <a:rPr lang="en-US" sz="1800" b="1" baseline="0">
              <a:solidFill>
                <a:srgbClr val="69321D"/>
              </a:solidFill>
            </a:rPr>
            <a:t>air quality</a:t>
          </a:r>
          <a:r>
            <a:rPr lang="en-US" sz="1800" b="0" baseline="0">
              <a:solidFill>
                <a:srgbClr val="69321D"/>
              </a:solidFill>
            </a:rPr>
            <a:t> is in your home?</a:t>
          </a:r>
          <a:endParaRPr lang="en-US" sz="1800" b="0">
            <a:solidFill>
              <a:srgbClr val="69321D"/>
            </a:solidFill>
          </a:endParaRPr>
        </a:p>
      </xdr:txBody>
    </xdr:sp>
    <xdr:clientData/>
  </xdr:twoCellAnchor>
  <xdr:twoCellAnchor>
    <xdr:from>
      <xdr:col>1</xdr:col>
      <xdr:colOff>2239</xdr:colOff>
      <xdr:row>640</xdr:row>
      <xdr:rowOff>37293</xdr:rowOff>
    </xdr:from>
    <xdr:to>
      <xdr:col>53</xdr:col>
      <xdr:colOff>2239</xdr:colOff>
      <xdr:row>644</xdr:row>
      <xdr:rowOff>30431</xdr:rowOff>
    </xdr:to>
    <xdr:sp macro="" textlink="">
      <xdr:nvSpPr>
        <xdr:cNvPr id="1459" name="Rectangle 1458">
          <a:extLst>
            <a:ext uri="{FF2B5EF4-FFF2-40B4-BE49-F238E27FC236}">
              <a16:creationId xmlns:a16="http://schemas.microsoft.com/office/drawing/2014/main" id="{00000000-0008-0000-0100-0000B3050000}"/>
            </a:ext>
          </a:extLst>
        </xdr:cNvPr>
        <xdr:cNvSpPr/>
      </xdr:nvSpPr>
      <xdr:spPr>
        <a:xfrm>
          <a:off x="116539" y="60997293"/>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use </a:t>
          </a:r>
          <a:r>
            <a:rPr lang="en-US" sz="1800" b="1">
              <a:solidFill>
                <a:srgbClr val="69321D"/>
              </a:solidFill>
            </a:rPr>
            <a:t>humidifiers</a:t>
          </a:r>
          <a:r>
            <a:rPr lang="en-US" sz="1800" b="0">
              <a:solidFill>
                <a:srgbClr val="69321D"/>
              </a:solidFill>
            </a:rPr>
            <a:t> or </a:t>
          </a:r>
          <a:r>
            <a:rPr lang="en-US" sz="1800" b="1">
              <a:solidFill>
                <a:srgbClr val="69321D"/>
              </a:solidFill>
            </a:rPr>
            <a:t>dehumidifiers</a:t>
          </a:r>
          <a:r>
            <a:rPr lang="en-US" sz="1800" b="0">
              <a:solidFill>
                <a:srgbClr val="69321D"/>
              </a:solidFill>
            </a:rPr>
            <a:t>?</a:t>
          </a:r>
        </a:p>
      </xdr:txBody>
    </xdr:sp>
    <xdr:clientData/>
  </xdr:twoCellAnchor>
  <xdr:twoCellAnchor>
    <xdr:from>
      <xdr:col>1</xdr:col>
      <xdr:colOff>2239</xdr:colOff>
      <xdr:row>632</xdr:row>
      <xdr:rowOff>49348</xdr:rowOff>
    </xdr:from>
    <xdr:to>
      <xdr:col>53</xdr:col>
      <xdr:colOff>2239</xdr:colOff>
      <xdr:row>636</xdr:row>
      <xdr:rowOff>42486</xdr:rowOff>
    </xdr:to>
    <xdr:sp macro="" textlink="">
      <xdr:nvSpPr>
        <xdr:cNvPr id="1460" name="Rectangle 1459">
          <a:extLst>
            <a:ext uri="{FF2B5EF4-FFF2-40B4-BE49-F238E27FC236}">
              <a16:creationId xmlns:a16="http://schemas.microsoft.com/office/drawing/2014/main" id="{00000000-0008-0000-0100-0000B4050000}"/>
            </a:ext>
          </a:extLst>
        </xdr:cNvPr>
        <xdr:cNvSpPr/>
      </xdr:nvSpPr>
      <xdr:spPr>
        <a:xfrm>
          <a:off x="116539" y="60247348"/>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Do you have </a:t>
          </a:r>
          <a:r>
            <a:rPr lang="en-US" sz="1800" b="1">
              <a:solidFill>
                <a:srgbClr val="69321D"/>
              </a:solidFill>
            </a:rPr>
            <a:t>unpleasant</a:t>
          </a:r>
          <a:r>
            <a:rPr lang="en-US" sz="1800" b="1" baseline="0">
              <a:solidFill>
                <a:srgbClr val="69321D"/>
              </a:solidFill>
            </a:rPr>
            <a:t> odors</a:t>
          </a:r>
          <a:r>
            <a:rPr lang="en-US" sz="1800" b="0" baseline="0">
              <a:solidFill>
                <a:srgbClr val="69321D"/>
              </a:solidFill>
            </a:rPr>
            <a:t> in your home?</a:t>
          </a:r>
          <a:endParaRPr lang="en-US" sz="1800" b="0">
            <a:solidFill>
              <a:srgbClr val="69321D"/>
            </a:solidFill>
          </a:endParaRPr>
        </a:p>
      </xdr:txBody>
    </xdr:sp>
    <xdr:clientData/>
  </xdr:twoCellAnchor>
  <xdr:twoCellAnchor>
    <xdr:from>
      <xdr:col>1</xdr:col>
      <xdr:colOff>2239</xdr:colOff>
      <xdr:row>648</xdr:row>
      <xdr:rowOff>25238</xdr:rowOff>
    </xdr:from>
    <xdr:to>
      <xdr:col>53</xdr:col>
      <xdr:colOff>2239</xdr:colOff>
      <xdr:row>652</xdr:row>
      <xdr:rowOff>18376</xdr:rowOff>
    </xdr:to>
    <xdr:sp macro="" textlink="">
      <xdr:nvSpPr>
        <xdr:cNvPr id="1461" name="Rectangle 1460">
          <a:extLst>
            <a:ext uri="{FF2B5EF4-FFF2-40B4-BE49-F238E27FC236}">
              <a16:creationId xmlns:a16="http://schemas.microsoft.com/office/drawing/2014/main" id="{00000000-0008-0000-0100-0000B5050000}"/>
            </a:ext>
          </a:extLst>
        </xdr:cNvPr>
        <xdr:cNvSpPr/>
      </xdr:nvSpPr>
      <xdr:spPr>
        <a:xfrm>
          <a:off x="116539" y="61747238"/>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have </a:t>
          </a:r>
          <a:r>
            <a:rPr lang="en-US" sz="1800" b="1">
              <a:solidFill>
                <a:srgbClr val="69321D"/>
              </a:solidFill>
            </a:rPr>
            <a:t>carbon dioxide / monoxide</a:t>
          </a:r>
          <a:r>
            <a:rPr lang="en-US" sz="1800" b="1" baseline="0">
              <a:solidFill>
                <a:srgbClr val="69321D"/>
              </a:solidFill>
            </a:rPr>
            <a:t> detectors</a:t>
          </a:r>
          <a:r>
            <a:rPr lang="en-US" sz="1800" b="0" baseline="0">
              <a:solidFill>
                <a:srgbClr val="69321D"/>
              </a:solidFill>
            </a:rPr>
            <a:t>?</a:t>
          </a:r>
          <a:endParaRPr lang="en-US" sz="1800" b="0">
            <a:solidFill>
              <a:srgbClr val="69321D"/>
            </a:solidFill>
          </a:endParaRPr>
        </a:p>
      </xdr:txBody>
    </xdr:sp>
    <xdr:clientData/>
  </xdr:twoCellAnchor>
  <xdr:twoCellAnchor>
    <xdr:from>
      <xdr:col>1</xdr:col>
      <xdr:colOff>2239</xdr:colOff>
      <xdr:row>655</xdr:row>
      <xdr:rowOff>90988</xdr:rowOff>
    </xdr:from>
    <xdr:to>
      <xdr:col>53</xdr:col>
      <xdr:colOff>2239</xdr:colOff>
      <xdr:row>659</xdr:row>
      <xdr:rowOff>84127</xdr:rowOff>
    </xdr:to>
    <xdr:sp macro="" textlink="">
      <xdr:nvSpPr>
        <xdr:cNvPr id="1462" name="Rectangle 1461">
          <a:extLst>
            <a:ext uri="{FF2B5EF4-FFF2-40B4-BE49-F238E27FC236}">
              <a16:creationId xmlns:a16="http://schemas.microsoft.com/office/drawing/2014/main" id="{00000000-0008-0000-0100-0000B6050000}"/>
            </a:ext>
          </a:extLst>
        </xdr:cNvPr>
        <xdr:cNvSpPr/>
      </xdr:nvSpPr>
      <xdr:spPr>
        <a:xfrm>
          <a:off x="116539" y="62479738"/>
          <a:ext cx="5943600" cy="37413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Have you had a </a:t>
          </a:r>
          <a:r>
            <a:rPr lang="en-US" sz="1800" b="1">
              <a:solidFill>
                <a:srgbClr val="69321D"/>
              </a:solidFill>
            </a:rPr>
            <a:t>radon inspection</a:t>
          </a:r>
          <a:r>
            <a:rPr lang="en-US" sz="1800" b="0" baseline="0">
              <a:solidFill>
                <a:srgbClr val="69321D"/>
              </a:solidFill>
            </a:rPr>
            <a:t> / system installed?</a:t>
          </a:r>
          <a:endParaRPr lang="en-US" sz="1800" b="0">
            <a:solidFill>
              <a:srgbClr val="69321D"/>
            </a:solidFill>
          </a:endParaRPr>
        </a:p>
      </xdr:txBody>
    </xdr:sp>
    <xdr:clientData/>
  </xdr:twoCellAnchor>
  <xdr:twoCellAnchor>
    <xdr:from>
      <xdr:col>56</xdr:col>
      <xdr:colOff>9525</xdr:colOff>
      <xdr:row>615</xdr:row>
      <xdr:rowOff>0</xdr:rowOff>
    </xdr:from>
    <xdr:to>
      <xdr:col>114</xdr:col>
      <xdr:colOff>104775</xdr:colOff>
      <xdr:row>620</xdr:row>
      <xdr:rowOff>85725</xdr:rowOff>
    </xdr:to>
    <xdr:sp macro="" textlink="">
      <xdr:nvSpPr>
        <xdr:cNvPr id="1468" name="Content Placeholder 2">
          <a:extLst>
            <a:ext uri="{FF2B5EF4-FFF2-40B4-BE49-F238E27FC236}">
              <a16:creationId xmlns:a16="http://schemas.microsoft.com/office/drawing/2014/main" id="{00000000-0008-0000-0100-0000BC05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57</xdr:col>
      <xdr:colOff>52911</xdr:colOff>
      <xdr:row>623</xdr:row>
      <xdr:rowOff>45639</xdr:rowOff>
    </xdr:from>
    <xdr:to>
      <xdr:col>96</xdr:col>
      <xdr:colOff>57512</xdr:colOff>
      <xdr:row>628</xdr:row>
      <xdr:rowOff>90410</xdr:rowOff>
    </xdr:to>
    <xdr:grpSp>
      <xdr:nvGrpSpPr>
        <xdr:cNvPr id="7" name="Group 6">
          <a:extLst>
            <a:ext uri="{FF2B5EF4-FFF2-40B4-BE49-F238E27FC236}">
              <a16:creationId xmlns:a16="http://schemas.microsoft.com/office/drawing/2014/main" id="{00000000-0008-0000-0100-000007000000}"/>
            </a:ext>
          </a:extLst>
        </xdr:cNvPr>
        <xdr:cNvGrpSpPr/>
      </xdr:nvGrpSpPr>
      <xdr:grpSpPr>
        <a:xfrm>
          <a:off x="6257768" y="62212139"/>
          <a:ext cx="4250030" cy="543700"/>
          <a:chOff x="6568011" y="59310189"/>
          <a:chExt cx="4462301" cy="521021"/>
        </a:xfrm>
      </xdr:grpSpPr>
      <xdr:sp macro="" textlink="">
        <xdr:nvSpPr>
          <xdr:cNvPr id="1594" name="Rectangle 1593">
            <a:extLst>
              <a:ext uri="{FF2B5EF4-FFF2-40B4-BE49-F238E27FC236}">
                <a16:creationId xmlns:a16="http://schemas.microsoft.com/office/drawing/2014/main" id="{00000000-0008-0000-0100-00003A060000}"/>
              </a:ext>
            </a:extLst>
          </xdr:cNvPr>
          <xdr:cNvSpPr/>
        </xdr:nvSpPr>
        <xdr:spPr>
          <a:xfrm>
            <a:off x="6568011"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Fresh</a:t>
            </a:r>
          </a:p>
        </xdr:txBody>
      </xdr:sp>
      <xdr:sp macro="" textlink="">
        <xdr:nvSpPr>
          <xdr:cNvPr id="1595" name="Rectangle 1594">
            <a:extLst>
              <a:ext uri="{FF2B5EF4-FFF2-40B4-BE49-F238E27FC236}">
                <a16:creationId xmlns:a16="http://schemas.microsoft.com/office/drawing/2014/main" id="{00000000-0008-0000-0100-00003B060000}"/>
              </a:ext>
            </a:extLst>
          </xdr:cNvPr>
          <xdr:cNvSpPr/>
        </xdr:nvSpPr>
        <xdr:spPr>
          <a:xfrm>
            <a:off x="7711018"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Normal</a:t>
            </a:r>
            <a:endParaRPr lang="en-US" sz="1100" b="1">
              <a:solidFill>
                <a:srgbClr val="69321D"/>
              </a:solidFill>
            </a:endParaRPr>
          </a:p>
        </xdr:txBody>
      </xdr:sp>
      <xdr:sp macro="" textlink="">
        <xdr:nvSpPr>
          <xdr:cNvPr id="1596" name="Rectangle 1595">
            <a:extLst>
              <a:ext uri="{FF2B5EF4-FFF2-40B4-BE49-F238E27FC236}">
                <a16:creationId xmlns:a16="http://schemas.microsoft.com/office/drawing/2014/main" id="{00000000-0008-0000-0100-00003C060000}"/>
              </a:ext>
            </a:extLst>
          </xdr:cNvPr>
          <xdr:cNvSpPr/>
        </xdr:nvSpPr>
        <xdr:spPr>
          <a:xfrm>
            <a:off x="8854026"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Stuffy</a:t>
            </a:r>
            <a:endParaRPr lang="en-US" sz="1100" b="1">
              <a:solidFill>
                <a:srgbClr val="69321D"/>
              </a:solidFill>
            </a:endParaRPr>
          </a:p>
        </xdr:txBody>
      </xdr:sp>
      <xdr:sp macro="" textlink="">
        <xdr:nvSpPr>
          <xdr:cNvPr id="1597" name="Rectangle 1596">
            <a:extLst>
              <a:ext uri="{FF2B5EF4-FFF2-40B4-BE49-F238E27FC236}">
                <a16:creationId xmlns:a16="http://schemas.microsoft.com/office/drawing/2014/main" id="{00000000-0008-0000-0100-00003D060000}"/>
              </a:ext>
            </a:extLst>
          </xdr:cNvPr>
          <xdr:cNvSpPr/>
        </xdr:nvSpPr>
        <xdr:spPr>
          <a:xfrm>
            <a:off x="9997033"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Very Stuffy</a:t>
            </a:r>
            <a:endParaRPr lang="en-US" sz="1100" b="1">
              <a:solidFill>
                <a:srgbClr val="69321D"/>
              </a:solidFill>
            </a:endParaRPr>
          </a:p>
        </xdr:txBody>
      </xdr:sp>
      <mc:AlternateContent xmlns:mc="http://schemas.openxmlformats.org/markup-compatibility/2006">
        <mc:Choice xmlns:a14="http://schemas.microsoft.com/office/drawing/2010/main" Requires="a14">
          <xdr:sp macro="" textlink="">
            <xdr:nvSpPr>
              <xdr:cNvPr id="33339" name="Check Box 571" hidden="1">
                <a:extLst>
                  <a:ext uri="{63B3BB69-23CF-44E3-9099-C40C66FF867C}">
                    <a14:compatExt spid="_x0000_s33339"/>
                  </a:ext>
                  <a:ext uri="{FF2B5EF4-FFF2-40B4-BE49-F238E27FC236}">
                    <a16:creationId xmlns:a16="http://schemas.microsoft.com/office/drawing/2014/main" id="{00000000-0008-0000-0100-00003B820000}"/>
                  </a:ext>
                </a:extLst>
              </xdr:cNvPr>
              <xdr:cNvSpPr/>
            </xdr:nvSpPr>
            <xdr:spPr bwMode="auto">
              <a:xfrm>
                <a:off x="6996639"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0" name="Check Box 572" hidden="1">
                <a:extLst>
                  <a:ext uri="{63B3BB69-23CF-44E3-9099-C40C66FF867C}">
                    <a14:compatExt spid="_x0000_s33340"/>
                  </a:ext>
                  <a:ext uri="{FF2B5EF4-FFF2-40B4-BE49-F238E27FC236}">
                    <a16:creationId xmlns:a16="http://schemas.microsoft.com/office/drawing/2014/main" id="{00000000-0008-0000-0100-00003C820000}"/>
                  </a:ext>
                </a:extLst>
              </xdr:cNvPr>
              <xdr:cNvSpPr/>
            </xdr:nvSpPr>
            <xdr:spPr bwMode="auto">
              <a:xfrm>
                <a:off x="8139647"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1" name="Check Box 573" hidden="1">
                <a:extLst>
                  <a:ext uri="{63B3BB69-23CF-44E3-9099-C40C66FF867C}">
                    <a14:compatExt spid="_x0000_s33341"/>
                  </a:ext>
                  <a:ext uri="{FF2B5EF4-FFF2-40B4-BE49-F238E27FC236}">
                    <a16:creationId xmlns:a16="http://schemas.microsoft.com/office/drawing/2014/main" id="{00000000-0008-0000-0100-00003D820000}"/>
                  </a:ext>
                </a:extLst>
              </xdr:cNvPr>
              <xdr:cNvSpPr/>
            </xdr:nvSpPr>
            <xdr:spPr bwMode="auto">
              <a:xfrm>
                <a:off x="9282654"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2" name="Check Box 574" hidden="1">
                <a:extLst>
                  <a:ext uri="{63B3BB69-23CF-44E3-9099-C40C66FF867C}">
                    <a14:compatExt spid="_x0000_s33342"/>
                  </a:ext>
                  <a:ext uri="{FF2B5EF4-FFF2-40B4-BE49-F238E27FC236}">
                    <a16:creationId xmlns:a16="http://schemas.microsoft.com/office/drawing/2014/main" id="{00000000-0008-0000-0100-00003E820000}"/>
                  </a:ext>
                </a:extLst>
              </xdr:cNvPr>
              <xdr:cNvSpPr/>
            </xdr:nvSpPr>
            <xdr:spPr bwMode="auto">
              <a:xfrm>
                <a:off x="10425661"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631</xdr:row>
      <xdr:rowOff>38616</xdr:rowOff>
    </xdr:from>
    <xdr:to>
      <xdr:col>87</xdr:col>
      <xdr:colOff>28575</xdr:colOff>
      <xdr:row>636</xdr:row>
      <xdr:rowOff>83387</xdr:rowOff>
    </xdr:to>
    <xdr:grpSp>
      <xdr:nvGrpSpPr>
        <xdr:cNvPr id="6" name="Group 5">
          <a:extLst>
            <a:ext uri="{FF2B5EF4-FFF2-40B4-BE49-F238E27FC236}">
              <a16:creationId xmlns:a16="http://schemas.microsoft.com/office/drawing/2014/main" id="{00000000-0008-0000-0100-000006000000}"/>
            </a:ext>
          </a:extLst>
        </xdr:cNvPr>
        <xdr:cNvGrpSpPr/>
      </xdr:nvGrpSpPr>
      <xdr:grpSpPr>
        <a:xfrm>
          <a:off x="6257768" y="63003402"/>
          <a:ext cx="3241378" cy="543699"/>
          <a:chOff x="6568011" y="59881521"/>
          <a:chExt cx="3404664" cy="521021"/>
        </a:xfrm>
      </xdr:grpSpPr>
      <xdr:sp macro="" textlink="">
        <xdr:nvSpPr>
          <xdr:cNvPr id="1588" name="Rectangle 1587">
            <a:extLst>
              <a:ext uri="{FF2B5EF4-FFF2-40B4-BE49-F238E27FC236}">
                <a16:creationId xmlns:a16="http://schemas.microsoft.com/office/drawing/2014/main" id="{00000000-0008-0000-0100-000034060000}"/>
              </a:ext>
            </a:extLst>
          </xdr:cNvPr>
          <xdr:cNvSpPr/>
        </xdr:nvSpPr>
        <xdr:spPr>
          <a:xfrm>
            <a:off x="6568011" y="5988152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89" name="Rectangle 1588">
            <a:extLst>
              <a:ext uri="{FF2B5EF4-FFF2-40B4-BE49-F238E27FC236}">
                <a16:creationId xmlns:a16="http://schemas.microsoft.com/office/drawing/2014/main" id="{00000000-0008-0000-0100-000035060000}"/>
              </a:ext>
            </a:extLst>
          </xdr:cNvPr>
          <xdr:cNvSpPr/>
        </xdr:nvSpPr>
        <xdr:spPr>
          <a:xfrm>
            <a:off x="7711018" y="5988152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90" name="Rectangle 1589">
            <a:extLst>
              <a:ext uri="{FF2B5EF4-FFF2-40B4-BE49-F238E27FC236}">
                <a16:creationId xmlns:a16="http://schemas.microsoft.com/office/drawing/2014/main" id="{00000000-0008-0000-0100-000036060000}"/>
              </a:ext>
            </a:extLst>
          </xdr:cNvPr>
          <xdr:cNvSpPr/>
        </xdr:nvSpPr>
        <xdr:spPr>
          <a:xfrm>
            <a:off x="8854026" y="59881521"/>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45" name="Check Box 577" hidden="1">
                <a:extLst>
                  <a:ext uri="{63B3BB69-23CF-44E3-9099-C40C66FF867C}">
                    <a14:compatExt spid="_x0000_s33345"/>
                  </a:ext>
                  <a:ext uri="{FF2B5EF4-FFF2-40B4-BE49-F238E27FC236}">
                    <a16:creationId xmlns:a16="http://schemas.microsoft.com/office/drawing/2014/main" id="{00000000-0008-0000-0100-000041820000}"/>
                  </a:ext>
                </a:extLst>
              </xdr:cNvPr>
              <xdr:cNvSpPr/>
            </xdr:nvSpPr>
            <xdr:spPr bwMode="auto">
              <a:xfrm>
                <a:off x="6996639"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6" name="Check Box 578" hidden="1">
                <a:extLst>
                  <a:ext uri="{63B3BB69-23CF-44E3-9099-C40C66FF867C}">
                    <a14:compatExt spid="_x0000_s33346"/>
                  </a:ext>
                  <a:ext uri="{FF2B5EF4-FFF2-40B4-BE49-F238E27FC236}">
                    <a16:creationId xmlns:a16="http://schemas.microsoft.com/office/drawing/2014/main" id="{00000000-0008-0000-0100-000042820000}"/>
                  </a:ext>
                </a:extLst>
              </xdr:cNvPr>
              <xdr:cNvSpPr/>
            </xdr:nvSpPr>
            <xdr:spPr bwMode="auto">
              <a:xfrm>
                <a:off x="8139647"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7" name="Check Box 579" hidden="1">
                <a:extLst>
                  <a:ext uri="{63B3BB69-23CF-44E3-9099-C40C66FF867C}">
                    <a14:compatExt spid="_x0000_s33347"/>
                  </a:ext>
                  <a:ext uri="{FF2B5EF4-FFF2-40B4-BE49-F238E27FC236}">
                    <a16:creationId xmlns:a16="http://schemas.microsoft.com/office/drawing/2014/main" id="{00000000-0008-0000-0100-000043820000}"/>
                  </a:ext>
                </a:extLst>
              </xdr:cNvPr>
              <xdr:cNvSpPr/>
            </xdr:nvSpPr>
            <xdr:spPr bwMode="auto">
              <a:xfrm>
                <a:off x="9282654"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639</xdr:row>
      <xdr:rowOff>31593</xdr:rowOff>
    </xdr:from>
    <xdr:to>
      <xdr:col>87</xdr:col>
      <xdr:colOff>28575</xdr:colOff>
      <xdr:row>644</xdr:row>
      <xdr:rowOff>76363</xdr:rowOff>
    </xdr:to>
    <xdr:grpSp>
      <xdr:nvGrpSpPr>
        <xdr:cNvPr id="5" name="Group 4">
          <a:extLst>
            <a:ext uri="{FF2B5EF4-FFF2-40B4-BE49-F238E27FC236}">
              <a16:creationId xmlns:a16="http://schemas.microsoft.com/office/drawing/2014/main" id="{00000000-0008-0000-0100-000005000000}"/>
            </a:ext>
          </a:extLst>
        </xdr:cNvPr>
        <xdr:cNvGrpSpPr/>
      </xdr:nvGrpSpPr>
      <xdr:grpSpPr>
        <a:xfrm>
          <a:off x="6257768" y="63794664"/>
          <a:ext cx="3241378" cy="543699"/>
          <a:chOff x="6568011" y="60452853"/>
          <a:chExt cx="3404664" cy="521020"/>
        </a:xfrm>
      </xdr:grpSpPr>
      <xdr:sp macro="" textlink="">
        <xdr:nvSpPr>
          <xdr:cNvPr id="1582" name="Rectangle 1581">
            <a:extLst>
              <a:ext uri="{FF2B5EF4-FFF2-40B4-BE49-F238E27FC236}">
                <a16:creationId xmlns:a16="http://schemas.microsoft.com/office/drawing/2014/main" id="{00000000-0008-0000-0100-00002E060000}"/>
              </a:ext>
            </a:extLst>
          </xdr:cNvPr>
          <xdr:cNvSpPr/>
        </xdr:nvSpPr>
        <xdr:spPr>
          <a:xfrm>
            <a:off x="6568011" y="60452853"/>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83" name="Rectangle 1582">
            <a:extLst>
              <a:ext uri="{FF2B5EF4-FFF2-40B4-BE49-F238E27FC236}">
                <a16:creationId xmlns:a16="http://schemas.microsoft.com/office/drawing/2014/main" id="{00000000-0008-0000-0100-00002F060000}"/>
              </a:ext>
            </a:extLst>
          </xdr:cNvPr>
          <xdr:cNvSpPr/>
        </xdr:nvSpPr>
        <xdr:spPr>
          <a:xfrm>
            <a:off x="7711018" y="60452853"/>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84" name="Rectangle 1583">
            <a:extLst>
              <a:ext uri="{FF2B5EF4-FFF2-40B4-BE49-F238E27FC236}">
                <a16:creationId xmlns:a16="http://schemas.microsoft.com/office/drawing/2014/main" id="{00000000-0008-0000-0100-000030060000}"/>
              </a:ext>
            </a:extLst>
          </xdr:cNvPr>
          <xdr:cNvSpPr/>
        </xdr:nvSpPr>
        <xdr:spPr>
          <a:xfrm>
            <a:off x="8854026" y="60452853"/>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51" name="Check Box 583" hidden="1">
                <a:extLst>
                  <a:ext uri="{63B3BB69-23CF-44E3-9099-C40C66FF867C}">
                    <a14:compatExt spid="_x0000_s33351"/>
                  </a:ext>
                  <a:ext uri="{FF2B5EF4-FFF2-40B4-BE49-F238E27FC236}">
                    <a16:creationId xmlns:a16="http://schemas.microsoft.com/office/drawing/2014/main" id="{00000000-0008-0000-0100-000047820000}"/>
                  </a:ext>
                </a:extLst>
              </xdr:cNvPr>
              <xdr:cNvSpPr/>
            </xdr:nvSpPr>
            <xdr:spPr bwMode="auto">
              <a:xfrm>
                <a:off x="6996639"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2" name="Check Box 584" hidden="1">
                <a:extLst>
                  <a:ext uri="{63B3BB69-23CF-44E3-9099-C40C66FF867C}">
                    <a14:compatExt spid="_x0000_s33352"/>
                  </a:ext>
                  <a:ext uri="{FF2B5EF4-FFF2-40B4-BE49-F238E27FC236}">
                    <a16:creationId xmlns:a16="http://schemas.microsoft.com/office/drawing/2014/main" id="{00000000-0008-0000-0100-000048820000}"/>
                  </a:ext>
                </a:extLst>
              </xdr:cNvPr>
              <xdr:cNvSpPr/>
            </xdr:nvSpPr>
            <xdr:spPr bwMode="auto">
              <a:xfrm>
                <a:off x="8139647"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3" name="Check Box 585" hidden="1">
                <a:extLst>
                  <a:ext uri="{63B3BB69-23CF-44E3-9099-C40C66FF867C}">
                    <a14:compatExt spid="_x0000_s33353"/>
                  </a:ext>
                  <a:ext uri="{FF2B5EF4-FFF2-40B4-BE49-F238E27FC236}">
                    <a16:creationId xmlns:a16="http://schemas.microsoft.com/office/drawing/2014/main" id="{00000000-0008-0000-0100-000049820000}"/>
                  </a:ext>
                </a:extLst>
              </xdr:cNvPr>
              <xdr:cNvSpPr/>
            </xdr:nvSpPr>
            <xdr:spPr bwMode="auto">
              <a:xfrm>
                <a:off x="9282654"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647</xdr:row>
      <xdr:rowOff>24569</xdr:rowOff>
    </xdr:from>
    <xdr:to>
      <xdr:col>87</xdr:col>
      <xdr:colOff>28575</xdr:colOff>
      <xdr:row>652</xdr:row>
      <xdr:rowOff>69340</xdr:rowOff>
    </xdr:to>
    <xdr:grpSp>
      <xdr:nvGrpSpPr>
        <xdr:cNvPr id="4" name="Group 3">
          <a:extLst>
            <a:ext uri="{FF2B5EF4-FFF2-40B4-BE49-F238E27FC236}">
              <a16:creationId xmlns:a16="http://schemas.microsoft.com/office/drawing/2014/main" id="{00000000-0008-0000-0100-000004000000}"/>
            </a:ext>
          </a:extLst>
        </xdr:cNvPr>
        <xdr:cNvGrpSpPr/>
      </xdr:nvGrpSpPr>
      <xdr:grpSpPr>
        <a:xfrm>
          <a:off x="6257768" y="64585926"/>
          <a:ext cx="3241378" cy="543700"/>
          <a:chOff x="6568011" y="61024184"/>
          <a:chExt cx="3404664" cy="521021"/>
        </a:xfrm>
      </xdr:grpSpPr>
      <xdr:sp macro="" textlink="">
        <xdr:nvSpPr>
          <xdr:cNvPr id="1576" name="Rectangle 1575">
            <a:extLst>
              <a:ext uri="{FF2B5EF4-FFF2-40B4-BE49-F238E27FC236}">
                <a16:creationId xmlns:a16="http://schemas.microsoft.com/office/drawing/2014/main" id="{00000000-0008-0000-0100-000028060000}"/>
              </a:ext>
            </a:extLst>
          </xdr:cNvPr>
          <xdr:cNvSpPr/>
        </xdr:nvSpPr>
        <xdr:spPr>
          <a:xfrm>
            <a:off x="6568011" y="61024184"/>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77" name="Rectangle 1576">
            <a:extLst>
              <a:ext uri="{FF2B5EF4-FFF2-40B4-BE49-F238E27FC236}">
                <a16:creationId xmlns:a16="http://schemas.microsoft.com/office/drawing/2014/main" id="{00000000-0008-0000-0100-000029060000}"/>
              </a:ext>
            </a:extLst>
          </xdr:cNvPr>
          <xdr:cNvSpPr/>
        </xdr:nvSpPr>
        <xdr:spPr>
          <a:xfrm>
            <a:off x="7711018" y="61024184"/>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78" name="Rectangle 1577">
            <a:extLst>
              <a:ext uri="{FF2B5EF4-FFF2-40B4-BE49-F238E27FC236}">
                <a16:creationId xmlns:a16="http://schemas.microsoft.com/office/drawing/2014/main" id="{00000000-0008-0000-0100-00002A060000}"/>
              </a:ext>
            </a:extLst>
          </xdr:cNvPr>
          <xdr:cNvSpPr/>
        </xdr:nvSpPr>
        <xdr:spPr>
          <a:xfrm>
            <a:off x="8854026" y="61024184"/>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57" name="Check Box 589" hidden="1">
                <a:extLst>
                  <a:ext uri="{63B3BB69-23CF-44E3-9099-C40C66FF867C}">
                    <a14:compatExt spid="_x0000_s33357"/>
                  </a:ext>
                  <a:ext uri="{FF2B5EF4-FFF2-40B4-BE49-F238E27FC236}">
                    <a16:creationId xmlns:a16="http://schemas.microsoft.com/office/drawing/2014/main" id="{00000000-0008-0000-0100-00004D820000}"/>
                  </a:ext>
                </a:extLst>
              </xdr:cNvPr>
              <xdr:cNvSpPr/>
            </xdr:nvSpPr>
            <xdr:spPr bwMode="auto">
              <a:xfrm>
                <a:off x="6996639"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8" name="Check Box 590" hidden="1">
                <a:extLst>
                  <a:ext uri="{63B3BB69-23CF-44E3-9099-C40C66FF867C}">
                    <a14:compatExt spid="_x0000_s33358"/>
                  </a:ext>
                  <a:ext uri="{FF2B5EF4-FFF2-40B4-BE49-F238E27FC236}">
                    <a16:creationId xmlns:a16="http://schemas.microsoft.com/office/drawing/2014/main" id="{00000000-0008-0000-0100-00004E820000}"/>
                  </a:ext>
                </a:extLst>
              </xdr:cNvPr>
              <xdr:cNvSpPr/>
            </xdr:nvSpPr>
            <xdr:spPr bwMode="auto">
              <a:xfrm>
                <a:off x="8139647"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9" name="Check Box 591" hidden="1">
                <a:extLst>
                  <a:ext uri="{63B3BB69-23CF-44E3-9099-C40C66FF867C}">
                    <a14:compatExt spid="_x0000_s33359"/>
                  </a:ext>
                  <a:ext uri="{FF2B5EF4-FFF2-40B4-BE49-F238E27FC236}">
                    <a16:creationId xmlns:a16="http://schemas.microsoft.com/office/drawing/2014/main" id="{00000000-0008-0000-0100-00004F820000}"/>
                  </a:ext>
                </a:extLst>
              </xdr:cNvPr>
              <xdr:cNvSpPr/>
            </xdr:nvSpPr>
            <xdr:spPr bwMode="auto">
              <a:xfrm>
                <a:off x="9282654"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655</xdr:row>
      <xdr:rowOff>17547</xdr:rowOff>
    </xdr:from>
    <xdr:to>
      <xdr:col>87</xdr:col>
      <xdr:colOff>28575</xdr:colOff>
      <xdr:row>660</xdr:row>
      <xdr:rowOff>62318</xdr:rowOff>
    </xdr:to>
    <xdr:grpSp>
      <xdr:nvGrpSpPr>
        <xdr:cNvPr id="8" name="Group 7">
          <a:extLst>
            <a:ext uri="{FF2B5EF4-FFF2-40B4-BE49-F238E27FC236}">
              <a16:creationId xmlns:a16="http://schemas.microsoft.com/office/drawing/2014/main" id="{00000000-0008-0000-0100-000008000000}"/>
            </a:ext>
          </a:extLst>
        </xdr:cNvPr>
        <xdr:cNvGrpSpPr/>
      </xdr:nvGrpSpPr>
      <xdr:grpSpPr>
        <a:xfrm>
          <a:off x="6257768" y="65377190"/>
          <a:ext cx="3241378" cy="543699"/>
          <a:chOff x="6568011" y="62233691"/>
          <a:chExt cx="3404664" cy="521021"/>
        </a:xfrm>
      </xdr:grpSpPr>
      <xdr:sp macro="" textlink="">
        <xdr:nvSpPr>
          <xdr:cNvPr id="1570" name="Rectangle 1569">
            <a:extLst>
              <a:ext uri="{FF2B5EF4-FFF2-40B4-BE49-F238E27FC236}">
                <a16:creationId xmlns:a16="http://schemas.microsoft.com/office/drawing/2014/main" id="{00000000-0008-0000-0100-000022060000}"/>
              </a:ext>
            </a:extLst>
          </xdr:cNvPr>
          <xdr:cNvSpPr/>
        </xdr:nvSpPr>
        <xdr:spPr>
          <a:xfrm>
            <a:off x="6568011" y="6223369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71" name="Rectangle 1570">
            <a:extLst>
              <a:ext uri="{FF2B5EF4-FFF2-40B4-BE49-F238E27FC236}">
                <a16:creationId xmlns:a16="http://schemas.microsoft.com/office/drawing/2014/main" id="{00000000-0008-0000-0100-000023060000}"/>
              </a:ext>
            </a:extLst>
          </xdr:cNvPr>
          <xdr:cNvSpPr/>
        </xdr:nvSpPr>
        <xdr:spPr>
          <a:xfrm>
            <a:off x="7711018" y="6223369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72" name="Rectangle 1571">
            <a:extLst>
              <a:ext uri="{FF2B5EF4-FFF2-40B4-BE49-F238E27FC236}">
                <a16:creationId xmlns:a16="http://schemas.microsoft.com/office/drawing/2014/main" id="{00000000-0008-0000-0100-000024060000}"/>
              </a:ext>
            </a:extLst>
          </xdr:cNvPr>
          <xdr:cNvSpPr/>
        </xdr:nvSpPr>
        <xdr:spPr>
          <a:xfrm>
            <a:off x="8854026" y="62233691"/>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63" name="Check Box 595" hidden="1">
                <a:extLst>
                  <a:ext uri="{63B3BB69-23CF-44E3-9099-C40C66FF867C}">
                    <a14:compatExt spid="_x0000_s33363"/>
                  </a:ext>
                  <a:ext uri="{FF2B5EF4-FFF2-40B4-BE49-F238E27FC236}">
                    <a16:creationId xmlns:a16="http://schemas.microsoft.com/office/drawing/2014/main" id="{00000000-0008-0000-0100-000053820000}"/>
                  </a:ext>
                </a:extLst>
              </xdr:cNvPr>
              <xdr:cNvSpPr/>
            </xdr:nvSpPr>
            <xdr:spPr bwMode="auto">
              <a:xfrm>
                <a:off x="6996639"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64" name="Check Box 596" hidden="1">
                <a:extLst>
                  <a:ext uri="{63B3BB69-23CF-44E3-9099-C40C66FF867C}">
                    <a14:compatExt spid="_x0000_s33364"/>
                  </a:ext>
                  <a:ext uri="{FF2B5EF4-FFF2-40B4-BE49-F238E27FC236}">
                    <a16:creationId xmlns:a16="http://schemas.microsoft.com/office/drawing/2014/main" id="{00000000-0008-0000-0100-000054820000}"/>
                  </a:ext>
                </a:extLst>
              </xdr:cNvPr>
              <xdr:cNvSpPr/>
            </xdr:nvSpPr>
            <xdr:spPr bwMode="auto">
              <a:xfrm>
                <a:off x="8139647"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65" name="Check Box 597" hidden="1">
                <a:extLst>
                  <a:ext uri="{63B3BB69-23CF-44E3-9099-C40C66FF867C}">
                    <a14:compatExt spid="_x0000_s33365"/>
                  </a:ext>
                  <a:ext uri="{FF2B5EF4-FFF2-40B4-BE49-F238E27FC236}">
                    <a16:creationId xmlns:a16="http://schemas.microsoft.com/office/drawing/2014/main" id="{00000000-0008-0000-0100-000055820000}"/>
                  </a:ext>
                </a:extLst>
              </xdr:cNvPr>
              <xdr:cNvSpPr/>
            </xdr:nvSpPr>
            <xdr:spPr bwMode="auto">
              <a:xfrm>
                <a:off x="9282654"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682</xdr:row>
      <xdr:rowOff>23812</xdr:rowOff>
    </xdr:from>
    <xdr:to>
      <xdr:col>108</xdr:col>
      <xdr:colOff>64993</xdr:colOff>
      <xdr:row>685</xdr:row>
      <xdr:rowOff>61912</xdr:rowOff>
    </xdr:to>
    <xdr:sp macro="" textlink="">
      <xdr:nvSpPr>
        <xdr:cNvPr id="1600" name="Chevron 1599">
          <a:hlinkClick xmlns:r="http://schemas.openxmlformats.org/officeDocument/2006/relationships" r:id="rId10"/>
          <a:extLst>
            <a:ext uri="{FF2B5EF4-FFF2-40B4-BE49-F238E27FC236}">
              <a16:creationId xmlns:a16="http://schemas.microsoft.com/office/drawing/2014/main" id="{00000000-0008-0000-0100-00004006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682</xdr:row>
      <xdr:rowOff>23812</xdr:rowOff>
    </xdr:from>
    <xdr:to>
      <xdr:col>18</xdr:col>
      <xdr:colOff>11206</xdr:colOff>
      <xdr:row>685</xdr:row>
      <xdr:rowOff>61912</xdr:rowOff>
    </xdr:to>
    <xdr:sp macro="" textlink="">
      <xdr:nvSpPr>
        <xdr:cNvPr id="1601" name="Chevron 1600">
          <a:hlinkClick xmlns:r="http://schemas.openxmlformats.org/officeDocument/2006/relationships" r:id="rId8"/>
          <a:extLst>
            <a:ext uri="{FF2B5EF4-FFF2-40B4-BE49-F238E27FC236}">
              <a16:creationId xmlns:a16="http://schemas.microsoft.com/office/drawing/2014/main" id="{00000000-0008-0000-0100-000041060000}"/>
            </a:ext>
          </a:extLst>
        </xdr:cNvPr>
        <xdr:cNvSpPr/>
      </xdr:nvSpPr>
      <xdr:spPr>
        <a:xfrm flipH="1">
          <a:off x="1152525" y="77976412"/>
          <a:ext cx="916081" cy="38100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681</xdr:row>
      <xdr:rowOff>0</xdr:rowOff>
    </xdr:from>
    <xdr:to>
      <xdr:col>10</xdr:col>
      <xdr:colOff>0</xdr:colOff>
      <xdr:row>686</xdr:row>
      <xdr:rowOff>85725</xdr:rowOff>
    </xdr:to>
    <xdr:sp macro="" textlink="">
      <xdr:nvSpPr>
        <xdr:cNvPr id="1602" name="Rectangle 1601">
          <a:extLst>
            <a:ext uri="{FF2B5EF4-FFF2-40B4-BE49-F238E27FC236}">
              <a16:creationId xmlns:a16="http://schemas.microsoft.com/office/drawing/2014/main" id="{00000000-0008-0000-0100-00004206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681</xdr:row>
      <xdr:rowOff>0</xdr:rowOff>
    </xdr:from>
    <xdr:to>
      <xdr:col>117</xdr:col>
      <xdr:colOff>104775</xdr:colOff>
      <xdr:row>686</xdr:row>
      <xdr:rowOff>85725</xdr:rowOff>
    </xdr:to>
    <xdr:sp macro="" textlink="">
      <xdr:nvSpPr>
        <xdr:cNvPr id="1603" name="Rectangle 1602">
          <a:extLst>
            <a:ext uri="{FF2B5EF4-FFF2-40B4-BE49-F238E27FC236}">
              <a16:creationId xmlns:a16="http://schemas.microsoft.com/office/drawing/2014/main" id="{00000000-0008-0000-0100-00004306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688</xdr:row>
      <xdr:rowOff>89648</xdr:rowOff>
    </xdr:from>
    <xdr:to>
      <xdr:col>118</xdr:col>
      <xdr:colOff>1</xdr:colOff>
      <xdr:row>773</xdr:row>
      <xdr:rowOff>22412</xdr:rowOff>
    </xdr:to>
    <xdr:sp macro="" textlink="">
      <xdr:nvSpPr>
        <xdr:cNvPr id="1605" name="Rectangle 1604">
          <a:extLst>
            <a:ext uri="{FF2B5EF4-FFF2-40B4-BE49-F238E27FC236}">
              <a16:creationId xmlns:a16="http://schemas.microsoft.com/office/drawing/2014/main" id="{00000000-0008-0000-0100-00004506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690</xdr:row>
      <xdr:rowOff>29677</xdr:rowOff>
    </xdr:from>
    <xdr:to>
      <xdr:col>116</xdr:col>
      <xdr:colOff>37204</xdr:colOff>
      <xdr:row>700</xdr:row>
      <xdr:rowOff>100140</xdr:rowOff>
    </xdr:to>
    <xdr:sp macro="" textlink="">
      <xdr:nvSpPr>
        <xdr:cNvPr id="1606" name="Rectangle 1605">
          <a:extLst>
            <a:ext uri="{FF2B5EF4-FFF2-40B4-BE49-F238E27FC236}">
              <a16:creationId xmlns:a16="http://schemas.microsoft.com/office/drawing/2014/main" id="{00000000-0008-0000-0100-00004606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689</xdr:row>
      <xdr:rowOff>22412</xdr:rowOff>
    </xdr:from>
    <xdr:to>
      <xdr:col>118</xdr:col>
      <xdr:colOff>4570</xdr:colOff>
      <xdr:row>701</xdr:row>
      <xdr:rowOff>22412</xdr:rowOff>
    </xdr:to>
    <xdr:sp macro="" textlink="">
      <xdr:nvSpPr>
        <xdr:cNvPr id="1607" name="Title 1">
          <a:extLst>
            <a:ext uri="{FF2B5EF4-FFF2-40B4-BE49-F238E27FC236}">
              <a16:creationId xmlns:a16="http://schemas.microsoft.com/office/drawing/2014/main" id="{00000000-0008-0000-0100-00004706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72997</xdr:colOff>
      <xdr:row>700</xdr:row>
      <xdr:rowOff>95249</xdr:rowOff>
    </xdr:from>
    <xdr:to>
      <xdr:col>61</xdr:col>
      <xdr:colOff>13607</xdr:colOff>
      <xdr:row>706</xdr:row>
      <xdr:rowOff>85724</xdr:rowOff>
    </xdr:to>
    <xdr:sp macro="" textlink="">
      <xdr:nvSpPr>
        <xdr:cNvPr id="1608" name="Content Placeholder 2">
          <a:extLst>
            <a:ext uri="{FF2B5EF4-FFF2-40B4-BE49-F238E27FC236}">
              <a16:creationId xmlns:a16="http://schemas.microsoft.com/office/drawing/2014/main" id="{00000000-0008-0000-0100-000048060000}"/>
            </a:ext>
          </a:extLst>
        </xdr:cNvPr>
        <xdr:cNvSpPr>
          <a:spLocks noGrp="1"/>
        </xdr:cNvSpPr>
      </xdr:nvSpPr>
      <xdr:spPr>
        <a:xfrm>
          <a:off x="290711" y="66770249"/>
          <a:ext cx="6363182"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Heating and Cooling</a:t>
          </a:r>
          <a:r>
            <a:rPr lang="en-US" sz="2400" b="0">
              <a:solidFill>
                <a:srgbClr val="69321D"/>
              </a:solidFill>
            </a:rPr>
            <a:t> questions for homeowners</a:t>
          </a:r>
          <a:endParaRPr lang="en-US" sz="2400">
            <a:solidFill>
              <a:srgbClr val="69321D"/>
            </a:solidFill>
          </a:endParaRPr>
        </a:p>
      </xdr:txBody>
    </xdr:sp>
    <xdr:clientData/>
  </xdr:twoCellAnchor>
  <xdr:twoCellAnchor>
    <xdr:from>
      <xdr:col>64</xdr:col>
      <xdr:colOff>38100</xdr:colOff>
      <xdr:row>707</xdr:row>
      <xdr:rowOff>6724</xdr:rowOff>
    </xdr:from>
    <xdr:to>
      <xdr:col>116</xdr:col>
      <xdr:colOff>44823</xdr:colOff>
      <xdr:row>766</xdr:row>
      <xdr:rowOff>64009</xdr:rowOff>
    </xdr:to>
    <xdr:sp macro="" textlink="">
      <xdr:nvSpPr>
        <xdr:cNvPr id="1610" name="Rectangle 1609">
          <a:extLst>
            <a:ext uri="{FF2B5EF4-FFF2-40B4-BE49-F238E27FC236}">
              <a16:creationId xmlns:a16="http://schemas.microsoft.com/office/drawing/2014/main" id="{00000000-0008-0000-0100-00004A060000}"/>
            </a:ext>
          </a:extLst>
        </xdr:cNvPr>
        <xdr:cNvSpPr/>
      </xdr:nvSpPr>
      <xdr:spPr>
        <a:xfrm>
          <a:off x="7353300" y="67348474"/>
          <a:ext cx="5950323" cy="5677035"/>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clientData/>
  </xdr:twoCellAnchor>
  <xdr:twoCellAnchor>
    <xdr:from>
      <xdr:col>2</xdr:col>
      <xdr:colOff>40339</xdr:colOff>
      <xdr:row>707</xdr:row>
      <xdr:rowOff>6724</xdr:rowOff>
    </xdr:from>
    <xdr:to>
      <xdr:col>61</xdr:col>
      <xdr:colOff>85724</xdr:colOff>
      <xdr:row>766</xdr:row>
      <xdr:rowOff>64009</xdr:rowOff>
    </xdr:to>
    <xdr:sp macro="" textlink="">
      <xdr:nvSpPr>
        <xdr:cNvPr id="1611" name="Rectangle 1610">
          <a:extLst>
            <a:ext uri="{FF2B5EF4-FFF2-40B4-BE49-F238E27FC236}">
              <a16:creationId xmlns:a16="http://schemas.microsoft.com/office/drawing/2014/main" id="{00000000-0008-0000-0100-00004B060000}"/>
            </a:ext>
          </a:extLst>
        </xdr:cNvPr>
        <xdr:cNvSpPr/>
      </xdr:nvSpPr>
      <xdr:spPr>
        <a:xfrm>
          <a:off x="268939" y="67348474"/>
          <a:ext cx="6789085" cy="5677035"/>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clientData/>
  </xdr:twoCellAnchor>
  <xdr:twoCellAnchor>
    <xdr:from>
      <xdr:col>7</xdr:col>
      <xdr:colOff>26331</xdr:colOff>
      <xdr:row>709</xdr:row>
      <xdr:rowOff>19376</xdr:rowOff>
    </xdr:from>
    <xdr:to>
      <xdr:col>61</xdr:col>
      <xdr:colOff>28575</xdr:colOff>
      <xdr:row>716</xdr:row>
      <xdr:rowOff>2972</xdr:rowOff>
    </xdr:to>
    <xdr:sp macro="" textlink="">
      <xdr:nvSpPr>
        <xdr:cNvPr id="1613" name="Rectangle 1612">
          <a:extLst>
            <a:ext uri="{FF2B5EF4-FFF2-40B4-BE49-F238E27FC236}">
              <a16:creationId xmlns:a16="http://schemas.microsoft.com/office/drawing/2014/main" id="{00000000-0008-0000-0100-00004D060000}"/>
            </a:ext>
          </a:extLst>
        </xdr:cNvPr>
        <xdr:cNvSpPr/>
      </xdr:nvSpPr>
      <xdr:spPr>
        <a:xfrm>
          <a:off x="826431" y="67551626"/>
          <a:ext cx="6174444" cy="65034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When were your </a:t>
          </a:r>
          <a:r>
            <a:rPr lang="en-US" sz="1800" b="1">
              <a:solidFill>
                <a:srgbClr val="69321D"/>
              </a:solidFill>
            </a:rPr>
            <a:t>heating and cooling systems</a:t>
          </a:r>
          <a:r>
            <a:rPr lang="en-US" sz="1800" b="1" baseline="0">
              <a:solidFill>
                <a:srgbClr val="69321D"/>
              </a:solidFill>
            </a:rPr>
            <a:t> </a:t>
          </a:r>
          <a:r>
            <a:rPr lang="en-US" sz="1800" b="0" baseline="0">
              <a:solidFill>
                <a:srgbClr val="69321D"/>
              </a:solidFill>
            </a:rPr>
            <a:t>last checked by a professional?</a:t>
          </a:r>
          <a:endParaRPr lang="en-US" sz="1800" b="0">
            <a:solidFill>
              <a:srgbClr val="69321D"/>
            </a:solidFill>
          </a:endParaRPr>
        </a:p>
      </xdr:txBody>
    </xdr:sp>
    <xdr:clientData/>
  </xdr:twoCellAnchor>
  <xdr:twoCellAnchor>
    <xdr:from>
      <xdr:col>1</xdr:col>
      <xdr:colOff>102530</xdr:colOff>
      <xdr:row>724</xdr:row>
      <xdr:rowOff>74004</xdr:rowOff>
    </xdr:from>
    <xdr:to>
      <xdr:col>61</xdr:col>
      <xdr:colOff>41693</xdr:colOff>
      <xdr:row>731</xdr:row>
      <xdr:rowOff>63203</xdr:rowOff>
    </xdr:to>
    <xdr:sp macro="" textlink="">
      <xdr:nvSpPr>
        <xdr:cNvPr id="1614" name="Rectangle 1613">
          <a:extLst>
            <a:ext uri="{FF2B5EF4-FFF2-40B4-BE49-F238E27FC236}">
              <a16:creationId xmlns:a16="http://schemas.microsoft.com/office/drawing/2014/main" id="{00000000-0008-0000-0100-00004E060000}"/>
            </a:ext>
          </a:extLst>
        </xdr:cNvPr>
        <xdr:cNvSpPr/>
      </xdr:nvSpPr>
      <xdr:spPr>
        <a:xfrm>
          <a:off x="216830" y="69035004"/>
          <a:ext cx="6797163" cy="65594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Has your </a:t>
          </a:r>
          <a:r>
            <a:rPr lang="en-US" sz="1800" b="1">
              <a:solidFill>
                <a:srgbClr val="69321D"/>
              </a:solidFill>
            </a:rPr>
            <a:t>furnace exhaust</a:t>
          </a:r>
          <a:r>
            <a:rPr lang="en-US" sz="1800" b="1" baseline="0">
              <a:solidFill>
                <a:srgbClr val="69321D"/>
              </a:solidFill>
            </a:rPr>
            <a:t> / fireplace </a:t>
          </a:r>
          <a:r>
            <a:rPr lang="en-US" sz="1800" b="0" baseline="0">
              <a:solidFill>
                <a:srgbClr val="69321D"/>
              </a:solidFill>
            </a:rPr>
            <a:t>been</a:t>
          </a:r>
          <a:r>
            <a:rPr lang="en-US" sz="1800" b="1" baseline="0">
              <a:solidFill>
                <a:srgbClr val="69321D"/>
              </a:solidFill>
            </a:rPr>
            <a:t> </a:t>
          </a:r>
          <a:r>
            <a:rPr lang="en-US" sz="1800" b="0" baseline="0">
              <a:solidFill>
                <a:srgbClr val="69321D"/>
              </a:solidFill>
            </a:rPr>
            <a:t>checked by a professional?</a:t>
          </a:r>
          <a:endParaRPr lang="en-US" sz="1800" b="0">
            <a:solidFill>
              <a:srgbClr val="69321D"/>
            </a:solidFill>
          </a:endParaRPr>
        </a:p>
      </xdr:txBody>
    </xdr:sp>
    <xdr:clientData/>
  </xdr:twoCellAnchor>
  <xdr:twoCellAnchor>
    <xdr:from>
      <xdr:col>1</xdr:col>
      <xdr:colOff>102530</xdr:colOff>
      <xdr:row>718</xdr:row>
      <xdr:rowOff>37155</xdr:rowOff>
    </xdr:from>
    <xdr:to>
      <xdr:col>61</xdr:col>
      <xdr:colOff>41693</xdr:colOff>
      <xdr:row>722</xdr:row>
      <xdr:rowOff>39821</xdr:rowOff>
    </xdr:to>
    <xdr:sp macro="" textlink="">
      <xdr:nvSpPr>
        <xdr:cNvPr id="1615" name="Rectangle 1614">
          <a:extLst>
            <a:ext uri="{FF2B5EF4-FFF2-40B4-BE49-F238E27FC236}">
              <a16:creationId xmlns:a16="http://schemas.microsoft.com/office/drawing/2014/main" id="{00000000-0008-0000-0100-00004F060000}"/>
            </a:ext>
          </a:extLst>
        </xdr:cNvPr>
        <xdr:cNvSpPr/>
      </xdr:nvSpPr>
      <xdr:spPr>
        <a:xfrm>
          <a:off x="216830" y="68426655"/>
          <a:ext cx="6797163" cy="38366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When was the last time you </a:t>
          </a:r>
          <a:r>
            <a:rPr lang="en-US" sz="1800" b="1">
              <a:solidFill>
                <a:srgbClr val="69321D"/>
              </a:solidFill>
            </a:rPr>
            <a:t>replaced your filters</a:t>
          </a:r>
          <a:r>
            <a:rPr lang="en-US" sz="1800" b="0">
              <a:solidFill>
                <a:srgbClr val="69321D"/>
              </a:solidFill>
            </a:rPr>
            <a:t>?</a:t>
          </a:r>
        </a:p>
      </xdr:txBody>
    </xdr:sp>
    <xdr:clientData/>
  </xdr:twoCellAnchor>
  <xdr:twoCellAnchor>
    <xdr:from>
      <xdr:col>1</xdr:col>
      <xdr:colOff>102530</xdr:colOff>
      <xdr:row>733</xdr:row>
      <xdr:rowOff>11660</xdr:rowOff>
    </xdr:from>
    <xdr:to>
      <xdr:col>61</xdr:col>
      <xdr:colOff>41693</xdr:colOff>
      <xdr:row>740</xdr:row>
      <xdr:rowOff>859</xdr:rowOff>
    </xdr:to>
    <xdr:sp macro="" textlink="">
      <xdr:nvSpPr>
        <xdr:cNvPr id="1616" name="Rectangle 1615">
          <a:extLst>
            <a:ext uri="{FF2B5EF4-FFF2-40B4-BE49-F238E27FC236}">
              <a16:creationId xmlns:a16="http://schemas.microsoft.com/office/drawing/2014/main" id="{00000000-0008-0000-0100-000050060000}"/>
            </a:ext>
          </a:extLst>
        </xdr:cNvPr>
        <xdr:cNvSpPr/>
      </xdr:nvSpPr>
      <xdr:spPr>
        <a:xfrm>
          <a:off x="216830" y="69829910"/>
          <a:ext cx="6797163" cy="65594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use </a:t>
          </a:r>
          <a:r>
            <a:rPr lang="en-US" sz="1800" b="1">
              <a:solidFill>
                <a:srgbClr val="69321D"/>
              </a:solidFill>
            </a:rPr>
            <a:t>space</a:t>
          </a:r>
          <a:r>
            <a:rPr lang="en-US" sz="1800" b="1" baseline="0">
              <a:solidFill>
                <a:srgbClr val="69321D"/>
              </a:solidFill>
            </a:rPr>
            <a:t> heaters</a:t>
          </a:r>
          <a:r>
            <a:rPr lang="en-US" sz="1800" b="0" baseline="0">
              <a:solidFill>
                <a:srgbClr val="69321D"/>
              </a:solidFill>
            </a:rPr>
            <a:t> to heat your house (even occasionally)?</a:t>
          </a:r>
          <a:endParaRPr lang="en-US" sz="1800" b="0">
            <a:solidFill>
              <a:srgbClr val="69321D"/>
            </a:solidFill>
          </a:endParaRPr>
        </a:p>
      </xdr:txBody>
    </xdr:sp>
    <xdr:clientData/>
  </xdr:twoCellAnchor>
  <xdr:twoCellAnchor>
    <xdr:from>
      <xdr:col>56</xdr:col>
      <xdr:colOff>9525</xdr:colOff>
      <xdr:row>701</xdr:row>
      <xdr:rowOff>0</xdr:rowOff>
    </xdr:from>
    <xdr:to>
      <xdr:col>114</xdr:col>
      <xdr:colOff>104775</xdr:colOff>
      <xdr:row>706</xdr:row>
      <xdr:rowOff>85725</xdr:rowOff>
    </xdr:to>
    <xdr:sp macro="" textlink="">
      <xdr:nvSpPr>
        <xdr:cNvPr id="1623" name="Content Placeholder 2">
          <a:extLst>
            <a:ext uri="{FF2B5EF4-FFF2-40B4-BE49-F238E27FC236}">
              <a16:creationId xmlns:a16="http://schemas.microsoft.com/office/drawing/2014/main" id="{00000000-0008-0000-0100-00005706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65</xdr:col>
      <xdr:colOff>104775</xdr:colOff>
      <xdr:row>709</xdr:row>
      <xdr:rowOff>47510</xdr:rowOff>
    </xdr:from>
    <xdr:to>
      <xdr:col>74</xdr:col>
      <xdr:colOff>109419</xdr:colOff>
      <xdr:row>712</xdr:row>
      <xdr:rowOff>73256</xdr:rowOff>
    </xdr:to>
    <xdr:sp macro="" textlink="">
      <xdr:nvSpPr>
        <xdr:cNvPr id="1749" name="Rectangle 1748">
          <a:extLst>
            <a:ext uri="{FF2B5EF4-FFF2-40B4-BE49-F238E27FC236}">
              <a16:creationId xmlns:a16="http://schemas.microsoft.com/office/drawing/2014/main" id="{00000000-0008-0000-0100-0000D5060000}"/>
            </a:ext>
          </a:extLst>
        </xdr:cNvPr>
        <xdr:cNvSpPr/>
      </xdr:nvSpPr>
      <xdr:spPr>
        <a:xfrm>
          <a:off x="7388599" y="71552245"/>
          <a:ext cx="1013173"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a:t>
          </a:r>
          <a:r>
            <a:rPr lang="en-US" sz="1400" b="1" baseline="0">
              <a:solidFill>
                <a:srgbClr val="69321D"/>
              </a:solidFill>
            </a:rPr>
            <a:t> 6 months</a:t>
          </a:r>
          <a:endParaRPr lang="en-US" sz="1400" b="1">
            <a:solidFill>
              <a:srgbClr val="69321D"/>
            </a:solidFill>
          </a:endParaRPr>
        </a:p>
      </xdr:txBody>
    </xdr:sp>
    <xdr:clientData/>
  </xdr:twoCellAnchor>
  <xdr:twoCellAnchor>
    <xdr:from>
      <xdr:col>75</xdr:col>
      <xdr:colOff>88985</xdr:colOff>
      <xdr:row>708</xdr:row>
      <xdr:rowOff>27576</xdr:rowOff>
    </xdr:from>
    <xdr:to>
      <xdr:col>87</xdr:col>
      <xdr:colOff>58308</xdr:colOff>
      <xdr:row>713</xdr:row>
      <xdr:rowOff>87587</xdr:rowOff>
    </xdr:to>
    <xdr:sp macro="" textlink="">
      <xdr:nvSpPr>
        <xdr:cNvPr id="1750" name="Rectangle 1749">
          <a:extLst>
            <a:ext uri="{FF2B5EF4-FFF2-40B4-BE49-F238E27FC236}">
              <a16:creationId xmlns:a16="http://schemas.microsoft.com/office/drawing/2014/main" id="{00000000-0008-0000-0100-0000D6060000}"/>
            </a:ext>
          </a:extLst>
        </xdr:cNvPr>
        <xdr:cNvSpPr/>
      </xdr:nvSpPr>
      <xdr:spPr>
        <a:xfrm>
          <a:off x="8493397" y="71431458"/>
          <a:ext cx="1314029" cy="5642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6 to 12 months</a:t>
          </a:r>
          <a:endParaRPr lang="en-US" sz="1100" b="1">
            <a:solidFill>
              <a:srgbClr val="69321D"/>
            </a:solidFill>
          </a:endParaRPr>
        </a:p>
      </xdr:txBody>
    </xdr:sp>
    <xdr:clientData/>
  </xdr:twoCellAnchor>
  <xdr:twoCellAnchor>
    <xdr:from>
      <xdr:col>88</xdr:col>
      <xdr:colOff>37874</xdr:colOff>
      <xdr:row>709</xdr:row>
      <xdr:rowOff>47510</xdr:rowOff>
    </xdr:from>
    <xdr:to>
      <xdr:col>97</xdr:col>
      <xdr:colOff>89647</xdr:colOff>
      <xdr:row>712</xdr:row>
      <xdr:rowOff>73256</xdr:rowOff>
    </xdr:to>
    <xdr:sp macro="" textlink="">
      <xdr:nvSpPr>
        <xdr:cNvPr id="1751" name="Rectangle 1750">
          <a:extLst>
            <a:ext uri="{FF2B5EF4-FFF2-40B4-BE49-F238E27FC236}">
              <a16:creationId xmlns:a16="http://schemas.microsoft.com/office/drawing/2014/main" id="{00000000-0008-0000-0100-0000D7060000}"/>
            </a:ext>
          </a:extLst>
        </xdr:cNvPr>
        <xdr:cNvSpPr/>
      </xdr:nvSpPr>
      <xdr:spPr>
        <a:xfrm>
          <a:off x="9899050" y="71552245"/>
          <a:ext cx="1060303"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1 to 2 years</a:t>
          </a:r>
          <a:endParaRPr lang="en-US" sz="1100" b="1">
            <a:solidFill>
              <a:srgbClr val="69321D"/>
            </a:solidFill>
          </a:endParaRPr>
        </a:p>
      </xdr:txBody>
    </xdr:sp>
    <xdr:clientData/>
  </xdr:twoCellAnchor>
  <xdr:twoCellAnchor>
    <xdr:from>
      <xdr:col>99</xdr:col>
      <xdr:colOff>31174</xdr:colOff>
      <xdr:row>709</xdr:row>
      <xdr:rowOff>47510</xdr:rowOff>
    </xdr:from>
    <xdr:to>
      <xdr:col>108</xdr:col>
      <xdr:colOff>33702</xdr:colOff>
      <xdr:row>712</xdr:row>
      <xdr:rowOff>73256</xdr:rowOff>
    </xdr:to>
    <xdr:sp macro="" textlink="">
      <xdr:nvSpPr>
        <xdr:cNvPr id="1752" name="Rectangle 1751">
          <a:extLst>
            <a:ext uri="{FF2B5EF4-FFF2-40B4-BE49-F238E27FC236}">
              <a16:creationId xmlns:a16="http://schemas.microsoft.com/office/drawing/2014/main" id="{00000000-0008-0000-0100-0000D8060000}"/>
            </a:ext>
          </a:extLst>
        </xdr:cNvPr>
        <xdr:cNvSpPr/>
      </xdr:nvSpPr>
      <xdr:spPr>
        <a:xfrm>
          <a:off x="11124998" y="71552245"/>
          <a:ext cx="1011057"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&gt; 2 years</a:t>
          </a:r>
          <a:endParaRPr lang="en-US" sz="1100" b="1">
            <a:solidFill>
              <a:srgbClr val="69321D"/>
            </a:solidFill>
          </a:endParaRPr>
        </a:p>
      </xdr:txBody>
    </xdr:sp>
    <xdr:clientData/>
  </xdr:twoCellAnchor>
  <xdr:twoCellAnchor>
    <xdr:from>
      <xdr:col>108</xdr:col>
      <xdr:colOff>2060</xdr:colOff>
      <xdr:row>709</xdr:row>
      <xdr:rowOff>47510</xdr:rowOff>
    </xdr:from>
    <xdr:to>
      <xdr:col>117</xdr:col>
      <xdr:colOff>4587</xdr:colOff>
      <xdr:row>712</xdr:row>
      <xdr:rowOff>73256</xdr:rowOff>
    </xdr:to>
    <xdr:sp macro="" textlink="">
      <xdr:nvSpPr>
        <xdr:cNvPr id="1753" name="Rectangle 1752">
          <a:extLst>
            <a:ext uri="{FF2B5EF4-FFF2-40B4-BE49-F238E27FC236}">
              <a16:creationId xmlns:a16="http://schemas.microsoft.com/office/drawing/2014/main" id="{00000000-0008-0000-0100-0000D9060000}"/>
            </a:ext>
          </a:extLst>
        </xdr:cNvPr>
        <xdr:cNvSpPr/>
      </xdr:nvSpPr>
      <xdr:spPr>
        <a:xfrm>
          <a:off x="12104413" y="71552245"/>
          <a:ext cx="1011056"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N.A.</a:t>
          </a:r>
          <a:endParaRPr lang="en-US" sz="11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712</xdr:row>
          <xdr:rowOff>50800</xdr:rowOff>
        </xdr:from>
        <xdr:to>
          <xdr:col>71</xdr:col>
          <xdr:colOff>69850</xdr:colOff>
          <xdr:row>715</xdr:row>
          <xdr:rowOff>0</xdr:rowOff>
        </xdr:to>
        <xdr:sp macro="" textlink="">
          <xdr:nvSpPr>
            <xdr:cNvPr id="33399" name="Check Box 631" hidden="1">
              <a:extLst>
                <a:ext uri="{63B3BB69-23CF-44E3-9099-C40C66FF867C}">
                  <a14:compatExt spid="_x0000_s33399"/>
                </a:ext>
                <a:ext uri="{FF2B5EF4-FFF2-40B4-BE49-F238E27FC236}">
                  <a16:creationId xmlns:a16="http://schemas.microsoft.com/office/drawing/2014/main" id="{00000000-0008-0000-0100-00007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712</xdr:row>
          <xdr:rowOff>50800</xdr:rowOff>
        </xdr:from>
        <xdr:to>
          <xdr:col>82</xdr:col>
          <xdr:colOff>50800</xdr:colOff>
          <xdr:row>715</xdr:row>
          <xdr:rowOff>0</xdr:rowOff>
        </xdr:to>
        <xdr:sp macro="" textlink="">
          <xdr:nvSpPr>
            <xdr:cNvPr id="33400" name="Check Box 632" hidden="1">
              <a:extLst>
                <a:ext uri="{63B3BB69-23CF-44E3-9099-C40C66FF867C}">
                  <a14:compatExt spid="_x0000_s33400"/>
                </a:ext>
                <a:ext uri="{FF2B5EF4-FFF2-40B4-BE49-F238E27FC236}">
                  <a16:creationId xmlns:a16="http://schemas.microsoft.com/office/drawing/2014/main" id="{00000000-0008-0000-0100-000078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712</xdr:row>
          <xdr:rowOff>50800</xdr:rowOff>
        </xdr:from>
        <xdr:to>
          <xdr:col>93</xdr:col>
          <xdr:colOff>76200</xdr:colOff>
          <xdr:row>715</xdr:row>
          <xdr:rowOff>0</xdr:rowOff>
        </xdr:to>
        <xdr:sp macro="" textlink="">
          <xdr:nvSpPr>
            <xdr:cNvPr id="33401" name="Check Box 633" hidden="1">
              <a:extLst>
                <a:ext uri="{63B3BB69-23CF-44E3-9099-C40C66FF867C}">
                  <a14:compatExt spid="_x0000_s33401"/>
                </a:ext>
                <a:ext uri="{FF2B5EF4-FFF2-40B4-BE49-F238E27FC236}">
                  <a16:creationId xmlns:a16="http://schemas.microsoft.com/office/drawing/2014/main" id="{00000000-0008-0000-0100-00007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712</xdr:row>
          <xdr:rowOff>50800</xdr:rowOff>
        </xdr:from>
        <xdr:to>
          <xdr:col>104</xdr:col>
          <xdr:colOff>88900</xdr:colOff>
          <xdr:row>715</xdr:row>
          <xdr:rowOff>0</xdr:rowOff>
        </xdr:to>
        <xdr:sp macro="" textlink="">
          <xdr:nvSpPr>
            <xdr:cNvPr id="33402" name="Check Box 634" hidden="1">
              <a:extLst>
                <a:ext uri="{63B3BB69-23CF-44E3-9099-C40C66FF867C}">
                  <a14:compatExt spid="_x0000_s33402"/>
                </a:ext>
                <a:ext uri="{FF2B5EF4-FFF2-40B4-BE49-F238E27FC236}">
                  <a16:creationId xmlns:a16="http://schemas.microsoft.com/office/drawing/2014/main" id="{00000000-0008-0000-0100-00007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712</xdr:row>
          <xdr:rowOff>50800</xdr:rowOff>
        </xdr:from>
        <xdr:to>
          <xdr:col>113</xdr:col>
          <xdr:colOff>76200</xdr:colOff>
          <xdr:row>715</xdr:row>
          <xdr:rowOff>0</xdr:rowOff>
        </xdr:to>
        <xdr:sp macro="" textlink="">
          <xdr:nvSpPr>
            <xdr:cNvPr id="33403" name="Check Box 635" hidden="1">
              <a:extLst>
                <a:ext uri="{63B3BB69-23CF-44E3-9099-C40C66FF867C}">
                  <a14:compatExt spid="_x0000_s33403"/>
                </a:ext>
                <a:ext uri="{FF2B5EF4-FFF2-40B4-BE49-F238E27FC236}">
                  <a16:creationId xmlns:a16="http://schemas.microsoft.com/office/drawing/2014/main" id="{00000000-0008-0000-0100-00007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717</xdr:row>
      <xdr:rowOff>13165</xdr:rowOff>
    </xdr:from>
    <xdr:to>
      <xdr:col>74</xdr:col>
      <xdr:colOff>109419</xdr:colOff>
      <xdr:row>720</xdr:row>
      <xdr:rowOff>44514</xdr:rowOff>
    </xdr:to>
    <xdr:sp macro="" textlink="">
      <xdr:nvSpPr>
        <xdr:cNvPr id="1743" name="Rectangle 1742">
          <a:extLst>
            <a:ext uri="{FF2B5EF4-FFF2-40B4-BE49-F238E27FC236}">
              <a16:creationId xmlns:a16="http://schemas.microsoft.com/office/drawing/2014/main" id="{00000000-0008-0000-0100-0000CF060000}"/>
            </a:ext>
          </a:extLst>
        </xdr:cNvPr>
        <xdr:cNvSpPr/>
      </xdr:nvSpPr>
      <xdr:spPr>
        <a:xfrm>
          <a:off x="7534275" y="68307415"/>
          <a:ext cx="1033344"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 6 months</a:t>
          </a:r>
        </a:p>
      </xdr:txBody>
    </xdr:sp>
    <xdr:clientData/>
  </xdr:twoCellAnchor>
  <xdr:twoCellAnchor>
    <xdr:from>
      <xdr:col>75</xdr:col>
      <xdr:colOff>88985</xdr:colOff>
      <xdr:row>716</xdr:row>
      <xdr:rowOff>4436</xdr:rowOff>
    </xdr:from>
    <xdr:to>
      <xdr:col>87</xdr:col>
      <xdr:colOff>58308</xdr:colOff>
      <xdr:row>721</xdr:row>
      <xdr:rowOff>58844</xdr:rowOff>
    </xdr:to>
    <xdr:sp macro="" textlink="">
      <xdr:nvSpPr>
        <xdr:cNvPr id="1744" name="Rectangle 1743">
          <a:extLst>
            <a:ext uri="{FF2B5EF4-FFF2-40B4-BE49-F238E27FC236}">
              <a16:creationId xmlns:a16="http://schemas.microsoft.com/office/drawing/2014/main" id="{00000000-0008-0000-0100-0000D0060000}"/>
            </a:ext>
          </a:extLst>
        </xdr:cNvPr>
        <xdr:cNvSpPr/>
      </xdr:nvSpPr>
      <xdr:spPr>
        <a:xfrm>
          <a:off x="8661485" y="68203436"/>
          <a:ext cx="1340923"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6 to 12 months</a:t>
          </a:r>
        </a:p>
      </xdr:txBody>
    </xdr:sp>
    <xdr:clientData/>
  </xdr:twoCellAnchor>
  <xdr:twoCellAnchor>
    <xdr:from>
      <xdr:col>88</xdr:col>
      <xdr:colOff>37874</xdr:colOff>
      <xdr:row>717</xdr:row>
      <xdr:rowOff>13164</xdr:rowOff>
    </xdr:from>
    <xdr:to>
      <xdr:col>97</xdr:col>
      <xdr:colOff>89647</xdr:colOff>
      <xdr:row>720</xdr:row>
      <xdr:rowOff>44513</xdr:rowOff>
    </xdr:to>
    <xdr:sp macro="" textlink="">
      <xdr:nvSpPr>
        <xdr:cNvPr id="1745" name="Rectangle 1744">
          <a:extLst>
            <a:ext uri="{FF2B5EF4-FFF2-40B4-BE49-F238E27FC236}">
              <a16:creationId xmlns:a16="http://schemas.microsoft.com/office/drawing/2014/main" id="{00000000-0008-0000-0100-0000D1060000}"/>
            </a:ext>
          </a:extLst>
        </xdr:cNvPr>
        <xdr:cNvSpPr/>
      </xdr:nvSpPr>
      <xdr:spPr>
        <a:xfrm>
          <a:off x="10096274" y="68307414"/>
          <a:ext cx="1080473"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1 to 2 years</a:t>
          </a:r>
        </a:p>
      </xdr:txBody>
    </xdr:sp>
    <xdr:clientData/>
  </xdr:twoCellAnchor>
  <xdr:twoCellAnchor>
    <xdr:from>
      <xdr:col>99</xdr:col>
      <xdr:colOff>31174</xdr:colOff>
      <xdr:row>717</xdr:row>
      <xdr:rowOff>13164</xdr:rowOff>
    </xdr:from>
    <xdr:to>
      <xdr:col>108</xdr:col>
      <xdr:colOff>33702</xdr:colOff>
      <xdr:row>720</xdr:row>
      <xdr:rowOff>44513</xdr:rowOff>
    </xdr:to>
    <xdr:sp macro="" textlink="">
      <xdr:nvSpPr>
        <xdr:cNvPr id="1746" name="Rectangle 1745">
          <a:extLst>
            <a:ext uri="{FF2B5EF4-FFF2-40B4-BE49-F238E27FC236}">
              <a16:creationId xmlns:a16="http://schemas.microsoft.com/office/drawing/2014/main" id="{00000000-0008-0000-0100-0000D2060000}"/>
            </a:ext>
          </a:extLst>
        </xdr:cNvPr>
        <xdr:cNvSpPr/>
      </xdr:nvSpPr>
      <xdr:spPr>
        <a:xfrm>
          <a:off x="11346874" y="68307414"/>
          <a:ext cx="1031228"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&gt; 2 years</a:t>
          </a:r>
        </a:p>
      </xdr:txBody>
    </xdr:sp>
    <xdr:clientData/>
  </xdr:twoCellAnchor>
  <xdr:twoCellAnchor>
    <xdr:from>
      <xdr:col>108</xdr:col>
      <xdr:colOff>2060</xdr:colOff>
      <xdr:row>717</xdr:row>
      <xdr:rowOff>13164</xdr:rowOff>
    </xdr:from>
    <xdr:to>
      <xdr:col>117</xdr:col>
      <xdr:colOff>4587</xdr:colOff>
      <xdr:row>720</xdr:row>
      <xdr:rowOff>44513</xdr:rowOff>
    </xdr:to>
    <xdr:sp macro="" textlink="">
      <xdr:nvSpPr>
        <xdr:cNvPr id="1747" name="Rectangle 1746">
          <a:extLst>
            <a:ext uri="{FF2B5EF4-FFF2-40B4-BE49-F238E27FC236}">
              <a16:creationId xmlns:a16="http://schemas.microsoft.com/office/drawing/2014/main" id="{00000000-0008-0000-0100-0000D3060000}"/>
            </a:ext>
          </a:extLst>
        </xdr:cNvPr>
        <xdr:cNvSpPr/>
      </xdr:nvSpPr>
      <xdr:spPr>
        <a:xfrm>
          <a:off x="12346460" y="68307414"/>
          <a:ext cx="1031227"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720</xdr:row>
          <xdr:rowOff>12700</xdr:rowOff>
        </xdr:from>
        <xdr:to>
          <xdr:col>71</xdr:col>
          <xdr:colOff>69850</xdr:colOff>
          <xdr:row>722</xdr:row>
          <xdr:rowOff>69850</xdr:rowOff>
        </xdr:to>
        <xdr:sp macro="" textlink="">
          <xdr:nvSpPr>
            <xdr:cNvPr id="33405" name="Check Box 637" hidden="1">
              <a:extLst>
                <a:ext uri="{63B3BB69-23CF-44E3-9099-C40C66FF867C}">
                  <a14:compatExt spid="_x0000_s33405"/>
                </a:ext>
                <a:ext uri="{FF2B5EF4-FFF2-40B4-BE49-F238E27FC236}">
                  <a16:creationId xmlns:a16="http://schemas.microsoft.com/office/drawing/2014/main" id="{00000000-0008-0000-0100-00007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720</xdr:row>
          <xdr:rowOff>12700</xdr:rowOff>
        </xdr:from>
        <xdr:to>
          <xdr:col>82</xdr:col>
          <xdr:colOff>50800</xdr:colOff>
          <xdr:row>722</xdr:row>
          <xdr:rowOff>69850</xdr:rowOff>
        </xdr:to>
        <xdr:sp macro="" textlink="">
          <xdr:nvSpPr>
            <xdr:cNvPr id="33406" name="Check Box 638" hidden="1">
              <a:extLst>
                <a:ext uri="{63B3BB69-23CF-44E3-9099-C40C66FF867C}">
                  <a14:compatExt spid="_x0000_s33406"/>
                </a:ext>
                <a:ext uri="{FF2B5EF4-FFF2-40B4-BE49-F238E27FC236}">
                  <a16:creationId xmlns:a16="http://schemas.microsoft.com/office/drawing/2014/main" id="{00000000-0008-0000-0100-00007E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720</xdr:row>
          <xdr:rowOff>12700</xdr:rowOff>
        </xdr:from>
        <xdr:to>
          <xdr:col>93</xdr:col>
          <xdr:colOff>76200</xdr:colOff>
          <xdr:row>722</xdr:row>
          <xdr:rowOff>69850</xdr:rowOff>
        </xdr:to>
        <xdr:sp macro="" textlink="">
          <xdr:nvSpPr>
            <xdr:cNvPr id="33407" name="Check Box 639" hidden="1">
              <a:extLst>
                <a:ext uri="{63B3BB69-23CF-44E3-9099-C40C66FF867C}">
                  <a14:compatExt spid="_x0000_s33407"/>
                </a:ext>
                <a:ext uri="{FF2B5EF4-FFF2-40B4-BE49-F238E27FC236}">
                  <a16:creationId xmlns:a16="http://schemas.microsoft.com/office/drawing/2014/main" id="{00000000-0008-0000-0100-00007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720</xdr:row>
          <xdr:rowOff>12700</xdr:rowOff>
        </xdr:from>
        <xdr:to>
          <xdr:col>104</xdr:col>
          <xdr:colOff>88900</xdr:colOff>
          <xdr:row>722</xdr:row>
          <xdr:rowOff>69850</xdr:rowOff>
        </xdr:to>
        <xdr:sp macro="" textlink="">
          <xdr:nvSpPr>
            <xdr:cNvPr id="33408" name="Check Box 640" hidden="1">
              <a:extLst>
                <a:ext uri="{63B3BB69-23CF-44E3-9099-C40C66FF867C}">
                  <a14:compatExt spid="_x0000_s33408"/>
                </a:ext>
                <a:ext uri="{FF2B5EF4-FFF2-40B4-BE49-F238E27FC236}">
                  <a16:creationId xmlns:a16="http://schemas.microsoft.com/office/drawing/2014/main" id="{00000000-0008-0000-0100-00008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720</xdr:row>
          <xdr:rowOff>12700</xdr:rowOff>
        </xdr:from>
        <xdr:to>
          <xdr:col>113</xdr:col>
          <xdr:colOff>76200</xdr:colOff>
          <xdr:row>722</xdr:row>
          <xdr:rowOff>69850</xdr:rowOff>
        </xdr:to>
        <xdr:sp macro="" textlink="">
          <xdr:nvSpPr>
            <xdr:cNvPr id="33409" name="Check Box 641" hidden="1">
              <a:extLst>
                <a:ext uri="{63B3BB69-23CF-44E3-9099-C40C66FF867C}">
                  <a14:compatExt spid="_x0000_s33409"/>
                </a:ext>
                <a:ext uri="{FF2B5EF4-FFF2-40B4-BE49-F238E27FC236}">
                  <a16:creationId xmlns:a16="http://schemas.microsoft.com/office/drawing/2014/main" id="{00000000-0008-0000-0100-000081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725</xdr:row>
      <xdr:rowOff>28124</xdr:rowOff>
    </xdr:from>
    <xdr:to>
      <xdr:col>74</xdr:col>
      <xdr:colOff>109419</xdr:colOff>
      <xdr:row>728</xdr:row>
      <xdr:rowOff>48267</xdr:rowOff>
    </xdr:to>
    <xdr:sp macro="" textlink="">
      <xdr:nvSpPr>
        <xdr:cNvPr id="1737" name="Rectangle 1736">
          <a:extLst>
            <a:ext uri="{FF2B5EF4-FFF2-40B4-BE49-F238E27FC236}">
              <a16:creationId xmlns:a16="http://schemas.microsoft.com/office/drawing/2014/main" id="{00000000-0008-0000-0100-0000C9060000}"/>
            </a:ext>
          </a:extLst>
        </xdr:cNvPr>
        <xdr:cNvSpPr/>
      </xdr:nvSpPr>
      <xdr:spPr>
        <a:xfrm>
          <a:off x="7534275" y="69084374"/>
          <a:ext cx="1033344"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 6 months</a:t>
          </a:r>
        </a:p>
      </xdr:txBody>
    </xdr:sp>
    <xdr:clientData/>
  </xdr:twoCellAnchor>
  <xdr:twoCellAnchor>
    <xdr:from>
      <xdr:col>75</xdr:col>
      <xdr:colOff>88985</xdr:colOff>
      <xdr:row>724</xdr:row>
      <xdr:rowOff>13793</xdr:rowOff>
    </xdr:from>
    <xdr:to>
      <xdr:col>87</xdr:col>
      <xdr:colOff>58308</xdr:colOff>
      <xdr:row>729</xdr:row>
      <xdr:rowOff>62598</xdr:rowOff>
    </xdr:to>
    <xdr:sp macro="" textlink="">
      <xdr:nvSpPr>
        <xdr:cNvPr id="1738" name="Rectangle 1737">
          <a:extLst>
            <a:ext uri="{FF2B5EF4-FFF2-40B4-BE49-F238E27FC236}">
              <a16:creationId xmlns:a16="http://schemas.microsoft.com/office/drawing/2014/main" id="{00000000-0008-0000-0100-0000CA060000}"/>
            </a:ext>
          </a:extLst>
        </xdr:cNvPr>
        <xdr:cNvSpPr/>
      </xdr:nvSpPr>
      <xdr:spPr>
        <a:xfrm>
          <a:off x="8661485" y="68974793"/>
          <a:ext cx="1340923" cy="52505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6 to 12 months</a:t>
          </a:r>
        </a:p>
      </xdr:txBody>
    </xdr:sp>
    <xdr:clientData/>
  </xdr:twoCellAnchor>
  <xdr:twoCellAnchor>
    <xdr:from>
      <xdr:col>88</xdr:col>
      <xdr:colOff>37874</xdr:colOff>
      <xdr:row>725</xdr:row>
      <xdr:rowOff>28124</xdr:rowOff>
    </xdr:from>
    <xdr:to>
      <xdr:col>97</xdr:col>
      <xdr:colOff>89647</xdr:colOff>
      <xdr:row>728</xdr:row>
      <xdr:rowOff>48267</xdr:rowOff>
    </xdr:to>
    <xdr:sp macro="" textlink="">
      <xdr:nvSpPr>
        <xdr:cNvPr id="1739" name="Rectangle 1738">
          <a:extLst>
            <a:ext uri="{FF2B5EF4-FFF2-40B4-BE49-F238E27FC236}">
              <a16:creationId xmlns:a16="http://schemas.microsoft.com/office/drawing/2014/main" id="{00000000-0008-0000-0100-0000CB060000}"/>
            </a:ext>
          </a:extLst>
        </xdr:cNvPr>
        <xdr:cNvSpPr/>
      </xdr:nvSpPr>
      <xdr:spPr>
        <a:xfrm>
          <a:off x="10096274" y="69084374"/>
          <a:ext cx="1080473"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1 to 2 years</a:t>
          </a:r>
        </a:p>
      </xdr:txBody>
    </xdr:sp>
    <xdr:clientData/>
  </xdr:twoCellAnchor>
  <xdr:twoCellAnchor>
    <xdr:from>
      <xdr:col>99</xdr:col>
      <xdr:colOff>31174</xdr:colOff>
      <xdr:row>725</xdr:row>
      <xdr:rowOff>28124</xdr:rowOff>
    </xdr:from>
    <xdr:to>
      <xdr:col>108</xdr:col>
      <xdr:colOff>33702</xdr:colOff>
      <xdr:row>728</xdr:row>
      <xdr:rowOff>48267</xdr:rowOff>
    </xdr:to>
    <xdr:sp macro="" textlink="">
      <xdr:nvSpPr>
        <xdr:cNvPr id="1740" name="Rectangle 1739">
          <a:extLst>
            <a:ext uri="{FF2B5EF4-FFF2-40B4-BE49-F238E27FC236}">
              <a16:creationId xmlns:a16="http://schemas.microsoft.com/office/drawing/2014/main" id="{00000000-0008-0000-0100-0000CC060000}"/>
            </a:ext>
          </a:extLst>
        </xdr:cNvPr>
        <xdr:cNvSpPr/>
      </xdr:nvSpPr>
      <xdr:spPr>
        <a:xfrm>
          <a:off x="11346874" y="69084374"/>
          <a:ext cx="1031228"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&gt; 2 years</a:t>
          </a:r>
        </a:p>
      </xdr:txBody>
    </xdr:sp>
    <xdr:clientData/>
  </xdr:twoCellAnchor>
  <xdr:twoCellAnchor>
    <xdr:from>
      <xdr:col>108</xdr:col>
      <xdr:colOff>2060</xdr:colOff>
      <xdr:row>725</xdr:row>
      <xdr:rowOff>28124</xdr:rowOff>
    </xdr:from>
    <xdr:to>
      <xdr:col>117</xdr:col>
      <xdr:colOff>4587</xdr:colOff>
      <xdr:row>728</xdr:row>
      <xdr:rowOff>48267</xdr:rowOff>
    </xdr:to>
    <xdr:sp macro="" textlink="">
      <xdr:nvSpPr>
        <xdr:cNvPr id="1741" name="Rectangle 1740">
          <a:extLst>
            <a:ext uri="{FF2B5EF4-FFF2-40B4-BE49-F238E27FC236}">
              <a16:creationId xmlns:a16="http://schemas.microsoft.com/office/drawing/2014/main" id="{00000000-0008-0000-0100-0000CD060000}"/>
            </a:ext>
          </a:extLst>
        </xdr:cNvPr>
        <xdr:cNvSpPr/>
      </xdr:nvSpPr>
      <xdr:spPr>
        <a:xfrm>
          <a:off x="12346460" y="69084374"/>
          <a:ext cx="1031227"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728</xdr:row>
          <xdr:rowOff>31750</xdr:rowOff>
        </xdr:from>
        <xdr:to>
          <xdr:col>71</xdr:col>
          <xdr:colOff>69850</xdr:colOff>
          <xdr:row>730</xdr:row>
          <xdr:rowOff>69850</xdr:rowOff>
        </xdr:to>
        <xdr:sp macro="" textlink="">
          <xdr:nvSpPr>
            <xdr:cNvPr id="33411" name="Check Box 643" hidden="1">
              <a:extLst>
                <a:ext uri="{63B3BB69-23CF-44E3-9099-C40C66FF867C}">
                  <a14:compatExt spid="_x0000_s33411"/>
                </a:ext>
                <a:ext uri="{FF2B5EF4-FFF2-40B4-BE49-F238E27FC236}">
                  <a16:creationId xmlns:a16="http://schemas.microsoft.com/office/drawing/2014/main" id="{00000000-0008-0000-0100-000083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728</xdr:row>
          <xdr:rowOff>31750</xdr:rowOff>
        </xdr:from>
        <xdr:to>
          <xdr:col>82</xdr:col>
          <xdr:colOff>50800</xdr:colOff>
          <xdr:row>730</xdr:row>
          <xdr:rowOff>69850</xdr:rowOff>
        </xdr:to>
        <xdr:sp macro="" textlink="">
          <xdr:nvSpPr>
            <xdr:cNvPr id="33412" name="Check Box 644" hidden="1">
              <a:extLst>
                <a:ext uri="{63B3BB69-23CF-44E3-9099-C40C66FF867C}">
                  <a14:compatExt spid="_x0000_s33412"/>
                </a:ext>
                <a:ext uri="{FF2B5EF4-FFF2-40B4-BE49-F238E27FC236}">
                  <a16:creationId xmlns:a16="http://schemas.microsoft.com/office/drawing/2014/main" id="{00000000-0008-0000-0100-000084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728</xdr:row>
          <xdr:rowOff>31750</xdr:rowOff>
        </xdr:from>
        <xdr:to>
          <xdr:col>93</xdr:col>
          <xdr:colOff>76200</xdr:colOff>
          <xdr:row>730</xdr:row>
          <xdr:rowOff>69850</xdr:rowOff>
        </xdr:to>
        <xdr:sp macro="" textlink="">
          <xdr:nvSpPr>
            <xdr:cNvPr id="33413" name="Check Box 645" hidden="1">
              <a:extLst>
                <a:ext uri="{63B3BB69-23CF-44E3-9099-C40C66FF867C}">
                  <a14:compatExt spid="_x0000_s33413"/>
                </a:ext>
                <a:ext uri="{FF2B5EF4-FFF2-40B4-BE49-F238E27FC236}">
                  <a16:creationId xmlns:a16="http://schemas.microsoft.com/office/drawing/2014/main" id="{00000000-0008-0000-0100-00008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728</xdr:row>
          <xdr:rowOff>31750</xdr:rowOff>
        </xdr:from>
        <xdr:to>
          <xdr:col>104</xdr:col>
          <xdr:colOff>88900</xdr:colOff>
          <xdr:row>730</xdr:row>
          <xdr:rowOff>69850</xdr:rowOff>
        </xdr:to>
        <xdr:sp macro="" textlink="">
          <xdr:nvSpPr>
            <xdr:cNvPr id="33414" name="Check Box 646" hidden="1">
              <a:extLst>
                <a:ext uri="{63B3BB69-23CF-44E3-9099-C40C66FF867C}">
                  <a14:compatExt spid="_x0000_s33414"/>
                </a:ext>
                <a:ext uri="{FF2B5EF4-FFF2-40B4-BE49-F238E27FC236}">
                  <a16:creationId xmlns:a16="http://schemas.microsoft.com/office/drawing/2014/main" id="{00000000-0008-0000-0100-00008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728</xdr:row>
          <xdr:rowOff>31750</xdr:rowOff>
        </xdr:from>
        <xdr:to>
          <xdr:col>113</xdr:col>
          <xdr:colOff>76200</xdr:colOff>
          <xdr:row>730</xdr:row>
          <xdr:rowOff>69850</xdr:rowOff>
        </xdr:to>
        <xdr:sp macro="" textlink="">
          <xdr:nvSpPr>
            <xdr:cNvPr id="33415" name="Check Box 647" hidden="1">
              <a:extLst>
                <a:ext uri="{63B3BB69-23CF-44E3-9099-C40C66FF867C}">
                  <a14:compatExt spid="_x0000_s33415"/>
                </a:ext>
                <a:ext uri="{FF2B5EF4-FFF2-40B4-BE49-F238E27FC236}">
                  <a16:creationId xmlns:a16="http://schemas.microsoft.com/office/drawing/2014/main" id="{00000000-0008-0000-0100-00008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733</xdr:row>
      <xdr:rowOff>27956</xdr:rowOff>
    </xdr:from>
    <xdr:to>
      <xdr:col>74</xdr:col>
      <xdr:colOff>109419</xdr:colOff>
      <xdr:row>736</xdr:row>
      <xdr:rowOff>48099</xdr:rowOff>
    </xdr:to>
    <xdr:sp macro="" textlink="">
      <xdr:nvSpPr>
        <xdr:cNvPr id="1731" name="Rectangle 1730">
          <a:extLst>
            <a:ext uri="{FF2B5EF4-FFF2-40B4-BE49-F238E27FC236}">
              <a16:creationId xmlns:a16="http://schemas.microsoft.com/office/drawing/2014/main" id="{00000000-0008-0000-0100-0000C3060000}"/>
            </a:ext>
          </a:extLst>
        </xdr:cNvPr>
        <xdr:cNvSpPr/>
      </xdr:nvSpPr>
      <xdr:spPr>
        <a:xfrm>
          <a:off x="7534275" y="69846206"/>
          <a:ext cx="1033344"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74</xdr:col>
      <xdr:colOff>21152</xdr:colOff>
      <xdr:row>733</xdr:row>
      <xdr:rowOff>27956</xdr:rowOff>
    </xdr:from>
    <xdr:to>
      <xdr:col>83</xdr:col>
      <xdr:colOff>23679</xdr:colOff>
      <xdr:row>736</xdr:row>
      <xdr:rowOff>48099</xdr:rowOff>
    </xdr:to>
    <xdr:sp macro="" textlink="">
      <xdr:nvSpPr>
        <xdr:cNvPr id="1732" name="Rectangle 1731">
          <a:extLst>
            <a:ext uri="{FF2B5EF4-FFF2-40B4-BE49-F238E27FC236}">
              <a16:creationId xmlns:a16="http://schemas.microsoft.com/office/drawing/2014/main" id="{00000000-0008-0000-0100-0000C4060000}"/>
            </a:ext>
          </a:extLst>
        </xdr:cNvPr>
        <xdr:cNvSpPr/>
      </xdr:nvSpPr>
      <xdr:spPr>
        <a:xfrm>
          <a:off x="8479352" y="69846206"/>
          <a:ext cx="1031227"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736</xdr:row>
          <xdr:rowOff>31750</xdr:rowOff>
        </xdr:from>
        <xdr:to>
          <xdr:col>71</xdr:col>
          <xdr:colOff>69850</xdr:colOff>
          <xdr:row>738</xdr:row>
          <xdr:rowOff>76200</xdr:rowOff>
        </xdr:to>
        <xdr:sp macro="" textlink="">
          <xdr:nvSpPr>
            <xdr:cNvPr id="33417" name="Check Box 649" hidden="1">
              <a:extLst>
                <a:ext uri="{63B3BB69-23CF-44E3-9099-C40C66FF867C}">
                  <a14:compatExt spid="_x0000_s33417"/>
                </a:ext>
                <a:ext uri="{FF2B5EF4-FFF2-40B4-BE49-F238E27FC236}">
                  <a16:creationId xmlns:a16="http://schemas.microsoft.com/office/drawing/2014/main" id="{00000000-0008-0000-0100-00008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77</xdr:col>
          <xdr:colOff>88900</xdr:colOff>
          <xdr:row>736</xdr:row>
          <xdr:rowOff>31750</xdr:rowOff>
        </xdr:from>
        <xdr:to>
          <xdr:col>79</xdr:col>
          <xdr:colOff>76200</xdr:colOff>
          <xdr:row>738</xdr:row>
          <xdr:rowOff>76200</xdr:rowOff>
        </xdr:to>
        <xdr:sp macro="" textlink="">
          <xdr:nvSpPr>
            <xdr:cNvPr id="33418" name="Check Box 650" hidden="1">
              <a:extLst>
                <a:ext uri="{63B3BB69-23CF-44E3-9099-C40C66FF867C}">
                  <a14:compatExt spid="_x0000_s33418"/>
                </a:ext>
                <a:ext uri="{FF2B5EF4-FFF2-40B4-BE49-F238E27FC236}">
                  <a16:creationId xmlns:a16="http://schemas.microsoft.com/office/drawing/2014/main" id="{00000000-0008-0000-0100-00008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768</xdr:row>
      <xdr:rowOff>23812</xdr:rowOff>
    </xdr:from>
    <xdr:to>
      <xdr:col>108</xdr:col>
      <xdr:colOff>64993</xdr:colOff>
      <xdr:row>771</xdr:row>
      <xdr:rowOff>61912</xdr:rowOff>
    </xdr:to>
    <xdr:sp macro="" textlink="">
      <xdr:nvSpPr>
        <xdr:cNvPr id="1755" name="Chevron 1754">
          <a:hlinkClick xmlns:r="http://schemas.openxmlformats.org/officeDocument/2006/relationships" r:id="rId11"/>
          <a:extLst>
            <a:ext uri="{FF2B5EF4-FFF2-40B4-BE49-F238E27FC236}">
              <a16:creationId xmlns:a16="http://schemas.microsoft.com/office/drawing/2014/main" id="{00000000-0008-0000-0100-0000DB06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108</xdr:col>
      <xdr:colOff>104775</xdr:colOff>
      <xdr:row>767</xdr:row>
      <xdr:rowOff>0</xdr:rowOff>
    </xdr:from>
    <xdr:to>
      <xdr:col>117</xdr:col>
      <xdr:colOff>104775</xdr:colOff>
      <xdr:row>772</xdr:row>
      <xdr:rowOff>85725</xdr:rowOff>
    </xdr:to>
    <xdr:sp macro="" textlink="">
      <xdr:nvSpPr>
        <xdr:cNvPr id="1758" name="Rectangle 1757">
          <a:extLst>
            <a:ext uri="{FF2B5EF4-FFF2-40B4-BE49-F238E27FC236}">
              <a16:creationId xmlns:a16="http://schemas.microsoft.com/office/drawing/2014/main" id="{00000000-0008-0000-0100-0000DE06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66801</xdr:colOff>
      <xdr:row>615</xdr:row>
      <xdr:rowOff>3551</xdr:rowOff>
    </xdr:from>
    <xdr:to>
      <xdr:col>117</xdr:col>
      <xdr:colOff>100852</xdr:colOff>
      <xdr:row>620</xdr:row>
      <xdr:rowOff>89276</xdr:rowOff>
    </xdr:to>
    <xdr:sp macro="" textlink="">
      <xdr:nvSpPr>
        <xdr:cNvPr id="1761" name="Content Placeholder 2">
          <a:extLst>
            <a:ext uri="{FF2B5EF4-FFF2-40B4-BE49-F238E27FC236}">
              <a16:creationId xmlns:a16="http://schemas.microsoft.com/office/drawing/2014/main" id="{00000000-0008-0000-0100-0000E1060000}"/>
            </a:ext>
          </a:extLst>
        </xdr:cNvPr>
        <xdr:cNvSpPr>
          <a:spLocks noGrp="1"/>
        </xdr:cNvSpPr>
      </xdr:nvSpPr>
      <xdr:spPr>
        <a:xfrm>
          <a:off x="290919" y="62028110"/>
          <a:ext cx="12920815" cy="589990"/>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Indoor Air Quality </a:t>
          </a:r>
          <a:r>
            <a:rPr lang="en-US" sz="2400" b="0">
              <a:solidFill>
                <a:srgbClr val="69321D"/>
              </a:solidFill>
            </a:rPr>
            <a:t>can</a:t>
          </a:r>
          <a:r>
            <a:rPr lang="en-US" sz="2400" b="0" baseline="0">
              <a:solidFill>
                <a:srgbClr val="69321D"/>
              </a:solidFill>
            </a:rPr>
            <a:t> affect the health of occupants, especially children and elders</a:t>
          </a:r>
          <a:endParaRPr lang="en-US" sz="2400">
            <a:solidFill>
              <a:srgbClr val="69321D"/>
            </a:solidFill>
          </a:endParaRPr>
        </a:p>
      </xdr:txBody>
    </xdr:sp>
    <xdr:clientData/>
  </xdr:twoCellAnchor>
  <xdr:twoCellAnchor>
    <xdr:from>
      <xdr:col>10</xdr:col>
      <xdr:colOff>9525</xdr:colOff>
      <xdr:row>768</xdr:row>
      <xdr:rowOff>25213</xdr:rowOff>
    </xdr:from>
    <xdr:to>
      <xdr:col>18</xdr:col>
      <xdr:colOff>11206</xdr:colOff>
      <xdr:row>771</xdr:row>
      <xdr:rowOff>63313</xdr:rowOff>
    </xdr:to>
    <xdr:sp macro="" textlink="">
      <xdr:nvSpPr>
        <xdr:cNvPr id="1763" name="Chevron 1762">
          <a:hlinkClick xmlns:r="http://schemas.openxmlformats.org/officeDocument/2006/relationships" r:id="rId9"/>
          <a:extLst>
            <a:ext uri="{FF2B5EF4-FFF2-40B4-BE49-F238E27FC236}">
              <a16:creationId xmlns:a16="http://schemas.microsoft.com/office/drawing/2014/main" id="{00000000-0008-0000-0100-0000E3060000}"/>
            </a:ext>
          </a:extLst>
        </xdr:cNvPr>
        <xdr:cNvSpPr/>
      </xdr:nvSpPr>
      <xdr:spPr>
        <a:xfrm flipH="1">
          <a:off x="1130113" y="77480272"/>
          <a:ext cx="898152" cy="340659"/>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1</xdr:colOff>
      <xdr:row>774</xdr:row>
      <xdr:rowOff>89648</xdr:rowOff>
    </xdr:from>
    <xdr:to>
      <xdr:col>118</xdr:col>
      <xdr:colOff>1</xdr:colOff>
      <xdr:row>859</xdr:row>
      <xdr:rowOff>22412</xdr:rowOff>
    </xdr:to>
    <xdr:sp macro="" textlink="">
      <xdr:nvSpPr>
        <xdr:cNvPr id="1764" name="Rectangle 1763">
          <a:extLst>
            <a:ext uri="{FF2B5EF4-FFF2-40B4-BE49-F238E27FC236}">
              <a16:creationId xmlns:a16="http://schemas.microsoft.com/office/drawing/2014/main" id="{00000000-0008-0000-0100-0000E406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776</xdr:row>
      <xdr:rowOff>29677</xdr:rowOff>
    </xdr:from>
    <xdr:to>
      <xdr:col>116</xdr:col>
      <xdr:colOff>37204</xdr:colOff>
      <xdr:row>786</xdr:row>
      <xdr:rowOff>100140</xdr:rowOff>
    </xdr:to>
    <xdr:sp macro="" textlink="">
      <xdr:nvSpPr>
        <xdr:cNvPr id="1765" name="Rectangle 1764">
          <a:extLst>
            <a:ext uri="{FF2B5EF4-FFF2-40B4-BE49-F238E27FC236}">
              <a16:creationId xmlns:a16="http://schemas.microsoft.com/office/drawing/2014/main" id="{00000000-0008-0000-0100-0000E506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775</xdr:row>
      <xdr:rowOff>22412</xdr:rowOff>
    </xdr:from>
    <xdr:to>
      <xdr:col>118</xdr:col>
      <xdr:colOff>4570</xdr:colOff>
      <xdr:row>787</xdr:row>
      <xdr:rowOff>22412</xdr:rowOff>
    </xdr:to>
    <xdr:sp macro="" textlink="">
      <xdr:nvSpPr>
        <xdr:cNvPr id="1766" name="Title 1">
          <a:extLst>
            <a:ext uri="{FF2B5EF4-FFF2-40B4-BE49-F238E27FC236}">
              <a16:creationId xmlns:a16="http://schemas.microsoft.com/office/drawing/2014/main" id="{00000000-0008-0000-0100-0000E606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a:t>
          </a:r>
          <a:r>
            <a:rPr lang="en-US" sz="2400" baseline="0">
              <a:solidFill>
                <a:schemeClr val="bg1"/>
              </a:solidFill>
              <a:latin typeface="+mj-lt"/>
              <a:ea typeface="+mj-ea"/>
              <a:cs typeface="+mj-cs"/>
            </a:rPr>
            <a:t>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83077</xdr:colOff>
      <xdr:row>787</xdr:row>
      <xdr:rowOff>16808</xdr:rowOff>
    </xdr:from>
    <xdr:to>
      <xdr:col>113</xdr:col>
      <xdr:colOff>40821</xdr:colOff>
      <xdr:row>793</xdr:row>
      <xdr:rowOff>7283</xdr:rowOff>
    </xdr:to>
    <xdr:sp macro="" textlink="">
      <xdr:nvSpPr>
        <xdr:cNvPr id="1767" name="Content Placeholder 2">
          <a:extLst>
            <a:ext uri="{FF2B5EF4-FFF2-40B4-BE49-F238E27FC236}">
              <a16:creationId xmlns:a16="http://schemas.microsoft.com/office/drawing/2014/main" id="{00000000-0008-0000-0100-0000E7060000}"/>
            </a:ext>
          </a:extLst>
        </xdr:cNvPr>
        <xdr:cNvSpPr>
          <a:spLocks noGrp="1"/>
        </xdr:cNvSpPr>
      </xdr:nvSpPr>
      <xdr:spPr>
        <a:xfrm>
          <a:off x="300791" y="74978558"/>
          <a:ext cx="1204088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Moisture and ventilation</a:t>
          </a:r>
          <a:r>
            <a:rPr lang="en-US" sz="2400" b="0">
              <a:solidFill>
                <a:srgbClr val="69321D"/>
              </a:solidFill>
            </a:rPr>
            <a:t> questions for homeowners</a:t>
          </a:r>
          <a:endParaRPr lang="en-US" sz="2400">
            <a:solidFill>
              <a:srgbClr val="69321D"/>
            </a:solidFill>
          </a:endParaRPr>
        </a:p>
      </xdr:txBody>
    </xdr:sp>
    <xdr:clientData/>
  </xdr:twoCellAnchor>
  <xdr:twoCellAnchor>
    <xdr:from>
      <xdr:col>2</xdr:col>
      <xdr:colOff>40340</xdr:colOff>
      <xdr:row>793</xdr:row>
      <xdr:rowOff>6724</xdr:rowOff>
    </xdr:from>
    <xdr:to>
      <xdr:col>116</xdr:col>
      <xdr:colOff>44823</xdr:colOff>
      <xdr:row>852</xdr:row>
      <xdr:rowOff>64009</xdr:rowOff>
    </xdr:to>
    <xdr:grpSp>
      <xdr:nvGrpSpPr>
        <xdr:cNvPr id="1768" name="Group 1767">
          <a:extLst>
            <a:ext uri="{FF2B5EF4-FFF2-40B4-BE49-F238E27FC236}">
              <a16:creationId xmlns:a16="http://schemas.microsoft.com/office/drawing/2014/main" id="{00000000-0008-0000-0100-0000E8060000}"/>
            </a:ext>
          </a:extLst>
        </xdr:cNvPr>
        <xdr:cNvGrpSpPr/>
      </xdr:nvGrpSpPr>
      <xdr:grpSpPr>
        <a:xfrm>
          <a:off x="258054" y="79136795"/>
          <a:ext cx="12414198" cy="5944643"/>
          <a:chOff x="107576" y="1900517"/>
          <a:chExt cx="12779189" cy="6007608"/>
        </a:xfrm>
      </xdr:grpSpPr>
      <xdr:sp macro="" textlink="">
        <xdr:nvSpPr>
          <xdr:cNvPr id="1769" name="Rectangle 1768">
            <a:extLst>
              <a:ext uri="{FF2B5EF4-FFF2-40B4-BE49-F238E27FC236}">
                <a16:creationId xmlns:a16="http://schemas.microsoft.com/office/drawing/2014/main" id="{00000000-0008-0000-0100-0000E906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770" name="Rectangle 1769">
            <a:extLst>
              <a:ext uri="{FF2B5EF4-FFF2-40B4-BE49-F238E27FC236}">
                <a16:creationId xmlns:a16="http://schemas.microsoft.com/office/drawing/2014/main" id="{00000000-0008-0000-0100-0000EA06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797</xdr:row>
      <xdr:rowOff>14815</xdr:rowOff>
    </xdr:from>
    <xdr:to>
      <xdr:col>53</xdr:col>
      <xdr:colOff>2239</xdr:colOff>
      <xdr:row>800</xdr:row>
      <xdr:rowOff>86397</xdr:rowOff>
    </xdr:to>
    <xdr:sp macro="" textlink="">
      <xdr:nvSpPr>
        <xdr:cNvPr id="1772" name="Rectangle 1771">
          <a:extLst>
            <a:ext uri="{FF2B5EF4-FFF2-40B4-BE49-F238E27FC236}">
              <a16:creationId xmlns:a16="http://schemas.microsoft.com/office/drawing/2014/main" id="{00000000-0008-0000-0100-0000EC060000}"/>
            </a:ext>
          </a:extLst>
        </xdr:cNvPr>
        <xdr:cNvSpPr/>
      </xdr:nvSpPr>
      <xdr:spPr>
        <a:xfrm>
          <a:off x="114298" y="80394609"/>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Are there any apparent signs of </a:t>
          </a:r>
          <a:r>
            <a:rPr lang="en-US" sz="1800" b="1">
              <a:solidFill>
                <a:srgbClr val="69321D"/>
              </a:solidFill>
            </a:rPr>
            <a:t>mold</a:t>
          </a:r>
          <a:r>
            <a:rPr lang="en-US" sz="1800" b="0">
              <a:solidFill>
                <a:srgbClr val="69321D"/>
              </a:solidFill>
            </a:rPr>
            <a:t> in your house?</a:t>
          </a:r>
        </a:p>
      </xdr:txBody>
    </xdr:sp>
    <xdr:clientData/>
  </xdr:twoCellAnchor>
  <xdr:twoCellAnchor>
    <xdr:from>
      <xdr:col>1</xdr:col>
      <xdr:colOff>2239</xdr:colOff>
      <xdr:row>812</xdr:row>
      <xdr:rowOff>75245</xdr:rowOff>
    </xdr:from>
    <xdr:to>
      <xdr:col>53</xdr:col>
      <xdr:colOff>2239</xdr:colOff>
      <xdr:row>816</xdr:row>
      <xdr:rowOff>45974</xdr:rowOff>
    </xdr:to>
    <xdr:sp macro="" textlink="">
      <xdr:nvSpPr>
        <xdr:cNvPr id="1773" name="Rectangle 1772">
          <a:extLst>
            <a:ext uri="{FF2B5EF4-FFF2-40B4-BE49-F238E27FC236}">
              <a16:creationId xmlns:a16="http://schemas.microsoft.com/office/drawing/2014/main" id="{00000000-0008-0000-0100-0000ED060000}"/>
            </a:ext>
          </a:extLst>
        </xdr:cNvPr>
        <xdr:cNvSpPr/>
      </xdr:nvSpPr>
      <xdr:spPr>
        <a:xfrm>
          <a:off x="114298" y="81967833"/>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Any </a:t>
          </a:r>
          <a:r>
            <a:rPr lang="en-US" sz="1800" b="1">
              <a:solidFill>
                <a:srgbClr val="69321D"/>
              </a:solidFill>
            </a:rPr>
            <a:t>condensation</a:t>
          </a:r>
          <a:r>
            <a:rPr lang="en-US" sz="1800" b="0">
              <a:solidFill>
                <a:srgbClr val="69321D"/>
              </a:solidFill>
            </a:rPr>
            <a:t> on your windows</a:t>
          </a:r>
          <a:r>
            <a:rPr lang="en-US" sz="1800" b="0" baseline="0">
              <a:solidFill>
                <a:srgbClr val="69321D"/>
              </a:solidFill>
            </a:rPr>
            <a:t> or your walls?</a:t>
          </a:r>
          <a:endParaRPr lang="en-US" sz="1800" b="0">
            <a:solidFill>
              <a:srgbClr val="69321D"/>
            </a:solidFill>
          </a:endParaRPr>
        </a:p>
      </xdr:txBody>
    </xdr:sp>
    <xdr:clientData/>
  </xdr:twoCellAnchor>
  <xdr:twoCellAnchor>
    <xdr:from>
      <xdr:col>1</xdr:col>
      <xdr:colOff>2239</xdr:colOff>
      <xdr:row>804</xdr:row>
      <xdr:rowOff>95456</xdr:rowOff>
    </xdr:from>
    <xdr:to>
      <xdr:col>53</xdr:col>
      <xdr:colOff>2239</xdr:colOff>
      <xdr:row>808</xdr:row>
      <xdr:rowOff>66186</xdr:rowOff>
    </xdr:to>
    <xdr:sp macro="" textlink="">
      <xdr:nvSpPr>
        <xdr:cNvPr id="1774" name="Rectangle 1773">
          <a:extLst>
            <a:ext uri="{FF2B5EF4-FFF2-40B4-BE49-F238E27FC236}">
              <a16:creationId xmlns:a16="http://schemas.microsoft.com/office/drawing/2014/main" id="{00000000-0008-0000-0100-0000EE060000}"/>
            </a:ext>
          </a:extLst>
        </xdr:cNvPr>
        <xdr:cNvSpPr/>
      </xdr:nvSpPr>
      <xdr:spPr>
        <a:xfrm>
          <a:off x="114298" y="81181221"/>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Any </a:t>
          </a:r>
          <a:r>
            <a:rPr lang="en-US" sz="1800" b="1">
              <a:solidFill>
                <a:srgbClr val="69321D"/>
              </a:solidFill>
            </a:rPr>
            <a:t>wet / damp</a:t>
          </a:r>
          <a:r>
            <a:rPr lang="en-US" sz="1800" b="0" baseline="0">
              <a:solidFill>
                <a:srgbClr val="69321D"/>
              </a:solidFill>
            </a:rPr>
            <a:t> carpet, cabinets, furniture, etc.?</a:t>
          </a:r>
          <a:endParaRPr lang="en-US" sz="1800" b="0">
            <a:solidFill>
              <a:srgbClr val="69321D"/>
            </a:solidFill>
          </a:endParaRPr>
        </a:p>
      </xdr:txBody>
    </xdr:sp>
    <xdr:clientData/>
  </xdr:twoCellAnchor>
  <xdr:twoCellAnchor>
    <xdr:from>
      <xdr:col>1</xdr:col>
      <xdr:colOff>2239</xdr:colOff>
      <xdr:row>820</xdr:row>
      <xdr:rowOff>55033</xdr:rowOff>
    </xdr:from>
    <xdr:to>
      <xdr:col>53</xdr:col>
      <xdr:colOff>2239</xdr:colOff>
      <xdr:row>824</xdr:row>
      <xdr:rowOff>25762</xdr:rowOff>
    </xdr:to>
    <xdr:sp macro="" textlink="">
      <xdr:nvSpPr>
        <xdr:cNvPr id="1775" name="Rectangle 1774">
          <a:extLst>
            <a:ext uri="{FF2B5EF4-FFF2-40B4-BE49-F238E27FC236}">
              <a16:creationId xmlns:a16="http://schemas.microsoft.com/office/drawing/2014/main" id="{00000000-0008-0000-0100-0000EF060000}"/>
            </a:ext>
          </a:extLst>
        </xdr:cNvPr>
        <xdr:cNvSpPr/>
      </xdr:nvSpPr>
      <xdr:spPr>
        <a:xfrm>
          <a:off x="114298" y="82754445"/>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Any </a:t>
          </a:r>
          <a:r>
            <a:rPr lang="en-US" sz="1800" b="1" baseline="0">
              <a:solidFill>
                <a:srgbClr val="69321D"/>
              </a:solidFill>
            </a:rPr>
            <a:t>peeling paint</a:t>
          </a:r>
          <a:r>
            <a:rPr lang="en-US" sz="1800" b="0" baseline="0">
              <a:solidFill>
                <a:srgbClr val="69321D"/>
              </a:solidFill>
            </a:rPr>
            <a:t> (outside and/or inside)?</a:t>
          </a:r>
          <a:endParaRPr lang="en-US" sz="1800" b="0">
            <a:solidFill>
              <a:srgbClr val="69321D"/>
            </a:solidFill>
          </a:endParaRPr>
        </a:p>
      </xdr:txBody>
    </xdr:sp>
    <xdr:clientData/>
  </xdr:twoCellAnchor>
  <xdr:twoCellAnchor>
    <xdr:from>
      <xdr:col>1</xdr:col>
      <xdr:colOff>2239</xdr:colOff>
      <xdr:row>828</xdr:row>
      <xdr:rowOff>34823</xdr:rowOff>
    </xdr:from>
    <xdr:to>
      <xdr:col>53</xdr:col>
      <xdr:colOff>2239</xdr:colOff>
      <xdr:row>832</xdr:row>
      <xdr:rowOff>5552</xdr:rowOff>
    </xdr:to>
    <xdr:sp macro="" textlink="">
      <xdr:nvSpPr>
        <xdr:cNvPr id="1776" name="Rectangle 1775">
          <a:extLst>
            <a:ext uri="{FF2B5EF4-FFF2-40B4-BE49-F238E27FC236}">
              <a16:creationId xmlns:a16="http://schemas.microsoft.com/office/drawing/2014/main" id="{00000000-0008-0000-0100-0000F0060000}"/>
            </a:ext>
          </a:extLst>
        </xdr:cNvPr>
        <xdr:cNvSpPr/>
      </xdr:nvSpPr>
      <xdr:spPr>
        <a:xfrm>
          <a:off x="114298" y="83541058"/>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What types</a:t>
          </a:r>
          <a:r>
            <a:rPr lang="en-US" sz="1800" b="0" baseline="0">
              <a:solidFill>
                <a:srgbClr val="69321D"/>
              </a:solidFill>
            </a:rPr>
            <a:t> of </a:t>
          </a:r>
          <a:r>
            <a:rPr lang="en-US" sz="1800" b="1" baseline="0">
              <a:solidFill>
                <a:srgbClr val="69321D"/>
              </a:solidFill>
            </a:rPr>
            <a:t>ventilation</a:t>
          </a:r>
          <a:r>
            <a:rPr lang="en-US" sz="1800" b="0" baseline="0">
              <a:solidFill>
                <a:srgbClr val="69321D"/>
              </a:solidFill>
            </a:rPr>
            <a:t> do you have?</a:t>
          </a:r>
          <a:endParaRPr lang="en-US" sz="1800" b="0">
            <a:solidFill>
              <a:srgbClr val="69321D"/>
            </a:solidFill>
          </a:endParaRPr>
        </a:p>
      </xdr:txBody>
    </xdr:sp>
    <xdr:clientData/>
  </xdr:twoCellAnchor>
  <xdr:twoCellAnchor>
    <xdr:from>
      <xdr:col>56</xdr:col>
      <xdr:colOff>9525</xdr:colOff>
      <xdr:row>787</xdr:row>
      <xdr:rowOff>0</xdr:rowOff>
    </xdr:from>
    <xdr:to>
      <xdr:col>114</xdr:col>
      <xdr:colOff>104775</xdr:colOff>
      <xdr:row>792</xdr:row>
      <xdr:rowOff>85725</xdr:rowOff>
    </xdr:to>
    <xdr:sp macro="" textlink="">
      <xdr:nvSpPr>
        <xdr:cNvPr id="1782" name="Content Placeholder 2">
          <a:extLst>
            <a:ext uri="{FF2B5EF4-FFF2-40B4-BE49-F238E27FC236}">
              <a16:creationId xmlns:a16="http://schemas.microsoft.com/office/drawing/2014/main" id="{00000000-0008-0000-0100-0000F606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57</xdr:col>
      <xdr:colOff>56031</xdr:colOff>
      <xdr:row>795</xdr:row>
      <xdr:rowOff>42037</xdr:rowOff>
    </xdr:from>
    <xdr:to>
      <xdr:col>66</xdr:col>
      <xdr:colOff>60528</xdr:colOff>
      <xdr:row>798</xdr:row>
      <xdr:rowOff>50974</xdr:rowOff>
    </xdr:to>
    <xdr:sp macro="" textlink="">
      <xdr:nvSpPr>
        <xdr:cNvPr id="1908" name="Rectangle 1907">
          <a:extLst>
            <a:ext uri="{FF2B5EF4-FFF2-40B4-BE49-F238E27FC236}">
              <a16:creationId xmlns:a16="http://schemas.microsoft.com/office/drawing/2014/main" id="{00000000-0008-0000-0100-000074070000}"/>
            </a:ext>
          </a:extLst>
        </xdr:cNvPr>
        <xdr:cNvSpPr/>
      </xdr:nvSpPr>
      <xdr:spPr>
        <a:xfrm>
          <a:off x="6443384" y="80220125"/>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795</xdr:row>
      <xdr:rowOff>42037</xdr:rowOff>
    </xdr:from>
    <xdr:to>
      <xdr:col>74</xdr:col>
      <xdr:colOff>94158</xdr:colOff>
      <xdr:row>798</xdr:row>
      <xdr:rowOff>50974</xdr:rowOff>
    </xdr:to>
    <xdr:sp macro="" textlink="">
      <xdr:nvSpPr>
        <xdr:cNvPr id="1909" name="Rectangle 1908">
          <a:extLst>
            <a:ext uri="{FF2B5EF4-FFF2-40B4-BE49-F238E27FC236}">
              <a16:creationId xmlns:a16="http://schemas.microsoft.com/office/drawing/2014/main" id="{00000000-0008-0000-0100-000075070000}"/>
            </a:ext>
          </a:extLst>
        </xdr:cNvPr>
        <xdr:cNvSpPr/>
      </xdr:nvSpPr>
      <xdr:spPr>
        <a:xfrm>
          <a:off x="7373485" y="80220125"/>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No</a:t>
          </a:r>
          <a:endParaRPr lang="en-US" sz="11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798</xdr:row>
          <xdr:rowOff>31750</xdr:rowOff>
        </xdr:from>
        <xdr:to>
          <xdr:col>63</xdr:col>
          <xdr:colOff>31750</xdr:colOff>
          <xdr:row>800</xdr:row>
          <xdr:rowOff>76200</xdr:rowOff>
        </xdr:to>
        <xdr:sp macro="" textlink="">
          <xdr:nvSpPr>
            <xdr:cNvPr id="33459" name="Check Box 691" hidden="1">
              <a:extLst>
                <a:ext uri="{63B3BB69-23CF-44E3-9099-C40C66FF867C}">
                  <a14:compatExt spid="_x0000_s33459"/>
                </a:ext>
                <a:ext uri="{FF2B5EF4-FFF2-40B4-BE49-F238E27FC236}">
                  <a16:creationId xmlns:a16="http://schemas.microsoft.com/office/drawing/2014/main" id="{00000000-0008-0000-0100-0000B3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798</xdr:row>
          <xdr:rowOff>31750</xdr:rowOff>
        </xdr:from>
        <xdr:to>
          <xdr:col>71</xdr:col>
          <xdr:colOff>69850</xdr:colOff>
          <xdr:row>800</xdr:row>
          <xdr:rowOff>76200</xdr:rowOff>
        </xdr:to>
        <xdr:sp macro="" textlink="">
          <xdr:nvSpPr>
            <xdr:cNvPr id="33460" name="Check Box 692" hidden="1">
              <a:extLst>
                <a:ext uri="{63B3BB69-23CF-44E3-9099-C40C66FF867C}">
                  <a14:compatExt spid="_x0000_s33460"/>
                </a:ext>
                <a:ext uri="{FF2B5EF4-FFF2-40B4-BE49-F238E27FC236}">
                  <a16:creationId xmlns:a16="http://schemas.microsoft.com/office/drawing/2014/main" id="{00000000-0008-0000-0100-0000B4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803</xdr:row>
      <xdr:rowOff>52810</xdr:rowOff>
    </xdr:from>
    <xdr:to>
      <xdr:col>66</xdr:col>
      <xdr:colOff>60528</xdr:colOff>
      <xdr:row>806</xdr:row>
      <xdr:rowOff>61747</xdr:rowOff>
    </xdr:to>
    <xdr:sp macro="" textlink="">
      <xdr:nvSpPr>
        <xdr:cNvPr id="1902" name="Rectangle 1901">
          <a:extLst>
            <a:ext uri="{FF2B5EF4-FFF2-40B4-BE49-F238E27FC236}">
              <a16:creationId xmlns:a16="http://schemas.microsoft.com/office/drawing/2014/main" id="{00000000-0008-0000-0100-00006E070000}"/>
            </a:ext>
          </a:extLst>
        </xdr:cNvPr>
        <xdr:cNvSpPr/>
      </xdr:nvSpPr>
      <xdr:spPr>
        <a:xfrm>
          <a:off x="6443384" y="81037722"/>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803</xdr:row>
      <xdr:rowOff>52810</xdr:rowOff>
    </xdr:from>
    <xdr:to>
      <xdr:col>74</xdr:col>
      <xdr:colOff>94158</xdr:colOff>
      <xdr:row>806</xdr:row>
      <xdr:rowOff>61747</xdr:rowOff>
    </xdr:to>
    <xdr:sp macro="" textlink="">
      <xdr:nvSpPr>
        <xdr:cNvPr id="1903" name="Rectangle 1902">
          <a:extLst>
            <a:ext uri="{FF2B5EF4-FFF2-40B4-BE49-F238E27FC236}">
              <a16:creationId xmlns:a16="http://schemas.microsoft.com/office/drawing/2014/main" id="{00000000-0008-0000-0100-00006F070000}"/>
            </a:ext>
          </a:extLst>
        </xdr:cNvPr>
        <xdr:cNvSpPr/>
      </xdr:nvSpPr>
      <xdr:spPr>
        <a:xfrm>
          <a:off x="7373485" y="81037722"/>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806</xdr:row>
          <xdr:rowOff>38100</xdr:rowOff>
        </xdr:from>
        <xdr:to>
          <xdr:col>63</xdr:col>
          <xdr:colOff>31750</xdr:colOff>
          <xdr:row>808</xdr:row>
          <xdr:rowOff>88900</xdr:rowOff>
        </xdr:to>
        <xdr:sp macro="" textlink="">
          <xdr:nvSpPr>
            <xdr:cNvPr id="33465" name="Check Box 697" hidden="1">
              <a:extLst>
                <a:ext uri="{63B3BB69-23CF-44E3-9099-C40C66FF867C}">
                  <a14:compatExt spid="_x0000_s33465"/>
                </a:ext>
                <a:ext uri="{FF2B5EF4-FFF2-40B4-BE49-F238E27FC236}">
                  <a16:creationId xmlns:a16="http://schemas.microsoft.com/office/drawing/2014/main" id="{00000000-0008-0000-0100-0000B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806</xdr:row>
          <xdr:rowOff>38100</xdr:rowOff>
        </xdr:from>
        <xdr:to>
          <xdr:col>71</xdr:col>
          <xdr:colOff>69850</xdr:colOff>
          <xdr:row>808</xdr:row>
          <xdr:rowOff>88900</xdr:rowOff>
        </xdr:to>
        <xdr:sp macro="" textlink="">
          <xdr:nvSpPr>
            <xdr:cNvPr id="33466" name="Check Box 698" hidden="1">
              <a:extLst>
                <a:ext uri="{63B3BB69-23CF-44E3-9099-C40C66FF867C}">
                  <a14:compatExt spid="_x0000_s33466"/>
                </a:ext>
                <a:ext uri="{FF2B5EF4-FFF2-40B4-BE49-F238E27FC236}">
                  <a16:creationId xmlns:a16="http://schemas.microsoft.com/office/drawing/2014/main" id="{00000000-0008-0000-0100-0000B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811</xdr:row>
      <xdr:rowOff>52378</xdr:rowOff>
    </xdr:from>
    <xdr:to>
      <xdr:col>66</xdr:col>
      <xdr:colOff>60528</xdr:colOff>
      <xdr:row>814</xdr:row>
      <xdr:rowOff>61315</xdr:rowOff>
    </xdr:to>
    <xdr:sp macro="" textlink="">
      <xdr:nvSpPr>
        <xdr:cNvPr id="1896" name="Rectangle 1895">
          <a:extLst>
            <a:ext uri="{FF2B5EF4-FFF2-40B4-BE49-F238E27FC236}">
              <a16:creationId xmlns:a16="http://schemas.microsoft.com/office/drawing/2014/main" id="{00000000-0008-0000-0100-000068070000}"/>
            </a:ext>
          </a:extLst>
        </xdr:cNvPr>
        <xdr:cNvSpPr/>
      </xdr:nvSpPr>
      <xdr:spPr>
        <a:xfrm>
          <a:off x="6443384" y="81844113"/>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811</xdr:row>
      <xdr:rowOff>41172</xdr:rowOff>
    </xdr:from>
    <xdr:to>
      <xdr:col>74</xdr:col>
      <xdr:colOff>94158</xdr:colOff>
      <xdr:row>814</xdr:row>
      <xdr:rowOff>50109</xdr:rowOff>
    </xdr:to>
    <xdr:sp macro="" textlink="">
      <xdr:nvSpPr>
        <xdr:cNvPr id="1897" name="Rectangle 1896">
          <a:extLst>
            <a:ext uri="{FF2B5EF4-FFF2-40B4-BE49-F238E27FC236}">
              <a16:creationId xmlns:a16="http://schemas.microsoft.com/office/drawing/2014/main" id="{00000000-0008-0000-0100-000069070000}"/>
            </a:ext>
          </a:extLst>
        </xdr:cNvPr>
        <xdr:cNvSpPr/>
      </xdr:nvSpPr>
      <xdr:spPr>
        <a:xfrm>
          <a:off x="7373485" y="81832907"/>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814</xdr:row>
          <xdr:rowOff>31750</xdr:rowOff>
        </xdr:from>
        <xdr:to>
          <xdr:col>63</xdr:col>
          <xdr:colOff>31750</xdr:colOff>
          <xdr:row>816</xdr:row>
          <xdr:rowOff>76200</xdr:rowOff>
        </xdr:to>
        <xdr:sp macro="" textlink="">
          <xdr:nvSpPr>
            <xdr:cNvPr id="33471" name="Check Box 703" hidden="1">
              <a:extLst>
                <a:ext uri="{63B3BB69-23CF-44E3-9099-C40C66FF867C}">
                  <a14:compatExt spid="_x0000_s33471"/>
                </a:ext>
                <a:ext uri="{FF2B5EF4-FFF2-40B4-BE49-F238E27FC236}">
                  <a16:creationId xmlns:a16="http://schemas.microsoft.com/office/drawing/2014/main" id="{00000000-0008-0000-0100-0000B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814</xdr:row>
          <xdr:rowOff>31750</xdr:rowOff>
        </xdr:from>
        <xdr:to>
          <xdr:col>71</xdr:col>
          <xdr:colOff>69850</xdr:colOff>
          <xdr:row>816</xdr:row>
          <xdr:rowOff>76200</xdr:rowOff>
        </xdr:to>
        <xdr:sp macro="" textlink="">
          <xdr:nvSpPr>
            <xdr:cNvPr id="33472" name="Check Box 704" hidden="1">
              <a:extLst>
                <a:ext uri="{63B3BB69-23CF-44E3-9099-C40C66FF867C}">
                  <a14:compatExt spid="_x0000_s33472"/>
                </a:ext>
                <a:ext uri="{FF2B5EF4-FFF2-40B4-BE49-F238E27FC236}">
                  <a16:creationId xmlns:a16="http://schemas.microsoft.com/office/drawing/2014/main" id="{00000000-0008-0000-0100-0000C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818</xdr:row>
      <xdr:rowOff>96768</xdr:rowOff>
    </xdr:from>
    <xdr:to>
      <xdr:col>66</xdr:col>
      <xdr:colOff>60528</xdr:colOff>
      <xdr:row>822</xdr:row>
      <xdr:rowOff>4852</xdr:rowOff>
    </xdr:to>
    <xdr:sp macro="" textlink="">
      <xdr:nvSpPr>
        <xdr:cNvPr id="1890" name="Rectangle 1889">
          <a:extLst>
            <a:ext uri="{FF2B5EF4-FFF2-40B4-BE49-F238E27FC236}">
              <a16:creationId xmlns:a16="http://schemas.microsoft.com/office/drawing/2014/main" id="{00000000-0008-0000-0100-000062070000}"/>
            </a:ext>
          </a:extLst>
        </xdr:cNvPr>
        <xdr:cNvSpPr/>
      </xdr:nvSpPr>
      <xdr:spPr>
        <a:xfrm>
          <a:off x="6443384" y="82594474"/>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819</xdr:row>
      <xdr:rowOff>7121</xdr:rowOff>
    </xdr:from>
    <xdr:to>
      <xdr:col>74</xdr:col>
      <xdr:colOff>94158</xdr:colOff>
      <xdr:row>822</xdr:row>
      <xdr:rowOff>16058</xdr:rowOff>
    </xdr:to>
    <xdr:sp macro="" textlink="">
      <xdr:nvSpPr>
        <xdr:cNvPr id="1891" name="Rectangle 1890">
          <a:extLst>
            <a:ext uri="{FF2B5EF4-FFF2-40B4-BE49-F238E27FC236}">
              <a16:creationId xmlns:a16="http://schemas.microsoft.com/office/drawing/2014/main" id="{00000000-0008-0000-0100-000063070000}"/>
            </a:ext>
          </a:extLst>
        </xdr:cNvPr>
        <xdr:cNvSpPr/>
      </xdr:nvSpPr>
      <xdr:spPr>
        <a:xfrm>
          <a:off x="7373485" y="8260568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822</xdr:row>
          <xdr:rowOff>0</xdr:rowOff>
        </xdr:from>
        <xdr:to>
          <xdr:col>63</xdr:col>
          <xdr:colOff>31750</xdr:colOff>
          <xdr:row>824</xdr:row>
          <xdr:rowOff>38100</xdr:rowOff>
        </xdr:to>
        <xdr:sp macro="" textlink="">
          <xdr:nvSpPr>
            <xdr:cNvPr id="33477" name="Check Box 709" hidden="1">
              <a:extLst>
                <a:ext uri="{63B3BB69-23CF-44E3-9099-C40C66FF867C}">
                  <a14:compatExt spid="_x0000_s33477"/>
                </a:ext>
                <a:ext uri="{FF2B5EF4-FFF2-40B4-BE49-F238E27FC236}">
                  <a16:creationId xmlns:a16="http://schemas.microsoft.com/office/drawing/2014/main" id="{00000000-0008-0000-0100-0000C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822</xdr:row>
          <xdr:rowOff>0</xdr:rowOff>
        </xdr:from>
        <xdr:to>
          <xdr:col>71</xdr:col>
          <xdr:colOff>69850</xdr:colOff>
          <xdr:row>824</xdr:row>
          <xdr:rowOff>38100</xdr:rowOff>
        </xdr:to>
        <xdr:sp macro="" textlink="">
          <xdr:nvSpPr>
            <xdr:cNvPr id="33478" name="Check Box 710" hidden="1">
              <a:extLst>
                <a:ext uri="{63B3BB69-23CF-44E3-9099-C40C66FF867C}">
                  <a14:compatExt spid="_x0000_s33478"/>
                </a:ext>
                <a:ext uri="{FF2B5EF4-FFF2-40B4-BE49-F238E27FC236}">
                  <a16:creationId xmlns:a16="http://schemas.microsoft.com/office/drawing/2014/main" id="{00000000-0008-0000-0100-0000C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827</xdr:row>
      <xdr:rowOff>51512</xdr:rowOff>
    </xdr:from>
    <xdr:to>
      <xdr:col>66</xdr:col>
      <xdr:colOff>60528</xdr:colOff>
      <xdr:row>830</xdr:row>
      <xdr:rowOff>60449</xdr:rowOff>
    </xdr:to>
    <xdr:sp macro="" textlink="">
      <xdr:nvSpPr>
        <xdr:cNvPr id="1884" name="Rectangle 1883">
          <a:extLst>
            <a:ext uri="{FF2B5EF4-FFF2-40B4-BE49-F238E27FC236}">
              <a16:creationId xmlns:a16="http://schemas.microsoft.com/office/drawing/2014/main" id="{00000000-0008-0000-0100-00005C070000}"/>
            </a:ext>
          </a:extLst>
        </xdr:cNvPr>
        <xdr:cNvSpPr/>
      </xdr:nvSpPr>
      <xdr:spPr>
        <a:xfrm>
          <a:off x="6443384" y="83456894"/>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Natural</a:t>
          </a:r>
        </a:p>
      </xdr:txBody>
    </xdr:sp>
    <xdr:clientData/>
  </xdr:twoCellAnchor>
  <xdr:twoCellAnchor>
    <xdr:from>
      <xdr:col>66</xdr:col>
      <xdr:colOff>78457</xdr:colOff>
      <xdr:row>826</xdr:row>
      <xdr:rowOff>42785</xdr:rowOff>
    </xdr:from>
    <xdr:to>
      <xdr:col>80</xdr:col>
      <xdr:colOff>56030</xdr:colOff>
      <xdr:row>831</xdr:row>
      <xdr:rowOff>69178</xdr:rowOff>
    </xdr:to>
    <xdr:sp macro="" textlink="">
      <xdr:nvSpPr>
        <xdr:cNvPr id="1885" name="Rectangle 1884">
          <a:extLst>
            <a:ext uri="{FF2B5EF4-FFF2-40B4-BE49-F238E27FC236}">
              <a16:creationId xmlns:a16="http://schemas.microsoft.com/office/drawing/2014/main" id="{00000000-0008-0000-0100-00005D070000}"/>
            </a:ext>
          </a:extLst>
        </xdr:cNvPr>
        <xdr:cNvSpPr/>
      </xdr:nvSpPr>
      <xdr:spPr>
        <a:xfrm>
          <a:off x="7474339" y="83347314"/>
          <a:ext cx="1546397"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Whole House Fan</a:t>
          </a:r>
        </a:p>
      </xdr:txBody>
    </xdr:sp>
    <xdr:clientData/>
  </xdr:twoCellAnchor>
  <xdr:twoCellAnchor>
    <xdr:from>
      <xdr:col>81</xdr:col>
      <xdr:colOff>67272</xdr:colOff>
      <xdr:row>827</xdr:row>
      <xdr:rowOff>51514</xdr:rowOff>
    </xdr:from>
    <xdr:to>
      <xdr:col>90</xdr:col>
      <xdr:colOff>71769</xdr:colOff>
      <xdr:row>830</xdr:row>
      <xdr:rowOff>60451</xdr:rowOff>
    </xdr:to>
    <xdr:sp macro="" textlink="">
      <xdr:nvSpPr>
        <xdr:cNvPr id="1886" name="Rectangle 1885">
          <a:extLst>
            <a:ext uri="{FF2B5EF4-FFF2-40B4-BE49-F238E27FC236}">
              <a16:creationId xmlns:a16="http://schemas.microsoft.com/office/drawing/2014/main" id="{00000000-0008-0000-0100-00005E070000}"/>
            </a:ext>
          </a:extLst>
        </xdr:cNvPr>
        <xdr:cNvSpPr/>
      </xdr:nvSpPr>
      <xdr:spPr>
        <a:xfrm>
          <a:off x="9144037" y="83456896"/>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Room</a:t>
          </a:r>
          <a:r>
            <a:rPr lang="en-US" sz="1400" b="1" baseline="0">
              <a:solidFill>
                <a:srgbClr val="69321D"/>
              </a:solidFill>
            </a:rPr>
            <a:t> Fans</a:t>
          </a:r>
          <a:endParaRPr lang="en-US" sz="14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830</xdr:row>
          <xdr:rowOff>38100</xdr:rowOff>
        </xdr:from>
        <xdr:to>
          <xdr:col>63</xdr:col>
          <xdr:colOff>31750</xdr:colOff>
          <xdr:row>832</xdr:row>
          <xdr:rowOff>88900</xdr:rowOff>
        </xdr:to>
        <xdr:sp macro="" textlink="">
          <xdr:nvSpPr>
            <xdr:cNvPr id="33483" name="Check Box 715" hidden="1">
              <a:extLst>
                <a:ext uri="{63B3BB69-23CF-44E3-9099-C40C66FF867C}">
                  <a14:compatExt spid="_x0000_s33483"/>
                </a:ext>
                <a:ext uri="{FF2B5EF4-FFF2-40B4-BE49-F238E27FC236}">
                  <a16:creationId xmlns:a16="http://schemas.microsoft.com/office/drawing/2014/main" id="{00000000-0008-0000-0100-0000C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72</xdr:col>
          <xdr:colOff>69850</xdr:colOff>
          <xdr:row>830</xdr:row>
          <xdr:rowOff>38100</xdr:rowOff>
        </xdr:from>
        <xdr:to>
          <xdr:col>74</xdr:col>
          <xdr:colOff>69850</xdr:colOff>
          <xdr:row>832</xdr:row>
          <xdr:rowOff>88900</xdr:rowOff>
        </xdr:to>
        <xdr:sp macro="" textlink="">
          <xdr:nvSpPr>
            <xdr:cNvPr id="33484" name="Check Box 716" hidden="1">
              <a:extLst>
                <a:ext uri="{63B3BB69-23CF-44E3-9099-C40C66FF867C}">
                  <a14:compatExt spid="_x0000_s33484"/>
                </a:ext>
                <a:ext uri="{FF2B5EF4-FFF2-40B4-BE49-F238E27FC236}">
                  <a16:creationId xmlns:a16="http://schemas.microsoft.com/office/drawing/2014/main" id="{00000000-0008-0000-0100-0000C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85</xdr:col>
          <xdr:colOff>38100</xdr:colOff>
          <xdr:row>830</xdr:row>
          <xdr:rowOff>38100</xdr:rowOff>
        </xdr:from>
        <xdr:to>
          <xdr:col>87</xdr:col>
          <xdr:colOff>31750</xdr:colOff>
          <xdr:row>832</xdr:row>
          <xdr:rowOff>88900</xdr:rowOff>
        </xdr:to>
        <xdr:sp macro="" textlink="">
          <xdr:nvSpPr>
            <xdr:cNvPr id="33485" name="Check Box 717" hidden="1">
              <a:extLst>
                <a:ext uri="{63B3BB69-23CF-44E3-9099-C40C66FF867C}">
                  <a14:compatExt spid="_x0000_s33485"/>
                </a:ext>
                <a:ext uri="{FF2B5EF4-FFF2-40B4-BE49-F238E27FC236}">
                  <a16:creationId xmlns:a16="http://schemas.microsoft.com/office/drawing/2014/main" id="{00000000-0008-0000-0100-0000C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854</xdr:row>
      <xdr:rowOff>23812</xdr:rowOff>
    </xdr:from>
    <xdr:to>
      <xdr:col>108</xdr:col>
      <xdr:colOff>64993</xdr:colOff>
      <xdr:row>857</xdr:row>
      <xdr:rowOff>61912</xdr:rowOff>
    </xdr:to>
    <xdr:sp macro="" textlink="">
      <xdr:nvSpPr>
        <xdr:cNvPr id="1914" name="Chevron 1913">
          <a:hlinkClick xmlns:r="http://schemas.openxmlformats.org/officeDocument/2006/relationships" r:id="rId12"/>
          <a:extLst>
            <a:ext uri="{FF2B5EF4-FFF2-40B4-BE49-F238E27FC236}">
              <a16:creationId xmlns:a16="http://schemas.microsoft.com/office/drawing/2014/main" id="{00000000-0008-0000-0100-00007A07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854</xdr:row>
      <xdr:rowOff>23812</xdr:rowOff>
    </xdr:from>
    <xdr:to>
      <xdr:col>18</xdr:col>
      <xdr:colOff>11206</xdr:colOff>
      <xdr:row>857</xdr:row>
      <xdr:rowOff>61912</xdr:rowOff>
    </xdr:to>
    <xdr:sp macro="" textlink="">
      <xdr:nvSpPr>
        <xdr:cNvPr id="1915" name="Chevron 1914">
          <a:hlinkClick xmlns:r="http://schemas.openxmlformats.org/officeDocument/2006/relationships" r:id="rId10"/>
          <a:extLst>
            <a:ext uri="{FF2B5EF4-FFF2-40B4-BE49-F238E27FC236}">
              <a16:creationId xmlns:a16="http://schemas.microsoft.com/office/drawing/2014/main" id="{00000000-0008-0000-0100-00007B070000}"/>
            </a:ext>
          </a:extLst>
        </xdr:cNvPr>
        <xdr:cNvSpPr/>
      </xdr:nvSpPr>
      <xdr:spPr>
        <a:xfrm flipH="1">
          <a:off x="1152525"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853</xdr:row>
      <xdr:rowOff>0</xdr:rowOff>
    </xdr:from>
    <xdr:to>
      <xdr:col>10</xdr:col>
      <xdr:colOff>0</xdr:colOff>
      <xdr:row>858</xdr:row>
      <xdr:rowOff>85725</xdr:rowOff>
    </xdr:to>
    <xdr:sp macro="" textlink="">
      <xdr:nvSpPr>
        <xdr:cNvPr id="1916" name="Rectangle 1915">
          <a:extLst>
            <a:ext uri="{FF2B5EF4-FFF2-40B4-BE49-F238E27FC236}">
              <a16:creationId xmlns:a16="http://schemas.microsoft.com/office/drawing/2014/main" id="{00000000-0008-0000-0100-00007C07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853</xdr:row>
      <xdr:rowOff>0</xdr:rowOff>
    </xdr:from>
    <xdr:to>
      <xdr:col>117</xdr:col>
      <xdr:colOff>104775</xdr:colOff>
      <xdr:row>858</xdr:row>
      <xdr:rowOff>85725</xdr:rowOff>
    </xdr:to>
    <xdr:sp macro="" textlink="">
      <xdr:nvSpPr>
        <xdr:cNvPr id="1917" name="Rectangle 1916">
          <a:extLst>
            <a:ext uri="{FF2B5EF4-FFF2-40B4-BE49-F238E27FC236}">
              <a16:creationId xmlns:a16="http://schemas.microsoft.com/office/drawing/2014/main" id="{00000000-0008-0000-0100-00007D07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860</xdr:row>
      <xdr:rowOff>89648</xdr:rowOff>
    </xdr:from>
    <xdr:to>
      <xdr:col>118</xdr:col>
      <xdr:colOff>1</xdr:colOff>
      <xdr:row>945</xdr:row>
      <xdr:rowOff>22412</xdr:rowOff>
    </xdr:to>
    <xdr:sp macro="" textlink="">
      <xdr:nvSpPr>
        <xdr:cNvPr id="1919" name="Rectangle 1918">
          <a:extLst>
            <a:ext uri="{FF2B5EF4-FFF2-40B4-BE49-F238E27FC236}">
              <a16:creationId xmlns:a16="http://schemas.microsoft.com/office/drawing/2014/main" id="{00000000-0008-0000-0100-00007F07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862</xdr:row>
      <xdr:rowOff>29677</xdr:rowOff>
    </xdr:from>
    <xdr:to>
      <xdr:col>116</xdr:col>
      <xdr:colOff>37204</xdr:colOff>
      <xdr:row>872</xdr:row>
      <xdr:rowOff>100140</xdr:rowOff>
    </xdr:to>
    <xdr:sp macro="" textlink="">
      <xdr:nvSpPr>
        <xdr:cNvPr id="1920" name="Rectangle 1919">
          <a:extLst>
            <a:ext uri="{FF2B5EF4-FFF2-40B4-BE49-F238E27FC236}">
              <a16:creationId xmlns:a16="http://schemas.microsoft.com/office/drawing/2014/main" id="{00000000-0008-0000-0100-00008007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861</xdr:row>
      <xdr:rowOff>22412</xdr:rowOff>
    </xdr:from>
    <xdr:to>
      <xdr:col>118</xdr:col>
      <xdr:colOff>4570</xdr:colOff>
      <xdr:row>873</xdr:row>
      <xdr:rowOff>22412</xdr:rowOff>
    </xdr:to>
    <xdr:sp macro="" textlink="">
      <xdr:nvSpPr>
        <xdr:cNvPr id="1921" name="Title 1">
          <a:extLst>
            <a:ext uri="{FF2B5EF4-FFF2-40B4-BE49-F238E27FC236}">
              <a16:creationId xmlns:a16="http://schemas.microsoft.com/office/drawing/2014/main" id="{00000000-0008-0000-0100-00008107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a:t>
          </a:r>
          <a:r>
            <a:rPr lang="en-US" sz="2400" baseline="0">
              <a:solidFill>
                <a:schemeClr val="bg1"/>
              </a:solidFill>
              <a:latin typeface="+mj-lt"/>
              <a:ea typeface="+mj-ea"/>
              <a:cs typeface="+mj-cs"/>
            </a:rPr>
            <a:t>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58270</xdr:colOff>
      <xdr:row>872</xdr:row>
      <xdr:rowOff>95249</xdr:rowOff>
    </xdr:from>
    <xdr:to>
      <xdr:col>54</xdr:col>
      <xdr:colOff>58271</xdr:colOff>
      <xdr:row>878</xdr:row>
      <xdr:rowOff>85724</xdr:rowOff>
    </xdr:to>
    <xdr:sp macro="" textlink="">
      <xdr:nvSpPr>
        <xdr:cNvPr id="1922" name="Content Placeholder 2">
          <a:extLst>
            <a:ext uri="{FF2B5EF4-FFF2-40B4-BE49-F238E27FC236}">
              <a16:creationId xmlns:a16="http://schemas.microsoft.com/office/drawing/2014/main" id="{00000000-0008-0000-0100-000082070000}"/>
            </a:ext>
          </a:extLst>
        </xdr:cNvPr>
        <xdr:cNvSpPr>
          <a:spLocks noGrp="1"/>
        </xdr:cNvSpPr>
      </xdr:nvSpPr>
      <xdr:spPr>
        <a:xfrm>
          <a:off x="282388" y="88039014"/>
          <a:ext cx="5827059" cy="595592"/>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5321D"/>
              </a:solidFill>
            </a:rPr>
            <a:t>Fire</a:t>
          </a:r>
          <a:r>
            <a:rPr lang="en-US" sz="2400" b="1" baseline="0">
              <a:solidFill>
                <a:srgbClr val="65321D"/>
              </a:solidFill>
            </a:rPr>
            <a:t> Hazards </a:t>
          </a:r>
          <a:r>
            <a:rPr lang="en-US" sz="2400" b="0" baseline="0">
              <a:solidFill>
                <a:srgbClr val="65321D"/>
              </a:solidFill>
            </a:rPr>
            <a:t>can often be detected</a:t>
          </a:r>
          <a:endParaRPr lang="en-US" sz="2400">
            <a:solidFill>
              <a:srgbClr val="65321D"/>
            </a:solidFill>
          </a:endParaRPr>
        </a:p>
      </xdr:txBody>
    </xdr:sp>
    <xdr:clientData/>
  </xdr:twoCellAnchor>
  <xdr:twoCellAnchor>
    <xdr:from>
      <xdr:col>2</xdr:col>
      <xdr:colOff>40340</xdr:colOff>
      <xdr:row>879</xdr:row>
      <xdr:rowOff>6724</xdr:rowOff>
    </xdr:from>
    <xdr:to>
      <xdr:col>116</xdr:col>
      <xdr:colOff>44823</xdr:colOff>
      <xdr:row>938</xdr:row>
      <xdr:rowOff>64009</xdr:rowOff>
    </xdr:to>
    <xdr:grpSp>
      <xdr:nvGrpSpPr>
        <xdr:cNvPr id="1923" name="Group 1922">
          <a:extLst>
            <a:ext uri="{FF2B5EF4-FFF2-40B4-BE49-F238E27FC236}">
              <a16:creationId xmlns:a16="http://schemas.microsoft.com/office/drawing/2014/main" id="{00000000-0008-0000-0100-000083070000}"/>
            </a:ext>
          </a:extLst>
        </xdr:cNvPr>
        <xdr:cNvGrpSpPr/>
      </xdr:nvGrpSpPr>
      <xdr:grpSpPr>
        <a:xfrm>
          <a:off x="258054" y="87718367"/>
          <a:ext cx="12414198" cy="5944642"/>
          <a:chOff x="107576" y="1900517"/>
          <a:chExt cx="12779189" cy="6007608"/>
        </a:xfrm>
      </xdr:grpSpPr>
      <xdr:sp macro="" textlink="">
        <xdr:nvSpPr>
          <xdr:cNvPr id="1924" name="Rectangle 1923">
            <a:extLst>
              <a:ext uri="{FF2B5EF4-FFF2-40B4-BE49-F238E27FC236}">
                <a16:creationId xmlns:a16="http://schemas.microsoft.com/office/drawing/2014/main" id="{00000000-0008-0000-0100-00008407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925" name="Rectangle 1924">
            <a:extLst>
              <a:ext uri="{FF2B5EF4-FFF2-40B4-BE49-F238E27FC236}">
                <a16:creationId xmlns:a16="http://schemas.microsoft.com/office/drawing/2014/main" id="{00000000-0008-0000-0100-00008507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882</xdr:row>
      <xdr:rowOff>59638</xdr:rowOff>
    </xdr:from>
    <xdr:to>
      <xdr:col>53</xdr:col>
      <xdr:colOff>2239</xdr:colOff>
      <xdr:row>886</xdr:row>
      <xdr:rowOff>30367</xdr:rowOff>
    </xdr:to>
    <xdr:sp macro="" textlink="">
      <xdr:nvSpPr>
        <xdr:cNvPr id="1927" name="Rectangle 1926">
          <a:extLst>
            <a:ext uri="{FF2B5EF4-FFF2-40B4-BE49-F238E27FC236}">
              <a16:creationId xmlns:a16="http://schemas.microsoft.com/office/drawing/2014/main" id="{00000000-0008-0000-0100-000087070000}"/>
            </a:ext>
          </a:extLst>
        </xdr:cNvPr>
        <xdr:cNvSpPr/>
      </xdr:nvSpPr>
      <xdr:spPr>
        <a:xfrm>
          <a:off x="114298" y="89011932"/>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5321D"/>
              </a:solidFill>
            </a:rPr>
            <a:t>Do you have concerns about </a:t>
          </a:r>
          <a:r>
            <a:rPr lang="en-US" sz="1800" b="1">
              <a:solidFill>
                <a:srgbClr val="65321D"/>
              </a:solidFill>
            </a:rPr>
            <a:t>electrical problems</a:t>
          </a:r>
          <a:r>
            <a:rPr lang="en-US" sz="1800" b="0">
              <a:solidFill>
                <a:srgbClr val="65321D"/>
              </a:solidFill>
            </a:rPr>
            <a:t>?</a:t>
          </a:r>
        </a:p>
      </xdr:txBody>
    </xdr:sp>
    <xdr:clientData/>
  </xdr:twoCellAnchor>
  <xdr:twoCellAnchor>
    <xdr:from>
      <xdr:col>1</xdr:col>
      <xdr:colOff>2239</xdr:colOff>
      <xdr:row>897</xdr:row>
      <xdr:rowOff>54048</xdr:rowOff>
    </xdr:from>
    <xdr:to>
      <xdr:col>53</xdr:col>
      <xdr:colOff>2239</xdr:colOff>
      <xdr:row>901</xdr:row>
      <xdr:rowOff>24777</xdr:rowOff>
    </xdr:to>
    <xdr:sp macro="" textlink="">
      <xdr:nvSpPr>
        <xdr:cNvPr id="1928" name="Rectangle 1927">
          <a:extLst>
            <a:ext uri="{FF2B5EF4-FFF2-40B4-BE49-F238E27FC236}">
              <a16:creationId xmlns:a16="http://schemas.microsoft.com/office/drawing/2014/main" id="{00000000-0008-0000-0100-000088070000}"/>
            </a:ext>
          </a:extLst>
        </xdr:cNvPr>
        <xdr:cNvSpPr/>
      </xdr:nvSpPr>
      <xdr:spPr>
        <a:xfrm>
          <a:off x="116539" y="8549329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Old or </a:t>
          </a:r>
          <a:r>
            <a:rPr lang="en-US" sz="1800" b="1">
              <a:solidFill>
                <a:srgbClr val="65321D"/>
              </a:solidFill>
            </a:rPr>
            <a:t>malfunctioning appliances</a:t>
          </a:r>
          <a:r>
            <a:rPr lang="en-US" sz="1800" b="0">
              <a:solidFill>
                <a:srgbClr val="65321D"/>
              </a:solidFill>
            </a:rPr>
            <a:t>?</a:t>
          </a:r>
        </a:p>
      </xdr:txBody>
    </xdr:sp>
    <xdr:clientData/>
  </xdr:twoCellAnchor>
  <xdr:twoCellAnchor>
    <xdr:from>
      <xdr:col>1</xdr:col>
      <xdr:colOff>2239</xdr:colOff>
      <xdr:row>890</xdr:row>
      <xdr:rowOff>9218</xdr:rowOff>
    </xdr:from>
    <xdr:to>
      <xdr:col>53</xdr:col>
      <xdr:colOff>2239</xdr:colOff>
      <xdr:row>893</xdr:row>
      <xdr:rowOff>75197</xdr:rowOff>
    </xdr:to>
    <xdr:sp macro="" textlink="">
      <xdr:nvSpPr>
        <xdr:cNvPr id="1929" name="Rectangle 1928">
          <a:extLst>
            <a:ext uri="{FF2B5EF4-FFF2-40B4-BE49-F238E27FC236}">
              <a16:creationId xmlns:a16="http://schemas.microsoft.com/office/drawing/2014/main" id="{00000000-0008-0000-0100-000089070000}"/>
            </a:ext>
          </a:extLst>
        </xdr:cNvPr>
        <xdr:cNvSpPr/>
      </xdr:nvSpPr>
      <xdr:spPr>
        <a:xfrm>
          <a:off x="116539" y="8478171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1">
              <a:solidFill>
                <a:srgbClr val="65321D"/>
              </a:solidFill>
            </a:rPr>
            <a:t>Recurrent</a:t>
          </a:r>
          <a:r>
            <a:rPr lang="en-US" sz="1800" b="1" baseline="0">
              <a:solidFill>
                <a:srgbClr val="65321D"/>
              </a:solidFill>
            </a:rPr>
            <a:t> power outages</a:t>
          </a:r>
          <a:r>
            <a:rPr lang="en-US" sz="1800" b="0" baseline="0">
              <a:solidFill>
                <a:srgbClr val="65321D"/>
              </a:solidFill>
            </a:rPr>
            <a:t> / tripped breakers?</a:t>
          </a:r>
          <a:endParaRPr lang="en-US" sz="1800" b="1">
            <a:solidFill>
              <a:srgbClr val="65321D"/>
            </a:solidFill>
          </a:endParaRPr>
        </a:p>
      </xdr:txBody>
    </xdr:sp>
    <xdr:clientData/>
  </xdr:twoCellAnchor>
  <xdr:twoCellAnchor>
    <xdr:from>
      <xdr:col>1</xdr:col>
      <xdr:colOff>2239</xdr:colOff>
      <xdr:row>905</xdr:row>
      <xdr:rowOff>3628</xdr:rowOff>
    </xdr:from>
    <xdr:to>
      <xdr:col>53</xdr:col>
      <xdr:colOff>2239</xdr:colOff>
      <xdr:row>908</xdr:row>
      <xdr:rowOff>69607</xdr:rowOff>
    </xdr:to>
    <xdr:sp macro="" textlink="">
      <xdr:nvSpPr>
        <xdr:cNvPr id="1930" name="Rectangle 1929">
          <a:extLst>
            <a:ext uri="{FF2B5EF4-FFF2-40B4-BE49-F238E27FC236}">
              <a16:creationId xmlns:a16="http://schemas.microsoft.com/office/drawing/2014/main" id="{00000000-0008-0000-0100-00008A070000}"/>
            </a:ext>
          </a:extLst>
        </xdr:cNvPr>
        <xdr:cNvSpPr/>
      </xdr:nvSpPr>
      <xdr:spPr>
        <a:xfrm>
          <a:off x="116539" y="8620487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Have you or a friend done any</a:t>
          </a:r>
          <a:r>
            <a:rPr lang="en-US" sz="1800" b="1" baseline="0">
              <a:solidFill>
                <a:srgbClr val="65321D"/>
              </a:solidFill>
            </a:rPr>
            <a:t> electrical modifications</a:t>
          </a:r>
          <a:r>
            <a:rPr lang="en-US" sz="1800" b="0" baseline="0">
              <a:solidFill>
                <a:srgbClr val="65321D"/>
              </a:solidFill>
            </a:rPr>
            <a:t>?</a:t>
          </a:r>
          <a:endParaRPr lang="en-US" sz="1800" b="0">
            <a:solidFill>
              <a:srgbClr val="65321D"/>
            </a:solidFill>
          </a:endParaRPr>
        </a:p>
      </xdr:txBody>
    </xdr:sp>
    <xdr:clientData/>
  </xdr:twoCellAnchor>
  <xdr:twoCellAnchor>
    <xdr:from>
      <xdr:col>1</xdr:col>
      <xdr:colOff>2239</xdr:colOff>
      <xdr:row>912</xdr:row>
      <xdr:rowOff>48458</xdr:rowOff>
    </xdr:from>
    <xdr:to>
      <xdr:col>53</xdr:col>
      <xdr:colOff>2239</xdr:colOff>
      <xdr:row>916</xdr:row>
      <xdr:rowOff>19188</xdr:rowOff>
    </xdr:to>
    <xdr:sp macro="" textlink="">
      <xdr:nvSpPr>
        <xdr:cNvPr id="1931" name="Rectangle 1930">
          <a:extLst>
            <a:ext uri="{FF2B5EF4-FFF2-40B4-BE49-F238E27FC236}">
              <a16:creationId xmlns:a16="http://schemas.microsoft.com/office/drawing/2014/main" id="{00000000-0008-0000-0100-00008B070000}"/>
            </a:ext>
          </a:extLst>
        </xdr:cNvPr>
        <xdr:cNvSpPr/>
      </xdr:nvSpPr>
      <xdr:spPr>
        <a:xfrm>
          <a:off x="116539" y="86916458"/>
          <a:ext cx="5943600" cy="35173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Do you have </a:t>
          </a:r>
          <a:r>
            <a:rPr lang="en-US" sz="1800" b="1">
              <a:solidFill>
                <a:srgbClr val="65321D"/>
              </a:solidFill>
            </a:rPr>
            <a:t>smoke detectors</a:t>
          </a:r>
          <a:r>
            <a:rPr lang="en-US" sz="1800" b="0">
              <a:solidFill>
                <a:srgbClr val="65321D"/>
              </a:solidFill>
            </a:rPr>
            <a:t>?</a:t>
          </a:r>
        </a:p>
      </xdr:txBody>
    </xdr:sp>
    <xdr:clientData/>
  </xdr:twoCellAnchor>
  <xdr:twoCellAnchor>
    <xdr:from>
      <xdr:col>1</xdr:col>
      <xdr:colOff>2239</xdr:colOff>
      <xdr:row>927</xdr:row>
      <xdr:rowOff>42870</xdr:rowOff>
    </xdr:from>
    <xdr:to>
      <xdr:col>53</xdr:col>
      <xdr:colOff>2239</xdr:colOff>
      <xdr:row>933</xdr:row>
      <xdr:rowOff>84177</xdr:rowOff>
    </xdr:to>
    <xdr:sp macro="" textlink="">
      <xdr:nvSpPr>
        <xdr:cNvPr id="1932" name="Rectangle 1931">
          <a:extLst>
            <a:ext uri="{FF2B5EF4-FFF2-40B4-BE49-F238E27FC236}">
              <a16:creationId xmlns:a16="http://schemas.microsoft.com/office/drawing/2014/main" id="{00000000-0008-0000-0100-00008C070000}"/>
            </a:ext>
          </a:extLst>
        </xdr:cNvPr>
        <xdr:cNvSpPr/>
      </xdr:nvSpPr>
      <xdr:spPr>
        <a:xfrm>
          <a:off x="116539" y="88339620"/>
          <a:ext cx="5943600" cy="612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How satisfied are you with the </a:t>
          </a:r>
          <a:r>
            <a:rPr lang="en-US" sz="1800" b="1">
              <a:solidFill>
                <a:srgbClr val="65321D"/>
              </a:solidFill>
            </a:rPr>
            <a:t>safety</a:t>
          </a:r>
          <a:r>
            <a:rPr lang="en-US" sz="1800" b="0">
              <a:solidFill>
                <a:srgbClr val="65321D"/>
              </a:solidFill>
            </a:rPr>
            <a:t> of your home? </a:t>
          </a:r>
        </a:p>
      </xdr:txBody>
    </xdr:sp>
    <xdr:clientData/>
  </xdr:twoCellAnchor>
  <xdr:twoCellAnchor>
    <xdr:from>
      <xdr:col>1</xdr:col>
      <xdr:colOff>2239</xdr:colOff>
      <xdr:row>919</xdr:row>
      <xdr:rowOff>93289</xdr:rowOff>
    </xdr:from>
    <xdr:to>
      <xdr:col>53</xdr:col>
      <xdr:colOff>2239</xdr:colOff>
      <xdr:row>923</xdr:row>
      <xdr:rowOff>64018</xdr:rowOff>
    </xdr:to>
    <xdr:sp macro="" textlink="">
      <xdr:nvSpPr>
        <xdr:cNvPr id="1934" name="Rectangle 1933">
          <a:extLst>
            <a:ext uri="{FF2B5EF4-FFF2-40B4-BE49-F238E27FC236}">
              <a16:creationId xmlns:a16="http://schemas.microsoft.com/office/drawing/2014/main" id="{00000000-0008-0000-0100-00008E070000}"/>
            </a:ext>
          </a:extLst>
        </xdr:cNvPr>
        <xdr:cNvSpPr/>
      </xdr:nvSpPr>
      <xdr:spPr>
        <a:xfrm>
          <a:off x="116539" y="87628039"/>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When was the last time you </a:t>
          </a:r>
          <a:r>
            <a:rPr lang="en-US" sz="1800" b="1">
              <a:solidFill>
                <a:srgbClr val="65321D"/>
              </a:solidFill>
            </a:rPr>
            <a:t> checked</a:t>
          </a:r>
          <a:r>
            <a:rPr lang="en-US" sz="1800" b="1" baseline="0">
              <a:solidFill>
                <a:srgbClr val="65321D"/>
              </a:solidFill>
            </a:rPr>
            <a:t> the batteries</a:t>
          </a:r>
          <a:r>
            <a:rPr lang="en-US" sz="1800" b="0" baseline="0">
              <a:solidFill>
                <a:srgbClr val="65321D"/>
              </a:solidFill>
            </a:rPr>
            <a:t>?</a:t>
          </a:r>
          <a:endParaRPr lang="en-US" sz="1800" b="0">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922</xdr:row>
          <xdr:rowOff>76200</xdr:rowOff>
        </xdr:from>
        <xdr:to>
          <xdr:col>63</xdr:col>
          <xdr:colOff>107950</xdr:colOff>
          <xdr:row>925</xdr:row>
          <xdr:rowOff>31750</xdr:rowOff>
        </xdr:to>
        <xdr:sp macro="" textlink="">
          <xdr:nvSpPr>
            <xdr:cNvPr id="33513" name="Check Box 745" hidden="1">
              <a:extLst>
                <a:ext uri="{63B3BB69-23CF-44E3-9099-C40C66FF867C}">
                  <a14:compatExt spid="_x0000_s33513"/>
                </a:ext>
                <a:ext uri="{FF2B5EF4-FFF2-40B4-BE49-F238E27FC236}">
                  <a16:creationId xmlns:a16="http://schemas.microsoft.com/office/drawing/2014/main" id="{00000000-0008-0000-0100-0000E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0</xdr:colOff>
          <xdr:row>922</xdr:row>
          <xdr:rowOff>76200</xdr:rowOff>
        </xdr:from>
        <xdr:to>
          <xdr:col>76</xdr:col>
          <xdr:colOff>107950</xdr:colOff>
          <xdr:row>925</xdr:row>
          <xdr:rowOff>31750</xdr:rowOff>
        </xdr:to>
        <xdr:sp macro="" textlink="">
          <xdr:nvSpPr>
            <xdr:cNvPr id="33514" name="Check Box 746" hidden="1">
              <a:extLst>
                <a:ext uri="{63B3BB69-23CF-44E3-9099-C40C66FF867C}">
                  <a14:compatExt spid="_x0000_s33514"/>
                </a:ext>
                <a:ext uri="{FF2B5EF4-FFF2-40B4-BE49-F238E27FC236}">
                  <a16:creationId xmlns:a16="http://schemas.microsoft.com/office/drawing/2014/main" id="{00000000-0008-0000-0100-0000E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88</xdr:col>
          <xdr:colOff>50800</xdr:colOff>
          <xdr:row>922</xdr:row>
          <xdr:rowOff>76200</xdr:rowOff>
        </xdr:from>
        <xdr:to>
          <xdr:col>90</xdr:col>
          <xdr:colOff>38100</xdr:colOff>
          <xdr:row>925</xdr:row>
          <xdr:rowOff>31750</xdr:rowOff>
        </xdr:to>
        <xdr:sp macro="" textlink="">
          <xdr:nvSpPr>
            <xdr:cNvPr id="33515" name="Check Box 747" hidden="1">
              <a:extLst>
                <a:ext uri="{63B3BB69-23CF-44E3-9099-C40C66FF867C}">
                  <a14:compatExt spid="_x0000_s33515"/>
                </a:ext>
                <a:ext uri="{FF2B5EF4-FFF2-40B4-BE49-F238E27FC236}">
                  <a16:creationId xmlns:a16="http://schemas.microsoft.com/office/drawing/2014/main" id="{00000000-0008-0000-0100-0000E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98</xdr:col>
          <xdr:colOff>50800</xdr:colOff>
          <xdr:row>922</xdr:row>
          <xdr:rowOff>76200</xdr:rowOff>
        </xdr:from>
        <xdr:to>
          <xdr:col>100</xdr:col>
          <xdr:colOff>38100</xdr:colOff>
          <xdr:row>925</xdr:row>
          <xdr:rowOff>31750</xdr:rowOff>
        </xdr:to>
        <xdr:sp macro="" textlink="">
          <xdr:nvSpPr>
            <xdr:cNvPr id="33516" name="Check Box 748" hidden="1">
              <a:extLst>
                <a:ext uri="{63B3BB69-23CF-44E3-9099-C40C66FF867C}">
                  <a14:compatExt spid="_x0000_s33516"/>
                </a:ext>
                <a:ext uri="{FF2B5EF4-FFF2-40B4-BE49-F238E27FC236}">
                  <a16:creationId xmlns:a16="http://schemas.microsoft.com/office/drawing/2014/main" id="{00000000-0008-0000-0100-0000E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880</xdr:row>
      <xdr:rowOff>90655</xdr:rowOff>
    </xdr:from>
    <xdr:to>
      <xdr:col>67</xdr:col>
      <xdr:colOff>26911</xdr:colOff>
      <xdr:row>884</xdr:row>
      <xdr:rowOff>26448</xdr:rowOff>
    </xdr:to>
    <xdr:sp macro="" textlink="">
      <xdr:nvSpPr>
        <xdr:cNvPr id="2063" name="Rectangle 2062">
          <a:extLst>
            <a:ext uri="{FF2B5EF4-FFF2-40B4-BE49-F238E27FC236}">
              <a16:creationId xmlns:a16="http://schemas.microsoft.com/office/drawing/2014/main" id="{00000000-0008-0000-0100-00000F080000}"/>
            </a:ext>
          </a:extLst>
        </xdr:cNvPr>
        <xdr:cNvSpPr/>
      </xdr:nvSpPr>
      <xdr:spPr>
        <a:xfrm>
          <a:off x="6521826" y="88841243"/>
          <a:ext cx="101302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880</xdr:row>
      <xdr:rowOff>90655</xdr:rowOff>
    </xdr:from>
    <xdr:to>
      <xdr:col>77</xdr:col>
      <xdr:colOff>26926</xdr:colOff>
      <xdr:row>884</xdr:row>
      <xdr:rowOff>26448</xdr:rowOff>
    </xdr:to>
    <xdr:sp macro="" textlink="">
      <xdr:nvSpPr>
        <xdr:cNvPr id="2064" name="Rectangle 2063">
          <a:extLst>
            <a:ext uri="{FF2B5EF4-FFF2-40B4-BE49-F238E27FC236}">
              <a16:creationId xmlns:a16="http://schemas.microsoft.com/office/drawing/2014/main" id="{00000000-0008-0000-0100-000010080000}"/>
            </a:ext>
          </a:extLst>
        </xdr:cNvPr>
        <xdr:cNvSpPr/>
      </xdr:nvSpPr>
      <xdr:spPr>
        <a:xfrm>
          <a:off x="7642429" y="88841243"/>
          <a:ext cx="101302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5321D"/>
              </a:solidFill>
              <a:effectLst/>
              <a:latin typeface="+mn-lt"/>
              <a:ea typeface="+mn-ea"/>
              <a:cs typeface="+mn-cs"/>
            </a:rPr>
            <a:t>No</a:t>
          </a:r>
          <a:endParaRPr lang="en-US" sz="1100" b="1">
            <a:solidFill>
              <a:srgbClr val="65321D"/>
            </a:solidFill>
          </a:endParaRPr>
        </a:p>
      </xdr:txBody>
    </xdr:sp>
    <xdr:clientData/>
  </xdr:twoCellAnchor>
  <xdr:twoCellAnchor>
    <xdr:from>
      <xdr:col>78</xdr:col>
      <xdr:colOff>22445</xdr:colOff>
      <xdr:row>880</xdr:row>
      <xdr:rowOff>90655</xdr:rowOff>
    </xdr:from>
    <xdr:to>
      <xdr:col>88</xdr:col>
      <xdr:colOff>3</xdr:colOff>
      <xdr:row>884</xdr:row>
      <xdr:rowOff>26448</xdr:rowOff>
    </xdr:to>
    <xdr:sp macro="" textlink="">
      <xdr:nvSpPr>
        <xdr:cNvPr id="2065" name="Rectangle 2064">
          <a:extLst>
            <a:ext uri="{FF2B5EF4-FFF2-40B4-BE49-F238E27FC236}">
              <a16:creationId xmlns:a16="http://schemas.microsoft.com/office/drawing/2014/main" id="{00000000-0008-0000-0100-000011080000}"/>
            </a:ext>
          </a:extLst>
        </xdr:cNvPr>
        <xdr:cNvSpPr/>
      </xdr:nvSpPr>
      <xdr:spPr>
        <a:xfrm>
          <a:off x="8763033" y="88841243"/>
          <a:ext cx="109814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5321D"/>
              </a:solidFill>
              <a:effectLst/>
              <a:latin typeface="+mn-lt"/>
              <a:ea typeface="+mn-ea"/>
              <a:cs typeface="+mn-cs"/>
            </a:rPr>
            <a:t>Don't</a:t>
          </a:r>
          <a:r>
            <a:rPr lang="en-US" sz="1400" b="1" kern="1200" baseline="0">
              <a:solidFill>
                <a:srgbClr val="65321D"/>
              </a:solidFill>
              <a:effectLst/>
              <a:latin typeface="+mn-lt"/>
              <a:ea typeface="+mn-ea"/>
              <a:cs typeface="+mn-cs"/>
            </a:rPr>
            <a:t> Know</a:t>
          </a:r>
          <a:endParaRPr lang="en-US" sz="11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884</xdr:row>
          <xdr:rowOff>0</xdr:rowOff>
        </xdr:from>
        <xdr:to>
          <xdr:col>63</xdr:col>
          <xdr:colOff>107950</xdr:colOff>
          <xdr:row>886</xdr:row>
          <xdr:rowOff>38100</xdr:rowOff>
        </xdr:to>
        <xdr:sp macro="" textlink="">
          <xdr:nvSpPr>
            <xdr:cNvPr id="33519" name="Check Box 751" hidden="1">
              <a:extLst>
                <a:ext uri="{63B3BB69-23CF-44E3-9099-C40C66FF867C}">
                  <a14:compatExt spid="_x0000_s33519"/>
                </a:ext>
                <a:ext uri="{FF2B5EF4-FFF2-40B4-BE49-F238E27FC236}">
                  <a16:creationId xmlns:a16="http://schemas.microsoft.com/office/drawing/2014/main" id="{00000000-0008-0000-0100-0000E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884</xdr:row>
          <xdr:rowOff>0</xdr:rowOff>
        </xdr:from>
        <xdr:to>
          <xdr:col>73</xdr:col>
          <xdr:colOff>107950</xdr:colOff>
          <xdr:row>886</xdr:row>
          <xdr:rowOff>38100</xdr:rowOff>
        </xdr:to>
        <xdr:sp macro="" textlink="">
          <xdr:nvSpPr>
            <xdr:cNvPr id="33520" name="Check Box 752" hidden="1">
              <a:extLst>
                <a:ext uri="{63B3BB69-23CF-44E3-9099-C40C66FF867C}">
                  <a14:compatExt spid="_x0000_s33520"/>
                </a:ext>
                <a:ext uri="{FF2B5EF4-FFF2-40B4-BE49-F238E27FC236}">
                  <a16:creationId xmlns:a16="http://schemas.microsoft.com/office/drawing/2014/main" id="{00000000-0008-0000-0100-0000F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884</xdr:row>
          <xdr:rowOff>0</xdr:rowOff>
        </xdr:from>
        <xdr:to>
          <xdr:col>83</xdr:col>
          <xdr:colOff>107950</xdr:colOff>
          <xdr:row>886</xdr:row>
          <xdr:rowOff>38100</xdr:rowOff>
        </xdr:to>
        <xdr:sp macro="" textlink="">
          <xdr:nvSpPr>
            <xdr:cNvPr id="33521" name="Check Box 753" hidden="1">
              <a:extLst>
                <a:ext uri="{63B3BB69-23CF-44E3-9099-C40C66FF867C}">
                  <a14:compatExt spid="_x0000_s33521"/>
                </a:ext>
                <a:ext uri="{FF2B5EF4-FFF2-40B4-BE49-F238E27FC236}">
                  <a16:creationId xmlns:a16="http://schemas.microsoft.com/office/drawing/2014/main" id="{00000000-0008-0000-0100-0000F1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889</xdr:row>
      <xdr:rowOff>70610</xdr:rowOff>
    </xdr:from>
    <xdr:to>
      <xdr:col>67</xdr:col>
      <xdr:colOff>26911</xdr:colOff>
      <xdr:row>893</xdr:row>
      <xdr:rowOff>2481</xdr:rowOff>
    </xdr:to>
    <xdr:sp macro="" textlink="">
      <xdr:nvSpPr>
        <xdr:cNvPr id="2057" name="Rectangle 2056">
          <a:extLst>
            <a:ext uri="{FF2B5EF4-FFF2-40B4-BE49-F238E27FC236}">
              <a16:creationId xmlns:a16="http://schemas.microsoft.com/office/drawing/2014/main" id="{00000000-0008-0000-0100-000009080000}"/>
            </a:ext>
          </a:extLst>
        </xdr:cNvPr>
        <xdr:cNvSpPr/>
      </xdr:nvSpPr>
      <xdr:spPr>
        <a:xfrm>
          <a:off x="6651814" y="84747860"/>
          <a:ext cx="1033197"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889</xdr:row>
      <xdr:rowOff>70610</xdr:rowOff>
    </xdr:from>
    <xdr:to>
      <xdr:col>77</xdr:col>
      <xdr:colOff>26926</xdr:colOff>
      <xdr:row>893</xdr:row>
      <xdr:rowOff>2481</xdr:rowOff>
    </xdr:to>
    <xdr:sp macro="" textlink="">
      <xdr:nvSpPr>
        <xdr:cNvPr id="2058" name="Rectangle 2057">
          <a:extLst>
            <a:ext uri="{FF2B5EF4-FFF2-40B4-BE49-F238E27FC236}">
              <a16:creationId xmlns:a16="http://schemas.microsoft.com/office/drawing/2014/main" id="{00000000-0008-0000-0100-00000A080000}"/>
            </a:ext>
          </a:extLst>
        </xdr:cNvPr>
        <xdr:cNvSpPr/>
      </xdr:nvSpPr>
      <xdr:spPr>
        <a:xfrm>
          <a:off x="7794829" y="84747860"/>
          <a:ext cx="1033197"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889</xdr:row>
      <xdr:rowOff>70610</xdr:rowOff>
    </xdr:from>
    <xdr:to>
      <xdr:col>88</xdr:col>
      <xdr:colOff>3</xdr:colOff>
      <xdr:row>893</xdr:row>
      <xdr:rowOff>2481</xdr:rowOff>
    </xdr:to>
    <xdr:sp macro="" textlink="">
      <xdr:nvSpPr>
        <xdr:cNvPr id="2059" name="Rectangle 2058">
          <a:extLst>
            <a:ext uri="{FF2B5EF4-FFF2-40B4-BE49-F238E27FC236}">
              <a16:creationId xmlns:a16="http://schemas.microsoft.com/office/drawing/2014/main" id="{00000000-0008-0000-0100-00000B080000}"/>
            </a:ext>
          </a:extLst>
        </xdr:cNvPr>
        <xdr:cNvSpPr/>
      </xdr:nvSpPr>
      <xdr:spPr>
        <a:xfrm>
          <a:off x="8937845" y="84747860"/>
          <a:ext cx="1120558"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 Know</a:t>
          </a: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892</xdr:row>
          <xdr:rowOff>69850</xdr:rowOff>
        </xdr:from>
        <xdr:to>
          <xdr:col>63</xdr:col>
          <xdr:colOff>107950</xdr:colOff>
          <xdr:row>895</xdr:row>
          <xdr:rowOff>31750</xdr:rowOff>
        </xdr:to>
        <xdr:sp macro="" textlink="">
          <xdr:nvSpPr>
            <xdr:cNvPr id="33525" name="Check Box 757" hidden="1">
              <a:extLst>
                <a:ext uri="{63B3BB69-23CF-44E3-9099-C40C66FF867C}">
                  <a14:compatExt spid="_x0000_s33525"/>
                </a:ext>
                <a:ext uri="{FF2B5EF4-FFF2-40B4-BE49-F238E27FC236}">
                  <a16:creationId xmlns:a16="http://schemas.microsoft.com/office/drawing/2014/main" id="{00000000-0008-0000-0100-0000F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892</xdr:row>
          <xdr:rowOff>69850</xdr:rowOff>
        </xdr:from>
        <xdr:to>
          <xdr:col>73</xdr:col>
          <xdr:colOff>107950</xdr:colOff>
          <xdr:row>895</xdr:row>
          <xdr:rowOff>31750</xdr:rowOff>
        </xdr:to>
        <xdr:sp macro="" textlink="">
          <xdr:nvSpPr>
            <xdr:cNvPr id="33526" name="Check Box 758" hidden="1">
              <a:extLst>
                <a:ext uri="{63B3BB69-23CF-44E3-9099-C40C66FF867C}">
                  <a14:compatExt spid="_x0000_s33526"/>
                </a:ext>
                <a:ext uri="{FF2B5EF4-FFF2-40B4-BE49-F238E27FC236}">
                  <a16:creationId xmlns:a16="http://schemas.microsoft.com/office/drawing/2014/main" id="{00000000-0008-0000-0100-0000F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892</xdr:row>
          <xdr:rowOff>69850</xdr:rowOff>
        </xdr:from>
        <xdr:to>
          <xdr:col>83</xdr:col>
          <xdr:colOff>107950</xdr:colOff>
          <xdr:row>895</xdr:row>
          <xdr:rowOff>31750</xdr:rowOff>
        </xdr:to>
        <xdr:sp macro="" textlink="">
          <xdr:nvSpPr>
            <xdr:cNvPr id="33527" name="Check Box 759" hidden="1">
              <a:extLst>
                <a:ext uri="{63B3BB69-23CF-44E3-9099-C40C66FF867C}">
                  <a14:compatExt spid="_x0000_s33527"/>
                </a:ext>
                <a:ext uri="{FF2B5EF4-FFF2-40B4-BE49-F238E27FC236}">
                  <a16:creationId xmlns:a16="http://schemas.microsoft.com/office/drawing/2014/main" id="{00000000-0008-0000-0100-0000F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897</xdr:row>
      <xdr:rowOff>21431</xdr:rowOff>
    </xdr:from>
    <xdr:to>
      <xdr:col>67</xdr:col>
      <xdr:colOff>26911</xdr:colOff>
      <xdr:row>900</xdr:row>
      <xdr:rowOff>42949</xdr:rowOff>
    </xdr:to>
    <xdr:sp macro="" textlink="">
      <xdr:nvSpPr>
        <xdr:cNvPr id="2051" name="Rectangle 2050">
          <a:extLst>
            <a:ext uri="{FF2B5EF4-FFF2-40B4-BE49-F238E27FC236}">
              <a16:creationId xmlns:a16="http://schemas.microsoft.com/office/drawing/2014/main" id="{00000000-0008-0000-0100-000003080000}"/>
            </a:ext>
          </a:extLst>
        </xdr:cNvPr>
        <xdr:cNvSpPr/>
      </xdr:nvSpPr>
      <xdr:spPr>
        <a:xfrm>
          <a:off x="6651814" y="8546068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897</xdr:row>
      <xdr:rowOff>21431</xdr:rowOff>
    </xdr:from>
    <xdr:to>
      <xdr:col>77</xdr:col>
      <xdr:colOff>26926</xdr:colOff>
      <xdr:row>900</xdr:row>
      <xdr:rowOff>42949</xdr:rowOff>
    </xdr:to>
    <xdr:sp macro="" textlink="">
      <xdr:nvSpPr>
        <xdr:cNvPr id="2052" name="Rectangle 2051">
          <a:extLst>
            <a:ext uri="{FF2B5EF4-FFF2-40B4-BE49-F238E27FC236}">
              <a16:creationId xmlns:a16="http://schemas.microsoft.com/office/drawing/2014/main" id="{00000000-0008-0000-0100-000004080000}"/>
            </a:ext>
          </a:extLst>
        </xdr:cNvPr>
        <xdr:cNvSpPr/>
      </xdr:nvSpPr>
      <xdr:spPr>
        <a:xfrm>
          <a:off x="7794829" y="8546068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897</xdr:row>
      <xdr:rowOff>21431</xdr:rowOff>
    </xdr:from>
    <xdr:to>
      <xdr:col>88</xdr:col>
      <xdr:colOff>3</xdr:colOff>
      <xdr:row>900</xdr:row>
      <xdr:rowOff>42949</xdr:rowOff>
    </xdr:to>
    <xdr:sp macro="" textlink="">
      <xdr:nvSpPr>
        <xdr:cNvPr id="2053" name="Rectangle 2052">
          <a:extLst>
            <a:ext uri="{FF2B5EF4-FFF2-40B4-BE49-F238E27FC236}">
              <a16:creationId xmlns:a16="http://schemas.microsoft.com/office/drawing/2014/main" id="{00000000-0008-0000-0100-000005080000}"/>
            </a:ext>
          </a:extLst>
        </xdr:cNvPr>
        <xdr:cNvSpPr/>
      </xdr:nvSpPr>
      <xdr:spPr>
        <a:xfrm>
          <a:off x="8937845" y="85460681"/>
          <a:ext cx="1120558"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 Know</a:t>
          </a: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900</xdr:row>
          <xdr:rowOff>31750</xdr:rowOff>
        </xdr:from>
        <xdr:to>
          <xdr:col>63</xdr:col>
          <xdr:colOff>107950</xdr:colOff>
          <xdr:row>902</xdr:row>
          <xdr:rowOff>69850</xdr:rowOff>
        </xdr:to>
        <xdr:sp macro="" textlink="">
          <xdr:nvSpPr>
            <xdr:cNvPr id="33531" name="Check Box 763" hidden="1">
              <a:extLst>
                <a:ext uri="{63B3BB69-23CF-44E3-9099-C40C66FF867C}">
                  <a14:compatExt spid="_x0000_s33531"/>
                </a:ext>
                <a:ext uri="{FF2B5EF4-FFF2-40B4-BE49-F238E27FC236}">
                  <a16:creationId xmlns:a16="http://schemas.microsoft.com/office/drawing/2014/main" id="{00000000-0008-0000-0100-0000F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900</xdr:row>
          <xdr:rowOff>31750</xdr:rowOff>
        </xdr:from>
        <xdr:to>
          <xdr:col>73</xdr:col>
          <xdr:colOff>107950</xdr:colOff>
          <xdr:row>902</xdr:row>
          <xdr:rowOff>69850</xdr:rowOff>
        </xdr:to>
        <xdr:sp macro="" textlink="">
          <xdr:nvSpPr>
            <xdr:cNvPr id="33532" name="Check Box 764" hidden="1">
              <a:extLst>
                <a:ext uri="{63B3BB69-23CF-44E3-9099-C40C66FF867C}">
                  <a14:compatExt spid="_x0000_s33532"/>
                </a:ext>
                <a:ext uri="{FF2B5EF4-FFF2-40B4-BE49-F238E27FC236}">
                  <a16:creationId xmlns:a16="http://schemas.microsoft.com/office/drawing/2014/main" id="{00000000-0008-0000-0100-0000F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900</xdr:row>
          <xdr:rowOff>31750</xdr:rowOff>
        </xdr:from>
        <xdr:to>
          <xdr:col>83</xdr:col>
          <xdr:colOff>107950</xdr:colOff>
          <xdr:row>902</xdr:row>
          <xdr:rowOff>69850</xdr:rowOff>
        </xdr:to>
        <xdr:sp macro="" textlink="">
          <xdr:nvSpPr>
            <xdr:cNvPr id="33533" name="Check Box 765" hidden="1">
              <a:extLst>
                <a:ext uri="{63B3BB69-23CF-44E3-9099-C40C66FF867C}">
                  <a14:compatExt spid="_x0000_s33533"/>
                </a:ext>
                <a:ext uri="{FF2B5EF4-FFF2-40B4-BE49-F238E27FC236}">
                  <a16:creationId xmlns:a16="http://schemas.microsoft.com/office/drawing/2014/main" id="{00000000-0008-0000-0100-0000F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904</xdr:row>
      <xdr:rowOff>66941</xdr:rowOff>
    </xdr:from>
    <xdr:to>
      <xdr:col>67</xdr:col>
      <xdr:colOff>26911</xdr:colOff>
      <xdr:row>907</xdr:row>
      <xdr:rowOff>88459</xdr:rowOff>
    </xdr:to>
    <xdr:sp macro="" textlink="">
      <xdr:nvSpPr>
        <xdr:cNvPr id="2045" name="Rectangle 2044">
          <a:extLst>
            <a:ext uri="{FF2B5EF4-FFF2-40B4-BE49-F238E27FC236}">
              <a16:creationId xmlns:a16="http://schemas.microsoft.com/office/drawing/2014/main" id="{00000000-0008-0000-0100-0000FD070000}"/>
            </a:ext>
          </a:extLst>
        </xdr:cNvPr>
        <xdr:cNvSpPr/>
      </xdr:nvSpPr>
      <xdr:spPr>
        <a:xfrm>
          <a:off x="6651814" y="8617294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904</xdr:row>
      <xdr:rowOff>66941</xdr:rowOff>
    </xdr:from>
    <xdr:to>
      <xdr:col>77</xdr:col>
      <xdr:colOff>26926</xdr:colOff>
      <xdr:row>907</xdr:row>
      <xdr:rowOff>88459</xdr:rowOff>
    </xdr:to>
    <xdr:sp macro="" textlink="">
      <xdr:nvSpPr>
        <xdr:cNvPr id="2046" name="Rectangle 2045">
          <a:extLst>
            <a:ext uri="{FF2B5EF4-FFF2-40B4-BE49-F238E27FC236}">
              <a16:creationId xmlns:a16="http://schemas.microsoft.com/office/drawing/2014/main" id="{00000000-0008-0000-0100-0000FE070000}"/>
            </a:ext>
          </a:extLst>
        </xdr:cNvPr>
        <xdr:cNvSpPr/>
      </xdr:nvSpPr>
      <xdr:spPr>
        <a:xfrm>
          <a:off x="7794829" y="8617294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904</xdr:row>
      <xdr:rowOff>66941</xdr:rowOff>
    </xdr:from>
    <xdr:to>
      <xdr:col>88</xdr:col>
      <xdr:colOff>3</xdr:colOff>
      <xdr:row>907</xdr:row>
      <xdr:rowOff>88459</xdr:rowOff>
    </xdr:to>
    <xdr:sp macro="" textlink="">
      <xdr:nvSpPr>
        <xdr:cNvPr id="2047" name="Rectangle 2046">
          <a:extLst>
            <a:ext uri="{FF2B5EF4-FFF2-40B4-BE49-F238E27FC236}">
              <a16:creationId xmlns:a16="http://schemas.microsoft.com/office/drawing/2014/main" id="{00000000-0008-0000-0100-0000FF070000}"/>
            </a:ext>
          </a:extLst>
        </xdr:cNvPr>
        <xdr:cNvSpPr/>
      </xdr:nvSpPr>
      <xdr:spPr>
        <a:xfrm>
          <a:off x="8937845" y="86172941"/>
          <a:ext cx="1120558"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907</xdr:row>
          <xdr:rowOff>69850</xdr:rowOff>
        </xdr:from>
        <xdr:to>
          <xdr:col>63</xdr:col>
          <xdr:colOff>107950</xdr:colOff>
          <xdr:row>910</xdr:row>
          <xdr:rowOff>12700</xdr:rowOff>
        </xdr:to>
        <xdr:sp macro="" textlink="">
          <xdr:nvSpPr>
            <xdr:cNvPr id="33537" name="Check Box 769" hidden="1">
              <a:extLst>
                <a:ext uri="{63B3BB69-23CF-44E3-9099-C40C66FF867C}">
                  <a14:compatExt spid="_x0000_s33537"/>
                </a:ext>
                <a:ext uri="{FF2B5EF4-FFF2-40B4-BE49-F238E27FC236}">
                  <a16:creationId xmlns:a16="http://schemas.microsoft.com/office/drawing/2014/main" id="{00000000-0008-0000-0100-00000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907</xdr:row>
          <xdr:rowOff>69850</xdr:rowOff>
        </xdr:from>
        <xdr:to>
          <xdr:col>73</xdr:col>
          <xdr:colOff>107950</xdr:colOff>
          <xdr:row>910</xdr:row>
          <xdr:rowOff>12700</xdr:rowOff>
        </xdr:to>
        <xdr:sp macro="" textlink="">
          <xdr:nvSpPr>
            <xdr:cNvPr id="33538" name="Check Box 770" hidden="1">
              <a:extLst>
                <a:ext uri="{63B3BB69-23CF-44E3-9099-C40C66FF867C}">
                  <a14:compatExt spid="_x0000_s33538"/>
                </a:ext>
                <a:ext uri="{FF2B5EF4-FFF2-40B4-BE49-F238E27FC236}">
                  <a16:creationId xmlns:a16="http://schemas.microsoft.com/office/drawing/2014/main" id="{00000000-0008-0000-0100-00000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907</xdr:row>
          <xdr:rowOff>69850</xdr:rowOff>
        </xdr:from>
        <xdr:to>
          <xdr:col>83</xdr:col>
          <xdr:colOff>107950</xdr:colOff>
          <xdr:row>910</xdr:row>
          <xdr:rowOff>12700</xdr:rowOff>
        </xdr:to>
        <xdr:sp macro="" textlink="">
          <xdr:nvSpPr>
            <xdr:cNvPr id="33539" name="Check Box 771" hidden="1">
              <a:extLst>
                <a:ext uri="{63B3BB69-23CF-44E3-9099-C40C66FF867C}">
                  <a14:compatExt spid="_x0000_s33539"/>
                </a:ext>
                <a:ext uri="{FF2B5EF4-FFF2-40B4-BE49-F238E27FC236}">
                  <a16:creationId xmlns:a16="http://schemas.microsoft.com/office/drawing/2014/main" id="{00000000-0008-0000-0100-00000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912</xdr:row>
      <xdr:rowOff>10478</xdr:rowOff>
    </xdr:from>
    <xdr:to>
      <xdr:col>67</xdr:col>
      <xdr:colOff>26911</xdr:colOff>
      <xdr:row>915</xdr:row>
      <xdr:rowOff>37600</xdr:rowOff>
    </xdr:to>
    <xdr:sp macro="" textlink="">
      <xdr:nvSpPr>
        <xdr:cNvPr id="2039" name="Rectangle 2038">
          <a:extLst>
            <a:ext uri="{FF2B5EF4-FFF2-40B4-BE49-F238E27FC236}">
              <a16:creationId xmlns:a16="http://schemas.microsoft.com/office/drawing/2014/main" id="{00000000-0008-0000-0100-0000F7070000}"/>
            </a:ext>
          </a:extLst>
        </xdr:cNvPr>
        <xdr:cNvSpPr/>
      </xdr:nvSpPr>
      <xdr:spPr>
        <a:xfrm>
          <a:off x="6651814" y="86878478"/>
          <a:ext cx="1033197"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912</xdr:row>
      <xdr:rowOff>10478</xdr:rowOff>
    </xdr:from>
    <xdr:to>
      <xdr:col>77</xdr:col>
      <xdr:colOff>26926</xdr:colOff>
      <xdr:row>915</xdr:row>
      <xdr:rowOff>37600</xdr:rowOff>
    </xdr:to>
    <xdr:sp macro="" textlink="">
      <xdr:nvSpPr>
        <xdr:cNvPr id="2040" name="Rectangle 2039">
          <a:extLst>
            <a:ext uri="{FF2B5EF4-FFF2-40B4-BE49-F238E27FC236}">
              <a16:creationId xmlns:a16="http://schemas.microsoft.com/office/drawing/2014/main" id="{00000000-0008-0000-0100-0000F8070000}"/>
            </a:ext>
          </a:extLst>
        </xdr:cNvPr>
        <xdr:cNvSpPr/>
      </xdr:nvSpPr>
      <xdr:spPr>
        <a:xfrm>
          <a:off x="7794829" y="86878478"/>
          <a:ext cx="1033197"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912</xdr:row>
      <xdr:rowOff>10478</xdr:rowOff>
    </xdr:from>
    <xdr:to>
      <xdr:col>88</xdr:col>
      <xdr:colOff>3</xdr:colOff>
      <xdr:row>915</xdr:row>
      <xdr:rowOff>37600</xdr:rowOff>
    </xdr:to>
    <xdr:sp macro="" textlink="">
      <xdr:nvSpPr>
        <xdr:cNvPr id="2041" name="Rectangle 2040">
          <a:extLst>
            <a:ext uri="{FF2B5EF4-FFF2-40B4-BE49-F238E27FC236}">
              <a16:creationId xmlns:a16="http://schemas.microsoft.com/office/drawing/2014/main" id="{00000000-0008-0000-0100-0000F9070000}"/>
            </a:ext>
          </a:extLst>
        </xdr:cNvPr>
        <xdr:cNvSpPr/>
      </xdr:nvSpPr>
      <xdr:spPr>
        <a:xfrm>
          <a:off x="8937845" y="86878478"/>
          <a:ext cx="1120558"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915</xdr:row>
          <xdr:rowOff>12700</xdr:rowOff>
        </xdr:from>
        <xdr:to>
          <xdr:col>63</xdr:col>
          <xdr:colOff>107950</xdr:colOff>
          <xdr:row>917</xdr:row>
          <xdr:rowOff>69850</xdr:rowOff>
        </xdr:to>
        <xdr:sp macro="" textlink="">
          <xdr:nvSpPr>
            <xdr:cNvPr id="33543" name="Check Box 775" hidden="1">
              <a:extLst>
                <a:ext uri="{63B3BB69-23CF-44E3-9099-C40C66FF867C}">
                  <a14:compatExt spid="_x0000_s33543"/>
                </a:ext>
                <a:ext uri="{FF2B5EF4-FFF2-40B4-BE49-F238E27FC236}">
                  <a16:creationId xmlns:a16="http://schemas.microsoft.com/office/drawing/2014/main" id="{00000000-0008-0000-0100-00000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915</xdr:row>
          <xdr:rowOff>12700</xdr:rowOff>
        </xdr:from>
        <xdr:to>
          <xdr:col>73</xdr:col>
          <xdr:colOff>107950</xdr:colOff>
          <xdr:row>917</xdr:row>
          <xdr:rowOff>69850</xdr:rowOff>
        </xdr:to>
        <xdr:sp macro="" textlink="">
          <xdr:nvSpPr>
            <xdr:cNvPr id="33544" name="Check Box 776" hidden="1">
              <a:extLst>
                <a:ext uri="{63B3BB69-23CF-44E3-9099-C40C66FF867C}">
                  <a14:compatExt spid="_x0000_s33544"/>
                </a:ext>
                <a:ext uri="{FF2B5EF4-FFF2-40B4-BE49-F238E27FC236}">
                  <a16:creationId xmlns:a16="http://schemas.microsoft.com/office/drawing/2014/main" id="{00000000-0008-0000-0100-00000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915</xdr:row>
          <xdr:rowOff>12700</xdr:rowOff>
        </xdr:from>
        <xdr:to>
          <xdr:col>83</xdr:col>
          <xdr:colOff>107950</xdr:colOff>
          <xdr:row>917</xdr:row>
          <xdr:rowOff>69850</xdr:rowOff>
        </xdr:to>
        <xdr:sp macro="" textlink="">
          <xdr:nvSpPr>
            <xdr:cNvPr id="33545" name="Check Box 777" hidden="1">
              <a:extLst>
                <a:ext uri="{63B3BB69-23CF-44E3-9099-C40C66FF867C}">
                  <a14:compatExt spid="_x0000_s33545"/>
                </a:ext>
                <a:ext uri="{FF2B5EF4-FFF2-40B4-BE49-F238E27FC236}">
                  <a16:creationId xmlns:a16="http://schemas.microsoft.com/office/drawing/2014/main" id="{00000000-0008-0000-0100-00000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919</xdr:row>
      <xdr:rowOff>77281</xdr:rowOff>
    </xdr:from>
    <xdr:to>
      <xdr:col>67</xdr:col>
      <xdr:colOff>26911</xdr:colOff>
      <xdr:row>923</xdr:row>
      <xdr:rowOff>3549</xdr:rowOff>
    </xdr:to>
    <xdr:sp macro="" textlink="">
      <xdr:nvSpPr>
        <xdr:cNvPr id="2033" name="Rectangle 2032">
          <a:extLst>
            <a:ext uri="{FF2B5EF4-FFF2-40B4-BE49-F238E27FC236}">
              <a16:creationId xmlns:a16="http://schemas.microsoft.com/office/drawing/2014/main" id="{00000000-0008-0000-0100-0000F1070000}"/>
            </a:ext>
          </a:extLst>
        </xdr:cNvPr>
        <xdr:cNvSpPr/>
      </xdr:nvSpPr>
      <xdr:spPr>
        <a:xfrm>
          <a:off x="6651814" y="8761203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&lt; 6 months</a:t>
          </a:r>
        </a:p>
      </xdr:txBody>
    </xdr:sp>
    <xdr:clientData/>
  </xdr:twoCellAnchor>
  <xdr:twoCellAnchor>
    <xdr:from>
      <xdr:col>67</xdr:col>
      <xdr:colOff>78457</xdr:colOff>
      <xdr:row>919</xdr:row>
      <xdr:rowOff>77281</xdr:rowOff>
    </xdr:from>
    <xdr:to>
      <xdr:col>86</xdr:col>
      <xdr:colOff>2</xdr:colOff>
      <xdr:row>923</xdr:row>
      <xdr:rowOff>3549</xdr:rowOff>
    </xdr:to>
    <xdr:sp macro="" textlink="">
      <xdr:nvSpPr>
        <xdr:cNvPr id="2034" name="Rectangle 2033">
          <a:extLst>
            <a:ext uri="{FF2B5EF4-FFF2-40B4-BE49-F238E27FC236}">
              <a16:creationId xmlns:a16="http://schemas.microsoft.com/office/drawing/2014/main" id="{00000000-0008-0000-0100-0000F2070000}"/>
            </a:ext>
          </a:extLst>
        </xdr:cNvPr>
        <xdr:cNvSpPr/>
      </xdr:nvSpPr>
      <xdr:spPr>
        <a:xfrm>
          <a:off x="7736557" y="87612031"/>
          <a:ext cx="2093245"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6 months to 2 years</a:t>
          </a:r>
        </a:p>
      </xdr:txBody>
    </xdr:sp>
    <xdr:clientData/>
  </xdr:twoCellAnchor>
  <xdr:twoCellAnchor>
    <xdr:from>
      <xdr:col>84</xdr:col>
      <xdr:colOff>78482</xdr:colOff>
      <xdr:row>919</xdr:row>
      <xdr:rowOff>77281</xdr:rowOff>
    </xdr:from>
    <xdr:to>
      <xdr:col>93</xdr:col>
      <xdr:colOff>82978</xdr:colOff>
      <xdr:row>923</xdr:row>
      <xdr:rowOff>3549</xdr:rowOff>
    </xdr:to>
    <xdr:sp macro="" textlink="">
      <xdr:nvSpPr>
        <xdr:cNvPr id="2035" name="Rectangle 2034">
          <a:extLst>
            <a:ext uri="{FF2B5EF4-FFF2-40B4-BE49-F238E27FC236}">
              <a16:creationId xmlns:a16="http://schemas.microsoft.com/office/drawing/2014/main" id="{00000000-0008-0000-0100-0000F3070000}"/>
            </a:ext>
          </a:extLst>
        </xdr:cNvPr>
        <xdr:cNvSpPr/>
      </xdr:nvSpPr>
      <xdr:spPr>
        <a:xfrm>
          <a:off x="9679682" y="87612031"/>
          <a:ext cx="1033196"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&gt;</a:t>
          </a:r>
          <a:r>
            <a:rPr lang="en-US" sz="1400" b="1" baseline="0">
              <a:solidFill>
                <a:srgbClr val="65321D"/>
              </a:solidFill>
            </a:rPr>
            <a:t> 2 years</a:t>
          </a:r>
          <a:endParaRPr lang="en-US" sz="1400" b="1">
            <a:solidFill>
              <a:srgbClr val="65321D"/>
            </a:solidFill>
          </a:endParaRPr>
        </a:p>
      </xdr:txBody>
    </xdr:sp>
    <xdr:clientData/>
  </xdr:twoCellAnchor>
  <xdr:twoCellAnchor>
    <xdr:from>
      <xdr:col>94</xdr:col>
      <xdr:colOff>78497</xdr:colOff>
      <xdr:row>919</xdr:row>
      <xdr:rowOff>77281</xdr:rowOff>
    </xdr:from>
    <xdr:to>
      <xdr:col>104</xdr:col>
      <xdr:colOff>56054</xdr:colOff>
      <xdr:row>923</xdr:row>
      <xdr:rowOff>3549</xdr:rowOff>
    </xdr:to>
    <xdr:sp macro="" textlink="">
      <xdr:nvSpPr>
        <xdr:cNvPr id="2036" name="Rectangle 2035">
          <a:extLst>
            <a:ext uri="{FF2B5EF4-FFF2-40B4-BE49-F238E27FC236}">
              <a16:creationId xmlns:a16="http://schemas.microsoft.com/office/drawing/2014/main" id="{00000000-0008-0000-0100-0000F4070000}"/>
            </a:ext>
          </a:extLst>
        </xdr:cNvPr>
        <xdr:cNvSpPr/>
      </xdr:nvSpPr>
      <xdr:spPr>
        <a:xfrm>
          <a:off x="10822697" y="87612031"/>
          <a:ext cx="112055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xdr:twoCellAnchor>
    <xdr:from>
      <xdr:col>100</xdr:col>
      <xdr:colOff>63312</xdr:colOff>
      <xdr:row>940</xdr:row>
      <xdr:rowOff>23812</xdr:rowOff>
    </xdr:from>
    <xdr:to>
      <xdr:col>108</xdr:col>
      <xdr:colOff>64993</xdr:colOff>
      <xdr:row>943</xdr:row>
      <xdr:rowOff>61912</xdr:rowOff>
    </xdr:to>
    <xdr:sp macro="" textlink="">
      <xdr:nvSpPr>
        <xdr:cNvPr id="2069" name="Chevron 2068">
          <a:hlinkClick xmlns:r="http://schemas.openxmlformats.org/officeDocument/2006/relationships" r:id="rId13"/>
          <a:extLst>
            <a:ext uri="{FF2B5EF4-FFF2-40B4-BE49-F238E27FC236}">
              <a16:creationId xmlns:a16="http://schemas.microsoft.com/office/drawing/2014/main" id="{00000000-0008-0000-0100-00001508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940</xdr:row>
      <xdr:rowOff>23812</xdr:rowOff>
    </xdr:from>
    <xdr:to>
      <xdr:col>18</xdr:col>
      <xdr:colOff>11206</xdr:colOff>
      <xdr:row>943</xdr:row>
      <xdr:rowOff>61912</xdr:rowOff>
    </xdr:to>
    <xdr:sp macro="" textlink="">
      <xdr:nvSpPr>
        <xdr:cNvPr id="2070" name="Chevron 2069">
          <a:hlinkClick xmlns:r="http://schemas.openxmlformats.org/officeDocument/2006/relationships" r:id="rId11"/>
          <a:extLst>
            <a:ext uri="{FF2B5EF4-FFF2-40B4-BE49-F238E27FC236}">
              <a16:creationId xmlns:a16="http://schemas.microsoft.com/office/drawing/2014/main" id="{00000000-0008-0000-0100-000016080000}"/>
            </a:ext>
          </a:extLst>
        </xdr:cNvPr>
        <xdr:cNvSpPr/>
      </xdr:nvSpPr>
      <xdr:spPr>
        <a:xfrm flipH="1">
          <a:off x="1152525"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939</xdr:row>
      <xdr:rowOff>0</xdr:rowOff>
    </xdr:from>
    <xdr:to>
      <xdr:col>10</xdr:col>
      <xdr:colOff>0</xdr:colOff>
      <xdr:row>944</xdr:row>
      <xdr:rowOff>85725</xdr:rowOff>
    </xdr:to>
    <xdr:sp macro="" textlink="">
      <xdr:nvSpPr>
        <xdr:cNvPr id="2071" name="Rectangle 2070">
          <a:extLst>
            <a:ext uri="{FF2B5EF4-FFF2-40B4-BE49-F238E27FC236}">
              <a16:creationId xmlns:a16="http://schemas.microsoft.com/office/drawing/2014/main" id="{00000000-0008-0000-0100-00001708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939</xdr:row>
      <xdr:rowOff>0</xdr:rowOff>
    </xdr:from>
    <xdr:to>
      <xdr:col>117</xdr:col>
      <xdr:colOff>104775</xdr:colOff>
      <xdr:row>944</xdr:row>
      <xdr:rowOff>85725</xdr:rowOff>
    </xdr:to>
    <xdr:sp macro="" textlink="">
      <xdr:nvSpPr>
        <xdr:cNvPr id="2072" name="Rectangle 2071">
          <a:extLst>
            <a:ext uri="{FF2B5EF4-FFF2-40B4-BE49-F238E27FC236}">
              <a16:creationId xmlns:a16="http://schemas.microsoft.com/office/drawing/2014/main" id="{00000000-0008-0000-0100-00001808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946</xdr:row>
      <xdr:rowOff>89648</xdr:rowOff>
    </xdr:from>
    <xdr:to>
      <xdr:col>118</xdr:col>
      <xdr:colOff>1</xdr:colOff>
      <xdr:row>1031</xdr:row>
      <xdr:rowOff>22412</xdr:rowOff>
    </xdr:to>
    <xdr:sp macro="" textlink="">
      <xdr:nvSpPr>
        <xdr:cNvPr id="2073" name="Rectangle 2072">
          <a:extLst>
            <a:ext uri="{FF2B5EF4-FFF2-40B4-BE49-F238E27FC236}">
              <a16:creationId xmlns:a16="http://schemas.microsoft.com/office/drawing/2014/main" id="{00000000-0008-0000-0100-000019080000}"/>
            </a:ext>
          </a:extLst>
        </xdr:cNvPr>
        <xdr:cNvSpPr/>
      </xdr:nvSpPr>
      <xdr:spPr>
        <a:xfrm>
          <a:off x="114301" y="49333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948</xdr:row>
      <xdr:rowOff>29677</xdr:rowOff>
    </xdr:from>
    <xdr:to>
      <xdr:col>116</xdr:col>
      <xdr:colOff>37204</xdr:colOff>
      <xdr:row>958</xdr:row>
      <xdr:rowOff>90615</xdr:rowOff>
    </xdr:to>
    <xdr:sp macro="" textlink="">
      <xdr:nvSpPr>
        <xdr:cNvPr id="2074" name="Rectangle 2073">
          <a:extLst>
            <a:ext uri="{FF2B5EF4-FFF2-40B4-BE49-F238E27FC236}">
              <a16:creationId xmlns:a16="http://schemas.microsoft.com/office/drawing/2014/main" id="{00000000-0008-0000-0100-00001A080000}"/>
            </a:ext>
          </a:extLst>
        </xdr:cNvPr>
        <xdr:cNvSpPr/>
      </xdr:nvSpPr>
      <xdr:spPr>
        <a:xfrm>
          <a:off x="280148" y="95638265"/>
          <a:ext cx="12755880" cy="1069468"/>
        </a:xfrm>
        <a:prstGeom prst="rect">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lvl="0" indent="0" algn="ctr" defTabSz="2889250" rtl="0" eaLnBrk="1" latinLnBrk="0" hangingPunct="1">
            <a:lnSpc>
              <a:spcPct val="90000"/>
            </a:lnSpc>
            <a:spcBef>
              <a:spcPct val="0"/>
            </a:spcBef>
            <a:spcAft>
              <a:spcPct val="35000"/>
            </a:spcAft>
          </a:pPr>
          <a:endParaRPr lang="en-US" sz="1400" kern="1200">
            <a:solidFill>
              <a:schemeClr val="lt1"/>
            </a:solidFill>
            <a:latin typeface="Arial" pitchFamily="34" charset="0"/>
            <a:ea typeface="+mn-ea"/>
            <a:cs typeface="Arial" pitchFamily="34" charset="0"/>
          </a:endParaRPr>
        </a:p>
      </xdr:txBody>
    </xdr:sp>
    <xdr:clientData/>
  </xdr:twoCellAnchor>
  <xdr:twoCellAnchor>
    <xdr:from>
      <xdr:col>0</xdr:col>
      <xdr:colOff>104775</xdr:colOff>
      <xdr:row>947</xdr:row>
      <xdr:rowOff>22412</xdr:rowOff>
    </xdr:from>
    <xdr:to>
      <xdr:col>118</xdr:col>
      <xdr:colOff>4570</xdr:colOff>
      <xdr:row>959</xdr:row>
      <xdr:rowOff>22412</xdr:rowOff>
    </xdr:to>
    <xdr:sp macro="" textlink="">
      <xdr:nvSpPr>
        <xdr:cNvPr id="2075" name="Title 1">
          <a:extLst>
            <a:ext uri="{FF2B5EF4-FFF2-40B4-BE49-F238E27FC236}">
              <a16:creationId xmlns:a16="http://schemas.microsoft.com/office/drawing/2014/main" id="{00000000-0008-0000-0100-00001B080000}"/>
            </a:ext>
          </a:extLst>
        </xdr:cNvPr>
        <xdr:cNvSpPr txBox="1">
          <a:spLocks/>
        </xdr:cNvSpPr>
      </xdr:nvSpPr>
      <xdr:spPr>
        <a:xfrm>
          <a:off x="104775" y="49361912"/>
          <a:ext cx="13387195"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Reducing Energy Waste</a:t>
          </a:r>
        </a:p>
      </xdr:txBody>
    </xdr:sp>
    <xdr:clientData/>
  </xdr:twoCellAnchor>
  <xdr:twoCellAnchor>
    <xdr:from>
      <xdr:col>2</xdr:col>
      <xdr:colOff>69476</xdr:colOff>
      <xdr:row>958</xdr:row>
      <xdr:rowOff>95249</xdr:rowOff>
    </xdr:from>
    <xdr:to>
      <xdr:col>118</xdr:col>
      <xdr:colOff>0</xdr:colOff>
      <xdr:row>964</xdr:row>
      <xdr:rowOff>85724</xdr:rowOff>
    </xdr:to>
    <xdr:sp macro="" textlink="">
      <xdr:nvSpPr>
        <xdr:cNvPr id="2076" name="Content Placeholder 2">
          <a:extLst>
            <a:ext uri="{FF2B5EF4-FFF2-40B4-BE49-F238E27FC236}">
              <a16:creationId xmlns:a16="http://schemas.microsoft.com/office/drawing/2014/main" id="{00000000-0008-0000-0100-00001C080000}"/>
            </a:ext>
          </a:extLst>
        </xdr:cNvPr>
        <xdr:cNvSpPr>
          <a:spLocks noGrp="1"/>
        </xdr:cNvSpPr>
      </xdr:nvSpPr>
      <xdr:spPr>
        <a:xfrm>
          <a:off x="298076" y="91344749"/>
          <a:ext cx="13189324"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533E01"/>
              </a:solidFill>
            </a:rPr>
            <a:t>What are your habits</a:t>
          </a:r>
          <a:r>
            <a:rPr lang="en-US" sz="2400" b="0" baseline="0">
              <a:solidFill>
                <a:srgbClr val="533E01"/>
              </a:solidFill>
            </a:rPr>
            <a:t> / accomplishments?</a:t>
          </a:r>
          <a:endParaRPr lang="en-US" sz="2400" b="0">
            <a:solidFill>
              <a:srgbClr val="533E01"/>
            </a:solidFill>
          </a:endParaRPr>
        </a:p>
      </xdr:txBody>
    </xdr:sp>
    <xdr:clientData/>
  </xdr:twoCellAnchor>
  <xdr:twoCellAnchor>
    <xdr:from>
      <xdr:col>67</xdr:col>
      <xdr:colOff>0</xdr:colOff>
      <xdr:row>965</xdr:row>
      <xdr:rowOff>6724</xdr:rowOff>
    </xdr:from>
    <xdr:to>
      <xdr:col>116</xdr:col>
      <xdr:colOff>44823</xdr:colOff>
      <xdr:row>1024</xdr:row>
      <xdr:rowOff>64009</xdr:rowOff>
    </xdr:to>
    <xdr:sp macro="" textlink="">
      <xdr:nvSpPr>
        <xdr:cNvPr id="2078" name="Rectangle 2077">
          <a:extLst>
            <a:ext uri="{FF2B5EF4-FFF2-40B4-BE49-F238E27FC236}">
              <a16:creationId xmlns:a16="http://schemas.microsoft.com/office/drawing/2014/main" id="{00000000-0008-0000-0100-00001E080000}"/>
            </a:ext>
          </a:extLst>
        </xdr:cNvPr>
        <xdr:cNvSpPr/>
      </xdr:nvSpPr>
      <xdr:spPr>
        <a:xfrm>
          <a:off x="7507941" y="97329812"/>
          <a:ext cx="5535706" cy="6007609"/>
        </a:xfrm>
        <a:prstGeom prst="rect">
          <a:avLst/>
        </a:prstGeom>
        <a:gradFill>
          <a:gsLst>
            <a:gs pos="0">
              <a:srgbClr val="CB9453"/>
            </a:gs>
            <a:gs pos="35000">
              <a:srgbClr val="D6AB76"/>
            </a:gs>
            <a:gs pos="100000">
              <a:srgbClr val="F1E3D1"/>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40339</xdr:colOff>
      <xdr:row>965</xdr:row>
      <xdr:rowOff>6724</xdr:rowOff>
    </xdr:from>
    <xdr:to>
      <xdr:col>64</xdr:col>
      <xdr:colOff>22411</xdr:colOff>
      <xdr:row>1024</xdr:row>
      <xdr:rowOff>64009</xdr:rowOff>
    </xdr:to>
    <xdr:sp macro="" textlink="">
      <xdr:nvSpPr>
        <xdr:cNvPr id="2079" name="Rectangle 2078">
          <a:extLst>
            <a:ext uri="{FF2B5EF4-FFF2-40B4-BE49-F238E27FC236}">
              <a16:creationId xmlns:a16="http://schemas.microsoft.com/office/drawing/2014/main" id="{00000000-0008-0000-0100-00001F080000}"/>
            </a:ext>
          </a:extLst>
        </xdr:cNvPr>
        <xdr:cNvSpPr/>
      </xdr:nvSpPr>
      <xdr:spPr>
        <a:xfrm>
          <a:off x="264457" y="97329812"/>
          <a:ext cx="6929719" cy="6007609"/>
        </a:xfrm>
        <a:prstGeom prst="rect">
          <a:avLst/>
        </a:prstGeom>
        <a:gradFill>
          <a:gsLst>
            <a:gs pos="0">
              <a:srgbClr val="CB9453"/>
            </a:gs>
            <a:gs pos="35000">
              <a:srgbClr val="D6AB76"/>
            </a:gs>
            <a:gs pos="100000">
              <a:srgbClr val="F1E3D1"/>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2238</xdr:colOff>
      <xdr:row>970</xdr:row>
      <xdr:rowOff>1482</xdr:rowOff>
    </xdr:from>
    <xdr:to>
      <xdr:col>63</xdr:col>
      <xdr:colOff>44823</xdr:colOff>
      <xdr:row>976</xdr:row>
      <xdr:rowOff>46710</xdr:rowOff>
    </xdr:to>
    <xdr:sp macro="" textlink="">
      <xdr:nvSpPr>
        <xdr:cNvPr id="2081" name="Rectangle 2080">
          <a:extLst>
            <a:ext uri="{FF2B5EF4-FFF2-40B4-BE49-F238E27FC236}">
              <a16:creationId xmlns:a16="http://schemas.microsoft.com/office/drawing/2014/main" id="{00000000-0008-0000-0100-000021080000}"/>
            </a:ext>
          </a:extLst>
        </xdr:cNvPr>
        <xdr:cNvSpPr/>
      </xdr:nvSpPr>
      <xdr:spPr>
        <a:xfrm>
          <a:off x="116538" y="92393982"/>
          <a:ext cx="7129185" cy="61672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533E01"/>
              </a:solidFill>
            </a:rPr>
            <a:t>...close </a:t>
          </a:r>
          <a:r>
            <a:rPr lang="en-US" sz="1800" b="1">
              <a:solidFill>
                <a:srgbClr val="533E01"/>
              </a:solidFill>
            </a:rPr>
            <a:t>drapes</a:t>
          </a:r>
          <a:r>
            <a:rPr lang="en-US" sz="1800" b="1" baseline="0">
              <a:solidFill>
                <a:srgbClr val="533E01"/>
              </a:solidFill>
            </a:rPr>
            <a:t> and blinds </a:t>
          </a:r>
          <a:r>
            <a:rPr lang="en-US" sz="1800" b="0" baseline="0">
              <a:solidFill>
                <a:srgbClr val="533E01"/>
              </a:solidFill>
            </a:rPr>
            <a:t>at night to keep heat inside?</a:t>
          </a:r>
          <a:endParaRPr lang="en-US" sz="1800" b="0">
            <a:solidFill>
              <a:srgbClr val="533E01"/>
            </a:solidFill>
          </a:endParaRPr>
        </a:p>
      </xdr:txBody>
    </xdr:sp>
    <xdr:clientData/>
  </xdr:twoCellAnchor>
  <xdr:twoCellAnchor>
    <xdr:from>
      <xdr:col>1</xdr:col>
      <xdr:colOff>2238</xdr:colOff>
      <xdr:row>987</xdr:row>
      <xdr:rowOff>2455</xdr:rowOff>
    </xdr:from>
    <xdr:to>
      <xdr:col>63</xdr:col>
      <xdr:colOff>44823</xdr:colOff>
      <xdr:row>993</xdr:row>
      <xdr:rowOff>53286</xdr:rowOff>
    </xdr:to>
    <xdr:sp macro="" textlink="">
      <xdr:nvSpPr>
        <xdr:cNvPr id="2082" name="Rectangle 2081">
          <a:extLst>
            <a:ext uri="{FF2B5EF4-FFF2-40B4-BE49-F238E27FC236}">
              <a16:creationId xmlns:a16="http://schemas.microsoft.com/office/drawing/2014/main" id="{00000000-0008-0000-0100-000022080000}"/>
            </a:ext>
          </a:extLst>
        </xdr:cNvPr>
        <xdr:cNvSpPr/>
      </xdr:nvSpPr>
      <xdr:spPr>
        <a:xfrm>
          <a:off x="116538" y="94014205"/>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1">
              <a:solidFill>
                <a:srgbClr val="533E01"/>
              </a:solidFill>
            </a:rPr>
            <a:t>close off unoccupied rooms </a:t>
          </a:r>
          <a:r>
            <a:rPr lang="en-US" sz="1800" b="0">
              <a:solidFill>
                <a:srgbClr val="533E01"/>
              </a:solidFill>
            </a:rPr>
            <a:t>to avoid heating or cooling</a:t>
          </a:r>
          <a:r>
            <a:rPr lang="en-US" sz="1800" b="0" baseline="0">
              <a:solidFill>
                <a:srgbClr val="533E01"/>
              </a:solidFill>
            </a:rPr>
            <a:t> them when not necessary?</a:t>
          </a:r>
          <a:endParaRPr lang="en-US" sz="1800" b="0">
            <a:solidFill>
              <a:srgbClr val="533E01"/>
            </a:solidFill>
          </a:endParaRPr>
        </a:p>
      </xdr:txBody>
    </xdr:sp>
    <xdr:clientData/>
  </xdr:twoCellAnchor>
  <xdr:twoCellAnchor>
    <xdr:from>
      <xdr:col>1</xdr:col>
      <xdr:colOff>2238</xdr:colOff>
      <xdr:row>978</xdr:row>
      <xdr:rowOff>56878</xdr:rowOff>
    </xdr:from>
    <xdr:to>
      <xdr:col>63</xdr:col>
      <xdr:colOff>44823</xdr:colOff>
      <xdr:row>985</xdr:row>
      <xdr:rowOff>16381</xdr:rowOff>
    </xdr:to>
    <xdr:sp macro="" textlink="">
      <xdr:nvSpPr>
        <xdr:cNvPr id="2083" name="Rectangle 2082">
          <a:extLst>
            <a:ext uri="{FF2B5EF4-FFF2-40B4-BE49-F238E27FC236}">
              <a16:creationId xmlns:a16="http://schemas.microsoft.com/office/drawing/2014/main" id="{00000000-0008-0000-0100-000023080000}"/>
            </a:ext>
          </a:extLst>
        </xdr:cNvPr>
        <xdr:cNvSpPr/>
      </xdr:nvSpPr>
      <xdr:spPr>
        <a:xfrm>
          <a:off x="116538" y="93211378"/>
          <a:ext cx="7129185" cy="62625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533E01"/>
              </a:solidFill>
            </a:rPr>
            <a:t>...</a:t>
          </a:r>
          <a:r>
            <a:rPr lang="en-US" sz="1800" b="1">
              <a:solidFill>
                <a:srgbClr val="533E01"/>
              </a:solidFill>
            </a:rPr>
            <a:t>set your heating temperature </a:t>
          </a:r>
          <a:r>
            <a:rPr lang="en-US" sz="1800" b="0">
              <a:solidFill>
                <a:srgbClr val="533E01"/>
              </a:solidFill>
            </a:rPr>
            <a:t>at 68 degrees or</a:t>
          </a:r>
          <a:r>
            <a:rPr lang="en-US" sz="1800" b="0" baseline="0">
              <a:solidFill>
                <a:srgbClr val="533E01"/>
              </a:solidFill>
            </a:rPr>
            <a:t> </a:t>
          </a:r>
          <a:r>
            <a:rPr lang="en-US" sz="1800" b="0">
              <a:solidFill>
                <a:srgbClr val="533E01"/>
              </a:solidFill>
            </a:rPr>
            <a:t>lower?</a:t>
          </a:r>
        </a:p>
      </xdr:txBody>
    </xdr:sp>
    <xdr:clientData/>
  </xdr:twoCellAnchor>
  <xdr:twoCellAnchor>
    <xdr:from>
      <xdr:col>1</xdr:col>
      <xdr:colOff>2238</xdr:colOff>
      <xdr:row>995</xdr:row>
      <xdr:rowOff>16949</xdr:rowOff>
    </xdr:from>
    <xdr:to>
      <xdr:col>63</xdr:col>
      <xdr:colOff>44823</xdr:colOff>
      <xdr:row>1001</xdr:row>
      <xdr:rowOff>67780</xdr:rowOff>
    </xdr:to>
    <xdr:sp macro="" textlink="">
      <xdr:nvSpPr>
        <xdr:cNvPr id="2084" name="Rectangle 2083">
          <a:extLst>
            <a:ext uri="{FF2B5EF4-FFF2-40B4-BE49-F238E27FC236}">
              <a16:creationId xmlns:a16="http://schemas.microsoft.com/office/drawing/2014/main" id="{00000000-0008-0000-0100-000024080000}"/>
            </a:ext>
          </a:extLst>
        </xdr:cNvPr>
        <xdr:cNvSpPr/>
      </xdr:nvSpPr>
      <xdr:spPr>
        <a:xfrm>
          <a:off x="116538" y="94790699"/>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0" baseline="0">
              <a:solidFill>
                <a:srgbClr val="533E01"/>
              </a:solidFill>
            </a:rPr>
            <a:t>use </a:t>
          </a:r>
          <a:r>
            <a:rPr lang="en-US" sz="1800" b="1" baseline="0">
              <a:solidFill>
                <a:srgbClr val="533E01"/>
              </a:solidFill>
            </a:rPr>
            <a:t>low energy settings </a:t>
          </a:r>
          <a:r>
            <a:rPr lang="en-US" sz="1800" b="0" baseline="0">
              <a:solidFill>
                <a:srgbClr val="533E01"/>
              </a:solidFill>
            </a:rPr>
            <a:t>on washing machines / dishwashers?</a:t>
          </a:r>
          <a:endParaRPr lang="en-US" sz="1800" b="0">
            <a:solidFill>
              <a:srgbClr val="533E01"/>
            </a:solidFill>
          </a:endParaRPr>
        </a:p>
      </xdr:txBody>
    </xdr:sp>
    <xdr:clientData/>
  </xdr:twoCellAnchor>
  <xdr:twoCellAnchor>
    <xdr:from>
      <xdr:col>1</xdr:col>
      <xdr:colOff>2238</xdr:colOff>
      <xdr:row>1003</xdr:row>
      <xdr:rowOff>31442</xdr:rowOff>
    </xdr:from>
    <xdr:to>
      <xdr:col>63</xdr:col>
      <xdr:colOff>44823</xdr:colOff>
      <xdr:row>1009</xdr:row>
      <xdr:rowOff>82273</xdr:rowOff>
    </xdr:to>
    <xdr:sp macro="" textlink="">
      <xdr:nvSpPr>
        <xdr:cNvPr id="2085" name="Rectangle 2084">
          <a:extLst>
            <a:ext uri="{FF2B5EF4-FFF2-40B4-BE49-F238E27FC236}">
              <a16:creationId xmlns:a16="http://schemas.microsoft.com/office/drawing/2014/main" id="{00000000-0008-0000-0100-000025080000}"/>
            </a:ext>
          </a:extLst>
        </xdr:cNvPr>
        <xdr:cNvSpPr/>
      </xdr:nvSpPr>
      <xdr:spPr>
        <a:xfrm>
          <a:off x="116538" y="95567192"/>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1">
              <a:solidFill>
                <a:srgbClr val="533E01"/>
              </a:solidFill>
            </a:rPr>
            <a:t>unplug power adapters</a:t>
          </a:r>
          <a:r>
            <a:rPr lang="en-US" sz="1800" b="0">
              <a:solidFill>
                <a:srgbClr val="533E01"/>
              </a:solidFill>
            </a:rPr>
            <a:t>,</a:t>
          </a:r>
          <a:r>
            <a:rPr lang="en-US" sz="1800" b="0" baseline="0">
              <a:solidFill>
                <a:srgbClr val="533E01"/>
              </a:solidFill>
            </a:rPr>
            <a:t> battery chargers and appliances when not in use?</a:t>
          </a:r>
          <a:endParaRPr lang="en-US" sz="1800" b="0">
            <a:solidFill>
              <a:srgbClr val="533E01"/>
            </a:solidFill>
          </a:endParaRPr>
        </a:p>
      </xdr:txBody>
    </xdr:sp>
    <xdr:clientData/>
  </xdr:twoCellAnchor>
  <xdr:twoCellAnchor>
    <xdr:from>
      <xdr:col>1</xdr:col>
      <xdr:colOff>2238</xdr:colOff>
      <xdr:row>1012</xdr:row>
      <xdr:rowOff>12319</xdr:rowOff>
    </xdr:from>
    <xdr:to>
      <xdr:col>63</xdr:col>
      <xdr:colOff>44823</xdr:colOff>
      <xdr:row>1016</xdr:row>
      <xdr:rowOff>4751</xdr:rowOff>
    </xdr:to>
    <xdr:sp macro="" textlink="">
      <xdr:nvSpPr>
        <xdr:cNvPr id="2088" name="Rectangle 2087">
          <a:extLst>
            <a:ext uri="{FF2B5EF4-FFF2-40B4-BE49-F238E27FC236}">
              <a16:creationId xmlns:a16="http://schemas.microsoft.com/office/drawing/2014/main" id="{00000000-0008-0000-0100-000028080000}"/>
            </a:ext>
          </a:extLst>
        </xdr:cNvPr>
        <xdr:cNvSpPr/>
      </xdr:nvSpPr>
      <xdr:spPr>
        <a:xfrm>
          <a:off x="116538" y="96405319"/>
          <a:ext cx="7129185" cy="37343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How satisfied are you with</a:t>
          </a:r>
          <a:r>
            <a:rPr lang="en-US" sz="1800" b="0" baseline="0">
              <a:solidFill>
                <a:srgbClr val="533E01"/>
              </a:solidFill>
            </a:rPr>
            <a:t> </a:t>
          </a:r>
          <a:r>
            <a:rPr lang="en-US" sz="1800" b="1" baseline="0">
              <a:solidFill>
                <a:srgbClr val="533E01"/>
              </a:solidFill>
            </a:rPr>
            <a:t>your energy habits</a:t>
          </a:r>
          <a:r>
            <a:rPr lang="en-US" sz="1800" b="0" baseline="0">
              <a:solidFill>
                <a:srgbClr val="533E01"/>
              </a:solidFill>
            </a:rPr>
            <a:t>?</a:t>
          </a:r>
          <a:endParaRPr lang="en-US" sz="1800" b="0">
            <a:solidFill>
              <a:srgbClr val="533E01"/>
            </a:solidFill>
          </a:endParaRPr>
        </a:p>
      </xdr:txBody>
    </xdr:sp>
    <xdr:clientData/>
  </xdr:twoCellAnchor>
  <xdr:twoCellAnchor>
    <xdr:from>
      <xdr:col>67</xdr:col>
      <xdr:colOff>11219</xdr:colOff>
      <xdr:row>967</xdr:row>
      <xdr:rowOff>29696</xdr:rowOff>
    </xdr:from>
    <xdr:to>
      <xdr:col>76</xdr:col>
      <xdr:colOff>15715</xdr:colOff>
      <xdr:row>970</xdr:row>
      <xdr:rowOff>38633</xdr:rowOff>
    </xdr:to>
    <xdr:sp macro="" textlink="">
      <xdr:nvSpPr>
        <xdr:cNvPr id="2217" name="Rectangle 2216">
          <a:extLst>
            <a:ext uri="{FF2B5EF4-FFF2-40B4-BE49-F238E27FC236}">
              <a16:creationId xmlns:a16="http://schemas.microsoft.com/office/drawing/2014/main" id="{00000000-0008-0000-0100-0000A9080000}"/>
            </a:ext>
          </a:extLst>
        </xdr:cNvPr>
        <xdr:cNvSpPr/>
      </xdr:nvSpPr>
      <xdr:spPr>
        <a:xfrm>
          <a:off x="7519160"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533E01"/>
              </a:solidFill>
            </a:rPr>
            <a:t>Never</a:t>
          </a:r>
        </a:p>
      </xdr:txBody>
    </xdr:sp>
    <xdr:clientData/>
  </xdr:twoCellAnchor>
  <xdr:twoCellAnchor>
    <xdr:from>
      <xdr:col>77</xdr:col>
      <xdr:colOff>11234</xdr:colOff>
      <xdr:row>967</xdr:row>
      <xdr:rowOff>29696</xdr:rowOff>
    </xdr:from>
    <xdr:to>
      <xdr:col>86</xdr:col>
      <xdr:colOff>15730</xdr:colOff>
      <xdr:row>970</xdr:row>
      <xdr:rowOff>38633</xdr:rowOff>
    </xdr:to>
    <xdr:sp macro="" textlink="">
      <xdr:nvSpPr>
        <xdr:cNvPr id="2218" name="Rectangle 2217">
          <a:extLst>
            <a:ext uri="{FF2B5EF4-FFF2-40B4-BE49-F238E27FC236}">
              <a16:creationId xmlns:a16="http://schemas.microsoft.com/office/drawing/2014/main" id="{00000000-0008-0000-0100-0000AA080000}"/>
            </a:ext>
          </a:extLst>
        </xdr:cNvPr>
        <xdr:cNvSpPr/>
      </xdr:nvSpPr>
      <xdr:spPr>
        <a:xfrm>
          <a:off x="8639763"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Rarely</a:t>
          </a:r>
          <a:endParaRPr lang="en-US" sz="1700" b="1">
            <a:solidFill>
              <a:srgbClr val="533E01"/>
            </a:solidFill>
          </a:endParaRPr>
        </a:p>
      </xdr:txBody>
    </xdr:sp>
    <xdr:clientData/>
  </xdr:twoCellAnchor>
  <xdr:twoCellAnchor>
    <xdr:from>
      <xdr:col>87</xdr:col>
      <xdr:colOff>11249</xdr:colOff>
      <xdr:row>967</xdr:row>
      <xdr:rowOff>29696</xdr:rowOff>
    </xdr:from>
    <xdr:to>
      <xdr:col>96</xdr:col>
      <xdr:colOff>15746</xdr:colOff>
      <xdr:row>970</xdr:row>
      <xdr:rowOff>38633</xdr:rowOff>
    </xdr:to>
    <xdr:sp macro="" textlink="">
      <xdr:nvSpPr>
        <xdr:cNvPr id="2219" name="Rectangle 2218">
          <a:extLst>
            <a:ext uri="{FF2B5EF4-FFF2-40B4-BE49-F238E27FC236}">
              <a16:creationId xmlns:a16="http://schemas.microsoft.com/office/drawing/2014/main" id="{00000000-0008-0000-0100-0000AB080000}"/>
            </a:ext>
          </a:extLst>
        </xdr:cNvPr>
        <xdr:cNvSpPr/>
      </xdr:nvSpPr>
      <xdr:spPr>
        <a:xfrm>
          <a:off x="9760367"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Often</a:t>
          </a:r>
          <a:endParaRPr lang="en-US" sz="1700" b="1">
            <a:solidFill>
              <a:srgbClr val="533E01"/>
            </a:solidFill>
          </a:endParaRPr>
        </a:p>
      </xdr:txBody>
    </xdr:sp>
    <xdr:clientData/>
  </xdr:twoCellAnchor>
  <xdr:twoCellAnchor>
    <xdr:from>
      <xdr:col>97</xdr:col>
      <xdr:colOff>11264</xdr:colOff>
      <xdr:row>966</xdr:row>
      <xdr:rowOff>20969</xdr:rowOff>
    </xdr:from>
    <xdr:to>
      <xdr:col>106</xdr:col>
      <xdr:colOff>15761</xdr:colOff>
      <xdr:row>971</xdr:row>
      <xdr:rowOff>47362</xdr:rowOff>
    </xdr:to>
    <xdr:sp macro="" textlink="">
      <xdr:nvSpPr>
        <xdr:cNvPr id="2220" name="Rectangle 2219">
          <a:extLst>
            <a:ext uri="{FF2B5EF4-FFF2-40B4-BE49-F238E27FC236}">
              <a16:creationId xmlns:a16="http://schemas.microsoft.com/office/drawing/2014/main" id="{00000000-0008-0000-0100-0000AC080000}"/>
            </a:ext>
          </a:extLst>
        </xdr:cNvPr>
        <xdr:cNvSpPr/>
      </xdr:nvSpPr>
      <xdr:spPr>
        <a:xfrm>
          <a:off x="10880970" y="97444910"/>
          <a:ext cx="1013026"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Most of the time</a:t>
          </a:r>
          <a:endParaRPr lang="en-US" sz="1700" b="1">
            <a:solidFill>
              <a:srgbClr val="533E01"/>
            </a:solidFill>
          </a:endParaRPr>
        </a:p>
      </xdr:txBody>
    </xdr:sp>
    <xdr:clientData/>
  </xdr:twoCellAnchor>
  <xdr:twoCellAnchor>
    <xdr:from>
      <xdr:col>107</xdr:col>
      <xdr:colOff>11280</xdr:colOff>
      <xdr:row>967</xdr:row>
      <xdr:rowOff>29696</xdr:rowOff>
    </xdr:from>
    <xdr:to>
      <xdr:col>116</xdr:col>
      <xdr:colOff>15776</xdr:colOff>
      <xdr:row>970</xdr:row>
      <xdr:rowOff>38633</xdr:rowOff>
    </xdr:to>
    <xdr:sp macro="" textlink="">
      <xdr:nvSpPr>
        <xdr:cNvPr id="2221" name="Rectangle 2220">
          <a:extLst>
            <a:ext uri="{FF2B5EF4-FFF2-40B4-BE49-F238E27FC236}">
              <a16:creationId xmlns:a16="http://schemas.microsoft.com/office/drawing/2014/main" id="{00000000-0008-0000-0100-0000AD080000}"/>
            </a:ext>
          </a:extLst>
        </xdr:cNvPr>
        <xdr:cNvSpPr/>
      </xdr:nvSpPr>
      <xdr:spPr>
        <a:xfrm>
          <a:off x="12001574"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Always</a:t>
          </a:r>
          <a:endParaRPr lang="en-US" sz="1700" b="1">
            <a:solidFill>
              <a:srgbClr val="533E01"/>
            </a:solidFill>
          </a:endParaRPr>
        </a:p>
      </xdr:txBody>
    </xdr:sp>
    <xdr:clientData/>
  </xdr:twoCellAnchor>
  <mc:AlternateContent xmlns:mc="http://schemas.openxmlformats.org/markup-compatibility/2006">
    <mc:Choice xmlns:a14="http://schemas.microsoft.com/office/drawing/2010/main" Requires="a14">
      <xdr:twoCellAnchor editAs="oneCell">
        <xdr:from>
          <xdr:col>70</xdr:col>
          <xdr:colOff>107950</xdr:colOff>
          <xdr:row>972</xdr:row>
          <xdr:rowOff>31750</xdr:rowOff>
        </xdr:from>
        <xdr:to>
          <xdr:col>72</xdr:col>
          <xdr:colOff>88900</xdr:colOff>
          <xdr:row>974</xdr:row>
          <xdr:rowOff>76200</xdr:rowOff>
        </xdr:to>
        <xdr:sp macro="" textlink="">
          <xdr:nvSpPr>
            <xdr:cNvPr id="33579" name="Check Box 811" hidden="1">
              <a:extLst>
                <a:ext uri="{63B3BB69-23CF-44E3-9099-C40C66FF867C}">
                  <a14:compatExt spid="_x0000_s33579"/>
                </a:ext>
                <a:ext uri="{FF2B5EF4-FFF2-40B4-BE49-F238E27FC236}">
                  <a16:creationId xmlns:a16="http://schemas.microsoft.com/office/drawing/2014/main" id="{00000000-0008-0000-0100-00002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972</xdr:row>
          <xdr:rowOff>31750</xdr:rowOff>
        </xdr:from>
        <xdr:to>
          <xdr:col>82</xdr:col>
          <xdr:colOff>88900</xdr:colOff>
          <xdr:row>974</xdr:row>
          <xdr:rowOff>76200</xdr:rowOff>
        </xdr:to>
        <xdr:sp macro="" textlink="">
          <xdr:nvSpPr>
            <xdr:cNvPr id="33580" name="Check Box 812" hidden="1">
              <a:extLst>
                <a:ext uri="{63B3BB69-23CF-44E3-9099-C40C66FF867C}">
                  <a14:compatExt spid="_x0000_s33580"/>
                </a:ext>
                <a:ext uri="{FF2B5EF4-FFF2-40B4-BE49-F238E27FC236}">
                  <a16:creationId xmlns:a16="http://schemas.microsoft.com/office/drawing/2014/main" id="{00000000-0008-0000-0100-00002C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972</xdr:row>
          <xdr:rowOff>31750</xdr:rowOff>
        </xdr:from>
        <xdr:to>
          <xdr:col>92</xdr:col>
          <xdr:colOff>88900</xdr:colOff>
          <xdr:row>974</xdr:row>
          <xdr:rowOff>76200</xdr:rowOff>
        </xdr:to>
        <xdr:sp macro="" textlink="">
          <xdr:nvSpPr>
            <xdr:cNvPr id="33581" name="Check Box 813" hidden="1">
              <a:extLst>
                <a:ext uri="{63B3BB69-23CF-44E3-9099-C40C66FF867C}">
                  <a14:compatExt spid="_x0000_s33581"/>
                </a:ext>
                <a:ext uri="{FF2B5EF4-FFF2-40B4-BE49-F238E27FC236}">
                  <a16:creationId xmlns:a16="http://schemas.microsoft.com/office/drawing/2014/main" id="{00000000-0008-0000-0100-00002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972</xdr:row>
          <xdr:rowOff>31750</xdr:rowOff>
        </xdr:from>
        <xdr:to>
          <xdr:col>102</xdr:col>
          <xdr:colOff>88900</xdr:colOff>
          <xdr:row>974</xdr:row>
          <xdr:rowOff>76200</xdr:rowOff>
        </xdr:to>
        <xdr:sp macro="" textlink="">
          <xdr:nvSpPr>
            <xdr:cNvPr id="33582" name="Check Box 814" hidden="1">
              <a:extLst>
                <a:ext uri="{63B3BB69-23CF-44E3-9099-C40C66FF867C}">
                  <a14:compatExt spid="_x0000_s33582"/>
                </a:ext>
                <a:ext uri="{FF2B5EF4-FFF2-40B4-BE49-F238E27FC236}">
                  <a16:creationId xmlns:a16="http://schemas.microsoft.com/office/drawing/2014/main" id="{00000000-0008-0000-0100-00002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972</xdr:row>
          <xdr:rowOff>31750</xdr:rowOff>
        </xdr:from>
        <xdr:to>
          <xdr:col>112</xdr:col>
          <xdr:colOff>88900</xdr:colOff>
          <xdr:row>974</xdr:row>
          <xdr:rowOff>76200</xdr:rowOff>
        </xdr:to>
        <xdr:sp macro="" textlink="">
          <xdr:nvSpPr>
            <xdr:cNvPr id="33583" name="Check Box 815" hidden="1">
              <a:extLst>
                <a:ext uri="{63B3BB69-23CF-44E3-9099-C40C66FF867C}">
                  <a14:compatExt spid="_x0000_s33583"/>
                </a:ext>
                <a:ext uri="{FF2B5EF4-FFF2-40B4-BE49-F238E27FC236}">
                  <a16:creationId xmlns:a16="http://schemas.microsoft.com/office/drawing/2014/main" id="{00000000-0008-0000-0100-00002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980</xdr:row>
          <xdr:rowOff>69850</xdr:rowOff>
        </xdr:from>
        <xdr:to>
          <xdr:col>72</xdr:col>
          <xdr:colOff>88900</xdr:colOff>
          <xdr:row>983</xdr:row>
          <xdr:rowOff>12700</xdr:rowOff>
        </xdr:to>
        <xdr:sp macro="" textlink="">
          <xdr:nvSpPr>
            <xdr:cNvPr id="33585" name="Check Box 817" hidden="1">
              <a:extLst>
                <a:ext uri="{63B3BB69-23CF-44E3-9099-C40C66FF867C}">
                  <a14:compatExt spid="_x0000_s33585"/>
                </a:ext>
                <a:ext uri="{FF2B5EF4-FFF2-40B4-BE49-F238E27FC236}">
                  <a16:creationId xmlns:a16="http://schemas.microsoft.com/office/drawing/2014/main" id="{00000000-0008-0000-0100-00003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980</xdr:row>
          <xdr:rowOff>69850</xdr:rowOff>
        </xdr:from>
        <xdr:to>
          <xdr:col>82</xdr:col>
          <xdr:colOff>88900</xdr:colOff>
          <xdr:row>983</xdr:row>
          <xdr:rowOff>12700</xdr:rowOff>
        </xdr:to>
        <xdr:sp macro="" textlink="">
          <xdr:nvSpPr>
            <xdr:cNvPr id="33586" name="Check Box 818" hidden="1">
              <a:extLst>
                <a:ext uri="{63B3BB69-23CF-44E3-9099-C40C66FF867C}">
                  <a14:compatExt spid="_x0000_s33586"/>
                </a:ext>
                <a:ext uri="{FF2B5EF4-FFF2-40B4-BE49-F238E27FC236}">
                  <a16:creationId xmlns:a16="http://schemas.microsoft.com/office/drawing/2014/main" id="{00000000-0008-0000-0100-00003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980</xdr:row>
          <xdr:rowOff>69850</xdr:rowOff>
        </xdr:from>
        <xdr:to>
          <xdr:col>92</xdr:col>
          <xdr:colOff>88900</xdr:colOff>
          <xdr:row>983</xdr:row>
          <xdr:rowOff>12700</xdr:rowOff>
        </xdr:to>
        <xdr:sp macro="" textlink="">
          <xdr:nvSpPr>
            <xdr:cNvPr id="33587" name="Check Box 819" hidden="1">
              <a:extLst>
                <a:ext uri="{63B3BB69-23CF-44E3-9099-C40C66FF867C}">
                  <a14:compatExt spid="_x0000_s33587"/>
                </a:ext>
                <a:ext uri="{FF2B5EF4-FFF2-40B4-BE49-F238E27FC236}">
                  <a16:creationId xmlns:a16="http://schemas.microsoft.com/office/drawing/2014/main" id="{00000000-0008-0000-0100-00003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980</xdr:row>
          <xdr:rowOff>69850</xdr:rowOff>
        </xdr:from>
        <xdr:to>
          <xdr:col>102</xdr:col>
          <xdr:colOff>88900</xdr:colOff>
          <xdr:row>983</xdr:row>
          <xdr:rowOff>12700</xdr:rowOff>
        </xdr:to>
        <xdr:sp macro="" textlink="">
          <xdr:nvSpPr>
            <xdr:cNvPr id="33588" name="Check Box 820" hidden="1">
              <a:extLst>
                <a:ext uri="{63B3BB69-23CF-44E3-9099-C40C66FF867C}">
                  <a14:compatExt spid="_x0000_s33588"/>
                </a:ext>
                <a:ext uri="{FF2B5EF4-FFF2-40B4-BE49-F238E27FC236}">
                  <a16:creationId xmlns:a16="http://schemas.microsoft.com/office/drawing/2014/main" id="{00000000-0008-0000-0100-00003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980</xdr:row>
          <xdr:rowOff>69850</xdr:rowOff>
        </xdr:from>
        <xdr:to>
          <xdr:col>112</xdr:col>
          <xdr:colOff>88900</xdr:colOff>
          <xdr:row>983</xdr:row>
          <xdr:rowOff>12700</xdr:rowOff>
        </xdr:to>
        <xdr:sp macro="" textlink="">
          <xdr:nvSpPr>
            <xdr:cNvPr id="33589" name="Check Box 821" hidden="1">
              <a:extLst>
                <a:ext uri="{63B3BB69-23CF-44E3-9099-C40C66FF867C}">
                  <a14:compatExt spid="_x0000_s33589"/>
                </a:ext>
                <a:ext uri="{FF2B5EF4-FFF2-40B4-BE49-F238E27FC236}">
                  <a16:creationId xmlns:a16="http://schemas.microsoft.com/office/drawing/2014/main" id="{00000000-0008-0000-0100-00003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989</xdr:row>
          <xdr:rowOff>0</xdr:rowOff>
        </xdr:from>
        <xdr:to>
          <xdr:col>72</xdr:col>
          <xdr:colOff>88900</xdr:colOff>
          <xdr:row>991</xdr:row>
          <xdr:rowOff>38100</xdr:rowOff>
        </xdr:to>
        <xdr:sp macro="" textlink="">
          <xdr:nvSpPr>
            <xdr:cNvPr id="33591" name="Check Box 823" hidden="1">
              <a:extLst>
                <a:ext uri="{63B3BB69-23CF-44E3-9099-C40C66FF867C}">
                  <a14:compatExt spid="_x0000_s33591"/>
                </a:ext>
                <a:ext uri="{FF2B5EF4-FFF2-40B4-BE49-F238E27FC236}">
                  <a16:creationId xmlns:a16="http://schemas.microsoft.com/office/drawing/2014/main" id="{00000000-0008-0000-0100-00003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989</xdr:row>
          <xdr:rowOff>0</xdr:rowOff>
        </xdr:from>
        <xdr:to>
          <xdr:col>82</xdr:col>
          <xdr:colOff>88900</xdr:colOff>
          <xdr:row>991</xdr:row>
          <xdr:rowOff>38100</xdr:rowOff>
        </xdr:to>
        <xdr:sp macro="" textlink="">
          <xdr:nvSpPr>
            <xdr:cNvPr id="33592" name="Check Box 824" hidden="1">
              <a:extLst>
                <a:ext uri="{63B3BB69-23CF-44E3-9099-C40C66FF867C}">
                  <a14:compatExt spid="_x0000_s33592"/>
                </a:ext>
                <a:ext uri="{FF2B5EF4-FFF2-40B4-BE49-F238E27FC236}">
                  <a16:creationId xmlns:a16="http://schemas.microsoft.com/office/drawing/2014/main" id="{00000000-0008-0000-0100-00003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989</xdr:row>
          <xdr:rowOff>0</xdr:rowOff>
        </xdr:from>
        <xdr:to>
          <xdr:col>92</xdr:col>
          <xdr:colOff>88900</xdr:colOff>
          <xdr:row>991</xdr:row>
          <xdr:rowOff>38100</xdr:rowOff>
        </xdr:to>
        <xdr:sp macro="" textlink="">
          <xdr:nvSpPr>
            <xdr:cNvPr id="33593" name="Check Box 825" hidden="1">
              <a:extLst>
                <a:ext uri="{63B3BB69-23CF-44E3-9099-C40C66FF867C}">
                  <a14:compatExt spid="_x0000_s33593"/>
                </a:ext>
                <a:ext uri="{FF2B5EF4-FFF2-40B4-BE49-F238E27FC236}">
                  <a16:creationId xmlns:a16="http://schemas.microsoft.com/office/drawing/2014/main" id="{00000000-0008-0000-0100-00003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989</xdr:row>
          <xdr:rowOff>0</xdr:rowOff>
        </xdr:from>
        <xdr:to>
          <xdr:col>102</xdr:col>
          <xdr:colOff>88900</xdr:colOff>
          <xdr:row>991</xdr:row>
          <xdr:rowOff>38100</xdr:rowOff>
        </xdr:to>
        <xdr:sp macro="" textlink="">
          <xdr:nvSpPr>
            <xdr:cNvPr id="33594" name="Check Box 826" hidden="1">
              <a:extLst>
                <a:ext uri="{63B3BB69-23CF-44E3-9099-C40C66FF867C}">
                  <a14:compatExt spid="_x0000_s33594"/>
                </a:ext>
                <a:ext uri="{FF2B5EF4-FFF2-40B4-BE49-F238E27FC236}">
                  <a16:creationId xmlns:a16="http://schemas.microsoft.com/office/drawing/2014/main" id="{00000000-0008-0000-0100-00003A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989</xdr:row>
          <xdr:rowOff>0</xdr:rowOff>
        </xdr:from>
        <xdr:to>
          <xdr:col>112</xdr:col>
          <xdr:colOff>88900</xdr:colOff>
          <xdr:row>991</xdr:row>
          <xdr:rowOff>38100</xdr:rowOff>
        </xdr:to>
        <xdr:sp macro="" textlink="">
          <xdr:nvSpPr>
            <xdr:cNvPr id="33595" name="Check Box 827" hidden="1">
              <a:extLst>
                <a:ext uri="{63B3BB69-23CF-44E3-9099-C40C66FF867C}">
                  <a14:compatExt spid="_x0000_s33595"/>
                </a:ext>
                <a:ext uri="{FF2B5EF4-FFF2-40B4-BE49-F238E27FC236}">
                  <a16:creationId xmlns:a16="http://schemas.microsoft.com/office/drawing/2014/main" id="{00000000-0008-0000-0100-00003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997</xdr:row>
          <xdr:rowOff>31750</xdr:rowOff>
        </xdr:from>
        <xdr:to>
          <xdr:col>72</xdr:col>
          <xdr:colOff>88900</xdr:colOff>
          <xdr:row>999</xdr:row>
          <xdr:rowOff>69850</xdr:rowOff>
        </xdr:to>
        <xdr:sp macro="" textlink="">
          <xdr:nvSpPr>
            <xdr:cNvPr id="33597" name="Check Box 829" hidden="1">
              <a:extLst>
                <a:ext uri="{63B3BB69-23CF-44E3-9099-C40C66FF867C}">
                  <a14:compatExt spid="_x0000_s33597"/>
                </a:ext>
                <a:ext uri="{FF2B5EF4-FFF2-40B4-BE49-F238E27FC236}">
                  <a16:creationId xmlns:a16="http://schemas.microsoft.com/office/drawing/2014/main" id="{00000000-0008-0000-0100-00003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997</xdr:row>
          <xdr:rowOff>31750</xdr:rowOff>
        </xdr:from>
        <xdr:to>
          <xdr:col>82</xdr:col>
          <xdr:colOff>88900</xdr:colOff>
          <xdr:row>999</xdr:row>
          <xdr:rowOff>69850</xdr:rowOff>
        </xdr:to>
        <xdr:sp macro="" textlink="">
          <xdr:nvSpPr>
            <xdr:cNvPr id="33598" name="Check Box 830" hidden="1">
              <a:extLst>
                <a:ext uri="{63B3BB69-23CF-44E3-9099-C40C66FF867C}">
                  <a14:compatExt spid="_x0000_s33598"/>
                </a:ext>
                <a:ext uri="{FF2B5EF4-FFF2-40B4-BE49-F238E27FC236}">
                  <a16:creationId xmlns:a16="http://schemas.microsoft.com/office/drawing/2014/main" id="{00000000-0008-0000-0100-00003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997</xdr:row>
          <xdr:rowOff>31750</xdr:rowOff>
        </xdr:from>
        <xdr:to>
          <xdr:col>92</xdr:col>
          <xdr:colOff>88900</xdr:colOff>
          <xdr:row>999</xdr:row>
          <xdr:rowOff>69850</xdr:rowOff>
        </xdr:to>
        <xdr:sp macro="" textlink="">
          <xdr:nvSpPr>
            <xdr:cNvPr id="33599" name="Check Box 831" hidden="1">
              <a:extLst>
                <a:ext uri="{63B3BB69-23CF-44E3-9099-C40C66FF867C}">
                  <a14:compatExt spid="_x0000_s33599"/>
                </a:ext>
                <a:ext uri="{FF2B5EF4-FFF2-40B4-BE49-F238E27FC236}">
                  <a16:creationId xmlns:a16="http://schemas.microsoft.com/office/drawing/2014/main" id="{00000000-0008-0000-0100-00003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997</xdr:row>
          <xdr:rowOff>31750</xdr:rowOff>
        </xdr:from>
        <xdr:to>
          <xdr:col>102</xdr:col>
          <xdr:colOff>88900</xdr:colOff>
          <xdr:row>999</xdr:row>
          <xdr:rowOff>69850</xdr:rowOff>
        </xdr:to>
        <xdr:sp macro="" textlink="">
          <xdr:nvSpPr>
            <xdr:cNvPr id="33600" name="Check Box 832" hidden="1">
              <a:extLst>
                <a:ext uri="{63B3BB69-23CF-44E3-9099-C40C66FF867C}">
                  <a14:compatExt spid="_x0000_s33600"/>
                </a:ext>
                <a:ext uri="{FF2B5EF4-FFF2-40B4-BE49-F238E27FC236}">
                  <a16:creationId xmlns:a16="http://schemas.microsoft.com/office/drawing/2014/main" id="{00000000-0008-0000-0100-00004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997</xdr:row>
          <xdr:rowOff>31750</xdr:rowOff>
        </xdr:from>
        <xdr:to>
          <xdr:col>112</xdr:col>
          <xdr:colOff>88900</xdr:colOff>
          <xdr:row>999</xdr:row>
          <xdr:rowOff>69850</xdr:rowOff>
        </xdr:to>
        <xdr:sp macro="" textlink="">
          <xdr:nvSpPr>
            <xdr:cNvPr id="33601" name="Check Box 833" hidden="1">
              <a:extLst>
                <a:ext uri="{63B3BB69-23CF-44E3-9099-C40C66FF867C}">
                  <a14:compatExt spid="_x0000_s33601"/>
                </a:ext>
                <a:ext uri="{FF2B5EF4-FFF2-40B4-BE49-F238E27FC236}">
                  <a16:creationId xmlns:a16="http://schemas.microsoft.com/office/drawing/2014/main" id="{00000000-0008-0000-0100-00004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1005</xdr:row>
          <xdr:rowOff>50800</xdr:rowOff>
        </xdr:from>
        <xdr:to>
          <xdr:col>72</xdr:col>
          <xdr:colOff>88900</xdr:colOff>
          <xdr:row>1008</xdr:row>
          <xdr:rowOff>0</xdr:rowOff>
        </xdr:to>
        <xdr:sp macro="" textlink="">
          <xdr:nvSpPr>
            <xdr:cNvPr id="33603" name="Check Box 835" hidden="1">
              <a:extLst>
                <a:ext uri="{63B3BB69-23CF-44E3-9099-C40C66FF867C}">
                  <a14:compatExt spid="_x0000_s33603"/>
                </a:ext>
                <a:ext uri="{FF2B5EF4-FFF2-40B4-BE49-F238E27FC236}">
                  <a16:creationId xmlns:a16="http://schemas.microsoft.com/office/drawing/2014/main" id="{00000000-0008-0000-0100-00004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1005</xdr:row>
          <xdr:rowOff>50800</xdr:rowOff>
        </xdr:from>
        <xdr:to>
          <xdr:col>82</xdr:col>
          <xdr:colOff>88900</xdr:colOff>
          <xdr:row>1008</xdr:row>
          <xdr:rowOff>0</xdr:rowOff>
        </xdr:to>
        <xdr:sp macro="" textlink="">
          <xdr:nvSpPr>
            <xdr:cNvPr id="33604" name="Check Box 836" hidden="1">
              <a:extLst>
                <a:ext uri="{63B3BB69-23CF-44E3-9099-C40C66FF867C}">
                  <a14:compatExt spid="_x0000_s33604"/>
                </a:ext>
                <a:ext uri="{FF2B5EF4-FFF2-40B4-BE49-F238E27FC236}">
                  <a16:creationId xmlns:a16="http://schemas.microsoft.com/office/drawing/2014/main" id="{00000000-0008-0000-0100-00004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1005</xdr:row>
          <xdr:rowOff>50800</xdr:rowOff>
        </xdr:from>
        <xdr:to>
          <xdr:col>92</xdr:col>
          <xdr:colOff>88900</xdr:colOff>
          <xdr:row>1008</xdr:row>
          <xdr:rowOff>0</xdr:rowOff>
        </xdr:to>
        <xdr:sp macro="" textlink="">
          <xdr:nvSpPr>
            <xdr:cNvPr id="33605" name="Check Box 837" hidden="1">
              <a:extLst>
                <a:ext uri="{63B3BB69-23CF-44E3-9099-C40C66FF867C}">
                  <a14:compatExt spid="_x0000_s33605"/>
                </a:ext>
                <a:ext uri="{FF2B5EF4-FFF2-40B4-BE49-F238E27FC236}">
                  <a16:creationId xmlns:a16="http://schemas.microsoft.com/office/drawing/2014/main" id="{00000000-0008-0000-0100-00004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1005</xdr:row>
          <xdr:rowOff>50800</xdr:rowOff>
        </xdr:from>
        <xdr:to>
          <xdr:col>102</xdr:col>
          <xdr:colOff>88900</xdr:colOff>
          <xdr:row>1008</xdr:row>
          <xdr:rowOff>0</xdr:rowOff>
        </xdr:to>
        <xdr:sp macro="" textlink="">
          <xdr:nvSpPr>
            <xdr:cNvPr id="33606" name="Check Box 838" hidden="1">
              <a:extLst>
                <a:ext uri="{63B3BB69-23CF-44E3-9099-C40C66FF867C}">
                  <a14:compatExt spid="_x0000_s33606"/>
                </a:ext>
                <a:ext uri="{FF2B5EF4-FFF2-40B4-BE49-F238E27FC236}">
                  <a16:creationId xmlns:a16="http://schemas.microsoft.com/office/drawing/2014/main" id="{00000000-0008-0000-0100-000046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1005</xdr:row>
          <xdr:rowOff>50800</xdr:rowOff>
        </xdr:from>
        <xdr:to>
          <xdr:col>112</xdr:col>
          <xdr:colOff>88900</xdr:colOff>
          <xdr:row>1008</xdr:row>
          <xdr:rowOff>0</xdr:rowOff>
        </xdr:to>
        <xdr:sp macro="" textlink="">
          <xdr:nvSpPr>
            <xdr:cNvPr id="33607" name="Check Box 839" hidden="1">
              <a:extLst>
                <a:ext uri="{63B3BB69-23CF-44E3-9099-C40C66FF867C}">
                  <a14:compatExt spid="_x0000_s33607"/>
                </a:ext>
                <a:ext uri="{FF2B5EF4-FFF2-40B4-BE49-F238E27FC236}">
                  <a16:creationId xmlns:a16="http://schemas.microsoft.com/office/drawing/2014/main" id="{00000000-0008-0000-0100-00004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67</xdr:col>
      <xdr:colOff>11218</xdr:colOff>
      <xdr:row>1012</xdr:row>
      <xdr:rowOff>30243</xdr:rowOff>
    </xdr:from>
    <xdr:to>
      <xdr:col>86</xdr:col>
      <xdr:colOff>67248</xdr:colOff>
      <xdr:row>1015</xdr:row>
      <xdr:rowOff>57360</xdr:rowOff>
    </xdr:to>
    <xdr:sp macro="" textlink="">
      <xdr:nvSpPr>
        <xdr:cNvPr id="2187" name="Rectangle 2186">
          <a:extLst>
            <a:ext uri="{FF2B5EF4-FFF2-40B4-BE49-F238E27FC236}">
              <a16:creationId xmlns:a16="http://schemas.microsoft.com/office/drawing/2014/main" id="{00000000-0008-0000-0100-00008B080000}"/>
            </a:ext>
          </a:extLst>
        </xdr:cNvPr>
        <xdr:cNvSpPr/>
      </xdr:nvSpPr>
      <xdr:spPr>
        <a:xfrm>
          <a:off x="7519159" y="102093419"/>
          <a:ext cx="2185148"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533E01"/>
              </a:solidFill>
            </a:rPr>
            <a:t>On a scale of 1 to 10</a:t>
          </a:r>
        </a:p>
        <a:p>
          <a:pPr marL="0" lvl="2" algn="ctr"/>
          <a:r>
            <a:rPr lang="en-US" sz="1400" b="0" i="1">
              <a:solidFill>
                <a:srgbClr val="533E01"/>
              </a:solidFill>
            </a:rPr>
            <a:t>(10 is most satisfied)</a:t>
          </a:r>
        </a:p>
      </xdr:txBody>
    </xdr:sp>
    <xdr:clientData/>
  </xdr:twoCellAnchor>
  <xdr:twoCellAnchor>
    <xdr:from>
      <xdr:col>100</xdr:col>
      <xdr:colOff>63312</xdr:colOff>
      <xdr:row>1026</xdr:row>
      <xdr:rowOff>23812</xdr:rowOff>
    </xdr:from>
    <xdr:to>
      <xdr:col>108</xdr:col>
      <xdr:colOff>64993</xdr:colOff>
      <xdr:row>1029</xdr:row>
      <xdr:rowOff>61912</xdr:rowOff>
    </xdr:to>
    <xdr:sp macro="" textlink="">
      <xdr:nvSpPr>
        <xdr:cNvPr id="2223" name="Chevron 2222">
          <a:hlinkClick xmlns:r="http://schemas.openxmlformats.org/officeDocument/2006/relationships" r:id="rId14"/>
          <a:extLst>
            <a:ext uri="{FF2B5EF4-FFF2-40B4-BE49-F238E27FC236}">
              <a16:creationId xmlns:a16="http://schemas.microsoft.com/office/drawing/2014/main" id="{00000000-0008-0000-0100-0000AF080000}"/>
            </a:ext>
          </a:extLst>
        </xdr:cNvPr>
        <xdr:cNvSpPr/>
      </xdr:nvSpPr>
      <xdr:spPr>
        <a:xfrm>
          <a:off x="11493312" y="5688806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tIns="91440" rtlCol="0" anchor="ctr"/>
        <a:lstStyle/>
        <a:p>
          <a:pPr marL="0" lvl="0" indent="0" algn="ctr" defTabSz="2889250" rtl="0" eaLnBrk="1" latinLnBrk="0" hangingPunct="1">
            <a:lnSpc>
              <a:spcPct val="90000"/>
            </a:lnSpc>
            <a:spcBef>
              <a:spcPct val="0"/>
            </a:spcBef>
            <a:spcAft>
              <a:spcPct val="35000"/>
            </a:spcAft>
          </a:pPr>
          <a:r>
            <a:rPr lang="en-US" sz="1400" kern="12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1026</xdr:row>
      <xdr:rowOff>23812</xdr:rowOff>
    </xdr:from>
    <xdr:to>
      <xdr:col>18</xdr:col>
      <xdr:colOff>11206</xdr:colOff>
      <xdr:row>1029</xdr:row>
      <xdr:rowOff>61912</xdr:rowOff>
    </xdr:to>
    <xdr:sp macro="" textlink="">
      <xdr:nvSpPr>
        <xdr:cNvPr id="2224" name="Chevron 2223">
          <a:hlinkClick xmlns:r="http://schemas.openxmlformats.org/officeDocument/2006/relationships" r:id="rId12"/>
          <a:extLst>
            <a:ext uri="{FF2B5EF4-FFF2-40B4-BE49-F238E27FC236}">
              <a16:creationId xmlns:a16="http://schemas.microsoft.com/office/drawing/2014/main" id="{00000000-0008-0000-0100-0000B0080000}"/>
            </a:ext>
          </a:extLst>
        </xdr:cNvPr>
        <xdr:cNvSpPr/>
      </xdr:nvSpPr>
      <xdr:spPr>
        <a:xfrm flipH="1">
          <a:off x="1152525" y="5688806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tIns="91440" rtlCol="0" anchor="ctr"/>
        <a:lstStyle/>
        <a:p>
          <a:pPr marL="0" lvl="0" indent="0" algn="ctr" defTabSz="2889250" rtl="0" eaLnBrk="1" latinLnBrk="0" hangingPunct="1">
            <a:lnSpc>
              <a:spcPct val="90000"/>
            </a:lnSpc>
            <a:spcBef>
              <a:spcPct val="0"/>
            </a:spcBef>
            <a:spcAft>
              <a:spcPct val="35000"/>
            </a:spcAft>
          </a:pPr>
          <a:r>
            <a:rPr lang="en-US" sz="1400" kern="1200">
              <a:solidFill>
                <a:schemeClr val="lt1"/>
              </a:solidFill>
              <a:latin typeface="Arial" pitchFamily="34" charset="0"/>
              <a:ea typeface="+mn-ea"/>
              <a:cs typeface="Arial" pitchFamily="34" charset="0"/>
            </a:rPr>
            <a:t>Back</a:t>
          </a:r>
        </a:p>
      </xdr:txBody>
    </xdr:sp>
    <xdr:clientData/>
  </xdr:twoCellAnchor>
  <xdr:twoCellAnchor>
    <xdr:from>
      <xdr:col>1</xdr:col>
      <xdr:colOff>0</xdr:colOff>
      <xdr:row>1025</xdr:row>
      <xdr:rowOff>0</xdr:rowOff>
    </xdr:from>
    <xdr:to>
      <xdr:col>10</xdr:col>
      <xdr:colOff>0</xdr:colOff>
      <xdr:row>1030</xdr:row>
      <xdr:rowOff>85725</xdr:rowOff>
    </xdr:to>
    <xdr:sp macro="" textlink="">
      <xdr:nvSpPr>
        <xdr:cNvPr id="2225" name="Rectangle 2224">
          <a:extLst>
            <a:ext uri="{FF2B5EF4-FFF2-40B4-BE49-F238E27FC236}">
              <a16:creationId xmlns:a16="http://schemas.microsoft.com/office/drawing/2014/main" id="{00000000-0008-0000-0100-0000B1080000}"/>
            </a:ext>
          </a:extLst>
        </xdr:cNvPr>
        <xdr:cNvSpPr/>
      </xdr:nvSpPr>
      <xdr:spPr>
        <a:xfrm>
          <a:off x="114300" y="56769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1025</xdr:row>
      <xdr:rowOff>0</xdr:rowOff>
    </xdr:from>
    <xdr:to>
      <xdr:col>117</xdr:col>
      <xdr:colOff>104775</xdr:colOff>
      <xdr:row>1030</xdr:row>
      <xdr:rowOff>85725</xdr:rowOff>
    </xdr:to>
    <xdr:sp macro="" textlink="">
      <xdr:nvSpPr>
        <xdr:cNvPr id="2226" name="Rectangle 2225">
          <a:extLst>
            <a:ext uri="{FF2B5EF4-FFF2-40B4-BE49-F238E27FC236}">
              <a16:creationId xmlns:a16="http://schemas.microsoft.com/office/drawing/2014/main" id="{00000000-0008-0000-0100-0000B2080000}"/>
            </a:ext>
          </a:extLst>
        </xdr:cNvPr>
        <xdr:cNvSpPr/>
      </xdr:nvSpPr>
      <xdr:spPr>
        <a:xfrm>
          <a:off x="12449175" y="56769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1032</xdr:row>
      <xdr:rowOff>89648</xdr:rowOff>
    </xdr:from>
    <xdr:to>
      <xdr:col>118</xdr:col>
      <xdr:colOff>1</xdr:colOff>
      <xdr:row>1117</xdr:row>
      <xdr:rowOff>22412</xdr:rowOff>
    </xdr:to>
    <xdr:sp macro="" textlink="">
      <xdr:nvSpPr>
        <xdr:cNvPr id="2227" name="Rectangle 2226">
          <a:extLst>
            <a:ext uri="{FF2B5EF4-FFF2-40B4-BE49-F238E27FC236}">
              <a16:creationId xmlns:a16="http://schemas.microsoft.com/office/drawing/2014/main" id="{00000000-0008-0000-0100-0000B3080000}"/>
            </a:ext>
          </a:extLst>
        </xdr:cNvPr>
        <xdr:cNvSpPr/>
      </xdr:nvSpPr>
      <xdr:spPr>
        <a:xfrm>
          <a:off x="114301" y="65716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1034</xdr:row>
      <xdr:rowOff>29677</xdr:rowOff>
    </xdr:from>
    <xdr:to>
      <xdr:col>116</xdr:col>
      <xdr:colOff>37204</xdr:colOff>
      <xdr:row>1044</xdr:row>
      <xdr:rowOff>100140</xdr:rowOff>
    </xdr:to>
    <xdr:sp macro="" textlink="">
      <xdr:nvSpPr>
        <xdr:cNvPr id="2228" name="Rectangle 2227">
          <a:extLst>
            <a:ext uri="{FF2B5EF4-FFF2-40B4-BE49-F238E27FC236}">
              <a16:creationId xmlns:a16="http://schemas.microsoft.com/office/drawing/2014/main" id="{00000000-0008-0000-0100-0000B4080000}"/>
            </a:ext>
          </a:extLst>
        </xdr:cNvPr>
        <xdr:cNvSpPr/>
      </xdr:nvSpPr>
      <xdr:spPr>
        <a:xfrm>
          <a:off x="284630" y="65847427"/>
          <a:ext cx="13011374" cy="1013438"/>
        </a:xfrm>
        <a:prstGeom prst="rect">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lvl="0" indent="0" algn="l" defTabSz="2889250" rtl="0" eaLnBrk="1" latinLnBrk="0" hangingPunct="1">
            <a:lnSpc>
              <a:spcPct val="90000"/>
            </a:lnSpc>
            <a:spcBef>
              <a:spcPct val="0"/>
            </a:spcBef>
            <a:spcAft>
              <a:spcPct val="35000"/>
            </a:spcAft>
          </a:pPr>
          <a:endParaRPr lang="en-US" sz="2000" kern="1200">
            <a:solidFill>
              <a:schemeClr val="lt1"/>
            </a:solidFill>
            <a:latin typeface="+mn-lt"/>
            <a:ea typeface="+mn-ea"/>
            <a:cs typeface="+mn-cs"/>
          </a:endParaRPr>
        </a:p>
      </xdr:txBody>
    </xdr:sp>
    <xdr:clientData/>
  </xdr:twoCellAnchor>
  <xdr:twoCellAnchor>
    <xdr:from>
      <xdr:col>1</xdr:col>
      <xdr:colOff>2239</xdr:colOff>
      <xdr:row>1033</xdr:row>
      <xdr:rowOff>22412</xdr:rowOff>
    </xdr:from>
    <xdr:to>
      <xdr:col>118</xdr:col>
      <xdr:colOff>4570</xdr:colOff>
      <xdr:row>1045</xdr:row>
      <xdr:rowOff>22412</xdr:rowOff>
    </xdr:to>
    <xdr:sp macro="" textlink="">
      <xdr:nvSpPr>
        <xdr:cNvPr id="2229" name="Title 1">
          <a:extLst>
            <a:ext uri="{FF2B5EF4-FFF2-40B4-BE49-F238E27FC236}">
              <a16:creationId xmlns:a16="http://schemas.microsoft.com/office/drawing/2014/main" id="{00000000-0008-0000-0100-0000B5080000}"/>
            </a:ext>
          </a:extLst>
        </xdr:cNvPr>
        <xdr:cNvSpPr txBox="1">
          <a:spLocks/>
        </xdr:cNvSpPr>
      </xdr:nvSpPr>
      <xdr:spPr>
        <a:xfrm>
          <a:off x="116539" y="657449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Efficiency Improvements</a:t>
          </a:r>
        </a:p>
      </xdr:txBody>
    </xdr:sp>
    <xdr:clientData/>
  </xdr:twoCellAnchor>
  <xdr:twoCellAnchor>
    <xdr:from>
      <xdr:col>2</xdr:col>
      <xdr:colOff>69475</xdr:colOff>
      <xdr:row>1045</xdr:row>
      <xdr:rowOff>9524</xdr:rowOff>
    </xdr:from>
    <xdr:to>
      <xdr:col>117</xdr:col>
      <xdr:colOff>81642</xdr:colOff>
      <xdr:row>1050</xdr:row>
      <xdr:rowOff>95249</xdr:rowOff>
    </xdr:to>
    <xdr:sp macro="" textlink="">
      <xdr:nvSpPr>
        <xdr:cNvPr id="2230" name="Content Placeholder 2">
          <a:extLst>
            <a:ext uri="{FF2B5EF4-FFF2-40B4-BE49-F238E27FC236}">
              <a16:creationId xmlns:a16="http://schemas.microsoft.com/office/drawing/2014/main" id="{00000000-0008-0000-0100-0000B6080000}"/>
            </a:ext>
          </a:extLst>
        </xdr:cNvPr>
        <xdr:cNvSpPr>
          <a:spLocks noGrp="1"/>
        </xdr:cNvSpPr>
      </xdr:nvSpPr>
      <xdr:spPr>
        <a:xfrm>
          <a:off x="298075" y="99545774"/>
          <a:ext cx="1315666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464300"/>
              </a:solidFill>
            </a:rPr>
            <a:t>What  changes are you planning for your home?</a:t>
          </a:r>
        </a:p>
      </xdr:txBody>
    </xdr:sp>
    <xdr:clientData/>
  </xdr:twoCellAnchor>
  <xdr:twoCellAnchor>
    <xdr:from>
      <xdr:col>2</xdr:col>
      <xdr:colOff>49865</xdr:colOff>
      <xdr:row>1051</xdr:row>
      <xdr:rowOff>54349</xdr:rowOff>
    </xdr:from>
    <xdr:to>
      <xdr:col>116</xdr:col>
      <xdr:colOff>54348</xdr:colOff>
      <xdr:row>1111</xdr:row>
      <xdr:rowOff>16384</xdr:rowOff>
    </xdr:to>
    <xdr:grpSp>
      <xdr:nvGrpSpPr>
        <xdr:cNvPr id="2231" name="Group 2230">
          <a:extLst>
            <a:ext uri="{FF2B5EF4-FFF2-40B4-BE49-F238E27FC236}">
              <a16:creationId xmlns:a16="http://schemas.microsoft.com/office/drawing/2014/main" id="{00000000-0008-0000-0100-0000B7080000}"/>
            </a:ext>
          </a:extLst>
        </xdr:cNvPr>
        <xdr:cNvGrpSpPr/>
      </xdr:nvGrpSpPr>
      <xdr:grpSpPr>
        <a:xfrm>
          <a:off x="267579" y="104929135"/>
          <a:ext cx="12414198" cy="5949178"/>
          <a:chOff x="107576" y="1900517"/>
          <a:chExt cx="12779189" cy="6007608"/>
        </a:xfrm>
      </xdr:grpSpPr>
      <xdr:sp macro="" textlink="">
        <xdr:nvSpPr>
          <xdr:cNvPr id="2232" name="Rectangle 2231">
            <a:extLst>
              <a:ext uri="{FF2B5EF4-FFF2-40B4-BE49-F238E27FC236}">
                <a16:creationId xmlns:a16="http://schemas.microsoft.com/office/drawing/2014/main" id="{00000000-0008-0000-0100-0000B8080000}"/>
              </a:ext>
            </a:extLst>
          </xdr:cNvPr>
          <xdr:cNvSpPr/>
        </xdr:nvSpPr>
        <xdr:spPr>
          <a:xfrm>
            <a:off x="6275294" y="1900517"/>
            <a:ext cx="6611471" cy="6007608"/>
          </a:xfrm>
          <a:prstGeom prst="rect">
            <a:avLst/>
          </a:prstGeom>
          <a:gradFill>
            <a:gsLst>
              <a:gs pos="0">
                <a:srgbClr val="CBB65C"/>
              </a:gs>
              <a:gs pos="35000">
                <a:srgbClr val="D5C37B"/>
              </a:gs>
              <a:gs pos="100000">
                <a:srgbClr val="EBE3C2"/>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2233" name="Rectangle 2232">
            <a:extLst>
              <a:ext uri="{FF2B5EF4-FFF2-40B4-BE49-F238E27FC236}">
                <a16:creationId xmlns:a16="http://schemas.microsoft.com/office/drawing/2014/main" id="{00000000-0008-0000-0100-0000B9080000}"/>
              </a:ext>
            </a:extLst>
          </xdr:cNvPr>
          <xdr:cNvSpPr/>
        </xdr:nvSpPr>
        <xdr:spPr>
          <a:xfrm>
            <a:off x="107576" y="1900517"/>
            <a:ext cx="5820336" cy="6007608"/>
          </a:xfrm>
          <a:prstGeom prst="rect">
            <a:avLst/>
          </a:prstGeom>
          <a:gradFill>
            <a:gsLst>
              <a:gs pos="0">
                <a:srgbClr val="CBB65C"/>
              </a:gs>
              <a:gs pos="35000">
                <a:srgbClr val="D5C37B"/>
              </a:gs>
              <a:gs pos="100000">
                <a:srgbClr val="EBE3C2"/>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0</xdr:col>
      <xdr:colOff>78438</xdr:colOff>
      <xdr:row>1058</xdr:row>
      <xdr:rowOff>71964</xdr:rowOff>
    </xdr:from>
    <xdr:to>
      <xdr:col>53</xdr:col>
      <xdr:colOff>114299</xdr:colOff>
      <xdr:row>1062</xdr:row>
      <xdr:rowOff>47580</xdr:rowOff>
    </xdr:to>
    <xdr:sp macro="" textlink="">
      <xdr:nvSpPr>
        <xdr:cNvPr id="2236" name="Rectangle 2235">
          <a:extLst>
            <a:ext uri="{FF2B5EF4-FFF2-40B4-BE49-F238E27FC236}">
              <a16:creationId xmlns:a16="http://schemas.microsoft.com/office/drawing/2014/main" id="{00000000-0008-0000-0100-0000BC080000}"/>
            </a:ext>
          </a:extLst>
        </xdr:cNvPr>
        <xdr:cNvSpPr/>
      </xdr:nvSpPr>
      <xdr:spPr>
        <a:xfrm>
          <a:off x="78438" y="100846464"/>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...installing  </a:t>
          </a:r>
          <a:r>
            <a:rPr lang="en-US" sz="1800" b="1">
              <a:solidFill>
                <a:srgbClr val="464300"/>
              </a:solidFill>
            </a:rPr>
            <a:t>low flow</a:t>
          </a:r>
          <a:r>
            <a:rPr lang="en-US" sz="1800" b="0">
              <a:solidFill>
                <a:srgbClr val="464300"/>
              </a:solidFill>
            </a:rPr>
            <a:t> shower</a:t>
          </a:r>
          <a:r>
            <a:rPr lang="en-US" sz="1800" b="0" baseline="0">
              <a:solidFill>
                <a:srgbClr val="464300"/>
              </a:solidFill>
            </a:rPr>
            <a:t> heads and faucet aerators?</a:t>
          </a:r>
          <a:endParaRPr lang="en-US" sz="1800" b="0">
            <a:solidFill>
              <a:srgbClr val="464300"/>
            </a:solidFill>
          </a:endParaRPr>
        </a:p>
      </xdr:txBody>
    </xdr:sp>
    <xdr:clientData/>
  </xdr:twoCellAnchor>
  <xdr:twoCellAnchor>
    <xdr:from>
      <xdr:col>0</xdr:col>
      <xdr:colOff>78438</xdr:colOff>
      <xdr:row>1063</xdr:row>
      <xdr:rowOff>64480</xdr:rowOff>
    </xdr:from>
    <xdr:to>
      <xdr:col>53</xdr:col>
      <xdr:colOff>114299</xdr:colOff>
      <xdr:row>1067</xdr:row>
      <xdr:rowOff>40096</xdr:rowOff>
    </xdr:to>
    <xdr:sp macro="" textlink="">
      <xdr:nvSpPr>
        <xdr:cNvPr id="2238" name="Rectangle 2237">
          <a:extLst>
            <a:ext uri="{FF2B5EF4-FFF2-40B4-BE49-F238E27FC236}">
              <a16:creationId xmlns:a16="http://schemas.microsoft.com/office/drawing/2014/main" id="{00000000-0008-0000-0100-0000BE080000}"/>
            </a:ext>
          </a:extLst>
        </xdr:cNvPr>
        <xdr:cNvSpPr/>
      </xdr:nvSpPr>
      <xdr:spPr>
        <a:xfrm>
          <a:off x="78438" y="101315230"/>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windows</a:t>
          </a:r>
          <a:r>
            <a:rPr lang="en-US" sz="1800" b="0">
              <a:solidFill>
                <a:srgbClr val="464300"/>
              </a:solidFill>
            </a:rPr>
            <a:t>?</a:t>
          </a:r>
        </a:p>
      </xdr:txBody>
    </xdr:sp>
    <xdr:clientData/>
  </xdr:twoCellAnchor>
  <xdr:twoCellAnchor>
    <xdr:from>
      <xdr:col>0</xdr:col>
      <xdr:colOff>78438</xdr:colOff>
      <xdr:row>1069</xdr:row>
      <xdr:rowOff>18896</xdr:rowOff>
    </xdr:from>
    <xdr:to>
      <xdr:col>53</xdr:col>
      <xdr:colOff>114299</xdr:colOff>
      <xdr:row>1072</xdr:row>
      <xdr:rowOff>89762</xdr:rowOff>
    </xdr:to>
    <xdr:sp macro="" textlink="">
      <xdr:nvSpPr>
        <xdr:cNvPr id="2239" name="Rectangle 2238">
          <a:extLst>
            <a:ext uri="{FF2B5EF4-FFF2-40B4-BE49-F238E27FC236}">
              <a16:creationId xmlns:a16="http://schemas.microsoft.com/office/drawing/2014/main" id="{00000000-0008-0000-0100-0000BF080000}"/>
            </a:ext>
          </a:extLst>
        </xdr:cNvPr>
        <xdr:cNvSpPr/>
      </xdr:nvSpPr>
      <xdr:spPr>
        <a:xfrm>
          <a:off x="78438" y="101841146"/>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...installing </a:t>
          </a:r>
          <a:r>
            <a:rPr lang="en-US" sz="1800" b="1">
              <a:solidFill>
                <a:srgbClr val="464300"/>
              </a:solidFill>
            </a:rPr>
            <a:t>window blinds</a:t>
          </a:r>
          <a:r>
            <a:rPr lang="en-US" sz="1800" b="0">
              <a:solidFill>
                <a:srgbClr val="464300"/>
              </a:solidFill>
            </a:rPr>
            <a:t>?</a:t>
          </a:r>
        </a:p>
      </xdr:txBody>
    </xdr:sp>
    <xdr:clientData/>
  </xdr:twoCellAnchor>
  <xdr:twoCellAnchor>
    <xdr:from>
      <xdr:col>0</xdr:col>
      <xdr:colOff>78438</xdr:colOff>
      <xdr:row>1080</xdr:row>
      <xdr:rowOff>3928</xdr:rowOff>
    </xdr:from>
    <xdr:to>
      <xdr:col>53</xdr:col>
      <xdr:colOff>114299</xdr:colOff>
      <xdr:row>1083</xdr:row>
      <xdr:rowOff>74794</xdr:rowOff>
    </xdr:to>
    <xdr:sp macro="" textlink="">
      <xdr:nvSpPr>
        <xdr:cNvPr id="2240" name="Rectangle 2239">
          <a:extLst>
            <a:ext uri="{FF2B5EF4-FFF2-40B4-BE49-F238E27FC236}">
              <a16:creationId xmlns:a16="http://schemas.microsoft.com/office/drawing/2014/main" id="{00000000-0008-0000-0100-0000C0080000}"/>
            </a:ext>
          </a:extLst>
        </xdr:cNvPr>
        <xdr:cNvSpPr/>
      </xdr:nvSpPr>
      <xdr:spPr>
        <a:xfrm>
          <a:off x="78438" y="102873928"/>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a:t>
          </a:r>
          <a:r>
            <a:rPr lang="en-US" sz="1800" b="1">
              <a:solidFill>
                <a:srgbClr val="464300"/>
              </a:solidFill>
            </a:rPr>
            <a:t>adding insulation</a:t>
          </a:r>
          <a:r>
            <a:rPr lang="en-US" sz="1800" b="0">
              <a:solidFill>
                <a:srgbClr val="464300"/>
              </a:solidFill>
            </a:rPr>
            <a:t> to your attic, basement</a:t>
          </a:r>
          <a:r>
            <a:rPr lang="en-US" sz="1800" b="0" baseline="0">
              <a:solidFill>
                <a:srgbClr val="464300"/>
              </a:solidFill>
            </a:rPr>
            <a:t> and walls?</a:t>
          </a:r>
          <a:endParaRPr lang="en-US" sz="1800" b="0">
            <a:solidFill>
              <a:srgbClr val="464300"/>
            </a:solidFill>
          </a:endParaRPr>
        </a:p>
      </xdr:txBody>
    </xdr:sp>
    <xdr:clientData/>
  </xdr:twoCellAnchor>
  <xdr:twoCellAnchor>
    <xdr:from>
      <xdr:col>0</xdr:col>
      <xdr:colOff>78438</xdr:colOff>
      <xdr:row>1086</xdr:row>
      <xdr:rowOff>72644</xdr:rowOff>
    </xdr:from>
    <xdr:to>
      <xdr:col>53</xdr:col>
      <xdr:colOff>114299</xdr:colOff>
      <xdr:row>1090</xdr:row>
      <xdr:rowOff>48260</xdr:rowOff>
    </xdr:to>
    <xdr:sp macro="" textlink="">
      <xdr:nvSpPr>
        <xdr:cNvPr id="2241" name="Rectangle 2240">
          <a:extLst>
            <a:ext uri="{FF2B5EF4-FFF2-40B4-BE49-F238E27FC236}">
              <a16:creationId xmlns:a16="http://schemas.microsoft.com/office/drawing/2014/main" id="{00000000-0008-0000-0100-0000C1080000}"/>
            </a:ext>
          </a:extLst>
        </xdr:cNvPr>
        <xdr:cNvSpPr/>
      </xdr:nvSpPr>
      <xdr:spPr>
        <a:xfrm>
          <a:off x="78438" y="103514144"/>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baseline="0">
              <a:solidFill>
                <a:srgbClr val="464300"/>
              </a:solidFill>
            </a:rPr>
            <a:t>...</a:t>
          </a:r>
          <a:r>
            <a:rPr lang="en-US" sz="1800" b="1" baseline="0">
              <a:solidFill>
                <a:srgbClr val="464300"/>
              </a:solidFill>
            </a:rPr>
            <a:t>insulating / sealing</a:t>
          </a:r>
          <a:r>
            <a:rPr lang="en-US" sz="1800" b="0" baseline="0">
              <a:solidFill>
                <a:srgbClr val="464300"/>
              </a:solidFill>
            </a:rPr>
            <a:t> your heating and cooling system's </a:t>
          </a:r>
        </a:p>
        <a:p>
          <a:pPr algn="r"/>
          <a:r>
            <a:rPr lang="en-US" sz="1800" b="0" baseline="0">
              <a:solidFill>
                <a:srgbClr val="464300"/>
              </a:solidFill>
            </a:rPr>
            <a:t>ducts / pipes?</a:t>
          </a:r>
          <a:endParaRPr lang="en-US" sz="1800" b="0">
            <a:solidFill>
              <a:srgbClr val="464300"/>
            </a:solidFill>
          </a:endParaRPr>
        </a:p>
      </xdr:txBody>
    </xdr:sp>
    <xdr:clientData/>
  </xdr:twoCellAnchor>
  <xdr:twoCellAnchor>
    <xdr:from>
      <xdr:col>0</xdr:col>
      <xdr:colOff>78438</xdr:colOff>
      <xdr:row>1074</xdr:row>
      <xdr:rowOff>59037</xdr:rowOff>
    </xdr:from>
    <xdr:to>
      <xdr:col>53</xdr:col>
      <xdr:colOff>114299</xdr:colOff>
      <xdr:row>1078</xdr:row>
      <xdr:rowOff>34653</xdr:rowOff>
    </xdr:to>
    <xdr:sp macro="" textlink="">
      <xdr:nvSpPr>
        <xdr:cNvPr id="2242" name="Rectangle 2241">
          <a:extLst>
            <a:ext uri="{FF2B5EF4-FFF2-40B4-BE49-F238E27FC236}">
              <a16:creationId xmlns:a16="http://schemas.microsoft.com/office/drawing/2014/main" id="{00000000-0008-0000-0100-0000C2080000}"/>
            </a:ext>
          </a:extLst>
        </xdr:cNvPr>
        <xdr:cNvSpPr/>
      </xdr:nvSpPr>
      <xdr:spPr>
        <a:xfrm>
          <a:off x="78438" y="102357537"/>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baseline="0">
              <a:solidFill>
                <a:srgbClr val="464300"/>
              </a:solidFill>
            </a:rPr>
            <a:t>...replacing any </a:t>
          </a:r>
          <a:r>
            <a:rPr lang="en-US" sz="1800" b="1" baseline="0">
              <a:solidFill>
                <a:srgbClr val="464300"/>
              </a:solidFill>
            </a:rPr>
            <a:t>old</a:t>
          </a:r>
          <a:r>
            <a:rPr lang="en-US" sz="1800" b="0" baseline="0">
              <a:solidFill>
                <a:srgbClr val="464300"/>
              </a:solidFill>
            </a:rPr>
            <a:t> </a:t>
          </a:r>
          <a:r>
            <a:rPr lang="en-US" sz="1800" b="1" baseline="0">
              <a:solidFill>
                <a:srgbClr val="464300"/>
              </a:solidFill>
            </a:rPr>
            <a:t>appliances</a:t>
          </a:r>
          <a:r>
            <a:rPr lang="en-US" sz="1800" b="0" baseline="0">
              <a:solidFill>
                <a:srgbClr val="464300"/>
              </a:solidFill>
            </a:rPr>
            <a:t>?  Which ones?</a:t>
          </a:r>
          <a:endParaRPr lang="en-US" sz="1800" b="0">
            <a:solidFill>
              <a:srgbClr val="464300"/>
            </a:solidFill>
          </a:endParaRPr>
        </a:p>
      </xdr:txBody>
    </xdr:sp>
    <xdr:clientData/>
  </xdr:twoCellAnchor>
  <xdr:twoCellAnchor>
    <xdr:from>
      <xdr:col>0</xdr:col>
      <xdr:colOff>78438</xdr:colOff>
      <xdr:row>1092</xdr:row>
      <xdr:rowOff>93735</xdr:rowOff>
    </xdr:from>
    <xdr:to>
      <xdr:col>53</xdr:col>
      <xdr:colOff>114299</xdr:colOff>
      <xdr:row>1096</xdr:row>
      <xdr:rowOff>69351</xdr:rowOff>
    </xdr:to>
    <xdr:sp macro="" textlink="">
      <xdr:nvSpPr>
        <xdr:cNvPr id="2243" name="Rectangle 2242">
          <a:extLst>
            <a:ext uri="{FF2B5EF4-FFF2-40B4-BE49-F238E27FC236}">
              <a16:creationId xmlns:a16="http://schemas.microsoft.com/office/drawing/2014/main" id="{00000000-0008-0000-0100-0000C3080000}"/>
            </a:ext>
          </a:extLst>
        </xdr:cNvPr>
        <xdr:cNvSpPr/>
      </xdr:nvSpPr>
      <xdr:spPr>
        <a:xfrm>
          <a:off x="78438" y="104106735"/>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water heater</a:t>
          </a:r>
          <a:r>
            <a:rPr lang="en-US" sz="1800" b="0">
              <a:solidFill>
                <a:srgbClr val="464300"/>
              </a:solidFill>
            </a:rPr>
            <a:t> with one that is more efficient?</a:t>
          </a:r>
        </a:p>
      </xdr:txBody>
    </xdr:sp>
    <xdr:clientData/>
  </xdr:twoCellAnchor>
  <xdr:twoCellAnchor>
    <xdr:from>
      <xdr:col>0</xdr:col>
      <xdr:colOff>78438</xdr:colOff>
      <xdr:row>1098</xdr:row>
      <xdr:rowOff>76729</xdr:rowOff>
    </xdr:from>
    <xdr:to>
      <xdr:col>53</xdr:col>
      <xdr:colOff>114299</xdr:colOff>
      <xdr:row>1102</xdr:row>
      <xdr:rowOff>52345</xdr:rowOff>
    </xdr:to>
    <xdr:sp macro="" textlink="">
      <xdr:nvSpPr>
        <xdr:cNvPr id="2244" name="Rectangle 2243">
          <a:extLst>
            <a:ext uri="{FF2B5EF4-FFF2-40B4-BE49-F238E27FC236}">
              <a16:creationId xmlns:a16="http://schemas.microsoft.com/office/drawing/2014/main" id="{00000000-0008-0000-0100-0000C4080000}"/>
            </a:ext>
          </a:extLst>
        </xdr:cNvPr>
        <xdr:cNvSpPr/>
      </xdr:nvSpPr>
      <xdr:spPr>
        <a:xfrm>
          <a:off x="78438" y="104661229"/>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heating</a:t>
          </a:r>
          <a:r>
            <a:rPr lang="en-US" sz="1800" b="1" baseline="0">
              <a:solidFill>
                <a:srgbClr val="464300"/>
              </a:solidFill>
            </a:rPr>
            <a:t> or cooling system</a:t>
          </a:r>
          <a:r>
            <a:rPr lang="en-US" sz="1800" b="0" baseline="0">
              <a:solidFill>
                <a:srgbClr val="464300"/>
              </a:solidFill>
            </a:rPr>
            <a:t> with a more efficient system?</a:t>
          </a:r>
          <a:endParaRPr lang="en-US" sz="1800" b="0">
            <a:solidFill>
              <a:srgbClr val="464300"/>
            </a:solidFill>
          </a:endParaRPr>
        </a:p>
      </xdr:txBody>
    </xdr:sp>
    <xdr:clientData/>
  </xdr:twoCellAnchor>
  <xdr:twoCellAnchor>
    <xdr:from>
      <xdr:col>100</xdr:col>
      <xdr:colOff>63312</xdr:colOff>
      <xdr:row>1112</xdr:row>
      <xdr:rowOff>23812</xdr:rowOff>
    </xdr:from>
    <xdr:to>
      <xdr:col>108</xdr:col>
      <xdr:colOff>64993</xdr:colOff>
      <xdr:row>1115</xdr:row>
      <xdr:rowOff>61912</xdr:rowOff>
    </xdr:to>
    <xdr:sp macro="" textlink="">
      <xdr:nvSpPr>
        <xdr:cNvPr id="2377" name="Chevron 2376">
          <a:hlinkClick xmlns:r="http://schemas.openxmlformats.org/officeDocument/2006/relationships" r:id="rId15"/>
          <a:extLst>
            <a:ext uri="{FF2B5EF4-FFF2-40B4-BE49-F238E27FC236}">
              <a16:creationId xmlns:a16="http://schemas.microsoft.com/office/drawing/2014/main" id="{00000000-0008-0000-0100-000049090000}"/>
            </a:ext>
          </a:extLst>
        </xdr:cNvPr>
        <xdr:cNvSpPr/>
      </xdr:nvSpPr>
      <xdr:spPr>
        <a:xfrm>
          <a:off x="11493312" y="73271062"/>
          <a:ext cx="916081" cy="323850"/>
        </a:xfrm>
        <a:prstGeom prst="chevron">
          <a:avLst>
            <a:gd name="adj" fmla="val 32353"/>
          </a:avLst>
        </a:prstGeom>
        <a:gradFill>
          <a:gsLst>
            <a:gs pos="0">
              <a:srgbClr val="978330"/>
            </a:gs>
            <a:gs pos="80000">
              <a:srgbClr val="978330"/>
            </a:gs>
            <a:gs pos="100000">
              <a:srgbClr val="978330"/>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1112</xdr:row>
      <xdr:rowOff>23812</xdr:rowOff>
    </xdr:from>
    <xdr:to>
      <xdr:col>18</xdr:col>
      <xdr:colOff>11206</xdr:colOff>
      <xdr:row>1115</xdr:row>
      <xdr:rowOff>61912</xdr:rowOff>
    </xdr:to>
    <xdr:sp macro="" textlink="">
      <xdr:nvSpPr>
        <xdr:cNvPr id="2378" name="Chevron 2377">
          <a:hlinkClick xmlns:r="http://schemas.openxmlformats.org/officeDocument/2006/relationships" r:id="rId13"/>
          <a:extLst>
            <a:ext uri="{FF2B5EF4-FFF2-40B4-BE49-F238E27FC236}">
              <a16:creationId xmlns:a16="http://schemas.microsoft.com/office/drawing/2014/main" id="{00000000-0008-0000-0100-00004A090000}"/>
            </a:ext>
          </a:extLst>
        </xdr:cNvPr>
        <xdr:cNvSpPr/>
      </xdr:nvSpPr>
      <xdr:spPr>
        <a:xfrm flipH="1">
          <a:off x="1152525" y="73271062"/>
          <a:ext cx="916081" cy="323850"/>
        </a:xfrm>
        <a:prstGeom prst="chevron">
          <a:avLst>
            <a:gd name="adj" fmla="val 32353"/>
          </a:avLst>
        </a:prstGeom>
        <a:gradFill>
          <a:gsLst>
            <a:gs pos="0">
              <a:srgbClr val="978330"/>
            </a:gs>
            <a:gs pos="80000">
              <a:srgbClr val="978330"/>
            </a:gs>
            <a:gs pos="100000">
              <a:srgbClr val="978330"/>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1111</xdr:row>
      <xdr:rowOff>0</xdr:rowOff>
    </xdr:from>
    <xdr:to>
      <xdr:col>10</xdr:col>
      <xdr:colOff>0</xdr:colOff>
      <xdr:row>1116</xdr:row>
      <xdr:rowOff>85725</xdr:rowOff>
    </xdr:to>
    <xdr:sp macro="" textlink="">
      <xdr:nvSpPr>
        <xdr:cNvPr id="2379" name="Rectangle 2378">
          <a:extLst>
            <a:ext uri="{FF2B5EF4-FFF2-40B4-BE49-F238E27FC236}">
              <a16:creationId xmlns:a16="http://schemas.microsoft.com/office/drawing/2014/main" id="{00000000-0008-0000-0100-00004B090000}"/>
            </a:ext>
          </a:extLst>
        </xdr:cNvPr>
        <xdr:cNvSpPr/>
      </xdr:nvSpPr>
      <xdr:spPr>
        <a:xfrm>
          <a:off x="114300"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1111</xdr:row>
      <xdr:rowOff>0</xdr:rowOff>
    </xdr:from>
    <xdr:to>
      <xdr:col>117</xdr:col>
      <xdr:colOff>104775</xdr:colOff>
      <xdr:row>1116</xdr:row>
      <xdr:rowOff>85725</xdr:rowOff>
    </xdr:to>
    <xdr:sp macro="" textlink="">
      <xdr:nvSpPr>
        <xdr:cNvPr id="2380" name="Rectangle 2379">
          <a:extLst>
            <a:ext uri="{FF2B5EF4-FFF2-40B4-BE49-F238E27FC236}">
              <a16:creationId xmlns:a16="http://schemas.microsoft.com/office/drawing/2014/main" id="{00000000-0008-0000-0100-00004C090000}"/>
            </a:ext>
          </a:extLst>
        </xdr:cNvPr>
        <xdr:cNvSpPr/>
      </xdr:nvSpPr>
      <xdr:spPr>
        <a:xfrm>
          <a:off x="12449175"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1204</xdr:row>
      <xdr:rowOff>89648</xdr:rowOff>
    </xdr:from>
    <xdr:to>
      <xdr:col>118</xdr:col>
      <xdr:colOff>1</xdr:colOff>
      <xdr:row>1289</xdr:row>
      <xdr:rowOff>22412</xdr:rowOff>
    </xdr:to>
    <xdr:sp macro="" textlink="">
      <xdr:nvSpPr>
        <xdr:cNvPr id="2381" name="Rectangle 2380">
          <a:extLst>
            <a:ext uri="{FF2B5EF4-FFF2-40B4-BE49-F238E27FC236}">
              <a16:creationId xmlns:a16="http://schemas.microsoft.com/office/drawing/2014/main" id="{00000000-0008-0000-0100-00004D090000}"/>
            </a:ext>
          </a:extLst>
        </xdr:cNvPr>
        <xdr:cNvSpPr/>
      </xdr:nvSpPr>
      <xdr:spPr>
        <a:xfrm>
          <a:off x="114301" y="73908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1206</xdr:row>
      <xdr:rowOff>29677</xdr:rowOff>
    </xdr:from>
    <xdr:to>
      <xdr:col>116</xdr:col>
      <xdr:colOff>37204</xdr:colOff>
      <xdr:row>1216</xdr:row>
      <xdr:rowOff>100140</xdr:rowOff>
    </xdr:to>
    <xdr:sp macro="" textlink="">
      <xdr:nvSpPr>
        <xdr:cNvPr id="2382" name="Rectangle 2381">
          <a:extLst>
            <a:ext uri="{FF2B5EF4-FFF2-40B4-BE49-F238E27FC236}">
              <a16:creationId xmlns:a16="http://schemas.microsoft.com/office/drawing/2014/main" id="{00000000-0008-0000-0100-00004E090000}"/>
            </a:ext>
          </a:extLst>
        </xdr:cNvPr>
        <xdr:cNvSpPr/>
      </xdr:nvSpPr>
      <xdr:spPr>
        <a:xfrm>
          <a:off x="284630" y="74038927"/>
          <a:ext cx="13011374" cy="1013438"/>
        </a:xfrm>
        <a:prstGeom prst="rect">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1205</xdr:row>
      <xdr:rowOff>22412</xdr:rowOff>
    </xdr:from>
    <xdr:to>
      <xdr:col>118</xdr:col>
      <xdr:colOff>4570</xdr:colOff>
      <xdr:row>1217</xdr:row>
      <xdr:rowOff>22412</xdr:rowOff>
    </xdr:to>
    <xdr:sp macro="" textlink="">
      <xdr:nvSpPr>
        <xdr:cNvPr id="2383" name="Title 1">
          <a:extLst>
            <a:ext uri="{FF2B5EF4-FFF2-40B4-BE49-F238E27FC236}">
              <a16:creationId xmlns:a16="http://schemas.microsoft.com/office/drawing/2014/main" id="{00000000-0008-0000-0100-00004F090000}"/>
            </a:ext>
          </a:extLst>
        </xdr:cNvPr>
        <xdr:cNvSpPr txBox="1">
          <a:spLocks/>
        </xdr:cNvSpPr>
      </xdr:nvSpPr>
      <xdr:spPr>
        <a:xfrm>
          <a:off x="116539" y="73936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Renewables and Energy Independence</a:t>
          </a:r>
        </a:p>
      </xdr:txBody>
    </xdr:sp>
    <xdr:clientData/>
  </xdr:twoCellAnchor>
  <xdr:twoCellAnchor>
    <xdr:from>
      <xdr:col>2</xdr:col>
      <xdr:colOff>71877</xdr:colOff>
      <xdr:row>1217</xdr:row>
      <xdr:rowOff>5602</xdr:rowOff>
    </xdr:from>
    <xdr:to>
      <xdr:col>118</xdr:col>
      <xdr:colOff>2401</xdr:colOff>
      <xdr:row>1222</xdr:row>
      <xdr:rowOff>96930</xdr:rowOff>
    </xdr:to>
    <xdr:sp macro="" textlink="">
      <xdr:nvSpPr>
        <xdr:cNvPr id="2384" name="Content Placeholder 2">
          <a:extLst>
            <a:ext uri="{FF2B5EF4-FFF2-40B4-BE49-F238E27FC236}">
              <a16:creationId xmlns:a16="http://schemas.microsoft.com/office/drawing/2014/main" id="{00000000-0008-0000-0100-000050090000}"/>
            </a:ext>
          </a:extLst>
        </xdr:cNvPr>
        <xdr:cNvSpPr>
          <a:spLocks noGrp="1"/>
        </xdr:cNvSpPr>
      </xdr:nvSpPr>
      <xdr:spPr>
        <a:xfrm>
          <a:off x="295995" y="122743631"/>
          <a:ext cx="12929347" cy="595593"/>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What are your plans for investing in clean sources</a:t>
          </a:r>
          <a:r>
            <a:rPr lang="en-US" sz="2400" b="0" baseline="0">
              <a:solidFill>
                <a:srgbClr val="34411B"/>
              </a:solidFill>
            </a:rPr>
            <a:t> of energy?</a:t>
          </a:r>
          <a:endParaRPr lang="en-US" sz="2400" b="0">
            <a:solidFill>
              <a:srgbClr val="34411B"/>
            </a:solidFill>
          </a:endParaRPr>
        </a:p>
      </xdr:txBody>
    </xdr:sp>
    <xdr:clientData/>
  </xdr:twoCellAnchor>
  <xdr:twoCellAnchor>
    <xdr:from>
      <xdr:col>2</xdr:col>
      <xdr:colOff>40340</xdr:colOff>
      <xdr:row>1223</xdr:row>
      <xdr:rowOff>6724</xdr:rowOff>
    </xdr:from>
    <xdr:to>
      <xdr:col>116</xdr:col>
      <xdr:colOff>44823</xdr:colOff>
      <xdr:row>1282</xdr:row>
      <xdr:rowOff>64009</xdr:rowOff>
    </xdr:to>
    <xdr:grpSp>
      <xdr:nvGrpSpPr>
        <xdr:cNvPr id="2385" name="Group 2384">
          <a:extLst>
            <a:ext uri="{FF2B5EF4-FFF2-40B4-BE49-F238E27FC236}">
              <a16:creationId xmlns:a16="http://schemas.microsoft.com/office/drawing/2014/main" id="{00000000-0008-0000-0100-000051090000}"/>
            </a:ext>
          </a:extLst>
        </xdr:cNvPr>
        <xdr:cNvGrpSpPr/>
      </xdr:nvGrpSpPr>
      <xdr:grpSpPr>
        <a:xfrm>
          <a:off x="258054" y="122044653"/>
          <a:ext cx="12414198" cy="5944642"/>
          <a:chOff x="107576" y="1900517"/>
          <a:chExt cx="12779189" cy="6007608"/>
        </a:xfrm>
      </xdr:grpSpPr>
      <xdr:sp macro="" textlink="">
        <xdr:nvSpPr>
          <xdr:cNvPr id="2386" name="Rectangle 2385">
            <a:extLst>
              <a:ext uri="{FF2B5EF4-FFF2-40B4-BE49-F238E27FC236}">
                <a16:creationId xmlns:a16="http://schemas.microsoft.com/office/drawing/2014/main" id="{00000000-0008-0000-0100-000052090000}"/>
              </a:ext>
            </a:extLst>
          </xdr:cNvPr>
          <xdr:cNvSpPr/>
        </xdr:nvSpPr>
        <xdr:spPr>
          <a:xfrm>
            <a:off x="6275294" y="1900517"/>
            <a:ext cx="6611471"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2387" name="Rectangle 2386">
            <a:extLst>
              <a:ext uri="{FF2B5EF4-FFF2-40B4-BE49-F238E27FC236}">
                <a16:creationId xmlns:a16="http://schemas.microsoft.com/office/drawing/2014/main" id="{00000000-0008-0000-0100-000053090000}"/>
              </a:ext>
            </a:extLst>
          </xdr:cNvPr>
          <xdr:cNvSpPr/>
        </xdr:nvSpPr>
        <xdr:spPr>
          <a:xfrm>
            <a:off x="107576" y="1900517"/>
            <a:ext cx="5820336"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95250</xdr:colOff>
      <xdr:row>1230</xdr:row>
      <xdr:rowOff>63117</xdr:rowOff>
    </xdr:from>
    <xdr:to>
      <xdr:col>53</xdr:col>
      <xdr:colOff>95250</xdr:colOff>
      <xdr:row>1237</xdr:row>
      <xdr:rowOff>13096</xdr:rowOff>
    </xdr:to>
    <xdr:sp macro="" textlink="">
      <xdr:nvSpPr>
        <xdr:cNvPr id="2389" name="Rectangle 2388">
          <a:extLst>
            <a:ext uri="{FF2B5EF4-FFF2-40B4-BE49-F238E27FC236}">
              <a16:creationId xmlns:a16="http://schemas.microsoft.com/office/drawing/2014/main" id="{00000000-0008-0000-0100-000055090000}"/>
            </a:ext>
          </a:extLst>
        </xdr:cNvPr>
        <xdr:cNvSpPr/>
      </xdr:nvSpPr>
      <xdr:spPr>
        <a:xfrm>
          <a:off x="209550" y="117220617"/>
          <a:ext cx="5943600" cy="616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...purchase </a:t>
          </a:r>
          <a:r>
            <a:rPr lang="en-US" sz="1800" b="1">
              <a:solidFill>
                <a:srgbClr val="34411B"/>
              </a:solidFill>
            </a:rPr>
            <a:t>solar powered</a:t>
          </a:r>
          <a:r>
            <a:rPr lang="en-US" sz="1800" b="0">
              <a:solidFill>
                <a:srgbClr val="34411B"/>
              </a:solidFill>
            </a:rPr>
            <a:t> outdoor lights</a:t>
          </a:r>
        </a:p>
      </xdr:txBody>
    </xdr:sp>
    <xdr:clientData/>
  </xdr:twoCellAnchor>
  <xdr:twoCellAnchor>
    <xdr:from>
      <xdr:col>1</xdr:col>
      <xdr:colOff>95250</xdr:colOff>
      <xdr:row>1248</xdr:row>
      <xdr:rowOff>12899</xdr:rowOff>
    </xdr:from>
    <xdr:to>
      <xdr:col>53</xdr:col>
      <xdr:colOff>95250</xdr:colOff>
      <xdr:row>1251</xdr:row>
      <xdr:rowOff>84482</xdr:rowOff>
    </xdr:to>
    <xdr:sp macro="" textlink="">
      <xdr:nvSpPr>
        <xdr:cNvPr id="2390" name="Rectangle 2389">
          <a:extLst>
            <a:ext uri="{FF2B5EF4-FFF2-40B4-BE49-F238E27FC236}">
              <a16:creationId xmlns:a16="http://schemas.microsoft.com/office/drawing/2014/main" id="{00000000-0008-0000-0100-000056090000}"/>
            </a:ext>
          </a:extLst>
        </xdr:cNvPr>
        <xdr:cNvSpPr/>
      </xdr:nvSpPr>
      <xdr:spPr>
        <a:xfrm>
          <a:off x="209550" y="118884899"/>
          <a:ext cx="5943600" cy="35733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 a </a:t>
          </a:r>
          <a:r>
            <a:rPr lang="en-US" sz="1800" b="1">
              <a:solidFill>
                <a:srgbClr val="34411B"/>
              </a:solidFill>
            </a:rPr>
            <a:t>geothermal</a:t>
          </a:r>
          <a:r>
            <a:rPr lang="en-US" sz="1800" b="0" baseline="0">
              <a:solidFill>
                <a:srgbClr val="34411B"/>
              </a:solidFill>
            </a:rPr>
            <a:t> heat pump</a:t>
          </a:r>
          <a:endParaRPr lang="en-US" sz="1800" b="0">
            <a:solidFill>
              <a:srgbClr val="34411B"/>
            </a:solidFill>
          </a:endParaRPr>
        </a:p>
      </xdr:txBody>
    </xdr:sp>
    <xdr:clientData/>
  </xdr:twoCellAnchor>
  <xdr:twoCellAnchor>
    <xdr:from>
      <xdr:col>1</xdr:col>
      <xdr:colOff>95250</xdr:colOff>
      <xdr:row>1240</xdr:row>
      <xdr:rowOff>24416</xdr:rowOff>
    </xdr:from>
    <xdr:to>
      <xdr:col>53</xdr:col>
      <xdr:colOff>95250</xdr:colOff>
      <xdr:row>1244</xdr:row>
      <xdr:rowOff>748</xdr:rowOff>
    </xdr:to>
    <xdr:sp macro="" textlink="">
      <xdr:nvSpPr>
        <xdr:cNvPr id="2391" name="Rectangle 2390">
          <a:extLst>
            <a:ext uri="{FF2B5EF4-FFF2-40B4-BE49-F238E27FC236}">
              <a16:creationId xmlns:a16="http://schemas.microsoft.com/office/drawing/2014/main" id="{00000000-0008-0000-0100-000057090000}"/>
            </a:ext>
          </a:extLst>
        </xdr:cNvPr>
        <xdr:cNvSpPr/>
      </xdr:nvSpPr>
      <xdr:spPr>
        <a:xfrm>
          <a:off x="209550" y="118134416"/>
          <a:ext cx="5943600" cy="35733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...invest in my own </a:t>
          </a:r>
          <a:r>
            <a:rPr lang="en-US" sz="1800" b="1">
              <a:solidFill>
                <a:srgbClr val="34411B"/>
              </a:solidFill>
            </a:rPr>
            <a:t>solar</a:t>
          </a:r>
          <a:r>
            <a:rPr lang="en-US" sz="1800" b="1" baseline="0">
              <a:solidFill>
                <a:srgbClr val="34411B"/>
              </a:solidFill>
            </a:rPr>
            <a:t> energy</a:t>
          </a:r>
          <a:r>
            <a:rPr lang="en-US" sz="1800" b="0" baseline="0">
              <a:solidFill>
                <a:srgbClr val="34411B"/>
              </a:solidFill>
            </a:rPr>
            <a:t> system someday</a:t>
          </a:r>
          <a:endParaRPr lang="en-US" sz="1800" b="0">
            <a:solidFill>
              <a:srgbClr val="34411B"/>
            </a:solidFill>
          </a:endParaRPr>
        </a:p>
      </xdr:txBody>
    </xdr:sp>
    <xdr:clientData/>
  </xdr:twoCellAnchor>
  <xdr:twoCellAnchor>
    <xdr:from>
      <xdr:col>1</xdr:col>
      <xdr:colOff>95250</xdr:colOff>
      <xdr:row>1256</xdr:row>
      <xdr:rowOff>79823</xdr:rowOff>
    </xdr:from>
    <xdr:to>
      <xdr:col>53</xdr:col>
      <xdr:colOff>95250</xdr:colOff>
      <xdr:row>1260</xdr:row>
      <xdr:rowOff>50552</xdr:rowOff>
    </xdr:to>
    <xdr:sp macro="" textlink="">
      <xdr:nvSpPr>
        <xdr:cNvPr id="2392" name="Rectangle 2391">
          <a:extLst>
            <a:ext uri="{FF2B5EF4-FFF2-40B4-BE49-F238E27FC236}">
              <a16:creationId xmlns:a16="http://schemas.microsoft.com/office/drawing/2014/main" id="{00000000-0008-0000-0100-000058090000}"/>
            </a:ext>
          </a:extLst>
        </xdr:cNvPr>
        <xdr:cNvSpPr/>
      </xdr:nvSpPr>
      <xdr:spPr>
        <a:xfrm>
          <a:off x="209550" y="119713823"/>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...purchase</a:t>
          </a:r>
          <a:r>
            <a:rPr lang="en-US" sz="1800" b="0" baseline="0">
              <a:solidFill>
                <a:srgbClr val="34411B"/>
              </a:solidFill>
            </a:rPr>
            <a:t> </a:t>
          </a:r>
          <a:r>
            <a:rPr lang="en-US" sz="1800" b="1" baseline="0">
              <a:solidFill>
                <a:srgbClr val="34411B"/>
              </a:solidFill>
            </a:rPr>
            <a:t>green power </a:t>
          </a:r>
          <a:r>
            <a:rPr lang="en-US" sz="1800" b="0" baseline="0">
              <a:solidFill>
                <a:srgbClr val="34411B"/>
              </a:solidFill>
            </a:rPr>
            <a:t>(wind/solar) from a utility</a:t>
          </a:r>
          <a:endParaRPr lang="en-US" sz="1800" b="0">
            <a:solidFill>
              <a:srgbClr val="34411B"/>
            </a:solidFill>
          </a:endParaRPr>
        </a:p>
      </xdr:txBody>
    </xdr:sp>
    <xdr:clientData/>
  </xdr:twoCellAnchor>
  <xdr:twoCellAnchor>
    <xdr:from>
      <xdr:col>9</xdr:col>
      <xdr:colOff>2239</xdr:colOff>
      <xdr:row>1264</xdr:row>
      <xdr:rowOff>4453</xdr:rowOff>
    </xdr:from>
    <xdr:to>
      <xdr:col>53</xdr:col>
      <xdr:colOff>95250</xdr:colOff>
      <xdr:row>1273</xdr:row>
      <xdr:rowOff>44059</xdr:rowOff>
    </xdr:to>
    <xdr:sp macro="" textlink="">
      <xdr:nvSpPr>
        <xdr:cNvPr id="2393" name="Rectangle 2392">
          <a:extLst>
            <a:ext uri="{FF2B5EF4-FFF2-40B4-BE49-F238E27FC236}">
              <a16:creationId xmlns:a16="http://schemas.microsoft.com/office/drawing/2014/main" id="{00000000-0008-0000-0100-000059090000}"/>
            </a:ext>
          </a:extLst>
        </xdr:cNvPr>
        <xdr:cNvSpPr/>
      </xdr:nvSpPr>
      <xdr:spPr>
        <a:xfrm>
          <a:off x="1030939" y="120400453"/>
          <a:ext cx="5122211" cy="89685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a:t>
          </a:r>
          <a:r>
            <a:rPr lang="en-US" sz="1800" b="0" baseline="0">
              <a:solidFill>
                <a:srgbClr val="34411B"/>
              </a:solidFill>
            </a:rPr>
            <a:t>satisfied are you with your investment in </a:t>
          </a:r>
          <a:r>
            <a:rPr lang="en-US" sz="1800" b="1" baseline="0">
              <a:solidFill>
                <a:srgbClr val="34411B"/>
              </a:solidFill>
            </a:rPr>
            <a:t>clean renewable energy?</a:t>
          </a:r>
          <a:endParaRPr lang="en-US" sz="1800" b="0">
            <a:solidFill>
              <a:srgbClr val="34411B"/>
            </a:solidFill>
          </a:endParaRPr>
        </a:p>
      </xdr:txBody>
    </xdr:sp>
    <xdr:clientData/>
  </xdr:twoCellAnchor>
  <xdr:twoCellAnchor>
    <xdr:from>
      <xdr:col>100</xdr:col>
      <xdr:colOff>63312</xdr:colOff>
      <xdr:row>1284</xdr:row>
      <xdr:rowOff>23812</xdr:rowOff>
    </xdr:from>
    <xdr:to>
      <xdr:col>108</xdr:col>
      <xdr:colOff>64993</xdr:colOff>
      <xdr:row>1287</xdr:row>
      <xdr:rowOff>61912</xdr:rowOff>
    </xdr:to>
    <xdr:sp macro="" textlink="">
      <xdr:nvSpPr>
        <xdr:cNvPr id="2531" name="Chevron 2530">
          <a:hlinkClick xmlns:r="http://schemas.openxmlformats.org/officeDocument/2006/relationships" r:id="rId16"/>
          <a:extLst>
            <a:ext uri="{FF2B5EF4-FFF2-40B4-BE49-F238E27FC236}">
              <a16:creationId xmlns:a16="http://schemas.microsoft.com/office/drawing/2014/main" id="{00000000-0008-0000-0100-0000E3090000}"/>
            </a:ext>
          </a:extLst>
        </xdr:cNvPr>
        <xdr:cNvSpPr/>
      </xdr:nvSpPr>
      <xdr:spPr>
        <a:xfrm>
          <a:off x="11493312" y="8146256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1284</xdr:row>
      <xdr:rowOff>23812</xdr:rowOff>
    </xdr:from>
    <xdr:to>
      <xdr:col>18</xdr:col>
      <xdr:colOff>11206</xdr:colOff>
      <xdr:row>1287</xdr:row>
      <xdr:rowOff>61912</xdr:rowOff>
    </xdr:to>
    <xdr:sp macro="" textlink="">
      <xdr:nvSpPr>
        <xdr:cNvPr id="2532" name="Chevron 2531">
          <a:hlinkClick xmlns:r="http://schemas.openxmlformats.org/officeDocument/2006/relationships" r:id="rId15"/>
          <a:extLst>
            <a:ext uri="{FF2B5EF4-FFF2-40B4-BE49-F238E27FC236}">
              <a16:creationId xmlns:a16="http://schemas.microsoft.com/office/drawing/2014/main" id="{00000000-0008-0000-0100-0000E4090000}"/>
            </a:ext>
          </a:extLst>
        </xdr:cNvPr>
        <xdr:cNvSpPr/>
      </xdr:nvSpPr>
      <xdr:spPr>
        <a:xfrm flipH="1">
          <a:off x="1152525" y="8146256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1283</xdr:row>
      <xdr:rowOff>0</xdr:rowOff>
    </xdr:from>
    <xdr:to>
      <xdr:col>10</xdr:col>
      <xdr:colOff>0</xdr:colOff>
      <xdr:row>1288</xdr:row>
      <xdr:rowOff>85725</xdr:rowOff>
    </xdr:to>
    <xdr:sp macro="" textlink="">
      <xdr:nvSpPr>
        <xdr:cNvPr id="2533" name="Rectangle 2532">
          <a:extLst>
            <a:ext uri="{FF2B5EF4-FFF2-40B4-BE49-F238E27FC236}">
              <a16:creationId xmlns:a16="http://schemas.microsoft.com/office/drawing/2014/main" id="{00000000-0008-0000-0100-0000E5090000}"/>
            </a:ext>
          </a:extLst>
        </xdr:cNvPr>
        <xdr:cNvSpPr/>
      </xdr:nvSpPr>
      <xdr:spPr>
        <a:xfrm>
          <a:off x="114300" y="81343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1283</xdr:row>
      <xdr:rowOff>0</xdr:rowOff>
    </xdr:from>
    <xdr:to>
      <xdr:col>117</xdr:col>
      <xdr:colOff>104775</xdr:colOff>
      <xdr:row>1288</xdr:row>
      <xdr:rowOff>85725</xdr:rowOff>
    </xdr:to>
    <xdr:sp macro="" textlink="">
      <xdr:nvSpPr>
        <xdr:cNvPr id="2534" name="Rectangle 2533">
          <a:extLst>
            <a:ext uri="{FF2B5EF4-FFF2-40B4-BE49-F238E27FC236}">
              <a16:creationId xmlns:a16="http://schemas.microsoft.com/office/drawing/2014/main" id="{00000000-0008-0000-0100-0000E6090000}"/>
            </a:ext>
          </a:extLst>
        </xdr:cNvPr>
        <xdr:cNvSpPr/>
      </xdr:nvSpPr>
      <xdr:spPr>
        <a:xfrm>
          <a:off x="12449175" y="81343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64</xdr:col>
          <xdr:colOff>69850</xdr:colOff>
          <xdr:row>1232</xdr:row>
          <xdr:rowOff>69850</xdr:rowOff>
        </xdr:from>
        <xdr:to>
          <xdr:col>66</xdr:col>
          <xdr:colOff>69850</xdr:colOff>
          <xdr:row>1235</xdr:row>
          <xdr:rowOff>12700</xdr:rowOff>
        </xdr:to>
        <xdr:sp macro="" textlink="">
          <xdr:nvSpPr>
            <xdr:cNvPr id="33758" name="Check Box 990" hidden="1">
              <a:extLst>
                <a:ext uri="{63B3BB69-23CF-44E3-9099-C40C66FF867C}">
                  <a14:compatExt spid="_x0000_s33758"/>
                </a:ext>
                <a:ext uri="{FF2B5EF4-FFF2-40B4-BE49-F238E27FC236}">
                  <a16:creationId xmlns:a16="http://schemas.microsoft.com/office/drawing/2014/main" id="{00000000-0008-0000-0100-0000D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1232</xdr:row>
          <xdr:rowOff>69850</xdr:rowOff>
        </xdr:from>
        <xdr:to>
          <xdr:col>77</xdr:col>
          <xdr:colOff>69850</xdr:colOff>
          <xdr:row>1235</xdr:row>
          <xdr:rowOff>12700</xdr:rowOff>
        </xdr:to>
        <xdr:sp macro="" textlink="">
          <xdr:nvSpPr>
            <xdr:cNvPr id="33759" name="Check Box 991" hidden="1">
              <a:extLst>
                <a:ext uri="{63B3BB69-23CF-44E3-9099-C40C66FF867C}">
                  <a14:compatExt spid="_x0000_s33759"/>
                </a:ext>
                <a:ext uri="{FF2B5EF4-FFF2-40B4-BE49-F238E27FC236}">
                  <a16:creationId xmlns:a16="http://schemas.microsoft.com/office/drawing/2014/main" id="{00000000-0008-0000-0100-0000D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1232</xdr:row>
          <xdr:rowOff>69850</xdr:rowOff>
        </xdr:from>
        <xdr:to>
          <xdr:col>88</xdr:col>
          <xdr:colOff>69850</xdr:colOff>
          <xdr:row>1235</xdr:row>
          <xdr:rowOff>12700</xdr:rowOff>
        </xdr:to>
        <xdr:sp macro="" textlink="">
          <xdr:nvSpPr>
            <xdr:cNvPr id="33760" name="Check Box 992" hidden="1">
              <a:extLst>
                <a:ext uri="{63B3BB69-23CF-44E3-9099-C40C66FF867C}">
                  <a14:compatExt spid="_x0000_s33760"/>
                </a:ext>
                <a:ext uri="{FF2B5EF4-FFF2-40B4-BE49-F238E27FC236}">
                  <a16:creationId xmlns:a16="http://schemas.microsoft.com/office/drawing/2014/main" id="{00000000-0008-0000-0100-0000E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1232</xdr:row>
          <xdr:rowOff>69850</xdr:rowOff>
        </xdr:from>
        <xdr:to>
          <xdr:col>99</xdr:col>
          <xdr:colOff>69850</xdr:colOff>
          <xdr:row>1235</xdr:row>
          <xdr:rowOff>12700</xdr:rowOff>
        </xdr:to>
        <xdr:sp macro="" textlink="">
          <xdr:nvSpPr>
            <xdr:cNvPr id="33761" name="Check Box 993" hidden="1">
              <a:extLst>
                <a:ext uri="{63B3BB69-23CF-44E3-9099-C40C66FF867C}">
                  <a14:compatExt spid="_x0000_s33761"/>
                </a:ext>
                <a:ext uri="{FF2B5EF4-FFF2-40B4-BE49-F238E27FC236}">
                  <a16:creationId xmlns:a16="http://schemas.microsoft.com/office/drawing/2014/main" id="{00000000-0008-0000-0100-0000E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1232</xdr:row>
          <xdr:rowOff>69850</xdr:rowOff>
        </xdr:from>
        <xdr:to>
          <xdr:col>110</xdr:col>
          <xdr:colOff>50800</xdr:colOff>
          <xdr:row>1235</xdr:row>
          <xdr:rowOff>12700</xdr:rowOff>
        </xdr:to>
        <xdr:sp macro="" textlink="">
          <xdr:nvSpPr>
            <xdr:cNvPr id="33762" name="Check Box 994" hidden="1">
              <a:extLst>
                <a:ext uri="{63B3BB69-23CF-44E3-9099-C40C66FF867C}">
                  <a14:compatExt spid="_x0000_s33762"/>
                </a:ext>
                <a:ext uri="{FF2B5EF4-FFF2-40B4-BE49-F238E27FC236}">
                  <a16:creationId xmlns:a16="http://schemas.microsoft.com/office/drawing/2014/main" id="{00000000-0008-0000-0100-0000E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1240</xdr:row>
          <xdr:rowOff>69850</xdr:rowOff>
        </xdr:from>
        <xdr:to>
          <xdr:col>66</xdr:col>
          <xdr:colOff>69850</xdr:colOff>
          <xdr:row>1243</xdr:row>
          <xdr:rowOff>31750</xdr:rowOff>
        </xdr:to>
        <xdr:sp macro="" textlink="">
          <xdr:nvSpPr>
            <xdr:cNvPr id="33763" name="Check Box 995" hidden="1">
              <a:extLst>
                <a:ext uri="{63B3BB69-23CF-44E3-9099-C40C66FF867C}">
                  <a14:compatExt spid="_x0000_s33763"/>
                </a:ext>
                <a:ext uri="{FF2B5EF4-FFF2-40B4-BE49-F238E27FC236}">
                  <a16:creationId xmlns:a16="http://schemas.microsoft.com/office/drawing/2014/main" id="{00000000-0008-0000-0100-0000E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1240</xdr:row>
          <xdr:rowOff>76200</xdr:rowOff>
        </xdr:from>
        <xdr:to>
          <xdr:col>77</xdr:col>
          <xdr:colOff>69850</xdr:colOff>
          <xdr:row>1243</xdr:row>
          <xdr:rowOff>12700</xdr:rowOff>
        </xdr:to>
        <xdr:sp macro="" textlink="">
          <xdr:nvSpPr>
            <xdr:cNvPr id="33764" name="Check Box 996" hidden="1">
              <a:extLst>
                <a:ext uri="{63B3BB69-23CF-44E3-9099-C40C66FF867C}">
                  <a14:compatExt spid="_x0000_s33764"/>
                </a:ext>
                <a:ext uri="{FF2B5EF4-FFF2-40B4-BE49-F238E27FC236}">
                  <a16:creationId xmlns:a16="http://schemas.microsoft.com/office/drawing/2014/main" id="{00000000-0008-0000-0100-0000E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1240</xdr:row>
          <xdr:rowOff>76200</xdr:rowOff>
        </xdr:from>
        <xdr:to>
          <xdr:col>88</xdr:col>
          <xdr:colOff>69850</xdr:colOff>
          <xdr:row>1243</xdr:row>
          <xdr:rowOff>12700</xdr:rowOff>
        </xdr:to>
        <xdr:sp macro="" textlink="">
          <xdr:nvSpPr>
            <xdr:cNvPr id="33765" name="Check Box 997" hidden="1">
              <a:extLst>
                <a:ext uri="{63B3BB69-23CF-44E3-9099-C40C66FF867C}">
                  <a14:compatExt spid="_x0000_s33765"/>
                </a:ext>
                <a:ext uri="{FF2B5EF4-FFF2-40B4-BE49-F238E27FC236}">
                  <a16:creationId xmlns:a16="http://schemas.microsoft.com/office/drawing/2014/main" id="{00000000-0008-0000-0100-0000E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1240</xdr:row>
          <xdr:rowOff>76200</xdr:rowOff>
        </xdr:from>
        <xdr:to>
          <xdr:col>99</xdr:col>
          <xdr:colOff>69850</xdr:colOff>
          <xdr:row>1243</xdr:row>
          <xdr:rowOff>12700</xdr:rowOff>
        </xdr:to>
        <xdr:sp macro="" textlink="">
          <xdr:nvSpPr>
            <xdr:cNvPr id="33766" name="Check Box 998" hidden="1">
              <a:extLst>
                <a:ext uri="{63B3BB69-23CF-44E3-9099-C40C66FF867C}">
                  <a14:compatExt spid="_x0000_s33766"/>
                </a:ext>
                <a:ext uri="{FF2B5EF4-FFF2-40B4-BE49-F238E27FC236}">
                  <a16:creationId xmlns:a16="http://schemas.microsoft.com/office/drawing/2014/main" id="{00000000-0008-0000-0100-0000E6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1240</xdr:row>
          <xdr:rowOff>76200</xdr:rowOff>
        </xdr:from>
        <xdr:to>
          <xdr:col>110</xdr:col>
          <xdr:colOff>50800</xdr:colOff>
          <xdr:row>1243</xdr:row>
          <xdr:rowOff>12700</xdr:rowOff>
        </xdr:to>
        <xdr:sp macro="" textlink="">
          <xdr:nvSpPr>
            <xdr:cNvPr id="33767" name="Check Box 999" hidden="1">
              <a:extLst>
                <a:ext uri="{63B3BB69-23CF-44E3-9099-C40C66FF867C}">
                  <a14:compatExt spid="_x0000_s33767"/>
                </a:ext>
                <a:ext uri="{FF2B5EF4-FFF2-40B4-BE49-F238E27FC236}">
                  <a16:creationId xmlns:a16="http://schemas.microsoft.com/office/drawing/2014/main" id="{00000000-0008-0000-0100-0000E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1249</xdr:row>
          <xdr:rowOff>31750</xdr:rowOff>
        </xdr:from>
        <xdr:to>
          <xdr:col>66</xdr:col>
          <xdr:colOff>69850</xdr:colOff>
          <xdr:row>1251</xdr:row>
          <xdr:rowOff>69850</xdr:rowOff>
        </xdr:to>
        <xdr:sp macro="" textlink="">
          <xdr:nvSpPr>
            <xdr:cNvPr id="33768" name="Check Box 1000" hidden="1">
              <a:extLst>
                <a:ext uri="{63B3BB69-23CF-44E3-9099-C40C66FF867C}">
                  <a14:compatExt spid="_x0000_s33768"/>
                </a:ext>
                <a:ext uri="{FF2B5EF4-FFF2-40B4-BE49-F238E27FC236}">
                  <a16:creationId xmlns:a16="http://schemas.microsoft.com/office/drawing/2014/main" id="{00000000-0008-0000-0100-0000E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1249</xdr:row>
          <xdr:rowOff>31750</xdr:rowOff>
        </xdr:from>
        <xdr:to>
          <xdr:col>77</xdr:col>
          <xdr:colOff>69850</xdr:colOff>
          <xdr:row>1251</xdr:row>
          <xdr:rowOff>69850</xdr:rowOff>
        </xdr:to>
        <xdr:sp macro="" textlink="">
          <xdr:nvSpPr>
            <xdr:cNvPr id="33769" name="Check Box 1001" hidden="1">
              <a:extLst>
                <a:ext uri="{63B3BB69-23CF-44E3-9099-C40C66FF867C}">
                  <a14:compatExt spid="_x0000_s33769"/>
                </a:ext>
                <a:ext uri="{FF2B5EF4-FFF2-40B4-BE49-F238E27FC236}">
                  <a16:creationId xmlns:a16="http://schemas.microsoft.com/office/drawing/2014/main" id="{00000000-0008-0000-0100-0000E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1249</xdr:row>
          <xdr:rowOff>31750</xdr:rowOff>
        </xdr:from>
        <xdr:to>
          <xdr:col>88</xdr:col>
          <xdr:colOff>69850</xdr:colOff>
          <xdr:row>1251</xdr:row>
          <xdr:rowOff>69850</xdr:rowOff>
        </xdr:to>
        <xdr:sp macro="" textlink="">
          <xdr:nvSpPr>
            <xdr:cNvPr id="33770" name="Check Box 1002" hidden="1">
              <a:extLst>
                <a:ext uri="{63B3BB69-23CF-44E3-9099-C40C66FF867C}">
                  <a14:compatExt spid="_x0000_s33770"/>
                </a:ext>
                <a:ext uri="{FF2B5EF4-FFF2-40B4-BE49-F238E27FC236}">
                  <a16:creationId xmlns:a16="http://schemas.microsoft.com/office/drawing/2014/main" id="{00000000-0008-0000-0100-0000EA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1249</xdr:row>
          <xdr:rowOff>31750</xdr:rowOff>
        </xdr:from>
        <xdr:to>
          <xdr:col>99</xdr:col>
          <xdr:colOff>69850</xdr:colOff>
          <xdr:row>1251</xdr:row>
          <xdr:rowOff>69850</xdr:rowOff>
        </xdr:to>
        <xdr:sp macro="" textlink="">
          <xdr:nvSpPr>
            <xdr:cNvPr id="33771" name="Check Box 1003" hidden="1">
              <a:extLst>
                <a:ext uri="{63B3BB69-23CF-44E3-9099-C40C66FF867C}">
                  <a14:compatExt spid="_x0000_s33771"/>
                </a:ext>
                <a:ext uri="{FF2B5EF4-FFF2-40B4-BE49-F238E27FC236}">
                  <a16:creationId xmlns:a16="http://schemas.microsoft.com/office/drawing/2014/main" id="{00000000-0008-0000-0100-0000E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1249</xdr:row>
          <xdr:rowOff>31750</xdr:rowOff>
        </xdr:from>
        <xdr:to>
          <xdr:col>110</xdr:col>
          <xdr:colOff>50800</xdr:colOff>
          <xdr:row>1251</xdr:row>
          <xdr:rowOff>69850</xdr:rowOff>
        </xdr:to>
        <xdr:sp macro="" textlink="">
          <xdr:nvSpPr>
            <xdr:cNvPr id="33772" name="Check Box 1004" hidden="1">
              <a:extLst>
                <a:ext uri="{63B3BB69-23CF-44E3-9099-C40C66FF867C}">
                  <a14:compatExt spid="_x0000_s33772"/>
                </a:ext>
                <a:ext uri="{FF2B5EF4-FFF2-40B4-BE49-F238E27FC236}">
                  <a16:creationId xmlns:a16="http://schemas.microsoft.com/office/drawing/2014/main" id="{00000000-0008-0000-0100-0000EC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1257</xdr:row>
          <xdr:rowOff>69850</xdr:rowOff>
        </xdr:from>
        <xdr:to>
          <xdr:col>66</xdr:col>
          <xdr:colOff>69850</xdr:colOff>
          <xdr:row>1260</xdr:row>
          <xdr:rowOff>31750</xdr:rowOff>
        </xdr:to>
        <xdr:sp macro="" textlink="">
          <xdr:nvSpPr>
            <xdr:cNvPr id="33773" name="Check Box 1005" hidden="1">
              <a:extLst>
                <a:ext uri="{63B3BB69-23CF-44E3-9099-C40C66FF867C}">
                  <a14:compatExt spid="_x0000_s33773"/>
                </a:ext>
                <a:ext uri="{FF2B5EF4-FFF2-40B4-BE49-F238E27FC236}">
                  <a16:creationId xmlns:a16="http://schemas.microsoft.com/office/drawing/2014/main" id="{00000000-0008-0000-0100-0000E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1257</xdr:row>
          <xdr:rowOff>69850</xdr:rowOff>
        </xdr:from>
        <xdr:to>
          <xdr:col>77</xdr:col>
          <xdr:colOff>69850</xdr:colOff>
          <xdr:row>1260</xdr:row>
          <xdr:rowOff>31750</xdr:rowOff>
        </xdr:to>
        <xdr:sp macro="" textlink="">
          <xdr:nvSpPr>
            <xdr:cNvPr id="33774" name="Check Box 1006" hidden="1">
              <a:extLst>
                <a:ext uri="{63B3BB69-23CF-44E3-9099-C40C66FF867C}">
                  <a14:compatExt spid="_x0000_s33774"/>
                </a:ext>
                <a:ext uri="{FF2B5EF4-FFF2-40B4-BE49-F238E27FC236}">
                  <a16:creationId xmlns:a16="http://schemas.microsoft.com/office/drawing/2014/main" id="{00000000-0008-0000-0100-0000E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1257</xdr:row>
          <xdr:rowOff>69850</xdr:rowOff>
        </xdr:from>
        <xdr:to>
          <xdr:col>88</xdr:col>
          <xdr:colOff>69850</xdr:colOff>
          <xdr:row>1260</xdr:row>
          <xdr:rowOff>31750</xdr:rowOff>
        </xdr:to>
        <xdr:sp macro="" textlink="">
          <xdr:nvSpPr>
            <xdr:cNvPr id="33775" name="Check Box 1007" hidden="1">
              <a:extLst>
                <a:ext uri="{63B3BB69-23CF-44E3-9099-C40C66FF867C}">
                  <a14:compatExt spid="_x0000_s33775"/>
                </a:ext>
                <a:ext uri="{FF2B5EF4-FFF2-40B4-BE49-F238E27FC236}">
                  <a16:creationId xmlns:a16="http://schemas.microsoft.com/office/drawing/2014/main" id="{00000000-0008-0000-0100-0000E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1257</xdr:row>
          <xdr:rowOff>69850</xdr:rowOff>
        </xdr:from>
        <xdr:to>
          <xdr:col>99</xdr:col>
          <xdr:colOff>69850</xdr:colOff>
          <xdr:row>1260</xdr:row>
          <xdr:rowOff>31750</xdr:rowOff>
        </xdr:to>
        <xdr:sp macro="" textlink="">
          <xdr:nvSpPr>
            <xdr:cNvPr id="33776" name="Check Box 1008" hidden="1">
              <a:extLst>
                <a:ext uri="{63B3BB69-23CF-44E3-9099-C40C66FF867C}">
                  <a14:compatExt spid="_x0000_s33776"/>
                </a:ext>
                <a:ext uri="{FF2B5EF4-FFF2-40B4-BE49-F238E27FC236}">
                  <a16:creationId xmlns:a16="http://schemas.microsoft.com/office/drawing/2014/main" id="{00000000-0008-0000-0100-0000F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1257</xdr:row>
          <xdr:rowOff>69850</xdr:rowOff>
        </xdr:from>
        <xdr:to>
          <xdr:col>110</xdr:col>
          <xdr:colOff>50800</xdr:colOff>
          <xdr:row>1260</xdr:row>
          <xdr:rowOff>31750</xdr:rowOff>
        </xdr:to>
        <xdr:sp macro="" textlink="">
          <xdr:nvSpPr>
            <xdr:cNvPr id="33777" name="Check Box 1009" hidden="1">
              <a:extLst>
                <a:ext uri="{63B3BB69-23CF-44E3-9099-C40C66FF867C}">
                  <a14:compatExt spid="_x0000_s33777"/>
                </a:ext>
                <a:ext uri="{FF2B5EF4-FFF2-40B4-BE49-F238E27FC236}">
                  <a16:creationId xmlns:a16="http://schemas.microsoft.com/office/drawing/2014/main" id="{00000000-0008-0000-0100-0000F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61</xdr:col>
      <xdr:colOff>6724</xdr:colOff>
      <xdr:row>1225</xdr:row>
      <xdr:rowOff>40341</xdr:rowOff>
    </xdr:from>
    <xdr:to>
      <xdr:col>70</xdr:col>
      <xdr:colOff>13178</xdr:colOff>
      <xdr:row>1228</xdr:row>
      <xdr:rowOff>67458</xdr:rowOff>
    </xdr:to>
    <xdr:sp macro="" textlink="">
      <xdr:nvSpPr>
        <xdr:cNvPr id="2565" name="Rectangle 2564">
          <a:extLst>
            <a:ext uri="{FF2B5EF4-FFF2-40B4-BE49-F238E27FC236}">
              <a16:creationId xmlns:a16="http://schemas.microsoft.com/office/drawing/2014/main" id="{00000000-0008-0000-0100-0000050A0000}"/>
            </a:ext>
          </a:extLst>
        </xdr:cNvPr>
        <xdr:cNvSpPr/>
      </xdr:nvSpPr>
      <xdr:spPr>
        <a:xfrm>
          <a:off x="6842312" y="123585194"/>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72</xdr:col>
      <xdr:colOff>5268</xdr:colOff>
      <xdr:row>1225</xdr:row>
      <xdr:rowOff>40341</xdr:rowOff>
    </xdr:from>
    <xdr:to>
      <xdr:col>81</xdr:col>
      <xdr:colOff>9764</xdr:colOff>
      <xdr:row>1228</xdr:row>
      <xdr:rowOff>67458</xdr:rowOff>
    </xdr:to>
    <xdr:sp macro="" textlink="">
      <xdr:nvSpPr>
        <xdr:cNvPr id="2566" name="Rectangle 2565">
          <a:extLst>
            <a:ext uri="{FF2B5EF4-FFF2-40B4-BE49-F238E27FC236}">
              <a16:creationId xmlns:a16="http://schemas.microsoft.com/office/drawing/2014/main" id="{00000000-0008-0000-0100-0000060A0000}"/>
            </a:ext>
          </a:extLst>
        </xdr:cNvPr>
        <xdr:cNvSpPr/>
      </xdr:nvSpPr>
      <xdr:spPr>
        <a:xfrm>
          <a:off x="8073503"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83</xdr:col>
      <xdr:colOff>1854</xdr:colOff>
      <xdr:row>1225</xdr:row>
      <xdr:rowOff>40341</xdr:rowOff>
    </xdr:from>
    <xdr:to>
      <xdr:col>92</xdr:col>
      <xdr:colOff>6350</xdr:colOff>
      <xdr:row>1228</xdr:row>
      <xdr:rowOff>67458</xdr:rowOff>
    </xdr:to>
    <xdr:sp macro="" textlink="">
      <xdr:nvSpPr>
        <xdr:cNvPr id="2567" name="Rectangle 2566">
          <a:extLst>
            <a:ext uri="{FF2B5EF4-FFF2-40B4-BE49-F238E27FC236}">
              <a16:creationId xmlns:a16="http://schemas.microsoft.com/office/drawing/2014/main" id="{00000000-0008-0000-0100-0000070A0000}"/>
            </a:ext>
          </a:extLst>
        </xdr:cNvPr>
        <xdr:cNvSpPr/>
      </xdr:nvSpPr>
      <xdr:spPr>
        <a:xfrm>
          <a:off x="9302736"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110499</xdr:colOff>
      <xdr:row>1225</xdr:row>
      <xdr:rowOff>40341</xdr:rowOff>
    </xdr:from>
    <xdr:to>
      <xdr:col>103</xdr:col>
      <xdr:colOff>2937</xdr:colOff>
      <xdr:row>1228</xdr:row>
      <xdr:rowOff>67458</xdr:rowOff>
    </xdr:to>
    <xdr:sp macro="" textlink="">
      <xdr:nvSpPr>
        <xdr:cNvPr id="2568" name="Rectangle 2567">
          <a:extLst>
            <a:ext uri="{FF2B5EF4-FFF2-40B4-BE49-F238E27FC236}">
              <a16:creationId xmlns:a16="http://schemas.microsoft.com/office/drawing/2014/main" id="{00000000-0008-0000-0100-0000080A0000}"/>
            </a:ext>
          </a:extLst>
        </xdr:cNvPr>
        <xdr:cNvSpPr/>
      </xdr:nvSpPr>
      <xdr:spPr>
        <a:xfrm>
          <a:off x="10531970"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107086</xdr:colOff>
      <xdr:row>1225</xdr:row>
      <xdr:rowOff>40341</xdr:rowOff>
    </xdr:from>
    <xdr:to>
      <xdr:col>114</xdr:col>
      <xdr:colOff>1482</xdr:colOff>
      <xdr:row>1228</xdr:row>
      <xdr:rowOff>67458</xdr:rowOff>
    </xdr:to>
    <xdr:sp macro="" textlink="">
      <xdr:nvSpPr>
        <xdr:cNvPr id="2569" name="Rectangle 2568">
          <a:extLst>
            <a:ext uri="{FF2B5EF4-FFF2-40B4-BE49-F238E27FC236}">
              <a16:creationId xmlns:a16="http://schemas.microsoft.com/office/drawing/2014/main" id="{00000000-0008-0000-0100-0000090A0000}"/>
            </a:ext>
          </a:extLst>
        </xdr:cNvPr>
        <xdr:cNvSpPr/>
      </xdr:nvSpPr>
      <xdr:spPr>
        <a:xfrm>
          <a:off x="11761204" y="123585194"/>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59</xdr:col>
      <xdr:colOff>57150</xdr:colOff>
      <xdr:row>191</xdr:row>
      <xdr:rowOff>54354</xdr:rowOff>
    </xdr:from>
    <xdr:to>
      <xdr:col>68</xdr:col>
      <xdr:colOff>61722</xdr:colOff>
      <xdr:row>194</xdr:row>
      <xdr:rowOff>62923</xdr:rowOff>
    </xdr:to>
    <xdr:sp macro="" textlink="">
      <xdr:nvSpPr>
        <xdr:cNvPr id="1010" name="Rectangle 1009">
          <a:extLst>
            <a:ext uri="{FF2B5EF4-FFF2-40B4-BE49-F238E27FC236}">
              <a16:creationId xmlns:a16="http://schemas.microsoft.com/office/drawing/2014/main" id="{00000000-0008-0000-0100-0000F2030000}"/>
            </a:ext>
          </a:extLst>
        </xdr:cNvPr>
        <xdr:cNvSpPr/>
      </xdr:nvSpPr>
      <xdr:spPr>
        <a:xfrm>
          <a:off x="6800850" y="18247104"/>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Years</a:t>
          </a:r>
        </a:p>
      </xdr:txBody>
    </xdr:sp>
    <xdr:clientData/>
  </xdr:twoCellAnchor>
  <xdr:twoCellAnchor>
    <xdr:from>
      <xdr:col>70</xdr:col>
      <xdr:colOff>19050</xdr:colOff>
      <xdr:row>200</xdr:row>
      <xdr:rowOff>9416</xdr:rowOff>
    </xdr:from>
    <xdr:to>
      <xdr:col>79</xdr:col>
      <xdr:colOff>23622</xdr:colOff>
      <xdr:row>203</xdr:row>
      <xdr:rowOff>17985</xdr:rowOff>
    </xdr:to>
    <xdr:sp macro="" textlink="">
      <xdr:nvSpPr>
        <xdr:cNvPr id="1005" name="Rectangle 1004">
          <a:extLst>
            <a:ext uri="{FF2B5EF4-FFF2-40B4-BE49-F238E27FC236}">
              <a16:creationId xmlns:a16="http://schemas.microsoft.com/office/drawing/2014/main" id="{00000000-0008-0000-0100-0000ED030000}"/>
            </a:ext>
          </a:extLst>
        </xdr:cNvPr>
        <xdr:cNvSpPr/>
      </xdr:nvSpPr>
      <xdr:spPr>
        <a:xfrm>
          <a:off x="8020050" y="1905941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Next</a:t>
          </a:r>
          <a:r>
            <a:rPr lang="en-US" sz="1400" b="1" baseline="0">
              <a:solidFill>
                <a:srgbClr val="34411B"/>
              </a:solidFill>
            </a:rPr>
            <a:t> year</a:t>
          </a:r>
          <a:endParaRPr lang="en-US" sz="1400" b="1">
            <a:solidFill>
              <a:srgbClr val="34411B"/>
            </a:solidFill>
          </a:endParaRPr>
        </a:p>
      </xdr:txBody>
    </xdr:sp>
    <xdr:clientData/>
  </xdr:twoCellAnchor>
  <xdr:twoCellAnchor>
    <xdr:from>
      <xdr:col>80</xdr:col>
      <xdr:colOff>104775</xdr:colOff>
      <xdr:row>199</xdr:row>
      <xdr:rowOff>1127</xdr:rowOff>
    </xdr:from>
    <xdr:to>
      <xdr:col>89</xdr:col>
      <xdr:colOff>109347</xdr:colOff>
      <xdr:row>204</xdr:row>
      <xdr:rowOff>26273</xdr:rowOff>
    </xdr:to>
    <xdr:sp macro="" textlink="">
      <xdr:nvSpPr>
        <xdr:cNvPr id="1006" name="Rectangle 1005">
          <a:extLst>
            <a:ext uri="{FF2B5EF4-FFF2-40B4-BE49-F238E27FC236}">
              <a16:creationId xmlns:a16="http://schemas.microsoft.com/office/drawing/2014/main" id="{00000000-0008-0000-0100-0000EE030000}"/>
            </a:ext>
          </a:extLst>
        </xdr:cNvPr>
        <xdr:cNvSpPr/>
      </xdr:nvSpPr>
      <xdr:spPr>
        <a:xfrm>
          <a:off x="9248775" y="18955877"/>
          <a:ext cx="1033272" cy="5013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In 3-5 years</a:t>
          </a:r>
        </a:p>
      </xdr:txBody>
    </xdr:sp>
    <xdr:clientData/>
  </xdr:twoCellAnchor>
  <xdr:twoCellAnchor>
    <xdr:from>
      <xdr:col>91</xdr:col>
      <xdr:colOff>57150</xdr:colOff>
      <xdr:row>200</xdr:row>
      <xdr:rowOff>9416</xdr:rowOff>
    </xdr:from>
    <xdr:to>
      <xdr:col>100</xdr:col>
      <xdr:colOff>61722</xdr:colOff>
      <xdr:row>203</xdr:row>
      <xdr:rowOff>17985</xdr:rowOff>
    </xdr:to>
    <xdr:sp macro="" textlink="">
      <xdr:nvSpPr>
        <xdr:cNvPr id="1007" name="Rectangle 1006">
          <a:extLst>
            <a:ext uri="{FF2B5EF4-FFF2-40B4-BE49-F238E27FC236}">
              <a16:creationId xmlns:a16="http://schemas.microsoft.com/office/drawing/2014/main" id="{00000000-0008-0000-0100-0000EF030000}"/>
            </a:ext>
          </a:extLst>
        </xdr:cNvPr>
        <xdr:cNvSpPr/>
      </xdr:nvSpPr>
      <xdr:spPr>
        <a:xfrm>
          <a:off x="10458450" y="1905941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No plans</a:t>
          </a:r>
        </a:p>
      </xdr:txBody>
    </xdr:sp>
    <xdr:clientData/>
  </xdr:twoCellAnchor>
  <mc:AlternateContent xmlns:mc="http://schemas.openxmlformats.org/markup-compatibility/2006">
    <mc:Choice xmlns:a14="http://schemas.microsoft.com/office/drawing/2010/main" Requires="a14">
      <xdr:twoCellAnchor editAs="oneCell">
        <xdr:from>
          <xdr:col>63</xdr:col>
          <xdr:colOff>31750</xdr:colOff>
          <xdr:row>202</xdr:row>
          <xdr:rowOff>88900</xdr:rowOff>
        </xdr:from>
        <xdr:to>
          <xdr:col>65</xdr:col>
          <xdr:colOff>31750</xdr:colOff>
          <xdr:row>205</xdr:row>
          <xdr:rowOff>38100</xdr:rowOff>
        </xdr:to>
        <xdr:sp macro="" textlink="">
          <xdr:nvSpPr>
            <xdr:cNvPr id="33110" name="Check Box 342" hidden="1">
              <a:extLst>
                <a:ext uri="{63B3BB69-23CF-44E3-9099-C40C66FF867C}">
                  <a14:compatExt spid="_x0000_s33110"/>
                </a:ext>
                <a:ext uri="{FF2B5EF4-FFF2-40B4-BE49-F238E27FC236}">
                  <a16:creationId xmlns:a16="http://schemas.microsoft.com/office/drawing/2014/main" id="{00000000-0008-0000-0100-00005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73</xdr:col>
          <xdr:colOff>107950</xdr:colOff>
          <xdr:row>202</xdr:row>
          <xdr:rowOff>88900</xdr:rowOff>
        </xdr:from>
        <xdr:to>
          <xdr:col>75</xdr:col>
          <xdr:colOff>107950</xdr:colOff>
          <xdr:row>205</xdr:row>
          <xdr:rowOff>38100</xdr:rowOff>
        </xdr:to>
        <xdr:sp macro="" textlink="">
          <xdr:nvSpPr>
            <xdr:cNvPr id="33111" name="Check Box 343" hidden="1">
              <a:extLst>
                <a:ext uri="{63B3BB69-23CF-44E3-9099-C40C66FF867C}">
                  <a14:compatExt spid="_x0000_s33111"/>
                </a:ext>
                <a:ext uri="{FF2B5EF4-FFF2-40B4-BE49-F238E27FC236}">
                  <a16:creationId xmlns:a16="http://schemas.microsoft.com/office/drawing/2014/main" id="{00000000-0008-0000-0100-00005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84</xdr:col>
          <xdr:colOff>76200</xdr:colOff>
          <xdr:row>202</xdr:row>
          <xdr:rowOff>88900</xdr:rowOff>
        </xdr:from>
        <xdr:to>
          <xdr:col>86</xdr:col>
          <xdr:colOff>69850</xdr:colOff>
          <xdr:row>205</xdr:row>
          <xdr:rowOff>38100</xdr:rowOff>
        </xdr:to>
        <xdr:sp macro="" textlink="">
          <xdr:nvSpPr>
            <xdr:cNvPr id="33112" name="Check Box 344" hidden="1">
              <a:extLst>
                <a:ext uri="{63B3BB69-23CF-44E3-9099-C40C66FF867C}">
                  <a14:compatExt spid="_x0000_s33112"/>
                </a:ext>
                <a:ext uri="{FF2B5EF4-FFF2-40B4-BE49-F238E27FC236}">
                  <a16:creationId xmlns:a16="http://schemas.microsoft.com/office/drawing/2014/main" id="{00000000-0008-0000-0100-00005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95</xdr:col>
          <xdr:colOff>31750</xdr:colOff>
          <xdr:row>202</xdr:row>
          <xdr:rowOff>88900</xdr:rowOff>
        </xdr:from>
        <xdr:to>
          <xdr:col>97</xdr:col>
          <xdr:colOff>31750</xdr:colOff>
          <xdr:row>205</xdr:row>
          <xdr:rowOff>38100</xdr:rowOff>
        </xdr:to>
        <xdr:sp macro="" textlink="">
          <xdr:nvSpPr>
            <xdr:cNvPr id="33113" name="Check Box 345" hidden="1">
              <a:extLst>
                <a:ext uri="{63B3BB69-23CF-44E3-9099-C40C66FF867C}">
                  <a14:compatExt spid="_x0000_s33113"/>
                </a:ext>
                <a:ext uri="{FF2B5EF4-FFF2-40B4-BE49-F238E27FC236}">
                  <a16:creationId xmlns:a16="http://schemas.microsoft.com/office/drawing/2014/main" id="{00000000-0008-0000-0100-00005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59</xdr:col>
      <xdr:colOff>57150</xdr:colOff>
      <xdr:row>207</xdr:row>
      <xdr:rowOff>54520</xdr:rowOff>
    </xdr:from>
    <xdr:to>
      <xdr:col>68</xdr:col>
      <xdr:colOff>61722</xdr:colOff>
      <xdr:row>210</xdr:row>
      <xdr:rowOff>63089</xdr:rowOff>
    </xdr:to>
    <xdr:sp macro="" textlink="">
      <xdr:nvSpPr>
        <xdr:cNvPr id="998" name="Rectangle 997">
          <a:extLst>
            <a:ext uri="{FF2B5EF4-FFF2-40B4-BE49-F238E27FC236}">
              <a16:creationId xmlns:a16="http://schemas.microsoft.com/office/drawing/2014/main" id="{00000000-0008-0000-0100-0000E6030000}"/>
            </a:ext>
          </a:extLst>
        </xdr:cNvPr>
        <xdr:cNvSpPr/>
      </xdr:nvSpPr>
      <xdr:spPr>
        <a:xfrm>
          <a:off x="68008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0-5</a:t>
          </a:r>
        </a:p>
      </xdr:txBody>
    </xdr:sp>
    <xdr:clientData/>
  </xdr:twoCellAnchor>
  <xdr:twoCellAnchor>
    <xdr:from>
      <xdr:col>70</xdr:col>
      <xdr:colOff>19050</xdr:colOff>
      <xdr:row>207</xdr:row>
      <xdr:rowOff>54520</xdr:rowOff>
    </xdr:from>
    <xdr:to>
      <xdr:col>79</xdr:col>
      <xdr:colOff>23622</xdr:colOff>
      <xdr:row>210</xdr:row>
      <xdr:rowOff>63089</xdr:rowOff>
    </xdr:to>
    <xdr:sp macro="" textlink="">
      <xdr:nvSpPr>
        <xdr:cNvPr id="999" name="Rectangle 998">
          <a:extLst>
            <a:ext uri="{FF2B5EF4-FFF2-40B4-BE49-F238E27FC236}">
              <a16:creationId xmlns:a16="http://schemas.microsoft.com/office/drawing/2014/main" id="{00000000-0008-0000-0100-0000E7030000}"/>
            </a:ext>
          </a:extLst>
        </xdr:cNvPr>
        <xdr:cNvSpPr/>
      </xdr:nvSpPr>
      <xdr:spPr>
        <a:xfrm>
          <a:off x="80200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6-13</a:t>
          </a:r>
        </a:p>
      </xdr:txBody>
    </xdr:sp>
    <xdr:clientData/>
  </xdr:twoCellAnchor>
  <xdr:twoCellAnchor>
    <xdr:from>
      <xdr:col>80</xdr:col>
      <xdr:colOff>104775</xdr:colOff>
      <xdr:row>207</xdr:row>
      <xdr:rowOff>54520</xdr:rowOff>
    </xdr:from>
    <xdr:to>
      <xdr:col>89</xdr:col>
      <xdr:colOff>109347</xdr:colOff>
      <xdr:row>210</xdr:row>
      <xdr:rowOff>63089</xdr:rowOff>
    </xdr:to>
    <xdr:sp macro="" textlink="">
      <xdr:nvSpPr>
        <xdr:cNvPr id="1000" name="Rectangle 999">
          <a:extLst>
            <a:ext uri="{FF2B5EF4-FFF2-40B4-BE49-F238E27FC236}">
              <a16:creationId xmlns:a16="http://schemas.microsoft.com/office/drawing/2014/main" id="{00000000-0008-0000-0100-0000E8030000}"/>
            </a:ext>
          </a:extLst>
        </xdr:cNvPr>
        <xdr:cNvSpPr/>
      </xdr:nvSpPr>
      <xdr:spPr>
        <a:xfrm>
          <a:off x="9248775"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14-64</a:t>
          </a:r>
        </a:p>
      </xdr:txBody>
    </xdr:sp>
    <xdr:clientData/>
  </xdr:twoCellAnchor>
  <xdr:twoCellAnchor>
    <xdr:from>
      <xdr:col>91</xdr:col>
      <xdr:colOff>57150</xdr:colOff>
      <xdr:row>207</xdr:row>
      <xdr:rowOff>54520</xdr:rowOff>
    </xdr:from>
    <xdr:to>
      <xdr:col>100</xdr:col>
      <xdr:colOff>61722</xdr:colOff>
      <xdr:row>210</xdr:row>
      <xdr:rowOff>63089</xdr:rowOff>
    </xdr:to>
    <xdr:sp macro="" textlink="">
      <xdr:nvSpPr>
        <xdr:cNvPr id="1001" name="Rectangle 1000">
          <a:extLst>
            <a:ext uri="{FF2B5EF4-FFF2-40B4-BE49-F238E27FC236}">
              <a16:creationId xmlns:a16="http://schemas.microsoft.com/office/drawing/2014/main" id="{00000000-0008-0000-0100-0000E9030000}"/>
            </a:ext>
          </a:extLst>
        </xdr:cNvPr>
        <xdr:cNvSpPr/>
      </xdr:nvSpPr>
      <xdr:spPr>
        <a:xfrm>
          <a:off x="104584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65+</a:t>
          </a:r>
        </a:p>
      </xdr:txBody>
    </xdr:sp>
    <xdr:clientData/>
  </xdr:twoCellAnchor>
  <xdr:twoCellAnchor>
    <xdr:from>
      <xdr:col>59</xdr:col>
      <xdr:colOff>57150</xdr:colOff>
      <xdr:row>215</xdr:row>
      <xdr:rowOff>54603</xdr:rowOff>
    </xdr:from>
    <xdr:to>
      <xdr:col>68</xdr:col>
      <xdr:colOff>61722</xdr:colOff>
      <xdr:row>218</xdr:row>
      <xdr:rowOff>63172</xdr:rowOff>
    </xdr:to>
    <xdr:sp macro="" textlink="">
      <xdr:nvSpPr>
        <xdr:cNvPr id="992" name="Rectangle 991">
          <a:extLst>
            <a:ext uri="{FF2B5EF4-FFF2-40B4-BE49-F238E27FC236}">
              <a16:creationId xmlns:a16="http://schemas.microsoft.com/office/drawing/2014/main" id="{00000000-0008-0000-0100-0000E0030000}"/>
            </a:ext>
          </a:extLst>
        </xdr:cNvPr>
        <xdr:cNvSpPr/>
      </xdr:nvSpPr>
      <xdr:spPr>
        <a:xfrm>
          <a:off x="6800850" y="20533353"/>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Year</a:t>
          </a:r>
        </a:p>
      </xdr:txBody>
    </xdr:sp>
    <xdr:clientData/>
  </xdr:twoCellAnchor>
  <xdr:twoCellAnchor>
    <xdr:from>
      <xdr:col>59</xdr:col>
      <xdr:colOff>57150</xdr:colOff>
      <xdr:row>223</xdr:row>
      <xdr:rowOff>72055</xdr:rowOff>
    </xdr:from>
    <xdr:to>
      <xdr:col>68</xdr:col>
      <xdr:colOff>61722</xdr:colOff>
      <xdr:row>226</xdr:row>
      <xdr:rowOff>80624</xdr:rowOff>
    </xdr:to>
    <xdr:sp macro="" textlink="">
      <xdr:nvSpPr>
        <xdr:cNvPr id="986" name="Rectangle 985">
          <a:extLst>
            <a:ext uri="{FF2B5EF4-FFF2-40B4-BE49-F238E27FC236}">
              <a16:creationId xmlns:a16="http://schemas.microsoft.com/office/drawing/2014/main" id="{00000000-0008-0000-0100-0000DA030000}"/>
            </a:ext>
          </a:extLst>
        </xdr:cNvPr>
        <xdr:cNvSpPr/>
      </xdr:nvSpPr>
      <xdr:spPr>
        <a:xfrm>
          <a:off x="6800850" y="21312805"/>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xdr:from>
      <xdr:col>59</xdr:col>
      <xdr:colOff>57150</xdr:colOff>
      <xdr:row>232</xdr:row>
      <xdr:rowOff>67906</xdr:rowOff>
    </xdr:from>
    <xdr:to>
      <xdr:col>68</xdr:col>
      <xdr:colOff>61722</xdr:colOff>
      <xdr:row>235</xdr:row>
      <xdr:rowOff>76475</xdr:rowOff>
    </xdr:to>
    <xdr:sp macro="" textlink="">
      <xdr:nvSpPr>
        <xdr:cNvPr id="980" name="Rectangle 979">
          <a:extLst>
            <a:ext uri="{FF2B5EF4-FFF2-40B4-BE49-F238E27FC236}">
              <a16:creationId xmlns:a16="http://schemas.microsoft.com/office/drawing/2014/main" id="{00000000-0008-0000-0100-0000D4030000}"/>
            </a:ext>
          </a:extLst>
        </xdr:cNvPr>
        <xdr:cNvSpPr/>
      </xdr:nvSpPr>
      <xdr:spPr>
        <a:xfrm>
          <a:off x="6800850" y="2216590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xdr:from>
      <xdr:col>59</xdr:col>
      <xdr:colOff>57150</xdr:colOff>
      <xdr:row>241</xdr:row>
      <xdr:rowOff>16751</xdr:rowOff>
    </xdr:from>
    <xdr:to>
      <xdr:col>68</xdr:col>
      <xdr:colOff>61722</xdr:colOff>
      <xdr:row>244</xdr:row>
      <xdr:rowOff>25320</xdr:rowOff>
    </xdr:to>
    <xdr:sp macro="" textlink="">
      <xdr:nvSpPr>
        <xdr:cNvPr id="974" name="Rectangle 973">
          <a:extLst>
            <a:ext uri="{FF2B5EF4-FFF2-40B4-BE49-F238E27FC236}">
              <a16:creationId xmlns:a16="http://schemas.microsoft.com/office/drawing/2014/main" id="{00000000-0008-0000-0100-0000CE030000}"/>
            </a:ext>
          </a:extLst>
        </xdr:cNvPr>
        <xdr:cNvSpPr/>
      </xdr:nvSpPr>
      <xdr:spPr>
        <a:xfrm>
          <a:off x="6800850" y="22972001"/>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editAs="oneCell">
    <xdr:from>
      <xdr:col>62</xdr:col>
      <xdr:colOff>21290</xdr:colOff>
      <xdr:row>194</xdr:row>
      <xdr:rowOff>92449</xdr:rowOff>
    </xdr:from>
    <xdr:to>
      <xdr:col>66</xdr:col>
      <xdr:colOff>106380</xdr:colOff>
      <xdr:row>197</xdr:row>
      <xdr:rowOff>35299</xdr:rowOff>
    </xdr:to>
    <xdr:sp macro="" textlink="" fLocksText="0">
      <xdr:nvSpPr>
        <xdr:cNvPr id="2576" name="TextBox 2575">
          <a:extLst>
            <a:ext uri="{FF2B5EF4-FFF2-40B4-BE49-F238E27FC236}">
              <a16:creationId xmlns:a16="http://schemas.microsoft.com/office/drawing/2014/main" id="{00000000-0008-0000-0100-0000100A0000}"/>
            </a:ext>
          </a:extLst>
        </xdr:cNvPr>
        <xdr:cNvSpPr txBox="1">
          <a:spLocks/>
        </xdr:cNvSpPr>
      </xdr:nvSpPr>
      <xdr:spPr>
        <a:xfrm>
          <a:off x="7107890" y="18570949"/>
          <a:ext cx="54864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36576" tIns="36576" rIns="9144" bIns="9144" rtlCol="0" anchor="ctr">
          <a:noAutofit/>
        </a:bodyPr>
        <a:lstStyle/>
        <a:p>
          <a:pPr algn="ctr"/>
          <a:endParaRPr lang="en-US" sz="1400">
            <a:latin typeface="Arial" pitchFamily="34" charset="0"/>
            <a:cs typeface="Arial" pitchFamily="34" charset="0"/>
          </a:endParaRPr>
        </a:p>
      </xdr:txBody>
    </xdr:sp>
    <xdr:clientData/>
  </xdr:twoCellAnchor>
  <xdr:twoCellAnchor editAs="oneCell">
    <xdr:from>
      <xdr:col>62</xdr:col>
      <xdr:colOff>21290</xdr:colOff>
      <xdr:row>218</xdr:row>
      <xdr:rowOff>92449</xdr:rowOff>
    </xdr:from>
    <xdr:to>
      <xdr:col>66</xdr:col>
      <xdr:colOff>106380</xdr:colOff>
      <xdr:row>221</xdr:row>
      <xdr:rowOff>35299</xdr:rowOff>
    </xdr:to>
    <xdr:sp macro="" textlink="" fLocksText="0">
      <xdr:nvSpPr>
        <xdr:cNvPr id="2578" name="TextBox 2577">
          <a:extLst>
            <a:ext uri="{FF2B5EF4-FFF2-40B4-BE49-F238E27FC236}">
              <a16:creationId xmlns:a16="http://schemas.microsoft.com/office/drawing/2014/main" id="{00000000-0008-0000-0100-0000120A0000}"/>
            </a:ext>
          </a:extLst>
        </xdr:cNvPr>
        <xdr:cNvSpPr txBox="1">
          <a:spLocks/>
        </xdr:cNvSpPr>
      </xdr:nvSpPr>
      <xdr:spPr>
        <a:xfrm>
          <a:off x="7107890" y="20856949"/>
          <a:ext cx="54864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36576" tIns="36576" rIns="9144" bIns="9144" rtlCol="0" anchor="b">
          <a:noAutofit/>
        </a:bodyPr>
        <a:lstStyle/>
        <a:p>
          <a:pPr algn="ctr"/>
          <a:endParaRPr lang="en-US" sz="1400">
            <a:latin typeface="Arial" pitchFamily="34" charset="0"/>
            <a:cs typeface="Arial" pitchFamily="34" charset="0"/>
          </a:endParaRPr>
        </a:p>
      </xdr:txBody>
    </xdr:sp>
    <xdr:clientData/>
  </xdr:twoCellAnchor>
  <xdr:twoCellAnchor editAs="oneCell">
    <xdr:from>
      <xdr:col>62</xdr:col>
      <xdr:colOff>21290</xdr:colOff>
      <xdr:row>244</xdr:row>
      <xdr:rowOff>25775</xdr:rowOff>
    </xdr:from>
    <xdr:to>
      <xdr:col>102</xdr:col>
      <xdr:colOff>21290</xdr:colOff>
      <xdr:row>249</xdr:row>
      <xdr:rowOff>1</xdr:rowOff>
    </xdr:to>
    <xdr:sp macro="" textlink="" fLocksText="0">
      <xdr:nvSpPr>
        <xdr:cNvPr id="2580" name="TextBox 2579">
          <a:extLst>
            <a:ext uri="{FF2B5EF4-FFF2-40B4-BE49-F238E27FC236}">
              <a16:creationId xmlns:a16="http://schemas.microsoft.com/office/drawing/2014/main" id="{00000000-0008-0000-0100-0000140A0000}"/>
            </a:ext>
          </a:extLst>
        </xdr:cNvPr>
        <xdr:cNvSpPr txBox="1">
          <a:spLocks noChangeAspect="1"/>
        </xdr:cNvSpPr>
      </xdr:nvSpPr>
      <xdr:spPr>
        <a:xfrm>
          <a:off x="7107890" y="23266775"/>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algn="l"/>
          <a:endParaRPr lang="en-US" sz="1400">
            <a:latin typeface="Arial" pitchFamily="34" charset="0"/>
            <a:cs typeface="Arial" pitchFamily="34" charset="0"/>
          </a:endParaRPr>
        </a:p>
      </xdr:txBody>
    </xdr:sp>
    <xdr:clientData/>
  </xdr:twoCellAnchor>
  <xdr:twoCellAnchor editAs="oneCell">
    <xdr:from>
      <xdr:col>62</xdr:col>
      <xdr:colOff>21290</xdr:colOff>
      <xdr:row>235</xdr:row>
      <xdr:rowOff>73399</xdr:rowOff>
    </xdr:from>
    <xdr:to>
      <xdr:col>102</xdr:col>
      <xdr:colOff>21290</xdr:colOff>
      <xdr:row>240</xdr:row>
      <xdr:rowOff>47625</xdr:rowOff>
    </xdr:to>
    <xdr:sp macro="" textlink="" fLocksText="0">
      <xdr:nvSpPr>
        <xdr:cNvPr id="2581" name="TextBox 2580">
          <a:extLst>
            <a:ext uri="{FF2B5EF4-FFF2-40B4-BE49-F238E27FC236}">
              <a16:creationId xmlns:a16="http://schemas.microsoft.com/office/drawing/2014/main" id="{00000000-0008-0000-0100-0000150A0000}"/>
            </a:ext>
          </a:extLst>
        </xdr:cNvPr>
        <xdr:cNvSpPr txBox="1">
          <a:spLocks noChangeAspect="1"/>
        </xdr:cNvSpPr>
      </xdr:nvSpPr>
      <xdr:spPr>
        <a:xfrm>
          <a:off x="7107890" y="22457149"/>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algn="l"/>
          <a:endParaRPr lang="en-US" sz="1400">
            <a:latin typeface="Arial" pitchFamily="34" charset="0"/>
            <a:cs typeface="Arial" pitchFamily="34" charset="0"/>
          </a:endParaRPr>
        </a:p>
      </xdr:txBody>
    </xdr:sp>
    <xdr:clientData/>
  </xdr:twoCellAnchor>
  <xdr:twoCellAnchor editAs="oneCell">
    <xdr:from>
      <xdr:col>62</xdr:col>
      <xdr:colOff>21290</xdr:colOff>
      <xdr:row>226</xdr:row>
      <xdr:rowOff>85725</xdr:rowOff>
    </xdr:from>
    <xdr:to>
      <xdr:col>102</xdr:col>
      <xdr:colOff>21290</xdr:colOff>
      <xdr:row>231</xdr:row>
      <xdr:rowOff>59951</xdr:rowOff>
    </xdr:to>
    <xdr:sp macro="" textlink="" fLocksText="0">
      <xdr:nvSpPr>
        <xdr:cNvPr id="2582" name="TextBox 2581">
          <a:extLst>
            <a:ext uri="{FF2B5EF4-FFF2-40B4-BE49-F238E27FC236}">
              <a16:creationId xmlns:a16="http://schemas.microsoft.com/office/drawing/2014/main" id="{00000000-0008-0000-0100-0000160A0000}"/>
            </a:ext>
          </a:extLst>
        </xdr:cNvPr>
        <xdr:cNvSpPr txBox="1">
          <a:spLocks noChangeAspect="1"/>
        </xdr:cNvSpPr>
      </xdr:nvSpPr>
      <xdr:spPr>
        <a:xfrm>
          <a:off x="7107890" y="21612225"/>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62</xdr:col>
      <xdr:colOff>93726</xdr:colOff>
      <xdr:row>210</xdr:row>
      <xdr:rowOff>82924</xdr:rowOff>
    </xdr:from>
    <xdr:to>
      <xdr:col>65</xdr:col>
      <xdr:colOff>25146</xdr:colOff>
      <xdr:row>213</xdr:row>
      <xdr:rowOff>25774</xdr:rowOff>
    </xdr:to>
    <xdr:sp macro="" textlink="" fLocksText="0">
      <xdr:nvSpPr>
        <xdr:cNvPr id="2584" name="TextBox 2583">
          <a:extLst>
            <a:ext uri="{FF2B5EF4-FFF2-40B4-BE49-F238E27FC236}">
              <a16:creationId xmlns:a16="http://schemas.microsoft.com/office/drawing/2014/main" id="{00000000-0008-0000-0100-0000180A0000}"/>
            </a:ext>
          </a:extLst>
        </xdr:cNvPr>
        <xdr:cNvSpPr txBox="1">
          <a:spLocks/>
        </xdr:cNvSpPr>
      </xdr:nvSpPr>
      <xdr:spPr>
        <a:xfrm>
          <a:off x="71803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endParaRPr lang="en-US" sz="1400">
            <a:latin typeface="Arial" pitchFamily="34" charset="0"/>
            <a:cs typeface="Arial" pitchFamily="34" charset="0"/>
          </a:endParaRPr>
        </a:p>
      </xdr:txBody>
    </xdr:sp>
    <xdr:clientData/>
  </xdr:twoCellAnchor>
  <xdr:twoCellAnchor editAs="oneCell">
    <xdr:from>
      <xdr:col>73</xdr:col>
      <xdr:colOff>55626</xdr:colOff>
      <xdr:row>210</xdr:row>
      <xdr:rowOff>82924</xdr:rowOff>
    </xdr:from>
    <xdr:to>
      <xdr:col>75</xdr:col>
      <xdr:colOff>101346</xdr:colOff>
      <xdr:row>213</xdr:row>
      <xdr:rowOff>25774</xdr:rowOff>
    </xdr:to>
    <xdr:sp macro="" textlink="" fLocksText="0">
      <xdr:nvSpPr>
        <xdr:cNvPr id="2585" name="TextBox 2584">
          <a:extLst>
            <a:ext uri="{FF2B5EF4-FFF2-40B4-BE49-F238E27FC236}">
              <a16:creationId xmlns:a16="http://schemas.microsoft.com/office/drawing/2014/main" id="{00000000-0008-0000-0100-0000190A0000}"/>
            </a:ext>
          </a:extLst>
        </xdr:cNvPr>
        <xdr:cNvSpPr txBox="1">
          <a:spLocks/>
        </xdr:cNvSpPr>
      </xdr:nvSpPr>
      <xdr:spPr>
        <a:xfrm>
          <a:off x="83995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endParaRPr lang="en-US" sz="1400">
            <a:latin typeface="Arial" pitchFamily="34" charset="0"/>
            <a:cs typeface="Arial" pitchFamily="34" charset="0"/>
          </a:endParaRPr>
        </a:p>
      </xdr:txBody>
    </xdr:sp>
    <xdr:clientData/>
  </xdr:twoCellAnchor>
  <xdr:twoCellAnchor editAs="oneCell">
    <xdr:from>
      <xdr:col>84</xdr:col>
      <xdr:colOff>27051</xdr:colOff>
      <xdr:row>210</xdr:row>
      <xdr:rowOff>82924</xdr:rowOff>
    </xdr:from>
    <xdr:to>
      <xdr:col>86</xdr:col>
      <xdr:colOff>72771</xdr:colOff>
      <xdr:row>213</xdr:row>
      <xdr:rowOff>25774</xdr:rowOff>
    </xdr:to>
    <xdr:sp macro="" textlink="" fLocksText="0">
      <xdr:nvSpPr>
        <xdr:cNvPr id="2586" name="TextBox 2585">
          <a:extLst>
            <a:ext uri="{FF2B5EF4-FFF2-40B4-BE49-F238E27FC236}">
              <a16:creationId xmlns:a16="http://schemas.microsoft.com/office/drawing/2014/main" id="{00000000-0008-0000-0100-00001A0A0000}"/>
            </a:ext>
          </a:extLst>
        </xdr:cNvPr>
        <xdr:cNvSpPr txBox="1">
          <a:spLocks/>
        </xdr:cNvSpPr>
      </xdr:nvSpPr>
      <xdr:spPr>
        <a:xfrm>
          <a:off x="9628251"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endParaRPr lang="en-US" sz="1400">
            <a:latin typeface="Arial" pitchFamily="34" charset="0"/>
            <a:cs typeface="Arial" pitchFamily="34" charset="0"/>
          </a:endParaRPr>
        </a:p>
      </xdr:txBody>
    </xdr:sp>
    <xdr:clientData/>
  </xdr:twoCellAnchor>
  <xdr:twoCellAnchor editAs="oneCell">
    <xdr:from>
      <xdr:col>94</xdr:col>
      <xdr:colOff>93726</xdr:colOff>
      <xdr:row>210</xdr:row>
      <xdr:rowOff>82924</xdr:rowOff>
    </xdr:from>
    <xdr:to>
      <xdr:col>97</xdr:col>
      <xdr:colOff>25146</xdr:colOff>
      <xdr:row>213</xdr:row>
      <xdr:rowOff>25774</xdr:rowOff>
    </xdr:to>
    <xdr:sp macro="" textlink="" fLocksText="0">
      <xdr:nvSpPr>
        <xdr:cNvPr id="2587" name="TextBox 2586">
          <a:extLst>
            <a:ext uri="{FF2B5EF4-FFF2-40B4-BE49-F238E27FC236}">
              <a16:creationId xmlns:a16="http://schemas.microsoft.com/office/drawing/2014/main" id="{00000000-0008-0000-0100-00001B0A0000}"/>
            </a:ext>
          </a:extLst>
        </xdr:cNvPr>
        <xdr:cNvSpPr txBox="1">
          <a:spLocks/>
        </xdr:cNvSpPr>
      </xdr:nvSpPr>
      <xdr:spPr>
        <a:xfrm>
          <a:off x="108379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endParaRPr lang="en-US" sz="1400">
            <a:latin typeface="Arial" pitchFamily="34" charset="0"/>
            <a:cs typeface="Arial" pitchFamily="34" charset="0"/>
          </a:endParaRPr>
        </a:p>
      </xdr:txBody>
    </xdr:sp>
    <xdr:clientData/>
  </xdr:twoCellAnchor>
  <xdr:twoCellAnchor editAs="oneCell">
    <xdr:from>
      <xdr:col>64</xdr:col>
      <xdr:colOff>107575</xdr:colOff>
      <xdr:row>933</xdr:row>
      <xdr:rowOff>28025</xdr:rowOff>
    </xdr:from>
    <xdr:to>
      <xdr:col>67</xdr:col>
      <xdr:colOff>38996</xdr:colOff>
      <xdr:row>935</xdr:row>
      <xdr:rowOff>66124</xdr:rowOff>
    </xdr:to>
    <xdr:sp macro="" textlink="" fLocksText="0">
      <xdr:nvSpPr>
        <xdr:cNvPr id="903" name="TextBox 902">
          <a:extLst>
            <a:ext uri="{FF2B5EF4-FFF2-40B4-BE49-F238E27FC236}">
              <a16:creationId xmlns:a16="http://schemas.microsoft.com/office/drawing/2014/main" id="{00000000-0008-0000-0100-000087030000}"/>
            </a:ext>
          </a:extLst>
        </xdr:cNvPr>
        <xdr:cNvSpPr txBox="1">
          <a:spLocks/>
        </xdr:cNvSpPr>
      </xdr:nvSpPr>
      <xdr:spPr>
        <a:xfrm>
          <a:off x="7422775" y="88896275"/>
          <a:ext cx="274321" cy="228599"/>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marL="0" indent="0" algn="ctr"/>
          <a:endParaRPr lang="en-US" sz="1400">
            <a:solidFill>
              <a:schemeClr val="tx1"/>
            </a:solidFill>
            <a:latin typeface="Arial" pitchFamily="34" charset="0"/>
            <a:ea typeface="+mn-ea"/>
            <a:cs typeface="Arial" pitchFamily="34" charset="0"/>
          </a:endParaRPr>
        </a:p>
      </xdr:txBody>
    </xdr:sp>
    <xdr:clientData/>
  </xdr:twoCellAnchor>
  <xdr:twoCellAnchor>
    <xdr:from>
      <xdr:col>58</xdr:col>
      <xdr:colOff>17925</xdr:colOff>
      <xdr:row>928</xdr:row>
      <xdr:rowOff>5612</xdr:rowOff>
    </xdr:from>
    <xdr:to>
      <xdr:col>75</xdr:col>
      <xdr:colOff>44823</xdr:colOff>
      <xdr:row>932</xdr:row>
      <xdr:rowOff>569</xdr:rowOff>
    </xdr:to>
    <xdr:sp macro="" textlink="">
      <xdr:nvSpPr>
        <xdr:cNvPr id="904" name="Rectangle 903">
          <a:extLst>
            <a:ext uri="{FF2B5EF4-FFF2-40B4-BE49-F238E27FC236}">
              <a16:creationId xmlns:a16="http://schemas.microsoft.com/office/drawing/2014/main" id="{00000000-0008-0000-0100-000088030000}"/>
            </a:ext>
          </a:extLst>
        </xdr:cNvPr>
        <xdr:cNvSpPr/>
      </xdr:nvSpPr>
      <xdr:spPr>
        <a:xfrm>
          <a:off x="6647325" y="88397612"/>
          <a:ext cx="1969998" cy="37595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On a</a:t>
          </a:r>
          <a:r>
            <a:rPr lang="en-US" sz="1400" b="1" baseline="0">
              <a:solidFill>
                <a:srgbClr val="65321D"/>
              </a:solidFill>
            </a:rPr>
            <a:t> Scale of 1 to 10 </a:t>
          </a:r>
        </a:p>
        <a:p>
          <a:pPr marL="0" lvl="2" algn="ctr"/>
          <a:r>
            <a:rPr lang="en-US" sz="1400" b="0" i="1" baseline="0">
              <a:solidFill>
                <a:srgbClr val="65321D"/>
              </a:solidFill>
            </a:rPr>
            <a:t>(10 is most satisfied)</a:t>
          </a:r>
          <a:endParaRPr lang="en-US" sz="1400" b="1">
            <a:solidFill>
              <a:srgbClr val="65321D"/>
            </a:solidFill>
          </a:endParaRPr>
        </a:p>
      </xdr:txBody>
    </xdr:sp>
    <xdr:clientData/>
  </xdr:twoCellAnchor>
  <xdr:twoCellAnchor>
    <xdr:from>
      <xdr:col>75</xdr:col>
      <xdr:colOff>51571</xdr:colOff>
      <xdr:row>795</xdr:row>
      <xdr:rowOff>37553</xdr:rowOff>
    </xdr:from>
    <xdr:to>
      <xdr:col>84</xdr:col>
      <xdr:colOff>56068</xdr:colOff>
      <xdr:row>798</xdr:row>
      <xdr:rowOff>46490</xdr:rowOff>
    </xdr:to>
    <xdr:sp macro="" textlink="">
      <xdr:nvSpPr>
        <xdr:cNvPr id="905" name="Rectangle 904">
          <a:extLst>
            <a:ext uri="{FF2B5EF4-FFF2-40B4-BE49-F238E27FC236}">
              <a16:creationId xmlns:a16="http://schemas.microsoft.com/office/drawing/2014/main" id="{00000000-0008-0000-0100-000089030000}"/>
            </a:ext>
          </a:extLst>
        </xdr:cNvPr>
        <xdr:cNvSpPr/>
      </xdr:nvSpPr>
      <xdr:spPr>
        <a:xfrm>
          <a:off x="8455983" y="80215641"/>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Location</a:t>
          </a:r>
          <a:endParaRPr lang="en-US" sz="1100" b="1">
            <a:solidFill>
              <a:srgbClr val="69321D"/>
            </a:solidFill>
          </a:endParaRPr>
        </a:p>
      </xdr:txBody>
    </xdr:sp>
    <xdr:clientData/>
  </xdr:twoCellAnchor>
  <xdr:twoCellAnchor>
    <xdr:from>
      <xdr:col>75</xdr:col>
      <xdr:colOff>51571</xdr:colOff>
      <xdr:row>803</xdr:row>
      <xdr:rowOff>48326</xdr:rowOff>
    </xdr:from>
    <xdr:to>
      <xdr:col>84</xdr:col>
      <xdr:colOff>56068</xdr:colOff>
      <xdr:row>806</xdr:row>
      <xdr:rowOff>57263</xdr:rowOff>
    </xdr:to>
    <xdr:sp macro="" textlink="">
      <xdr:nvSpPr>
        <xdr:cNvPr id="906" name="Rectangle 905">
          <a:extLst>
            <a:ext uri="{FF2B5EF4-FFF2-40B4-BE49-F238E27FC236}">
              <a16:creationId xmlns:a16="http://schemas.microsoft.com/office/drawing/2014/main" id="{00000000-0008-0000-0100-00008A030000}"/>
            </a:ext>
          </a:extLst>
        </xdr:cNvPr>
        <xdr:cNvSpPr/>
      </xdr:nvSpPr>
      <xdr:spPr>
        <a:xfrm>
          <a:off x="8455983" y="81033238"/>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xdr:from>
      <xdr:col>75</xdr:col>
      <xdr:colOff>51571</xdr:colOff>
      <xdr:row>811</xdr:row>
      <xdr:rowOff>36688</xdr:rowOff>
    </xdr:from>
    <xdr:to>
      <xdr:col>84</xdr:col>
      <xdr:colOff>56068</xdr:colOff>
      <xdr:row>814</xdr:row>
      <xdr:rowOff>45625</xdr:rowOff>
    </xdr:to>
    <xdr:sp macro="" textlink="">
      <xdr:nvSpPr>
        <xdr:cNvPr id="907" name="Rectangle 906">
          <a:extLst>
            <a:ext uri="{FF2B5EF4-FFF2-40B4-BE49-F238E27FC236}">
              <a16:creationId xmlns:a16="http://schemas.microsoft.com/office/drawing/2014/main" id="{00000000-0008-0000-0100-00008B030000}"/>
            </a:ext>
          </a:extLst>
        </xdr:cNvPr>
        <xdr:cNvSpPr/>
      </xdr:nvSpPr>
      <xdr:spPr>
        <a:xfrm>
          <a:off x="8455983" y="81828423"/>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xdr:from>
      <xdr:col>75</xdr:col>
      <xdr:colOff>51571</xdr:colOff>
      <xdr:row>819</xdr:row>
      <xdr:rowOff>2637</xdr:rowOff>
    </xdr:from>
    <xdr:to>
      <xdr:col>84</xdr:col>
      <xdr:colOff>56068</xdr:colOff>
      <xdr:row>822</xdr:row>
      <xdr:rowOff>11574</xdr:rowOff>
    </xdr:to>
    <xdr:sp macro="" textlink="">
      <xdr:nvSpPr>
        <xdr:cNvPr id="908" name="Rectangle 907">
          <a:extLst>
            <a:ext uri="{FF2B5EF4-FFF2-40B4-BE49-F238E27FC236}">
              <a16:creationId xmlns:a16="http://schemas.microsoft.com/office/drawing/2014/main" id="{00000000-0008-0000-0100-00008C030000}"/>
            </a:ext>
          </a:extLst>
        </xdr:cNvPr>
        <xdr:cNvSpPr/>
      </xdr:nvSpPr>
      <xdr:spPr>
        <a:xfrm>
          <a:off x="8455983" y="82601196"/>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editAs="oneCell">
    <xdr:from>
      <xdr:col>77</xdr:col>
      <xdr:colOff>81805</xdr:colOff>
      <xdr:row>798</xdr:row>
      <xdr:rowOff>62757</xdr:rowOff>
    </xdr:from>
    <xdr:to>
      <xdr:col>102</xdr:col>
      <xdr:colOff>23534</xdr:colOff>
      <xdr:row>801</xdr:row>
      <xdr:rowOff>4</xdr:rowOff>
    </xdr:to>
    <xdr:sp macro="" textlink="" fLocksText="0">
      <xdr:nvSpPr>
        <xdr:cNvPr id="909" name="TextBox 908">
          <a:extLst>
            <a:ext uri="{FF2B5EF4-FFF2-40B4-BE49-F238E27FC236}">
              <a16:creationId xmlns:a16="http://schemas.microsoft.com/office/drawing/2014/main" id="{00000000-0008-0000-0100-00008D030000}"/>
            </a:ext>
          </a:extLst>
        </xdr:cNvPr>
        <xdr:cNvSpPr txBox="1">
          <a:spLocks/>
        </xdr:cNvSpPr>
      </xdr:nvSpPr>
      <xdr:spPr>
        <a:xfrm>
          <a:off x="8710334" y="80543404"/>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822</xdr:row>
      <xdr:rowOff>13457</xdr:rowOff>
    </xdr:from>
    <xdr:to>
      <xdr:col>102</xdr:col>
      <xdr:colOff>23534</xdr:colOff>
      <xdr:row>824</xdr:row>
      <xdr:rowOff>51557</xdr:rowOff>
    </xdr:to>
    <xdr:sp macro="" textlink="" fLocksText="0">
      <xdr:nvSpPr>
        <xdr:cNvPr id="910" name="TextBox 909">
          <a:extLst>
            <a:ext uri="{FF2B5EF4-FFF2-40B4-BE49-F238E27FC236}">
              <a16:creationId xmlns:a16="http://schemas.microsoft.com/office/drawing/2014/main" id="{00000000-0008-0000-0100-00008E030000}"/>
            </a:ext>
          </a:extLst>
        </xdr:cNvPr>
        <xdr:cNvSpPr txBox="1">
          <a:spLocks/>
        </xdr:cNvSpPr>
      </xdr:nvSpPr>
      <xdr:spPr>
        <a:xfrm>
          <a:off x="8710334" y="82914575"/>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814</xdr:row>
      <xdr:rowOff>52302</xdr:rowOff>
    </xdr:from>
    <xdr:to>
      <xdr:col>102</xdr:col>
      <xdr:colOff>23534</xdr:colOff>
      <xdr:row>816</xdr:row>
      <xdr:rowOff>90402</xdr:rowOff>
    </xdr:to>
    <xdr:sp macro="" textlink="" fLocksText="0">
      <xdr:nvSpPr>
        <xdr:cNvPr id="911" name="TextBox 910">
          <a:extLst>
            <a:ext uri="{FF2B5EF4-FFF2-40B4-BE49-F238E27FC236}">
              <a16:creationId xmlns:a16="http://schemas.microsoft.com/office/drawing/2014/main" id="{00000000-0008-0000-0100-00008F030000}"/>
            </a:ext>
          </a:extLst>
        </xdr:cNvPr>
        <xdr:cNvSpPr txBox="1">
          <a:spLocks/>
        </xdr:cNvSpPr>
      </xdr:nvSpPr>
      <xdr:spPr>
        <a:xfrm>
          <a:off x="8710334" y="82146596"/>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806</xdr:row>
      <xdr:rowOff>68735</xdr:rowOff>
    </xdr:from>
    <xdr:to>
      <xdr:col>102</xdr:col>
      <xdr:colOff>23534</xdr:colOff>
      <xdr:row>809</xdr:row>
      <xdr:rowOff>5983</xdr:rowOff>
    </xdr:to>
    <xdr:sp macro="" textlink="" fLocksText="0">
      <xdr:nvSpPr>
        <xdr:cNvPr id="912" name="TextBox 911">
          <a:extLst>
            <a:ext uri="{FF2B5EF4-FFF2-40B4-BE49-F238E27FC236}">
              <a16:creationId xmlns:a16="http://schemas.microsoft.com/office/drawing/2014/main" id="{00000000-0008-0000-0100-000090030000}"/>
            </a:ext>
          </a:extLst>
        </xdr:cNvPr>
        <xdr:cNvSpPr txBox="1">
          <a:spLocks/>
        </xdr:cNvSpPr>
      </xdr:nvSpPr>
      <xdr:spPr>
        <a:xfrm>
          <a:off x="8710334" y="81356206"/>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75</xdr:col>
      <xdr:colOff>73523</xdr:colOff>
      <xdr:row>1017</xdr:row>
      <xdr:rowOff>40347</xdr:rowOff>
    </xdr:from>
    <xdr:to>
      <xdr:col>78</xdr:col>
      <xdr:colOff>4944</xdr:colOff>
      <xdr:row>1019</xdr:row>
      <xdr:rowOff>84049</xdr:rowOff>
    </xdr:to>
    <xdr:sp macro="" textlink="" fLocksText="0">
      <xdr:nvSpPr>
        <xdr:cNvPr id="914" name="TextBox 913">
          <a:extLst>
            <a:ext uri="{FF2B5EF4-FFF2-40B4-BE49-F238E27FC236}">
              <a16:creationId xmlns:a16="http://schemas.microsoft.com/office/drawing/2014/main" id="{00000000-0008-0000-0100-000092030000}"/>
            </a:ext>
          </a:extLst>
        </xdr:cNvPr>
        <xdr:cNvSpPr txBox="1">
          <a:spLocks/>
        </xdr:cNvSpPr>
      </xdr:nvSpPr>
      <xdr:spPr>
        <a:xfrm>
          <a:off x="8477935" y="102607788"/>
          <a:ext cx="267597" cy="245408"/>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endParaRPr lang="en-US" sz="1400">
            <a:latin typeface="Arial" pitchFamily="34" charset="0"/>
            <a:cs typeface="Arial" pitchFamily="34" charset="0"/>
          </a:endParaRPr>
        </a:p>
      </xdr:txBody>
    </xdr:sp>
    <xdr:clientData/>
  </xdr:twoCellAnchor>
  <xdr:twoCellAnchor>
    <xdr:from>
      <xdr:col>1</xdr:col>
      <xdr:colOff>1</xdr:colOff>
      <xdr:row>1118</xdr:row>
      <xdr:rowOff>89648</xdr:rowOff>
    </xdr:from>
    <xdr:to>
      <xdr:col>118</xdr:col>
      <xdr:colOff>1</xdr:colOff>
      <xdr:row>1203</xdr:row>
      <xdr:rowOff>22412</xdr:rowOff>
    </xdr:to>
    <xdr:sp macro="" textlink="">
      <xdr:nvSpPr>
        <xdr:cNvPr id="915" name="Rectangle 914">
          <a:extLst>
            <a:ext uri="{FF2B5EF4-FFF2-40B4-BE49-F238E27FC236}">
              <a16:creationId xmlns:a16="http://schemas.microsoft.com/office/drawing/2014/main" id="{00000000-0008-0000-0100-000093030000}"/>
            </a:ext>
          </a:extLst>
        </xdr:cNvPr>
        <xdr:cNvSpPr/>
      </xdr:nvSpPr>
      <xdr:spPr>
        <a:xfrm>
          <a:off x="114301" y="65716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1120</xdr:row>
      <xdr:rowOff>85707</xdr:rowOff>
    </xdr:from>
    <xdr:to>
      <xdr:col>116</xdr:col>
      <xdr:colOff>37204</xdr:colOff>
      <xdr:row>1131</xdr:row>
      <xdr:rowOff>45793</xdr:rowOff>
    </xdr:to>
    <xdr:sp macro="" textlink="">
      <xdr:nvSpPr>
        <xdr:cNvPr id="916" name="Rectangle 915">
          <a:extLst>
            <a:ext uri="{FF2B5EF4-FFF2-40B4-BE49-F238E27FC236}">
              <a16:creationId xmlns:a16="http://schemas.microsoft.com/office/drawing/2014/main" id="{00000000-0008-0000-0100-000094030000}"/>
            </a:ext>
          </a:extLst>
        </xdr:cNvPr>
        <xdr:cNvSpPr/>
      </xdr:nvSpPr>
      <xdr:spPr>
        <a:xfrm>
          <a:off x="280148" y="113041001"/>
          <a:ext cx="12755880" cy="1069468"/>
        </a:xfrm>
        <a:prstGeom prst="rect">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1119</xdr:row>
      <xdr:rowOff>78442</xdr:rowOff>
    </xdr:from>
    <xdr:to>
      <xdr:col>118</xdr:col>
      <xdr:colOff>4570</xdr:colOff>
      <xdr:row>1131</xdr:row>
      <xdr:rowOff>78442</xdr:rowOff>
    </xdr:to>
    <xdr:sp macro="" textlink="">
      <xdr:nvSpPr>
        <xdr:cNvPr id="917" name="Title 1">
          <a:extLst>
            <a:ext uri="{FF2B5EF4-FFF2-40B4-BE49-F238E27FC236}">
              <a16:creationId xmlns:a16="http://schemas.microsoft.com/office/drawing/2014/main" id="{00000000-0008-0000-0100-000095030000}"/>
            </a:ext>
          </a:extLst>
        </xdr:cNvPr>
        <xdr:cNvSpPr txBox="1">
          <a:spLocks/>
        </xdr:cNvSpPr>
      </xdr:nvSpPr>
      <xdr:spPr>
        <a:xfrm>
          <a:off x="114298" y="112932883"/>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Monitoring, Controls, and Feedback</a:t>
          </a:r>
        </a:p>
      </xdr:txBody>
    </xdr:sp>
    <xdr:clientData/>
  </xdr:twoCellAnchor>
  <xdr:twoCellAnchor>
    <xdr:from>
      <xdr:col>2</xdr:col>
      <xdr:colOff>49864</xdr:colOff>
      <xdr:row>1131</xdr:row>
      <xdr:rowOff>28575</xdr:rowOff>
    </xdr:from>
    <xdr:to>
      <xdr:col>119</xdr:col>
      <xdr:colOff>57150</xdr:colOff>
      <xdr:row>1137</xdr:row>
      <xdr:rowOff>7283</xdr:rowOff>
    </xdr:to>
    <xdr:sp macro="" textlink="">
      <xdr:nvSpPr>
        <xdr:cNvPr id="918" name="Content Placeholder 2">
          <a:extLst>
            <a:ext uri="{FF2B5EF4-FFF2-40B4-BE49-F238E27FC236}">
              <a16:creationId xmlns:a16="http://schemas.microsoft.com/office/drawing/2014/main" id="{00000000-0008-0000-0100-000096030000}"/>
            </a:ext>
          </a:extLst>
        </xdr:cNvPr>
        <xdr:cNvSpPr>
          <a:spLocks noGrp="1"/>
        </xdr:cNvSpPr>
      </xdr:nvSpPr>
      <xdr:spPr>
        <a:xfrm>
          <a:off x="278464" y="107756325"/>
          <a:ext cx="13380386" cy="55020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What changes</a:t>
          </a:r>
          <a:r>
            <a:rPr lang="en-US" sz="2400" b="0" baseline="0">
              <a:solidFill>
                <a:srgbClr val="34411B"/>
              </a:solidFill>
            </a:rPr>
            <a:t> are you planning for your home?</a:t>
          </a:r>
          <a:endParaRPr lang="en-US" sz="2400" b="0">
            <a:solidFill>
              <a:srgbClr val="34411B"/>
            </a:solidFill>
          </a:endParaRPr>
        </a:p>
      </xdr:txBody>
    </xdr:sp>
    <xdr:clientData/>
  </xdr:twoCellAnchor>
  <xdr:twoCellAnchor>
    <xdr:from>
      <xdr:col>2</xdr:col>
      <xdr:colOff>40340</xdr:colOff>
      <xdr:row>1137</xdr:row>
      <xdr:rowOff>6724</xdr:rowOff>
    </xdr:from>
    <xdr:to>
      <xdr:col>116</xdr:col>
      <xdr:colOff>44823</xdr:colOff>
      <xdr:row>1196</xdr:row>
      <xdr:rowOff>64009</xdr:rowOff>
    </xdr:to>
    <xdr:grpSp>
      <xdr:nvGrpSpPr>
        <xdr:cNvPr id="919" name="Group 918">
          <a:extLst>
            <a:ext uri="{FF2B5EF4-FFF2-40B4-BE49-F238E27FC236}">
              <a16:creationId xmlns:a16="http://schemas.microsoft.com/office/drawing/2014/main" id="{00000000-0008-0000-0100-000097030000}"/>
            </a:ext>
          </a:extLst>
        </xdr:cNvPr>
        <xdr:cNvGrpSpPr/>
      </xdr:nvGrpSpPr>
      <xdr:grpSpPr>
        <a:xfrm>
          <a:off x="258054" y="113463081"/>
          <a:ext cx="12414198" cy="5944642"/>
          <a:chOff x="107576" y="1900517"/>
          <a:chExt cx="12779189" cy="6007608"/>
        </a:xfrm>
      </xdr:grpSpPr>
      <xdr:sp macro="" textlink="">
        <xdr:nvSpPr>
          <xdr:cNvPr id="920" name="Rectangle 919">
            <a:extLst>
              <a:ext uri="{FF2B5EF4-FFF2-40B4-BE49-F238E27FC236}">
                <a16:creationId xmlns:a16="http://schemas.microsoft.com/office/drawing/2014/main" id="{00000000-0008-0000-0100-000098030000}"/>
              </a:ext>
            </a:extLst>
          </xdr:cNvPr>
          <xdr:cNvSpPr/>
        </xdr:nvSpPr>
        <xdr:spPr>
          <a:xfrm>
            <a:off x="6275294" y="1900517"/>
            <a:ext cx="6611471"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921" name="Rectangle 920">
            <a:extLst>
              <a:ext uri="{FF2B5EF4-FFF2-40B4-BE49-F238E27FC236}">
                <a16:creationId xmlns:a16="http://schemas.microsoft.com/office/drawing/2014/main" id="{00000000-0008-0000-0100-000099030000}"/>
              </a:ext>
            </a:extLst>
          </xdr:cNvPr>
          <xdr:cNvSpPr/>
        </xdr:nvSpPr>
        <xdr:spPr>
          <a:xfrm>
            <a:off x="107576" y="1900517"/>
            <a:ext cx="5820336"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97489</xdr:colOff>
      <xdr:row>1146</xdr:row>
      <xdr:rowOff>43021</xdr:rowOff>
    </xdr:from>
    <xdr:to>
      <xdr:col>53</xdr:col>
      <xdr:colOff>97489</xdr:colOff>
      <xdr:row>1150</xdr:row>
      <xdr:rowOff>36162</xdr:rowOff>
    </xdr:to>
    <xdr:sp macro="" textlink="">
      <xdr:nvSpPr>
        <xdr:cNvPr id="927" name="Rectangle 926">
          <a:extLst>
            <a:ext uri="{FF2B5EF4-FFF2-40B4-BE49-F238E27FC236}">
              <a16:creationId xmlns:a16="http://schemas.microsoft.com/office/drawing/2014/main" id="{00000000-0008-0000-0100-00009F030000}"/>
            </a:ext>
          </a:extLst>
        </xdr:cNvPr>
        <xdr:cNvSpPr/>
      </xdr:nvSpPr>
      <xdr:spPr>
        <a:xfrm>
          <a:off x="211789" y="109199521"/>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 </a:t>
          </a:r>
          <a:r>
            <a:rPr lang="en-US" sz="1800" b="1">
              <a:solidFill>
                <a:srgbClr val="34411B"/>
              </a:solidFill>
            </a:rPr>
            <a:t>programmable</a:t>
          </a:r>
          <a:r>
            <a:rPr lang="en-US" sz="1800" b="1" baseline="0">
              <a:solidFill>
                <a:srgbClr val="34411B"/>
              </a:solidFill>
            </a:rPr>
            <a:t> thermostats</a:t>
          </a:r>
          <a:r>
            <a:rPr lang="en-US" sz="1800" b="0" baseline="0">
              <a:solidFill>
                <a:srgbClr val="34411B"/>
              </a:solidFill>
            </a:rPr>
            <a:t>?</a:t>
          </a:r>
          <a:endParaRPr lang="en-US" sz="1800" b="0">
            <a:solidFill>
              <a:srgbClr val="34411B"/>
            </a:solidFill>
          </a:endParaRPr>
        </a:p>
      </xdr:txBody>
    </xdr:sp>
    <xdr:clientData/>
  </xdr:twoCellAnchor>
  <xdr:twoCellAnchor>
    <xdr:from>
      <xdr:col>1</xdr:col>
      <xdr:colOff>97489</xdr:colOff>
      <xdr:row>1161</xdr:row>
      <xdr:rowOff>38549</xdr:rowOff>
    </xdr:from>
    <xdr:to>
      <xdr:col>53</xdr:col>
      <xdr:colOff>97489</xdr:colOff>
      <xdr:row>1165</xdr:row>
      <xdr:rowOff>31690</xdr:rowOff>
    </xdr:to>
    <xdr:sp macro="" textlink="">
      <xdr:nvSpPr>
        <xdr:cNvPr id="928" name="Rectangle 927">
          <a:extLst>
            <a:ext uri="{FF2B5EF4-FFF2-40B4-BE49-F238E27FC236}">
              <a16:creationId xmlns:a16="http://schemas.microsoft.com/office/drawing/2014/main" id="{00000000-0008-0000-0100-0000A0030000}"/>
            </a:ext>
          </a:extLst>
        </xdr:cNvPr>
        <xdr:cNvSpPr/>
      </xdr:nvSpPr>
      <xdr:spPr>
        <a:xfrm>
          <a:off x="211789" y="110623799"/>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a:t>
          </a:r>
          <a:r>
            <a:rPr lang="en-US" sz="1800" b="0" baseline="0">
              <a:solidFill>
                <a:srgbClr val="34411B"/>
              </a:solidFill>
            </a:rPr>
            <a:t> </a:t>
          </a:r>
          <a:r>
            <a:rPr lang="en-US" sz="1800" b="1" baseline="0">
              <a:solidFill>
                <a:srgbClr val="34411B"/>
              </a:solidFill>
            </a:rPr>
            <a:t>motion detectors and timers</a:t>
          </a:r>
          <a:r>
            <a:rPr lang="en-US" sz="1800" b="0" baseline="0">
              <a:solidFill>
                <a:srgbClr val="34411B"/>
              </a:solidFill>
            </a:rPr>
            <a:t> for some of your lights (outside in particular)?</a:t>
          </a:r>
          <a:endParaRPr lang="en-US" sz="1800" b="0">
            <a:solidFill>
              <a:srgbClr val="34411B"/>
            </a:solidFill>
          </a:endParaRPr>
        </a:p>
      </xdr:txBody>
    </xdr:sp>
    <xdr:clientData/>
  </xdr:twoCellAnchor>
  <xdr:twoCellAnchor>
    <xdr:from>
      <xdr:col>1</xdr:col>
      <xdr:colOff>97489</xdr:colOff>
      <xdr:row>1169</xdr:row>
      <xdr:rowOff>64888</xdr:rowOff>
    </xdr:from>
    <xdr:to>
      <xdr:col>53</xdr:col>
      <xdr:colOff>97489</xdr:colOff>
      <xdr:row>1173</xdr:row>
      <xdr:rowOff>58029</xdr:rowOff>
    </xdr:to>
    <xdr:sp macro="" textlink="">
      <xdr:nvSpPr>
        <xdr:cNvPr id="929" name="Rectangle 928">
          <a:extLst>
            <a:ext uri="{FF2B5EF4-FFF2-40B4-BE49-F238E27FC236}">
              <a16:creationId xmlns:a16="http://schemas.microsoft.com/office/drawing/2014/main" id="{00000000-0008-0000-0100-0000A1030000}"/>
            </a:ext>
          </a:extLst>
        </xdr:cNvPr>
        <xdr:cNvSpPr/>
      </xdr:nvSpPr>
      <xdr:spPr>
        <a:xfrm>
          <a:off x="211789" y="111412138"/>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...a </a:t>
          </a:r>
          <a:r>
            <a:rPr lang="en-US" sz="1800" b="1">
              <a:solidFill>
                <a:srgbClr val="34411B"/>
              </a:solidFill>
            </a:rPr>
            <a:t>monitoring system</a:t>
          </a:r>
          <a:r>
            <a:rPr lang="en-US" sz="1800" b="0">
              <a:solidFill>
                <a:srgbClr val="34411B"/>
              </a:solidFill>
            </a:rPr>
            <a:t> that would provide you with more feedback on your energy</a:t>
          </a:r>
          <a:r>
            <a:rPr lang="en-US" sz="1800" b="0" baseline="0">
              <a:solidFill>
                <a:srgbClr val="34411B"/>
              </a:solidFill>
            </a:rPr>
            <a:t> use?</a:t>
          </a:r>
          <a:endParaRPr lang="en-US" sz="1800" b="0">
            <a:solidFill>
              <a:srgbClr val="34411B"/>
            </a:solidFill>
          </a:endParaRPr>
        </a:p>
      </xdr:txBody>
    </xdr:sp>
    <xdr:clientData/>
  </xdr:twoCellAnchor>
  <xdr:twoCellAnchor>
    <xdr:from>
      <xdr:col>1</xdr:col>
      <xdr:colOff>97489</xdr:colOff>
      <xdr:row>1153</xdr:row>
      <xdr:rowOff>40785</xdr:rowOff>
    </xdr:from>
    <xdr:to>
      <xdr:col>53</xdr:col>
      <xdr:colOff>97489</xdr:colOff>
      <xdr:row>1157</xdr:row>
      <xdr:rowOff>33926</xdr:rowOff>
    </xdr:to>
    <xdr:sp macro="" textlink="">
      <xdr:nvSpPr>
        <xdr:cNvPr id="930" name="Rectangle 929">
          <a:extLst>
            <a:ext uri="{FF2B5EF4-FFF2-40B4-BE49-F238E27FC236}">
              <a16:creationId xmlns:a16="http://schemas.microsoft.com/office/drawing/2014/main" id="{00000000-0008-0000-0100-0000A2030000}"/>
            </a:ext>
          </a:extLst>
        </xdr:cNvPr>
        <xdr:cNvSpPr/>
      </xdr:nvSpPr>
      <xdr:spPr>
        <a:xfrm>
          <a:off x="211789" y="109864035"/>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 </a:t>
          </a:r>
          <a:r>
            <a:rPr lang="en-US" sz="1800" b="1">
              <a:solidFill>
                <a:srgbClr val="34411B"/>
              </a:solidFill>
            </a:rPr>
            <a:t>dimming</a:t>
          </a:r>
          <a:r>
            <a:rPr lang="en-US" sz="1800" b="1" baseline="0">
              <a:solidFill>
                <a:srgbClr val="34411B"/>
              </a:solidFill>
            </a:rPr>
            <a:t> switches</a:t>
          </a:r>
          <a:r>
            <a:rPr lang="en-US" sz="1800" b="0" baseline="0">
              <a:solidFill>
                <a:srgbClr val="34411B"/>
              </a:solidFill>
            </a:rPr>
            <a:t> in your home?</a:t>
          </a:r>
          <a:endParaRPr lang="en-US" sz="1800" b="0">
            <a:solidFill>
              <a:srgbClr val="34411B"/>
            </a:solidFill>
          </a:endParaRPr>
        </a:p>
      </xdr:txBody>
    </xdr:sp>
    <xdr:clientData/>
  </xdr:twoCellAnchor>
  <xdr:twoCellAnchor>
    <xdr:from>
      <xdr:col>1</xdr:col>
      <xdr:colOff>97489</xdr:colOff>
      <xdr:row>1178</xdr:row>
      <xdr:rowOff>15028</xdr:rowOff>
    </xdr:from>
    <xdr:to>
      <xdr:col>53</xdr:col>
      <xdr:colOff>97489</xdr:colOff>
      <xdr:row>1182</xdr:row>
      <xdr:rowOff>8169</xdr:rowOff>
    </xdr:to>
    <xdr:sp macro="" textlink="">
      <xdr:nvSpPr>
        <xdr:cNvPr id="931" name="Rectangle 930">
          <a:extLst>
            <a:ext uri="{FF2B5EF4-FFF2-40B4-BE49-F238E27FC236}">
              <a16:creationId xmlns:a16="http://schemas.microsoft.com/office/drawing/2014/main" id="{00000000-0008-0000-0100-0000A3030000}"/>
            </a:ext>
          </a:extLst>
        </xdr:cNvPr>
        <xdr:cNvSpPr/>
      </xdr:nvSpPr>
      <xdr:spPr>
        <a:xfrm>
          <a:off x="211789" y="112219528"/>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...comparing your </a:t>
          </a:r>
          <a:r>
            <a:rPr lang="en-US" sz="1800" b="1">
              <a:solidFill>
                <a:srgbClr val="34411B"/>
              </a:solidFill>
            </a:rPr>
            <a:t>energy bills</a:t>
          </a:r>
          <a:r>
            <a:rPr lang="en-US" sz="1800" b="0" baseline="0">
              <a:solidFill>
                <a:srgbClr val="34411B"/>
              </a:solidFill>
            </a:rPr>
            <a:t> from one month to another and from year-to-year?</a:t>
          </a:r>
          <a:endParaRPr lang="en-US" sz="1800" b="0">
            <a:solidFill>
              <a:srgbClr val="34411B"/>
            </a:solidFill>
          </a:endParaRPr>
        </a:p>
      </xdr:txBody>
    </xdr:sp>
    <xdr:clientData/>
  </xdr:twoCellAnchor>
  <xdr:twoCellAnchor>
    <xdr:from>
      <xdr:col>1</xdr:col>
      <xdr:colOff>21289</xdr:colOff>
      <xdr:row>1188</xdr:row>
      <xdr:rowOff>1891</xdr:rowOff>
    </xdr:from>
    <xdr:to>
      <xdr:col>53</xdr:col>
      <xdr:colOff>21289</xdr:colOff>
      <xdr:row>1191</xdr:row>
      <xdr:rowOff>90282</xdr:rowOff>
    </xdr:to>
    <xdr:sp macro="" textlink="">
      <xdr:nvSpPr>
        <xdr:cNvPr id="932" name="Rectangle 931">
          <a:extLst>
            <a:ext uri="{FF2B5EF4-FFF2-40B4-BE49-F238E27FC236}">
              <a16:creationId xmlns:a16="http://schemas.microsoft.com/office/drawing/2014/main" id="{00000000-0008-0000-0100-0000A4030000}"/>
            </a:ext>
          </a:extLst>
        </xdr:cNvPr>
        <xdr:cNvSpPr/>
      </xdr:nvSpPr>
      <xdr:spPr>
        <a:xfrm>
          <a:off x="135589" y="113158891"/>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satisfied are you with your home's</a:t>
          </a:r>
          <a:r>
            <a:rPr lang="en-US" sz="1800" b="0" baseline="0">
              <a:solidFill>
                <a:srgbClr val="34411B"/>
              </a:solidFill>
            </a:rPr>
            <a:t> </a:t>
          </a:r>
          <a:r>
            <a:rPr lang="en-US" sz="1800" b="1" baseline="0">
              <a:solidFill>
                <a:srgbClr val="34411B"/>
              </a:solidFill>
            </a:rPr>
            <a:t>energy controls</a:t>
          </a:r>
          <a:r>
            <a:rPr lang="en-US" sz="1800" b="0" baseline="0">
              <a:solidFill>
                <a:srgbClr val="34411B"/>
              </a:solidFill>
            </a:rPr>
            <a:t>?</a:t>
          </a:r>
          <a:endParaRPr lang="en-US" sz="1800" b="0">
            <a:solidFill>
              <a:srgbClr val="34411B"/>
            </a:solidFill>
          </a:endParaRPr>
        </a:p>
      </xdr:txBody>
    </xdr:sp>
    <xdr:clientData/>
  </xdr:twoCellAnchor>
  <xdr:twoCellAnchor>
    <xdr:from>
      <xdr:col>100</xdr:col>
      <xdr:colOff>63312</xdr:colOff>
      <xdr:row>1198</xdr:row>
      <xdr:rowOff>23812</xdr:rowOff>
    </xdr:from>
    <xdr:to>
      <xdr:col>108</xdr:col>
      <xdr:colOff>64993</xdr:colOff>
      <xdr:row>1201</xdr:row>
      <xdr:rowOff>61912</xdr:rowOff>
    </xdr:to>
    <xdr:sp macro="" textlink="">
      <xdr:nvSpPr>
        <xdr:cNvPr id="1088" name="Chevron 1087">
          <a:hlinkClick xmlns:r="http://schemas.openxmlformats.org/officeDocument/2006/relationships" r:id="rId17"/>
          <a:extLst>
            <a:ext uri="{FF2B5EF4-FFF2-40B4-BE49-F238E27FC236}">
              <a16:creationId xmlns:a16="http://schemas.microsoft.com/office/drawing/2014/main" id="{00000000-0008-0000-0100-000040040000}"/>
            </a:ext>
          </a:extLst>
        </xdr:cNvPr>
        <xdr:cNvSpPr/>
      </xdr:nvSpPr>
      <xdr:spPr>
        <a:xfrm>
          <a:off x="11493312" y="7327106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1198</xdr:row>
      <xdr:rowOff>23812</xdr:rowOff>
    </xdr:from>
    <xdr:to>
      <xdr:col>18</xdr:col>
      <xdr:colOff>11206</xdr:colOff>
      <xdr:row>1201</xdr:row>
      <xdr:rowOff>61912</xdr:rowOff>
    </xdr:to>
    <xdr:sp macro="" textlink="">
      <xdr:nvSpPr>
        <xdr:cNvPr id="1089" name="Chevron 1088">
          <a:hlinkClick xmlns:r="http://schemas.openxmlformats.org/officeDocument/2006/relationships" r:id="rId14"/>
          <a:extLst>
            <a:ext uri="{FF2B5EF4-FFF2-40B4-BE49-F238E27FC236}">
              <a16:creationId xmlns:a16="http://schemas.microsoft.com/office/drawing/2014/main" id="{00000000-0008-0000-0100-000041040000}"/>
            </a:ext>
          </a:extLst>
        </xdr:cNvPr>
        <xdr:cNvSpPr/>
      </xdr:nvSpPr>
      <xdr:spPr>
        <a:xfrm flipH="1">
          <a:off x="1152525" y="7327106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1197</xdr:row>
      <xdr:rowOff>0</xdr:rowOff>
    </xdr:from>
    <xdr:to>
      <xdr:col>10</xdr:col>
      <xdr:colOff>0</xdr:colOff>
      <xdr:row>1202</xdr:row>
      <xdr:rowOff>85725</xdr:rowOff>
    </xdr:to>
    <xdr:sp macro="" textlink="">
      <xdr:nvSpPr>
        <xdr:cNvPr id="1090" name="Rectangle 1089">
          <a:extLst>
            <a:ext uri="{FF2B5EF4-FFF2-40B4-BE49-F238E27FC236}">
              <a16:creationId xmlns:a16="http://schemas.microsoft.com/office/drawing/2014/main" id="{00000000-0008-0000-0100-000042040000}"/>
            </a:ext>
          </a:extLst>
        </xdr:cNvPr>
        <xdr:cNvSpPr/>
      </xdr:nvSpPr>
      <xdr:spPr>
        <a:xfrm>
          <a:off x="114300"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1197</xdr:row>
      <xdr:rowOff>0</xdr:rowOff>
    </xdr:from>
    <xdr:to>
      <xdr:col>117</xdr:col>
      <xdr:colOff>104775</xdr:colOff>
      <xdr:row>1202</xdr:row>
      <xdr:rowOff>85725</xdr:rowOff>
    </xdr:to>
    <xdr:sp macro="" textlink="">
      <xdr:nvSpPr>
        <xdr:cNvPr id="1091" name="Rectangle 1090">
          <a:extLst>
            <a:ext uri="{FF2B5EF4-FFF2-40B4-BE49-F238E27FC236}">
              <a16:creationId xmlns:a16="http://schemas.microsoft.com/office/drawing/2014/main" id="{00000000-0008-0000-0100-000043040000}"/>
            </a:ext>
          </a:extLst>
        </xdr:cNvPr>
        <xdr:cNvSpPr/>
      </xdr:nvSpPr>
      <xdr:spPr>
        <a:xfrm>
          <a:off x="12449175"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51</xdr:col>
      <xdr:colOff>91884</xdr:colOff>
      <xdr:row>1265</xdr:row>
      <xdr:rowOff>44264</xdr:rowOff>
    </xdr:from>
    <xdr:to>
      <xdr:col>79</xdr:col>
      <xdr:colOff>56024</xdr:colOff>
      <xdr:row>1268</xdr:row>
      <xdr:rowOff>65779</xdr:rowOff>
    </xdr:to>
    <xdr:sp macro="" textlink="">
      <xdr:nvSpPr>
        <xdr:cNvPr id="1092" name="Rectangle 1091">
          <a:extLst>
            <a:ext uri="{FF2B5EF4-FFF2-40B4-BE49-F238E27FC236}">
              <a16:creationId xmlns:a16="http://schemas.microsoft.com/office/drawing/2014/main" id="{00000000-0008-0000-0100-000044040000}"/>
            </a:ext>
          </a:extLst>
        </xdr:cNvPr>
        <xdr:cNvSpPr/>
      </xdr:nvSpPr>
      <xdr:spPr>
        <a:xfrm>
          <a:off x="5921184" y="120535514"/>
          <a:ext cx="3164540" cy="30726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latin typeface="+mn-lt"/>
            </a:rPr>
            <a:t>On a scale of 1 to</a:t>
          </a:r>
          <a:r>
            <a:rPr lang="en-US" sz="1400" b="1" baseline="0">
              <a:solidFill>
                <a:srgbClr val="34411B"/>
              </a:solidFill>
              <a:latin typeface="+mn-lt"/>
            </a:rPr>
            <a:t> 10</a:t>
          </a:r>
        </a:p>
        <a:p>
          <a:pPr marL="0" lvl="2" algn="ctr"/>
          <a:r>
            <a:rPr lang="en-US" sz="1400" b="0" i="1" baseline="0">
              <a:solidFill>
                <a:srgbClr val="34411B"/>
              </a:solidFill>
              <a:latin typeface="+mn-lt"/>
            </a:rPr>
            <a:t>(10 is most satisfied)</a:t>
          </a:r>
          <a:endParaRPr lang="en-US" sz="1400" b="0" i="1">
            <a:solidFill>
              <a:srgbClr val="34411B"/>
            </a:solidFill>
            <a:latin typeface="+mn-lt"/>
          </a:endParaRPr>
        </a:p>
      </xdr:txBody>
    </xdr:sp>
    <xdr:clientData/>
  </xdr:twoCellAnchor>
  <xdr:twoCellAnchor editAs="oneCell">
    <xdr:from>
      <xdr:col>64</xdr:col>
      <xdr:colOff>52214</xdr:colOff>
      <xdr:row>1270</xdr:row>
      <xdr:rowOff>15131</xdr:rowOff>
    </xdr:from>
    <xdr:to>
      <xdr:col>66</xdr:col>
      <xdr:colOff>95694</xdr:colOff>
      <xdr:row>1272</xdr:row>
      <xdr:rowOff>53230</xdr:rowOff>
    </xdr:to>
    <xdr:sp macro="" textlink="" fLocksText="0">
      <xdr:nvSpPr>
        <xdr:cNvPr id="1093" name="TextBox 1092">
          <a:extLst>
            <a:ext uri="{FF2B5EF4-FFF2-40B4-BE49-F238E27FC236}">
              <a16:creationId xmlns:a16="http://schemas.microsoft.com/office/drawing/2014/main" id="{00000000-0008-0000-0100-000045040000}"/>
            </a:ext>
          </a:extLst>
        </xdr:cNvPr>
        <xdr:cNvSpPr txBox="1">
          <a:spLocks/>
        </xdr:cNvSpPr>
      </xdr:nvSpPr>
      <xdr:spPr>
        <a:xfrm>
          <a:off x="7367414" y="120982631"/>
          <a:ext cx="272080" cy="228599"/>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marL="0" indent="0" algn="ctr"/>
          <a:endParaRPr lang="en-US" sz="1400">
            <a:solidFill>
              <a:schemeClr val="tx1"/>
            </a:solidFill>
            <a:latin typeface="+mn-lt"/>
            <a:ea typeface="+mn-ea"/>
            <a:cs typeface="Arial" pitchFamily="34" charset="0"/>
          </a:endParaRPr>
        </a:p>
      </xdr:txBody>
    </xdr:sp>
    <xdr:clientData/>
  </xdr:twoCellAnchor>
  <xdr:twoCellAnchor>
    <xdr:from>
      <xdr:col>4</xdr:col>
      <xdr:colOff>1440</xdr:colOff>
      <xdr:row>1051</xdr:row>
      <xdr:rowOff>66674</xdr:rowOff>
    </xdr:from>
    <xdr:to>
      <xdr:col>54</xdr:col>
      <xdr:colOff>104775</xdr:colOff>
      <xdr:row>1057</xdr:row>
      <xdr:rowOff>57149</xdr:rowOff>
    </xdr:to>
    <xdr:sp macro="" textlink="">
      <xdr:nvSpPr>
        <xdr:cNvPr id="880" name="Content Placeholder 2">
          <a:extLst>
            <a:ext uri="{FF2B5EF4-FFF2-40B4-BE49-F238E27FC236}">
              <a16:creationId xmlns:a16="http://schemas.microsoft.com/office/drawing/2014/main" id="{00000000-0008-0000-0100-000070030000}"/>
            </a:ext>
          </a:extLst>
        </xdr:cNvPr>
        <xdr:cNvSpPr>
          <a:spLocks noGrp="1"/>
        </xdr:cNvSpPr>
      </xdr:nvSpPr>
      <xdr:spPr>
        <a:xfrm>
          <a:off x="458640" y="100174424"/>
          <a:ext cx="5818335"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464300"/>
              </a:solidFill>
            </a:rPr>
            <a:t>Are you planning on...</a:t>
          </a:r>
        </a:p>
      </xdr:txBody>
    </xdr:sp>
    <xdr:clientData/>
  </xdr:twoCellAnchor>
  <xdr:twoCellAnchor>
    <xdr:from>
      <xdr:col>1</xdr:col>
      <xdr:colOff>114299</xdr:colOff>
      <xdr:row>1106</xdr:row>
      <xdr:rowOff>6724</xdr:rowOff>
    </xdr:from>
    <xdr:to>
      <xdr:col>53</xdr:col>
      <xdr:colOff>114299</xdr:colOff>
      <xdr:row>1109</xdr:row>
      <xdr:rowOff>77590</xdr:rowOff>
    </xdr:to>
    <xdr:sp macro="" textlink="">
      <xdr:nvSpPr>
        <xdr:cNvPr id="882" name="Rectangle 881">
          <a:extLst>
            <a:ext uri="{FF2B5EF4-FFF2-40B4-BE49-F238E27FC236}">
              <a16:creationId xmlns:a16="http://schemas.microsoft.com/office/drawing/2014/main" id="{00000000-0008-0000-0100-000072030000}"/>
            </a:ext>
          </a:extLst>
        </xdr:cNvPr>
        <xdr:cNvSpPr/>
      </xdr:nvSpPr>
      <xdr:spPr>
        <a:xfrm>
          <a:off x="228599" y="105353224"/>
          <a:ext cx="5943600"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How</a:t>
          </a:r>
          <a:r>
            <a:rPr lang="en-US" sz="1800" b="0" baseline="0">
              <a:solidFill>
                <a:srgbClr val="464300"/>
              </a:solidFill>
            </a:rPr>
            <a:t> satisfied are you with your </a:t>
          </a:r>
          <a:r>
            <a:rPr lang="en-US" sz="1800" b="1" baseline="0">
              <a:solidFill>
                <a:srgbClr val="464300"/>
              </a:solidFill>
            </a:rPr>
            <a:t>home's efficiency</a:t>
          </a:r>
          <a:r>
            <a:rPr lang="en-US" sz="1800" b="0" baseline="0">
              <a:solidFill>
                <a:srgbClr val="464300"/>
              </a:solidFill>
            </a:rPr>
            <a:t>?</a:t>
          </a:r>
          <a:endParaRPr lang="en-US" sz="1800" b="0">
            <a:solidFill>
              <a:srgbClr val="464300"/>
            </a:solidFill>
          </a:endParaRPr>
        </a:p>
      </xdr:txBody>
    </xdr:sp>
    <xdr:clientData/>
  </xdr:twoCellAnchor>
  <xdr:twoCellAnchor>
    <xdr:from>
      <xdr:col>55</xdr:col>
      <xdr:colOff>78440</xdr:colOff>
      <xdr:row>1100</xdr:row>
      <xdr:rowOff>73399</xdr:rowOff>
    </xdr:from>
    <xdr:to>
      <xdr:col>78</xdr:col>
      <xdr:colOff>28575</xdr:colOff>
      <xdr:row>1108</xdr:row>
      <xdr:rowOff>61220</xdr:rowOff>
    </xdr:to>
    <xdr:sp macro="" textlink="">
      <xdr:nvSpPr>
        <xdr:cNvPr id="883" name="Rectangle 882">
          <a:extLst>
            <a:ext uri="{FF2B5EF4-FFF2-40B4-BE49-F238E27FC236}">
              <a16:creationId xmlns:a16="http://schemas.microsoft.com/office/drawing/2014/main" id="{00000000-0008-0000-0100-000073030000}"/>
            </a:ext>
          </a:extLst>
        </xdr:cNvPr>
        <xdr:cNvSpPr/>
      </xdr:nvSpPr>
      <xdr:spPr>
        <a:xfrm>
          <a:off x="6364940" y="104848399"/>
          <a:ext cx="2579035" cy="74982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464300"/>
              </a:solidFill>
            </a:rPr>
            <a:t>On a scale of 1 to 10</a:t>
          </a:r>
        </a:p>
        <a:p>
          <a:pPr marL="0" lvl="2" algn="ctr"/>
          <a:r>
            <a:rPr lang="en-US" sz="1400" b="0" i="1">
              <a:solidFill>
                <a:srgbClr val="464300"/>
              </a:solidFill>
            </a:rPr>
            <a:t>(10 is most</a:t>
          </a:r>
          <a:r>
            <a:rPr lang="en-US" sz="1400" b="0" i="1" baseline="0">
              <a:solidFill>
                <a:srgbClr val="464300"/>
              </a:solidFill>
            </a:rPr>
            <a:t> satisfied)</a:t>
          </a:r>
          <a:endParaRPr lang="en-US" sz="1400" b="0" i="1">
            <a:solidFill>
              <a:srgbClr val="464300"/>
            </a:solidFill>
          </a:endParaRPr>
        </a:p>
      </xdr:txBody>
    </xdr:sp>
    <xdr:clientData/>
  </xdr:twoCellAnchor>
  <xdr:twoCellAnchor>
    <xdr:from>
      <xdr:col>58</xdr:col>
      <xdr:colOff>57150</xdr:colOff>
      <xdr:row>1051</xdr:row>
      <xdr:rowOff>79842</xdr:rowOff>
    </xdr:from>
    <xdr:to>
      <xdr:col>68</xdr:col>
      <xdr:colOff>90209</xdr:colOff>
      <xdr:row>1101</xdr:row>
      <xdr:rowOff>38100</xdr:rowOff>
    </xdr:to>
    <xdr:grpSp>
      <xdr:nvGrpSpPr>
        <xdr:cNvPr id="9" name="Group 8">
          <a:extLst>
            <a:ext uri="{FF2B5EF4-FFF2-40B4-BE49-F238E27FC236}">
              <a16:creationId xmlns:a16="http://schemas.microsoft.com/office/drawing/2014/main" id="{00000000-0008-0000-0100-000009000000}"/>
            </a:ext>
          </a:extLst>
        </xdr:cNvPr>
        <xdr:cNvGrpSpPr/>
      </xdr:nvGrpSpPr>
      <xdr:grpSpPr>
        <a:xfrm>
          <a:off x="6370864" y="104954628"/>
          <a:ext cx="1121631" cy="4947543"/>
          <a:chOff x="6496050" y="100187592"/>
          <a:chExt cx="1176059" cy="4720762"/>
        </a:xfrm>
      </xdr:grpSpPr>
      <mc:AlternateContent xmlns:mc="http://schemas.openxmlformats.org/markup-compatibility/2006">
        <mc:Choice xmlns:a14="http://schemas.microsoft.com/office/drawing/2010/main" Requires="a14">
          <xdr:sp macro="" textlink="">
            <xdr:nvSpPr>
              <xdr:cNvPr id="33633" name="Check Box 865" hidden="1">
                <a:extLst>
                  <a:ext uri="{63B3BB69-23CF-44E3-9099-C40C66FF867C}">
                    <a14:compatExt spid="_x0000_s33633"/>
                  </a:ext>
                  <a:ext uri="{FF2B5EF4-FFF2-40B4-BE49-F238E27FC236}">
                    <a16:creationId xmlns:a16="http://schemas.microsoft.com/office/drawing/2014/main" id="{00000000-0008-0000-0100-000061830000}"/>
                  </a:ext>
                </a:extLst>
              </xdr:cNvPr>
              <xdr:cNvSpPr/>
            </xdr:nvSpPr>
            <xdr:spPr bwMode="auto">
              <a:xfrm>
                <a:off x="69723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1" name="Rectangle 2370">
            <a:extLst>
              <a:ext uri="{FF2B5EF4-FFF2-40B4-BE49-F238E27FC236}">
                <a16:creationId xmlns:a16="http://schemas.microsoft.com/office/drawing/2014/main" id="{00000000-0008-0000-0100-000043090000}"/>
              </a:ext>
            </a:extLst>
          </xdr:cNvPr>
          <xdr:cNvSpPr/>
        </xdr:nvSpPr>
        <xdr:spPr>
          <a:xfrm>
            <a:off x="6496050" y="100187592"/>
            <a:ext cx="117605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464300"/>
                </a:solidFill>
              </a:rPr>
              <a:t>No, not</a:t>
            </a:r>
            <a:r>
              <a:rPr lang="en-US" sz="1400" b="1" baseline="0">
                <a:solidFill>
                  <a:srgbClr val="464300"/>
                </a:solidFill>
              </a:rPr>
              <a:t> in next 6 months</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1" name="Check Box 883" hidden="1">
                <a:extLst>
                  <a:ext uri="{63B3BB69-23CF-44E3-9099-C40C66FF867C}">
                    <a14:compatExt spid="_x0000_s33651"/>
                  </a:ext>
                  <a:ext uri="{FF2B5EF4-FFF2-40B4-BE49-F238E27FC236}">
                    <a16:creationId xmlns:a16="http://schemas.microsoft.com/office/drawing/2014/main" id="{00000000-0008-0000-0100-000073830000}"/>
                  </a:ext>
                </a:extLst>
              </xdr:cNvPr>
              <xdr:cNvSpPr/>
            </xdr:nvSpPr>
            <xdr:spPr bwMode="auto">
              <a:xfrm>
                <a:off x="69723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57" name="Check Box 889" hidden="1">
                <a:extLst>
                  <a:ext uri="{63B3BB69-23CF-44E3-9099-C40C66FF867C}">
                    <a14:compatExt spid="_x0000_s33657"/>
                  </a:ext>
                  <a:ext uri="{FF2B5EF4-FFF2-40B4-BE49-F238E27FC236}">
                    <a16:creationId xmlns:a16="http://schemas.microsoft.com/office/drawing/2014/main" id="{00000000-0008-0000-0100-000079830000}"/>
                  </a:ext>
                </a:extLst>
              </xdr:cNvPr>
              <xdr:cNvSpPr/>
            </xdr:nvSpPr>
            <xdr:spPr bwMode="auto">
              <a:xfrm>
                <a:off x="69723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3" name="Check Box 895" hidden="1">
                <a:extLst>
                  <a:ext uri="{63B3BB69-23CF-44E3-9099-C40C66FF867C}">
                    <a14:compatExt spid="_x0000_s33663"/>
                  </a:ext>
                  <a:ext uri="{FF2B5EF4-FFF2-40B4-BE49-F238E27FC236}">
                    <a16:creationId xmlns:a16="http://schemas.microsoft.com/office/drawing/2014/main" id="{00000000-0008-0000-0100-00007F830000}"/>
                  </a:ext>
                </a:extLst>
              </xdr:cNvPr>
              <xdr:cNvSpPr/>
            </xdr:nvSpPr>
            <xdr:spPr bwMode="auto">
              <a:xfrm>
                <a:off x="6972300" y="1024223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9" name="Check Box 901" hidden="1">
                <a:extLst>
                  <a:ext uri="{63B3BB69-23CF-44E3-9099-C40C66FF867C}">
                    <a14:compatExt spid="_x0000_s33669"/>
                  </a:ext>
                  <a:ext uri="{FF2B5EF4-FFF2-40B4-BE49-F238E27FC236}">
                    <a16:creationId xmlns:a16="http://schemas.microsoft.com/office/drawing/2014/main" id="{00000000-0008-0000-0100-000085830000}"/>
                  </a:ext>
                </a:extLst>
              </xdr:cNvPr>
              <xdr:cNvSpPr/>
            </xdr:nvSpPr>
            <xdr:spPr bwMode="auto">
              <a:xfrm>
                <a:off x="69723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5" name="Check Box 907" hidden="1">
                <a:extLst>
                  <a:ext uri="{63B3BB69-23CF-44E3-9099-C40C66FF867C}">
                    <a14:compatExt spid="_x0000_s33675"/>
                  </a:ext>
                  <a:ext uri="{FF2B5EF4-FFF2-40B4-BE49-F238E27FC236}">
                    <a16:creationId xmlns:a16="http://schemas.microsoft.com/office/drawing/2014/main" id="{00000000-0008-0000-0100-00008B830000}"/>
                  </a:ext>
                </a:extLst>
              </xdr:cNvPr>
              <xdr:cNvSpPr/>
            </xdr:nvSpPr>
            <xdr:spPr bwMode="auto">
              <a:xfrm>
                <a:off x="69723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1" name="Check Box 913" hidden="1">
                <a:extLst>
                  <a:ext uri="{63B3BB69-23CF-44E3-9099-C40C66FF867C}">
                    <a14:compatExt spid="_x0000_s33681"/>
                  </a:ext>
                  <a:ext uri="{FF2B5EF4-FFF2-40B4-BE49-F238E27FC236}">
                    <a16:creationId xmlns:a16="http://schemas.microsoft.com/office/drawing/2014/main" id="{00000000-0008-0000-0100-000091830000}"/>
                  </a:ext>
                </a:extLst>
              </xdr:cNvPr>
              <xdr:cNvSpPr/>
            </xdr:nvSpPr>
            <xdr:spPr bwMode="auto">
              <a:xfrm>
                <a:off x="6972300"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3" name="Check Box 1075" hidden="1">
                <a:extLst>
                  <a:ext uri="{63B3BB69-23CF-44E3-9099-C40C66FF867C}">
                    <a14:compatExt spid="_x0000_s44083"/>
                  </a:ext>
                  <a:ext uri="{FF2B5EF4-FFF2-40B4-BE49-F238E27FC236}">
                    <a16:creationId xmlns:a16="http://schemas.microsoft.com/office/drawing/2014/main" id="{00000000-0008-0000-0100-000033AC0000}"/>
                  </a:ext>
                </a:extLst>
              </xdr:cNvPr>
              <xdr:cNvSpPr/>
            </xdr:nvSpPr>
            <xdr:spPr bwMode="auto">
              <a:xfrm>
                <a:off x="69723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73</xdr:col>
      <xdr:colOff>44296</xdr:colOff>
      <xdr:row>1051</xdr:row>
      <xdr:rowOff>79843</xdr:rowOff>
    </xdr:from>
    <xdr:to>
      <xdr:col>83</xdr:col>
      <xdr:colOff>77355</xdr:colOff>
      <xdr:row>1101</xdr:row>
      <xdr:rowOff>38100</xdr:rowOff>
    </xdr:to>
    <xdr:grpSp>
      <xdr:nvGrpSpPr>
        <xdr:cNvPr id="10" name="Group 9">
          <a:extLst>
            <a:ext uri="{FF2B5EF4-FFF2-40B4-BE49-F238E27FC236}">
              <a16:creationId xmlns:a16="http://schemas.microsoft.com/office/drawing/2014/main" id="{00000000-0008-0000-0100-00000A000000}"/>
            </a:ext>
          </a:extLst>
        </xdr:cNvPr>
        <xdr:cNvGrpSpPr/>
      </xdr:nvGrpSpPr>
      <xdr:grpSpPr>
        <a:xfrm>
          <a:off x="7990867" y="104954629"/>
          <a:ext cx="1121631" cy="4947542"/>
          <a:chOff x="7670356" y="100187593"/>
          <a:chExt cx="1176059" cy="4720761"/>
        </a:xfrm>
      </xdr:grpSpPr>
      <mc:AlternateContent xmlns:mc="http://schemas.openxmlformats.org/markup-compatibility/2006">
        <mc:Choice xmlns:a14="http://schemas.microsoft.com/office/drawing/2010/main" Requires="a14">
          <xdr:sp macro="" textlink="">
            <xdr:nvSpPr>
              <xdr:cNvPr id="33634" name="Check Box 866" hidden="1">
                <a:extLst>
                  <a:ext uri="{63B3BB69-23CF-44E3-9099-C40C66FF867C}">
                    <a14:compatExt spid="_x0000_s33634"/>
                  </a:ext>
                  <a:ext uri="{FF2B5EF4-FFF2-40B4-BE49-F238E27FC236}">
                    <a16:creationId xmlns:a16="http://schemas.microsoft.com/office/drawing/2014/main" id="{00000000-0008-0000-0100-000062830000}"/>
                  </a:ext>
                </a:extLst>
              </xdr:cNvPr>
              <xdr:cNvSpPr/>
            </xdr:nvSpPr>
            <xdr:spPr bwMode="auto">
              <a:xfrm>
                <a:off x="8124825"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2" name="Rectangle 2371">
            <a:extLst>
              <a:ext uri="{FF2B5EF4-FFF2-40B4-BE49-F238E27FC236}">
                <a16:creationId xmlns:a16="http://schemas.microsoft.com/office/drawing/2014/main" id="{00000000-0008-0000-0100-000044090000}"/>
              </a:ext>
            </a:extLst>
          </xdr:cNvPr>
          <xdr:cNvSpPr/>
        </xdr:nvSpPr>
        <xdr:spPr>
          <a:xfrm>
            <a:off x="7670356" y="100187593"/>
            <a:ext cx="117605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Perhaps in next 6 months</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2" name="Check Box 884" hidden="1">
                <a:extLst>
                  <a:ext uri="{63B3BB69-23CF-44E3-9099-C40C66FF867C}">
                    <a14:compatExt spid="_x0000_s33652"/>
                  </a:ext>
                  <a:ext uri="{FF2B5EF4-FFF2-40B4-BE49-F238E27FC236}">
                    <a16:creationId xmlns:a16="http://schemas.microsoft.com/office/drawing/2014/main" id="{00000000-0008-0000-0100-000074830000}"/>
                  </a:ext>
                </a:extLst>
              </xdr:cNvPr>
              <xdr:cNvSpPr/>
            </xdr:nvSpPr>
            <xdr:spPr bwMode="auto">
              <a:xfrm>
                <a:off x="8124825"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58" name="Check Box 890" hidden="1">
                <a:extLst>
                  <a:ext uri="{63B3BB69-23CF-44E3-9099-C40C66FF867C}">
                    <a14:compatExt spid="_x0000_s33658"/>
                  </a:ext>
                  <a:ext uri="{FF2B5EF4-FFF2-40B4-BE49-F238E27FC236}">
                    <a16:creationId xmlns:a16="http://schemas.microsoft.com/office/drawing/2014/main" id="{00000000-0008-0000-0100-00007A830000}"/>
                  </a:ext>
                </a:extLst>
              </xdr:cNvPr>
              <xdr:cNvSpPr/>
            </xdr:nvSpPr>
            <xdr:spPr bwMode="auto">
              <a:xfrm>
                <a:off x="8124825"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4" name="Check Box 896" hidden="1">
                <a:extLst>
                  <a:ext uri="{63B3BB69-23CF-44E3-9099-C40C66FF867C}">
                    <a14:compatExt spid="_x0000_s33664"/>
                  </a:ext>
                  <a:ext uri="{FF2B5EF4-FFF2-40B4-BE49-F238E27FC236}">
                    <a16:creationId xmlns:a16="http://schemas.microsoft.com/office/drawing/2014/main" id="{00000000-0008-0000-0100-000080830000}"/>
                  </a:ext>
                </a:extLst>
              </xdr:cNvPr>
              <xdr:cNvSpPr/>
            </xdr:nvSpPr>
            <xdr:spPr bwMode="auto">
              <a:xfrm>
                <a:off x="8124825" y="102422326"/>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0" name="Check Box 902" hidden="1">
                <a:extLst>
                  <a:ext uri="{63B3BB69-23CF-44E3-9099-C40C66FF867C}">
                    <a14:compatExt spid="_x0000_s33670"/>
                  </a:ext>
                  <a:ext uri="{FF2B5EF4-FFF2-40B4-BE49-F238E27FC236}">
                    <a16:creationId xmlns:a16="http://schemas.microsoft.com/office/drawing/2014/main" id="{00000000-0008-0000-0100-000086830000}"/>
                  </a:ext>
                </a:extLst>
              </xdr:cNvPr>
              <xdr:cNvSpPr/>
            </xdr:nvSpPr>
            <xdr:spPr bwMode="auto">
              <a:xfrm>
                <a:off x="8124825"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6" name="Check Box 908" hidden="1">
                <a:extLst>
                  <a:ext uri="{63B3BB69-23CF-44E3-9099-C40C66FF867C}">
                    <a14:compatExt spid="_x0000_s33676"/>
                  </a:ext>
                  <a:ext uri="{FF2B5EF4-FFF2-40B4-BE49-F238E27FC236}">
                    <a16:creationId xmlns:a16="http://schemas.microsoft.com/office/drawing/2014/main" id="{00000000-0008-0000-0100-00008C830000}"/>
                  </a:ext>
                </a:extLst>
              </xdr:cNvPr>
              <xdr:cNvSpPr/>
            </xdr:nvSpPr>
            <xdr:spPr bwMode="auto">
              <a:xfrm>
                <a:off x="8124825"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2" name="Check Box 914" hidden="1">
                <a:extLst>
                  <a:ext uri="{63B3BB69-23CF-44E3-9099-C40C66FF867C}">
                    <a14:compatExt spid="_x0000_s33682"/>
                  </a:ext>
                  <a:ext uri="{FF2B5EF4-FFF2-40B4-BE49-F238E27FC236}">
                    <a16:creationId xmlns:a16="http://schemas.microsoft.com/office/drawing/2014/main" id="{00000000-0008-0000-0100-000092830000}"/>
                  </a:ext>
                </a:extLst>
              </xdr:cNvPr>
              <xdr:cNvSpPr/>
            </xdr:nvSpPr>
            <xdr:spPr bwMode="auto">
              <a:xfrm>
                <a:off x="8124825"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4" name="Check Box 1076" hidden="1">
                <a:extLst>
                  <a:ext uri="{63B3BB69-23CF-44E3-9099-C40C66FF867C}">
                    <a14:compatExt spid="_x0000_s44084"/>
                  </a:ext>
                  <a:ext uri="{FF2B5EF4-FFF2-40B4-BE49-F238E27FC236}">
                    <a16:creationId xmlns:a16="http://schemas.microsoft.com/office/drawing/2014/main" id="{00000000-0008-0000-0100-000034AC0000}"/>
                  </a:ext>
                </a:extLst>
              </xdr:cNvPr>
              <xdr:cNvSpPr/>
            </xdr:nvSpPr>
            <xdr:spPr bwMode="auto">
              <a:xfrm>
                <a:off x="8124825"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88</xdr:col>
      <xdr:colOff>31442</xdr:colOff>
      <xdr:row>1051</xdr:row>
      <xdr:rowOff>79843</xdr:rowOff>
    </xdr:from>
    <xdr:to>
      <xdr:col>97</xdr:col>
      <xdr:colOff>112131</xdr:colOff>
      <xdr:row>1101</xdr:row>
      <xdr:rowOff>38100</xdr:rowOff>
    </xdr:to>
    <xdr:grpSp>
      <xdr:nvGrpSpPr>
        <xdr:cNvPr id="11" name="Group 10">
          <a:extLst>
            <a:ext uri="{FF2B5EF4-FFF2-40B4-BE49-F238E27FC236}">
              <a16:creationId xmlns:a16="http://schemas.microsoft.com/office/drawing/2014/main" id="{00000000-0008-0000-0100-00000B000000}"/>
            </a:ext>
          </a:extLst>
        </xdr:cNvPr>
        <xdr:cNvGrpSpPr/>
      </xdr:nvGrpSpPr>
      <xdr:grpSpPr>
        <a:xfrm>
          <a:off x="9610871" y="104954629"/>
          <a:ext cx="1054053" cy="4947542"/>
          <a:chOff x="9980872" y="100187593"/>
          <a:chExt cx="1109389" cy="4720761"/>
        </a:xfrm>
      </xdr:grpSpPr>
      <mc:AlternateContent xmlns:mc="http://schemas.openxmlformats.org/markup-compatibility/2006">
        <mc:Choice xmlns:a14="http://schemas.microsoft.com/office/drawing/2010/main" Requires="a14">
          <xdr:sp macro="" textlink="">
            <xdr:nvSpPr>
              <xdr:cNvPr id="33636" name="Check Box 868" hidden="1">
                <a:extLst>
                  <a:ext uri="{63B3BB69-23CF-44E3-9099-C40C66FF867C}">
                    <a14:compatExt spid="_x0000_s33636"/>
                  </a:ext>
                  <a:ext uri="{FF2B5EF4-FFF2-40B4-BE49-F238E27FC236}">
                    <a16:creationId xmlns:a16="http://schemas.microsoft.com/office/drawing/2014/main" id="{00000000-0008-0000-0100-000064830000}"/>
                  </a:ext>
                </a:extLst>
              </xdr:cNvPr>
              <xdr:cNvSpPr/>
            </xdr:nvSpPr>
            <xdr:spPr bwMode="auto">
              <a:xfrm>
                <a:off x="104013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4" name="Rectangle 2373">
            <a:extLst>
              <a:ext uri="{FF2B5EF4-FFF2-40B4-BE49-F238E27FC236}">
                <a16:creationId xmlns:a16="http://schemas.microsoft.com/office/drawing/2014/main" id="{00000000-0008-0000-0100-000046090000}"/>
              </a:ext>
            </a:extLst>
          </xdr:cNvPr>
          <xdr:cNvSpPr/>
        </xdr:nvSpPr>
        <xdr:spPr>
          <a:xfrm>
            <a:off x="9980872" y="100187593"/>
            <a:ext cx="110938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Yes, I have started to take action</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4" name="Check Box 886" hidden="1">
                <a:extLst>
                  <a:ext uri="{63B3BB69-23CF-44E3-9099-C40C66FF867C}">
                    <a14:compatExt spid="_x0000_s33654"/>
                  </a:ext>
                  <a:ext uri="{FF2B5EF4-FFF2-40B4-BE49-F238E27FC236}">
                    <a16:creationId xmlns:a16="http://schemas.microsoft.com/office/drawing/2014/main" id="{00000000-0008-0000-0100-000076830000}"/>
                  </a:ext>
                </a:extLst>
              </xdr:cNvPr>
              <xdr:cNvSpPr/>
            </xdr:nvSpPr>
            <xdr:spPr bwMode="auto">
              <a:xfrm>
                <a:off x="104013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0" name="Check Box 892" hidden="1">
                <a:extLst>
                  <a:ext uri="{63B3BB69-23CF-44E3-9099-C40C66FF867C}">
                    <a14:compatExt spid="_x0000_s33660"/>
                  </a:ext>
                  <a:ext uri="{FF2B5EF4-FFF2-40B4-BE49-F238E27FC236}">
                    <a16:creationId xmlns:a16="http://schemas.microsoft.com/office/drawing/2014/main" id="{00000000-0008-0000-0100-00007C830000}"/>
                  </a:ext>
                </a:extLst>
              </xdr:cNvPr>
              <xdr:cNvSpPr/>
            </xdr:nvSpPr>
            <xdr:spPr bwMode="auto">
              <a:xfrm>
                <a:off x="104013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6" name="Check Box 898" hidden="1">
                <a:extLst>
                  <a:ext uri="{63B3BB69-23CF-44E3-9099-C40C66FF867C}">
                    <a14:compatExt spid="_x0000_s33666"/>
                  </a:ext>
                  <a:ext uri="{FF2B5EF4-FFF2-40B4-BE49-F238E27FC236}">
                    <a16:creationId xmlns:a16="http://schemas.microsoft.com/office/drawing/2014/main" id="{00000000-0008-0000-0100-000082830000}"/>
                  </a:ext>
                </a:extLst>
              </xdr:cNvPr>
              <xdr:cNvSpPr/>
            </xdr:nvSpPr>
            <xdr:spPr bwMode="auto">
              <a:xfrm>
                <a:off x="10401300" y="102422326"/>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2" name="Check Box 904" hidden="1">
                <a:extLst>
                  <a:ext uri="{63B3BB69-23CF-44E3-9099-C40C66FF867C}">
                    <a14:compatExt spid="_x0000_s33672"/>
                  </a:ext>
                  <a:ext uri="{FF2B5EF4-FFF2-40B4-BE49-F238E27FC236}">
                    <a16:creationId xmlns:a16="http://schemas.microsoft.com/office/drawing/2014/main" id="{00000000-0008-0000-0100-000088830000}"/>
                  </a:ext>
                </a:extLst>
              </xdr:cNvPr>
              <xdr:cNvSpPr/>
            </xdr:nvSpPr>
            <xdr:spPr bwMode="auto">
              <a:xfrm>
                <a:off x="104013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8" name="Check Box 910" hidden="1">
                <a:extLst>
                  <a:ext uri="{63B3BB69-23CF-44E3-9099-C40C66FF867C}">
                    <a14:compatExt spid="_x0000_s33678"/>
                  </a:ext>
                  <a:ext uri="{FF2B5EF4-FFF2-40B4-BE49-F238E27FC236}">
                    <a16:creationId xmlns:a16="http://schemas.microsoft.com/office/drawing/2014/main" id="{00000000-0008-0000-0100-00008E830000}"/>
                  </a:ext>
                </a:extLst>
              </xdr:cNvPr>
              <xdr:cNvSpPr/>
            </xdr:nvSpPr>
            <xdr:spPr bwMode="auto">
              <a:xfrm>
                <a:off x="104013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4" name="Check Box 916" hidden="1">
                <a:extLst>
                  <a:ext uri="{63B3BB69-23CF-44E3-9099-C40C66FF867C}">
                    <a14:compatExt spid="_x0000_s33684"/>
                  </a:ext>
                  <a:ext uri="{FF2B5EF4-FFF2-40B4-BE49-F238E27FC236}">
                    <a16:creationId xmlns:a16="http://schemas.microsoft.com/office/drawing/2014/main" id="{00000000-0008-0000-0100-000094830000}"/>
                  </a:ext>
                </a:extLst>
              </xdr:cNvPr>
              <xdr:cNvSpPr/>
            </xdr:nvSpPr>
            <xdr:spPr bwMode="auto">
              <a:xfrm>
                <a:off x="10401300"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6" name="Check Box 1078" hidden="1">
                <a:extLst>
                  <a:ext uri="{63B3BB69-23CF-44E3-9099-C40C66FF867C}">
                    <a14:compatExt spid="_x0000_s44086"/>
                  </a:ext>
                  <a:ext uri="{FF2B5EF4-FFF2-40B4-BE49-F238E27FC236}">
                    <a16:creationId xmlns:a16="http://schemas.microsoft.com/office/drawing/2014/main" id="{00000000-0008-0000-0100-000036AC0000}"/>
                  </a:ext>
                </a:extLst>
              </xdr:cNvPr>
              <xdr:cNvSpPr/>
            </xdr:nvSpPr>
            <xdr:spPr bwMode="auto">
              <a:xfrm>
                <a:off x="104013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102</xdr:col>
      <xdr:colOff>66219</xdr:colOff>
      <xdr:row>1054</xdr:row>
      <xdr:rowOff>22043</xdr:rowOff>
    </xdr:from>
    <xdr:to>
      <xdr:col>109</xdr:col>
      <xdr:colOff>109817</xdr:colOff>
      <xdr:row>1101</xdr:row>
      <xdr:rowOff>38100</xdr:rowOff>
    </xdr:to>
    <xdr:grpSp>
      <xdr:nvGrpSpPr>
        <xdr:cNvPr id="3" name="Group 2">
          <a:extLst>
            <a:ext uri="{FF2B5EF4-FFF2-40B4-BE49-F238E27FC236}">
              <a16:creationId xmlns:a16="http://schemas.microsoft.com/office/drawing/2014/main" id="{00000000-0008-0000-0100-000003000000}"/>
            </a:ext>
          </a:extLst>
        </xdr:cNvPr>
        <xdr:cNvGrpSpPr/>
      </xdr:nvGrpSpPr>
      <xdr:grpSpPr>
        <a:xfrm>
          <a:off x="11169648" y="105196186"/>
          <a:ext cx="805598" cy="4705985"/>
          <a:chOff x="12563019" y="100415543"/>
          <a:chExt cx="843698" cy="4492817"/>
        </a:xfrm>
      </xdr:grpSpPr>
      <mc:AlternateContent xmlns:mc="http://schemas.openxmlformats.org/markup-compatibility/2006">
        <mc:Choice xmlns:a14="http://schemas.microsoft.com/office/drawing/2010/main" Requires="a14">
          <xdr:sp macro="" textlink="">
            <xdr:nvSpPr>
              <xdr:cNvPr id="33638" name="Check Box 870" hidden="1">
                <a:extLst>
                  <a:ext uri="{63B3BB69-23CF-44E3-9099-C40C66FF867C}">
                    <a14:compatExt spid="_x0000_s33638"/>
                  </a:ext>
                  <a:ext uri="{FF2B5EF4-FFF2-40B4-BE49-F238E27FC236}">
                    <a16:creationId xmlns:a16="http://schemas.microsoft.com/office/drawing/2014/main" id="{00000000-0008-0000-0100-000066830000}"/>
                  </a:ext>
                </a:extLst>
              </xdr:cNvPr>
              <xdr:cNvSpPr/>
            </xdr:nvSpPr>
            <xdr:spPr bwMode="auto">
              <a:xfrm>
                <a:off x="128397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6" name="Rectangle 2375">
            <a:extLst>
              <a:ext uri="{FF2B5EF4-FFF2-40B4-BE49-F238E27FC236}">
                <a16:creationId xmlns:a16="http://schemas.microsoft.com/office/drawing/2014/main" id="{00000000-0008-0000-0100-000048090000}"/>
              </a:ext>
            </a:extLst>
          </xdr:cNvPr>
          <xdr:cNvSpPr/>
        </xdr:nvSpPr>
        <xdr:spPr>
          <a:xfrm>
            <a:off x="12563019" y="100415543"/>
            <a:ext cx="843698" cy="29392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Done!!</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6" name="Check Box 888" hidden="1">
                <a:extLst>
                  <a:ext uri="{63B3BB69-23CF-44E3-9099-C40C66FF867C}">
                    <a14:compatExt spid="_x0000_s33656"/>
                  </a:ext>
                  <a:ext uri="{FF2B5EF4-FFF2-40B4-BE49-F238E27FC236}">
                    <a16:creationId xmlns:a16="http://schemas.microsoft.com/office/drawing/2014/main" id="{00000000-0008-0000-0100-000078830000}"/>
                  </a:ext>
                </a:extLst>
              </xdr:cNvPr>
              <xdr:cNvSpPr/>
            </xdr:nvSpPr>
            <xdr:spPr bwMode="auto">
              <a:xfrm>
                <a:off x="128397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2" name="Check Box 894" hidden="1">
                <a:extLst>
                  <a:ext uri="{63B3BB69-23CF-44E3-9099-C40C66FF867C}">
                    <a14:compatExt spid="_x0000_s33662"/>
                  </a:ext>
                  <a:ext uri="{FF2B5EF4-FFF2-40B4-BE49-F238E27FC236}">
                    <a16:creationId xmlns:a16="http://schemas.microsoft.com/office/drawing/2014/main" id="{00000000-0008-0000-0100-00007E830000}"/>
                  </a:ext>
                </a:extLst>
              </xdr:cNvPr>
              <xdr:cNvSpPr/>
            </xdr:nvSpPr>
            <xdr:spPr bwMode="auto">
              <a:xfrm>
                <a:off x="128397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8" name="Check Box 900" hidden="1">
                <a:extLst>
                  <a:ext uri="{63B3BB69-23CF-44E3-9099-C40C66FF867C}">
                    <a14:compatExt spid="_x0000_s33668"/>
                  </a:ext>
                  <a:ext uri="{FF2B5EF4-FFF2-40B4-BE49-F238E27FC236}">
                    <a16:creationId xmlns:a16="http://schemas.microsoft.com/office/drawing/2014/main" id="{00000000-0008-0000-0100-000084830000}"/>
                  </a:ext>
                </a:extLst>
              </xdr:cNvPr>
              <xdr:cNvSpPr/>
            </xdr:nvSpPr>
            <xdr:spPr bwMode="auto">
              <a:xfrm>
                <a:off x="12839700" y="1024223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4" name="Check Box 906" hidden="1">
                <a:extLst>
                  <a:ext uri="{63B3BB69-23CF-44E3-9099-C40C66FF867C}">
                    <a14:compatExt spid="_x0000_s33674"/>
                  </a:ext>
                  <a:ext uri="{FF2B5EF4-FFF2-40B4-BE49-F238E27FC236}">
                    <a16:creationId xmlns:a16="http://schemas.microsoft.com/office/drawing/2014/main" id="{00000000-0008-0000-0100-00008A830000}"/>
                  </a:ext>
                </a:extLst>
              </xdr:cNvPr>
              <xdr:cNvSpPr/>
            </xdr:nvSpPr>
            <xdr:spPr bwMode="auto">
              <a:xfrm>
                <a:off x="128397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0" name="Check Box 912" hidden="1">
                <a:extLst>
                  <a:ext uri="{63B3BB69-23CF-44E3-9099-C40C66FF867C}">
                    <a14:compatExt spid="_x0000_s33680"/>
                  </a:ext>
                  <a:ext uri="{FF2B5EF4-FFF2-40B4-BE49-F238E27FC236}">
                    <a16:creationId xmlns:a16="http://schemas.microsoft.com/office/drawing/2014/main" id="{00000000-0008-0000-0100-000090830000}"/>
                  </a:ext>
                </a:extLst>
              </xdr:cNvPr>
              <xdr:cNvSpPr/>
            </xdr:nvSpPr>
            <xdr:spPr bwMode="auto">
              <a:xfrm>
                <a:off x="128397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6" name="Check Box 918" hidden="1">
                <a:extLst>
                  <a:ext uri="{63B3BB69-23CF-44E3-9099-C40C66FF867C}">
                    <a14:compatExt spid="_x0000_s33686"/>
                  </a:ext>
                  <a:ext uri="{FF2B5EF4-FFF2-40B4-BE49-F238E27FC236}">
                    <a16:creationId xmlns:a16="http://schemas.microsoft.com/office/drawing/2014/main" id="{00000000-0008-0000-0100-000096830000}"/>
                  </a:ext>
                </a:extLst>
              </xdr:cNvPr>
              <xdr:cNvSpPr/>
            </xdr:nvSpPr>
            <xdr:spPr bwMode="auto">
              <a:xfrm>
                <a:off x="12839700" y="10467023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8" name="Check Box 1080" hidden="1">
                <a:extLst>
                  <a:ext uri="{63B3BB69-23CF-44E3-9099-C40C66FF867C}">
                    <a14:compatExt spid="_x0000_s44088"/>
                  </a:ext>
                  <a:ext uri="{FF2B5EF4-FFF2-40B4-BE49-F238E27FC236}">
                    <a16:creationId xmlns:a16="http://schemas.microsoft.com/office/drawing/2014/main" id="{00000000-0008-0000-0100-000038AC0000}"/>
                  </a:ext>
                </a:extLst>
              </xdr:cNvPr>
              <xdr:cNvSpPr/>
            </xdr:nvSpPr>
            <xdr:spPr bwMode="auto">
              <a:xfrm>
                <a:off x="128397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editAs="oneCell">
    <xdr:from>
      <xdr:col>65</xdr:col>
      <xdr:colOff>21290</xdr:colOff>
      <xdr:row>1107</xdr:row>
      <xdr:rowOff>44824</xdr:rowOff>
    </xdr:from>
    <xdr:to>
      <xdr:col>67</xdr:col>
      <xdr:colOff>67011</xdr:colOff>
      <xdr:row>1109</xdr:row>
      <xdr:rowOff>88526</xdr:rowOff>
    </xdr:to>
    <xdr:sp macro="" textlink="" fLocksText="0">
      <xdr:nvSpPr>
        <xdr:cNvPr id="884" name="TextBox 883">
          <a:extLst>
            <a:ext uri="{FF2B5EF4-FFF2-40B4-BE49-F238E27FC236}">
              <a16:creationId xmlns:a16="http://schemas.microsoft.com/office/drawing/2014/main" id="{00000000-0008-0000-0100-000074030000}"/>
            </a:ext>
          </a:extLst>
        </xdr:cNvPr>
        <xdr:cNvSpPr txBox="1">
          <a:spLocks/>
        </xdr:cNvSpPr>
      </xdr:nvSpPr>
      <xdr:spPr>
        <a:xfrm>
          <a:off x="7450790" y="105486574"/>
          <a:ext cx="274321" cy="234202"/>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endParaRPr lang="en-US" sz="1400">
            <a:latin typeface="Arial" pitchFamily="34" charset="0"/>
            <a:cs typeface="Arial" pitchFamily="34" charset="0"/>
          </a:endParaRPr>
        </a:p>
      </xdr:txBody>
    </xdr:sp>
    <xdr:clientData/>
  </xdr:twoCellAnchor>
  <xdr:twoCellAnchor>
    <xdr:from>
      <xdr:col>58</xdr:col>
      <xdr:colOff>47330</xdr:colOff>
      <xdr:row>1137</xdr:row>
      <xdr:rowOff>54349</xdr:rowOff>
    </xdr:from>
    <xdr:to>
      <xdr:col>68</xdr:col>
      <xdr:colOff>80684</xdr:colOff>
      <xdr:row>1181</xdr:row>
      <xdr:rowOff>28575</xdr:rowOff>
    </xdr:to>
    <xdr:grpSp>
      <xdr:nvGrpSpPr>
        <xdr:cNvPr id="12" name="Group 11">
          <a:extLst>
            <a:ext uri="{FF2B5EF4-FFF2-40B4-BE49-F238E27FC236}">
              <a16:creationId xmlns:a16="http://schemas.microsoft.com/office/drawing/2014/main" id="{00000000-0008-0000-0100-00000C000000}"/>
            </a:ext>
          </a:extLst>
        </xdr:cNvPr>
        <xdr:cNvGrpSpPr/>
      </xdr:nvGrpSpPr>
      <xdr:grpSpPr>
        <a:xfrm>
          <a:off x="6361044" y="113510706"/>
          <a:ext cx="1121926" cy="4364798"/>
          <a:chOff x="6477000" y="108353599"/>
          <a:chExt cx="1176354" cy="4165248"/>
        </a:xfrm>
      </xdr:grpSpPr>
      <mc:AlternateContent xmlns:mc="http://schemas.openxmlformats.org/markup-compatibility/2006">
        <mc:Choice xmlns:a14="http://schemas.microsoft.com/office/drawing/2010/main" Requires="a14">
          <xdr:sp macro="" textlink="">
            <xdr:nvSpPr>
              <xdr:cNvPr id="44089" name="Check Box 1081" hidden="1">
                <a:extLst>
                  <a:ext uri="{63B3BB69-23CF-44E3-9099-C40C66FF867C}">
                    <a14:compatExt spid="_x0000_s44089"/>
                  </a:ext>
                  <a:ext uri="{FF2B5EF4-FFF2-40B4-BE49-F238E27FC236}">
                    <a16:creationId xmlns:a16="http://schemas.microsoft.com/office/drawing/2014/main" id="{00000000-0008-0000-0100-000039AC0000}"/>
                  </a:ext>
                </a:extLst>
              </xdr:cNvPr>
              <xdr:cNvSpPr/>
            </xdr:nvSpPr>
            <xdr:spPr bwMode="auto">
              <a:xfrm>
                <a:off x="69532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1" name="Rectangle 890">
            <a:extLst>
              <a:ext uri="{FF2B5EF4-FFF2-40B4-BE49-F238E27FC236}">
                <a16:creationId xmlns:a16="http://schemas.microsoft.com/office/drawing/2014/main" id="{00000000-0008-0000-0100-00007B030000}"/>
              </a:ext>
            </a:extLst>
          </xdr:cNvPr>
          <xdr:cNvSpPr/>
        </xdr:nvSpPr>
        <xdr:spPr>
          <a:xfrm>
            <a:off x="6477000" y="108353599"/>
            <a:ext cx="1176354"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No, not</a:t>
            </a:r>
            <a:r>
              <a:rPr lang="en-US" sz="1400" b="1" baseline="0">
                <a:solidFill>
                  <a:srgbClr val="34411B"/>
                </a:solidFill>
              </a:rPr>
              <a:t> in next 6 months</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07" name="Check Box 1099" hidden="1">
                <a:extLst>
                  <a:ext uri="{63B3BB69-23CF-44E3-9099-C40C66FF867C}">
                    <a14:compatExt spid="_x0000_s44107"/>
                  </a:ext>
                  <a:ext uri="{FF2B5EF4-FFF2-40B4-BE49-F238E27FC236}">
                    <a16:creationId xmlns:a16="http://schemas.microsoft.com/office/drawing/2014/main" id="{00000000-0008-0000-0100-00004BAC0000}"/>
                  </a:ext>
                </a:extLst>
              </xdr:cNvPr>
              <xdr:cNvSpPr/>
            </xdr:nvSpPr>
            <xdr:spPr bwMode="auto">
              <a:xfrm>
                <a:off x="69532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3" name="Check Box 1105" hidden="1">
                <a:extLst>
                  <a:ext uri="{63B3BB69-23CF-44E3-9099-C40C66FF867C}">
                    <a14:compatExt spid="_x0000_s44113"/>
                  </a:ext>
                  <a:ext uri="{FF2B5EF4-FFF2-40B4-BE49-F238E27FC236}">
                    <a16:creationId xmlns:a16="http://schemas.microsoft.com/office/drawing/2014/main" id="{00000000-0008-0000-0100-000051AC0000}"/>
                  </a:ext>
                </a:extLst>
              </xdr:cNvPr>
              <xdr:cNvSpPr/>
            </xdr:nvSpPr>
            <xdr:spPr bwMode="auto">
              <a:xfrm>
                <a:off x="69532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9" name="Check Box 1111" hidden="1">
                <a:extLst>
                  <a:ext uri="{63B3BB69-23CF-44E3-9099-C40C66FF867C}">
                    <a14:compatExt spid="_x0000_s44119"/>
                  </a:ext>
                  <a:ext uri="{FF2B5EF4-FFF2-40B4-BE49-F238E27FC236}">
                    <a16:creationId xmlns:a16="http://schemas.microsoft.com/office/drawing/2014/main" id="{00000000-0008-0000-0100-000057AC0000}"/>
                  </a:ext>
                </a:extLst>
              </xdr:cNvPr>
              <xdr:cNvSpPr/>
            </xdr:nvSpPr>
            <xdr:spPr bwMode="auto">
              <a:xfrm>
                <a:off x="69532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5" name="Check Box 1117" hidden="1">
                <a:extLst>
                  <a:ext uri="{63B3BB69-23CF-44E3-9099-C40C66FF867C}">
                    <a14:compatExt spid="_x0000_s44125"/>
                  </a:ext>
                  <a:ext uri="{FF2B5EF4-FFF2-40B4-BE49-F238E27FC236}">
                    <a16:creationId xmlns:a16="http://schemas.microsoft.com/office/drawing/2014/main" id="{00000000-0008-0000-0100-00005DAC0000}"/>
                  </a:ext>
                </a:extLst>
              </xdr:cNvPr>
              <xdr:cNvSpPr/>
            </xdr:nvSpPr>
            <xdr:spPr bwMode="auto">
              <a:xfrm>
                <a:off x="6953250" y="112280722"/>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73</xdr:col>
      <xdr:colOff>34580</xdr:colOff>
      <xdr:row>1137</xdr:row>
      <xdr:rowOff>54350</xdr:rowOff>
    </xdr:from>
    <xdr:to>
      <xdr:col>83</xdr:col>
      <xdr:colOff>67934</xdr:colOff>
      <xdr:row>1181</xdr:row>
      <xdr:rowOff>28575</xdr:rowOff>
    </xdr:to>
    <xdr:grpSp>
      <xdr:nvGrpSpPr>
        <xdr:cNvPr id="14" name="Group 13">
          <a:extLst>
            <a:ext uri="{FF2B5EF4-FFF2-40B4-BE49-F238E27FC236}">
              <a16:creationId xmlns:a16="http://schemas.microsoft.com/office/drawing/2014/main" id="{00000000-0008-0000-0100-00000E000000}"/>
            </a:ext>
          </a:extLst>
        </xdr:cNvPr>
        <xdr:cNvGrpSpPr/>
      </xdr:nvGrpSpPr>
      <xdr:grpSpPr>
        <a:xfrm>
          <a:off x="7981151" y="113510707"/>
          <a:ext cx="1121926" cy="4364797"/>
          <a:chOff x="7651601" y="108353600"/>
          <a:chExt cx="1176354" cy="4165203"/>
        </a:xfrm>
      </xdr:grpSpPr>
      <mc:AlternateContent xmlns:mc="http://schemas.openxmlformats.org/markup-compatibility/2006">
        <mc:Choice xmlns:a14="http://schemas.microsoft.com/office/drawing/2010/main" Requires="a14">
          <xdr:sp macro="" textlink="">
            <xdr:nvSpPr>
              <xdr:cNvPr id="44090" name="Check Box 1082" hidden="1">
                <a:extLst>
                  <a:ext uri="{63B3BB69-23CF-44E3-9099-C40C66FF867C}">
                    <a14:compatExt spid="_x0000_s44090"/>
                  </a:ext>
                  <a:ext uri="{FF2B5EF4-FFF2-40B4-BE49-F238E27FC236}">
                    <a16:creationId xmlns:a16="http://schemas.microsoft.com/office/drawing/2014/main" id="{00000000-0008-0000-0100-00003AAC0000}"/>
                  </a:ext>
                </a:extLst>
              </xdr:cNvPr>
              <xdr:cNvSpPr/>
            </xdr:nvSpPr>
            <xdr:spPr bwMode="auto">
              <a:xfrm>
                <a:off x="8105775"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2" name="Rectangle 891">
            <a:extLst>
              <a:ext uri="{FF2B5EF4-FFF2-40B4-BE49-F238E27FC236}">
                <a16:creationId xmlns:a16="http://schemas.microsoft.com/office/drawing/2014/main" id="{00000000-0008-0000-0100-00007C030000}"/>
              </a:ext>
            </a:extLst>
          </xdr:cNvPr>
          <xdr:cNvSpPr/>
        </xdr:nvSpPr>
        <xdr:spPr>
          <a:xfrm>
            <a:off x="7651601" y="108353600"/>
            <a:ext cx="1176354"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Perhaps in next 6 months</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08" name="Check Box 1100" hidden="1">
                <a:extLst>
                  <a:ext uri="{63B3BB69-23CF-44E3-9099-C40C66FF867C}">
                    <a14:compatExt spid="_x0000_s44108"/>
                  </a:ext>
                  <a:ext uri="{FF2B5EF4-FFF2-40B4-BE49-F238E27FC236}">
                    <a16:creationId xmlns:a16="http://schemas.microsoft.com/office/drawing/2014/main" id="{00000000-0008-0000-0100-00004CAC0000}"/>
                  </a:ext>
                </a:extLst>
              </xdr:cNvPr>
              <xdr:cNvSpPr/>
            </xdr:nvSpPr>
            <xdr:spPr bwMode="auto">
              <a:xfrm>
                <a:off x="8105775"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4" name="Check Box 1106" hidden="1">
                <a:extLst>
                  <a:ext uri="{63B3BB69-23CF-44E3-9099-C40C66FF867C}">
                    <a14:compatExt spid="_x0000_s44114"/>
                  </a:ext>
                  <a:ext uri="{FF2B5EF4-FFF2-40B4-BE49-F238E27FC236}">
                    <a16:creationId xmlns:a16="http://schemas.microsoft.com/office/drawing/2014/main" id="{00000000-0008-0000-0100-000052AC0000}"/>
                  </a:ext>
                </a:extLst>
              </xdr:cNvPr>
              <xdr:cNvSpPr/>
            </xdr:nvSpPr>
            <xdr:spPr bwMode="auto">
              <a:xfrm>
                <a:off x="8105775"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0" name="Check Box 1112" hidden="1">
                <a:extLst>
                  <a:ext uri="{63B3BB69-23CF-44E3-9099-C40C66FF867C}">
                    <a14:compatExt spid="_x0000_s44120"/>
                  </a:ext>
                  <a:ext uri="{FF2B5EF4-FFF2-40B4-BE49-F238E27FC236}">
                    <a16:creationId xmlns:a16="http://schemas.microsoft.com/office/drawing/2014/main" id="{00000000-0008-0000-0100-000058AC0000}"/>
                  </a:ext>
                </a:extLst>
              </xdr:cNvPr>
              <xdr:cNvSpPr/>
            </xdr:nvSpPr>
            <xdr:spPr bwMode="auto">
              <a:xfrm>
                <a:off x="8105775"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6" name="Check Box 1118" hidden="1">
                <a:extLst>
                  <a:ext uri="{63B3BB69-23CF-44E3-9099-C40C66FF867C}">
                    <a14:compatExt spid="_x0000_s44126"/>
                  </a:ext>
                  <a:ext uri="{FF2B5EF4-FFF2-40B4-BE49-F238E27FC236}">
                    <a16:creationId xmlns:a16="http://schemas.microsoft.com/office/drawing/2014/main" id="{00000000-0008-0000-0100-00005EAC0000}"/>
                  </a:ext>
                </a:extLst>
              </xdr:cNvPr>
              <xdr:cNvSpPr/>
            </xdr:nvSpPr>
            <xdr:spPr bwMode="auto">
              <a:xfrm>
                <a:off x="8105775" y="112280678"/>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88</xdr:col>
      <xdr:colOff>21830</xdr:colOff>
      <xdr:row>1137</xdr:row>
      <xdr:rowOff>54350</xdr:rowOff>
    </xdr:from>
    <xdr:to>
      <xdr:col>97</xdr:col>
      <xdr:colOff>102798</xdr:colOff>
      <xdr:row>1181</xdr:row>
      <xdr:rowOff>28575</xdr:rowOff>
    </xdr:to>
    <xdr:grpSp>
      <xdr:nvGrpSpPr>
        <xdr:cNvPr id="15" name="Group 14">
          <a:extLst>
            <a:ext uri="{FF2B5EF4-FFF2-40B4-BE49-F238E27FC236}">
              <a16:creationId xmlns:a16="http://schemas.microsoft.com/office/drawing/2014/main" id="{00000000-0008-0000-0100-00000F000000}"/>
            </a:ext>
          </a:extLst>
        </xdr:cNvPr>
        <xdr:cNvGrpSpPr/>
      </xdr:nvGrpSpPr>
      <xdr:grpSpPr>
        <a:xfrm>
          <a:off x="9601259" y="113510707"/>
          <a:ext cx="1060682" cy="4364797"/>
          <a:chOff x="9962696" y="108353600"/>
          <a:chExt cx="1109668" cy="4165203"/>
        </a:xfrm>
      </xdr:grpSpPr>
      <mc:AlternateContent xmlns:mc="http://schemas.openxmlformats.org/markup-compatibility/2006">
        <mc:Choice xmlns:a14="http://schemas.microsoft.com/office/drawing/2010/main" Requires="a14">
          <xdr:sp macro="" textlink="">
            <xdr:nvSpPr>
              <xdr:cNvPr id="44092" name="Check Box 1084" hidden="1">
                <a:extLst>
                  <a:ext uri="{63B3BB69-23CF-44E3-9099-C40C66FF867C}">
                    <a14:compatExt spid="_x0000_s44092"/>
                  </a:ext>
                  <a:ext uri="{FF2B5EF4-FFF2-40B4-BE49-F238E27FC236}">
                    <a16:creationId xmlns:a16="http://schemas.microsoft.com/office/drawing/2014/main" id="{00000000-0008-0000-0100-00003CAC0000}"/>
                  </a:ext>
                </a:extLst>
              </xdr:cNvPr>
              <xdr:cNvSpPr/>
            </xdr:nvSpPr>
            <xdr:spPr bwMode="auto">
              <a:xfrm>
                <a:off x="103822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4" name="Rectangle 893">
            <a:extLst>
              <a:ext uri="{FF2B5EF4-FFF2-40B4-BE49-F238E27FC236}">
                <a16:creationId xmlns:a16="http://schemas.microsoft.com/office/drawing/2014/main" id="{00000000-0008-0000-0100-00007E030000}"/>
              </a:ext>
            </a:extLst>
          </xdr:cNvPr>
          <xdr:cNvSpPr/>
        </xdr:nvSpPr>
        <xdr:spPr>
          <a:xfrm>
            <a:off x="9962696" y="108353600"/>
            <a:ext cx="1109668"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Yes, I have started to take action</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10" name="Check Box 1102" hidden="1">
                <a:extLst>
                  <a:ext uri="{63B3BB69-23CF-44E3-9099-C40C66FF867C}">
                    <a14:compatExt spid="_x0000_s44110"/>
                  </a:ext>
                  <a:ext uri="{FF2B5EF4-FFF2-40B4-BE49-F238E27FC236}">
                    <a16:creationId xmlns:a16="http://schemas.microsoft.com/office/drawing/2014/main" id="{00000000-0008-0000-0100-00004EAC0000}"/>
                  </a:ext>
                </a:extLst>
              </xdr:cNvPr>
              <xdr:cNvSpPr/>
            </xdr:nvSpPr>
            <xdr:spPr bwMode="auto">
              <a:xfrm>
                <a:off x="103822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6" name="Check Box 1108" hidden="1">
                <a:extLst>
                  <a:ext uri="{63B3BB69-23CF-44E3-9099-C40C66FF867C}">
                    <a14:compatExt spid="_x0000_s44116"/>
                  </a:ext>
                  <a:ext uri="{FF2B5EF4-FFF2-40B4-BE49-F238E27FC236}">
                    <a16:creationId xmlns:a16="http://schemas.microsoft.com/office/drawing/2014/main" id="{00000000-0008-0000-0100-000054AC0000}"/>
                  </a:ext>
                </a:extLst>
              </xdr:cNvPr>
              <xdr:cNvSpPr/>
            </xdr:nvSpPr>
            <xdr:spPr bwMode="auto">
              <a:xfrm>
                <a:off x="103822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2" name="Check Box 1114" hidden="1">
                <a:extLst>
                  <a:ext uri="{63B3BB69-23CF-44E3-9099-C40C66FF867C}">
                    <a14:compatExt spid="_x0000_s44122"/>
                  </a:ext>
                  <a:ext uri="{FF2B5EF4-FFF2-40B4-BE49-F238E27FC236}">
                    <a16:creationId xmlns:a16="http://schemas.microsoft.com/office/drawing/2014/main" id="{00000000-0008-0000-0100-00005AAC0000}"/>
                  </a:ext>
                </a:extLst>
              </xdr:cNvPr>
              <xdr:cNvSpPr/>
            </xdr:nvSpPr>
            <xdr:spPr bwMode="auto">
              <a:xfrm>
                <a:off x="103822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8" name="Check Box 1120" hidden="1">
                <a:extLst>
                  <a:ext uri="{63B3BB69-23CF-44E3-9099-C40C66FF867C}">
                    <a14:compatExt spid="_x0000_s44128"/>
                  </a:ext>
                  <a:ext uri="{FF2B5EF4-FFF2-40B4-BE49-F238E27FC236}">
                    <a16:creationId xmlns:a16="http://schemas.microsoft.com/office/drawing/2014/main" id="{00000000-0008-0000-0100-000060AC0000}"/>
                  </a:ext>
                </a:extLst>
              </xdr:cNvPr>
              <xdr:cNvSpPr/>
            </xdr:nvSpPr>
            <xdr:spPr bwMode="auto">
              <a:xfrm>
                <a:off x="10382250" y="112280678"/>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102</xdr:col>
      <xdr:colOff>56694</xdr:colOff>
      <xdr:row>1139</xdr:row>
      <xdr:rowOff>91800</xdr:rowOff>
    </xdr:from>
    <xdr:to>
      <xdr:col>109</xdr:col>
      <xdr:colOff>14724</xdr:colOff>
      <xdr:row>1181</xdr:row>
      <xdr:rowOff>28575</xdr:rowOff>
    </xdr:to>
    <xdr:grpSp>
      <xdr:nvGrpSpPr>
        <xdr:cNvPr id="13" name="Group 12">
          <a:extLst>
            <a:ext uri="{FF2B5EF4-FFF2-40B4-BE49-F238E27FC236}">
              <a16:creationId xmlns:a16="http://schemas.microsoft.com/office/drawing/2014/main" id="{00000000-0008-0000-0100-00000D000000}"/>
            </a:ext>
          </a:extLst>
        </xdr:cNvPr>
        <xdr:cNvGrpSpPr/>
      </xdr:nvGrpSpPr>
      <xdr:grpSpPr>
        <a:xfrm>
          <a:off x="11160123" y="113747729"/>
          <a:ext cx="720030" cy="4127775"/>
          <a:chOff x="12545493" y="108581550"/>
          <a:chExt cx="758130" cy="3937275"/>
        </a:xfrm>
      </xdr:grpSpPr>
      <mc:AlternateContent xmlns:mc="http://schemas.openxmlformats.org/markup-compatibility/2006">
        <mc:Choice xmlns:a14="http://schemas.microsoft.com/office/drawing/2010/main" Requires="a14">
          <xdr:sp macro="" textlink="">
            <xdr:nvSpPr>
              <xdr:cNvPr id="44094" name="Check Box 1086" hidden="1">
                <a:extLst>
                  <a:ext uri="{63B3BB69-23CF-44E3-9099-C40C66FF867C}">
                    <a14:compatExt spid="_x0000_s44094"/>
                  </a:ext>
                  <a:ext uri="{FF2B5EF4-FFF2-40B4-BE49-F238E27FC236}">
                    <a16:creationId xmlns:a16="http://schemas.microsoft.com/office/drawing/2014/main" id="{00000000-0008-0000-0100-00003EAC0000}"/>
                  </a:ext>
                </a:extLst>
              </xdr:cNvPr>
              <xdr:cNvSpPr/>
            </xdr:nvSpPr>
            <xdr:spPr bwMode="auto">
              <a:xfrm>
                <a:off x="128206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6" name="Rectangle 895">
            <a:extLst>
              <a:ext uri="{FF2B5EF4-FFF2-40B4-BE49-F238E27FC236}">
                <a16:creationId xmlns:a16="http://schemas.microsoft.com/office/drawing/2014/main" id="{00000000-0008-0000-0100-000080030000}"/>
              </a:ext>
            </a:extLst>
          </xdr:cNvPr>
          <xdr:cNvSpPr/>
        </xdr:nvSpPr>
        <xdr:spPr>
          <a:xfrm>
            <a:off x="12545493" y="108581550"/>
            <a:ext cx="758130" cy="29392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Done!!</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12" name="Check Box 1104" hidden="1">
                <a:extLst>
                  <a:ext uri="{63B3BB69-23CF-44E3-9099-C40C66FF867C}">
                    <a14:compatExt spid="_x0000_s44112"/>
                  </a:ext>
                  <a:ext uri="{FF2B5EF4-FFF2-40B4-BE49-F238E27FC236}">
                    <a16:creationId xmlns:a16="http://schemas.microsoft.com/office/drawing/2014/main" id="{00000000-0008-0000-0100-000050AC0000}"/>
                  </a:ext>
                </a:extLst>
              </xdr:cNvPr>
              <xdr:cNvSpPr/>
            </xdr:nvSpPr>
            <xdr:spPr bwMode="auto">
              <a:xfrm>
                <a:off x="128206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8" name="Check Box 1110" hidden="1">
                <a:extLst>
                  <a:ext uri="{63B3BB69-23CF-44E3-9099-C40C66FF867C}">
                    <a14:compatExt spid="_x0000_s44118"/>
                  </a:ext>
                  <a:ext uri="{FF2B5EF4-FFF2-40B4-BE49-F238E27FC236}">
                    <a16:creationId xmlns:a16="http://schemas.microsoft.com/office/drawing/2014/main" id="{00000000-0008-0000-0100-000056AC0000}"/>
                  </a:ext>
                </a:extLst>
              </xdr:cNvPr>
              <xdr:cNvSpPr/>
            </xdr:nvSpPr>
            <xdr:spPr bwMode="auto">
              <a:xfrm>
                <a:off x="128206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4" name="Check Box 1116" hidden="1">
                <a:extLst>
                  <a:ext uri="{63B3BB69-23CF-44E3-9099-C40C66FF867C}">
                    <a14:compatExt spid="_x0000_s44124"/>
                  </a:ext>
                  <a:ext uri="{FF2B5EF4-FFF2-40B4-BE49-F238E27FC236}">
                    <a16:creationId xmlns:a16="http://schemas.microsoft.com/office/drawing/2014/main" id="{00000000-0008-0000-0100-00005CAC0000}"/>
                  </a:ext>
                </a:extLst>
              </xdr:cNvPr>
              <xdr:cNvSpPr/>
            </xdr:nvSpPr>
            <xdr:spPr bwMode="auto">
              <a:xfrm>
                <a:off x="128206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30" name="Check Box 1122" hidden="1">
                <a:extLst>
                  <a:ext uri="{63B3BB69-23CF-44E3-9099-C40C66FF867C}">
                    <a14:compatExt spid="_x0000_s44130"/>
                  </a:ext>
                  <a:ext uri="{FF2B5EF4-FFF2-40B4-BE49-F238E27FC236}">
                    <a16:creationId xmlns:a16="http://schemas.microsoft.com/office/drawing/2014/main" id="{00000000-0008-0000-0100-000062AC0000}"/>
                  </a:ext>
                </a:extLst>
              </xdr:cNvPr>
              <xdr:cNvSpPr/>
            </xdr:nvSpPr>
            <xdr:spPr bwMode="auto">
              <a:xfrm>
                <a:off x="12820650" y="1122807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55</xdr:col>
      <xdr:colOff>59390</xdr:colOff>
      <xdr:row>1185</xdr:row>
      <xdr:rowOff>47906</xdr:rowOff>
    </xdr:from>
    <xdr:to>
      <xdr:col>78</xdr:col>
      <xdr:colOff>9525</xdr:colOff>
      <xdr:row>1193</xdr:row>
      <xdr:rowOff>35727</xdr:rowOff>
    </xdr:to>
    <xdr:sp macro="" textlink="">
      <xdr:nvSpPr>
        <xdr:cNvPr id="934" name="Rectangle 933">
          <a:extLst>
            <a:ext uri="{FF2B5EF4-FFF2-40B4-BE49-F238E27FC236}">
              <a16:creationId xmlns:a16="http://schemas.microsoft.com/office/drawing/2014/main" id="{00000000-0008-0000-0100-0000A6030000}"/>
            </a:ext>
          </a:extLst>
        </xdr:cNvPr>
        <xdr:cNvSpPr/>
      </xdr:nvSpPr>
      <xdr:spPr>
        <a:xfrm>
          <a:off x="6345890" y="112919156"/>
          <a:ext cx="2579035" cy="74982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On a scale of 1 to 10</a:t>
          </a:r>
        </a:p>
        <a:p>
          <a:pPr marL="0" lvl="2" algn="ctr"/>
          <a:r>
            <a:rPr lang="en-US" sz="1400" b="0" i="1">
              <a:solidFill>
                <a:srgbClr val="34411B"/>
              </a:solidFill>
            </a:rPr>
            <a:t>(10 is most</a:t>
          </a:r>
          <a:r>
            <a:rPr lang="en-US" sz="1400" b="0" i="1" baseline="0">
              <a:solidFill>
                <a:srgbClr val="34411B"/>
              </a:solidFill>
            </a:rPr>
            <a:t> satisfied)</a:t>
          </a:r>
          <a:endParaRPr lang="en-US" sz="1400" b="0" i="1">
            <a:solidFill>
              <a:srgbClr val="34411B"/>
            </a:solidFill>
          </a:endParaRPr>
        </a:p>
      </xdr:txBody>
    </xdr:sp>
    <xdr:clientData/>
  </xdr:twoCellAnchor>
  <xdr:twoCellAnchor editAs="oneCell">
    <xdr:from>
      <xdr:col>65</xdr:col>
      <xdr:colOff>2240</xdr:colOff>
      <xdr:row>1192</xdr:row>
      <xdr:rowOff>19331</xdr:rowOff>
    </xdr:from>
    <xdr:to>
      <xdr:col>67</xdr:col>
      <xdr:colOff>47961</xdr:colOff>
      <xdr:row>1194</xdr:row>
      <xdr:rowOff>63033</xdr:rowOff>
    </xdr:to>
    <xdr:sp macro="" textlink="" fLocksText="0">
      <xdr:nvSpPr>
        <xdr:cNvPr id="942" name="TextBox 941">
          <a:extLst>
            <a:ext uri="{FF2B5EF4-FFF2-40B4-BE49-F238E27FC236}">
              <a16:creationId xmlns:a16="http://schemas.microsoft.com/office/drawing/2014/main" id="{00000000-0008-0000-0100-0000AE030000}"/>
            </a:ext>
          </a:extLst>
        </xdr:cNvPr>
        <xdr:cNvSpPr txBox="1">
          <a:spLocks/>
        </xdr:cNvSpPr>
      </xdr:nvSpPr>
      <xdr:spPr>
        <a:xfrm>
          <a:off x="7431740" y="113557331"/>
          <a:ext cx="274321" cy="234202"/>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endParaRPr lang="en-US" sz="1400">
            <a:latin typeface="Arial" pitchFamily="34" charset="0"/>
            <a:cs typeface="Arial" pitchFamily="34" charset="0"/>
          </a:endParaRPr>
        </a:p>
      </xdr:txBody>
    </xdr:sp>
    <xdr:clientData/>
  </xdr:twoCellAnchor>
  <xdr:twoCellAnchor>
    <xdr:from>
      <xdr:col>3</xdr:col>
      <xdr:colOff>49865</xdr:colOff>
      <xdr:row>1137</xdr:row>
      <xdr:rowOff>25774</xdr:rowOff>
    </xdr:from>
    <xdr:to>
      <xdr:col>54</xdr:col>
      <xdr:colOff>38900</xdr:colOff>
      <xdr:row>1143</xdr:row>
      <xdr:rowOff>16249</xdr:rowOff>
    </xdr:to>
    <xdr:sp macro="" textlink="">
      <xdr:nvSpPr>
        <xdr:cNvPr id="943" name="Content Placeholder 2">
          <a:extLst>
            <a:ext uri="{FF2B5EF4-FFF2-40B4-BE49-F238E27FC236}">
              <a16:creationId xmlns:a16="http://schemas.microsoft.com/office/drawing/2014/main" id="{00000000-0008-0000-0100-0000AF030000}"/>
            </a:ext>
          </a:extLst>
        </xdr:cNvPr>
        <xdr:cNvSpPr>
          <a:spLocks noGrp="1"/>
        </xdr:cNvSpPr>
      </xdr:nvSpPr>
      <xdr:spPr>
        <a:xfrm>
          <a:off x="392765" y="108325024"/>
          <a:ext cx="5818335"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Are you </a:t>
          </a:r>
          <a:r>
            <a:rPr lang="en-US" sz="2400" b="0" baseline="0">
              <a:solidFill>
                <a:srgbClr val="34411B"/>
              </a:solidFill>
            </a:rPr>
            <a:t>planning</a:t>
          </a:r>
          <a:r>
            <a:rPr lang="en-US" sz="2400" b="0">
              <a:solidFill>
                <a:srgbClr val="34411B"/>
              </a:solidFill>
            </a:rPr>
            <a:t> on</a:t>
          </a:r>
          <a:r>
            <a:rPr lang="en-US" sz="2400" b="0" baseline="0">
              <a:solidFill>
                <a:srgbClr val="34411B"/>
              </a:solidFill>
            </a:rPr>
            <a:t> or interested in...</a:t>
          </a:r>
          <a:endParaRPr lang="en-US" sz="2400" b="0">
            <a:solidFill>
              <a:srgbClr val="34411B"/>
            </a:solidFill>
          </a:endParaRPr>
        </a:p>
      </xdr:txBody>
    </xdr:sp>
    <xdr:clientData/>
  </xdr:twoCellAnchor>
  <xdr:twoCellAnchor>
    <xdr:from>
      <xdr:col>3</xdr:col>
      <xdr:colOff>50426</xdr:colOff>
      <xdr:row>965</xdr:row>
      <xdr:rowOff>19049</xdr:rowOff>
    </xdr:from>
    <xdr:to>
      <xdr:col>54</xdr:col>
      <xdr:colOff>36710</xdr:colOff>
      <xdr:row>971</xdr:row>
      <xdr:rowOff>9524</xdr:rowOff>
    </xdr:to>
    <xdr:sp macro="" textlink="">
      <xdr:nvSpPr>
        <xdr:cNvPr id="698" name="Content Placeholder 2">
          <a:extLst>
            <a:ext uri="{FF2B5EF4-FFF2-40B4-BE49-F238E27FC236}">
              <a16:creationId xmlns:a16="http://schemas.microsoft.com/office/drawing/2014/main" id="{00000000-0008-0000-0100-0000BA020000}"/>
            </a:ext>
          </a:extLst>
        </xdr:cNvPr>
        <xdr:cNvSpPr>
          <a:spLocks noGrp="1"/>
        </xdr:cNvSpPr>
      </xdr:nvSpPr>
      <xdr:spPr>
        <a:xfrm>
          <a:off x="393326" y="91935299"/>
          <a:ext cx="5815584"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533E01"/>
              </a:solidFill>
            </a:rPr>
            <a:t>How often do you...</a:t>
          </a:r>
        </a:p>
      </xdr:txBody>
    </xdr:sp>
    <xdr:clientData/>
  </xdr:twoCellAnchor>
  <xdr:twoCellAnchor>
    <xdr:from>
      <xdr:col>3</xdr:col>
      <xdr:colOff>78441</xdr:colOff>
      <xdr:row>1223</xdr:row>
      <xdr:rowOff>6724</xdr:rowOff>
    </xdr:from>
    <xdr:to>
      <xdr:col>54</xdr:col>
      <xdr:colOff>38101</xdr:colOff>
      <xdr:row>1229</xdr:row>
      <xdr:rowOff>2802</xdr:rowOff>
    </xdr:to>
    <xdr:sp macro="" textlink="">
      <xdr:nvSpPr>
        <xdr:cNvPr id="701" name="Content Placeholder 2">
          <a:extLst>
            <a:ext uri="{FF2B5EF4-FFF2-40B4-BE49-F238E27FC236}">
              <a16:creationId xmlns:a16="http://schemas.microsoft.com/office/drawing/2014/main" id="{00000000-0008-0000-0100-0000BD020000}"/>
            </a:ext>
          </a:extLst>
        </xdr:cNvPr>
        <xdr:cNvSpPr>
          <a:spLocks noGrp="1"/>
        </xdr:cNvSpPr>
      </xdr:nvSpPr>
      <xdr:spPr>
        <a:xfrm>
          <a:off x="421341" y="116497474"/>
          <a:ext cx="5788960"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I plan to...</a:t>
          </a:r>
        </a:p>
      </xdr:txBody>
    </xdr:sp>
    <xdr:clientData/>
  </xdr:twoCellAnchor>
  <xdr:twoCellAnchor>
    <xdr:from>
      <xdr:col>100</xdr:col>
      <xdr:colOff>63312</xdr:colOff>
      <xdr:row>80</xdr:row>
      <xdr:rowOff>28575</xdr:rowOff>
    </xdr:from>
    <xdr:to>
      <xdr:col>108</xdr:col>
      <xdr:colOff>64993</xdr:colOff>
      <xdr:row>83</xdr:row>
      <xdr:rowOff>66675</xdr:rowOff>
    </xdr:to>
    <xdr:sp macro="" textlink="">
      <xdr:nvSpPr>
        <xdr:cNvPr id="702" name="Chevron 701">
          <a:hlinkClick xmlns:r="http://schemas.openxmlformats.org/officeDocument/2006/relationships" r:id="rId5"/>
          <a:extLst>
            <a:ext uri="{FF2B5EF4-FFF2-40B4-BE49-F238E27FC236}">
              <a16:creationId xmlns:a16="http://schemas.microsoft.com/office/drawing/2014/main" id="{00000000-0008-0000-0100-0000BE020000}"/>
            </a:ext>
          </a:extLst>
        </xdr:cNvPr>
        <xdr:cNvSpPr/>
      </xdr:nvSpPr>
      <xdr:spPr>
        <a:xfrm>
          <a:off x="11493312" y="7648575"/>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Begin</a:t>
          </a:r>
          <a:endParaRPr lang="en-US" sz="1100">
            <a:solidFill>
              <a:schemeClr val="bg1"/>
            </a:solidFill>
            <a:latin typeface="Arial" pitchFamily="34" charset="0"/>
            <a:cs typeface="Arial" pitchFamily="34" charset="0"/>
          </a:endParaRPr>
        </a:p>
      </xdr:txBody>
    </xdr:sp>
    <xdr:clientData fLocksWithSheet="0"/>
  </xdr:twoCellAnchor>
</xdr:wsDr>
</file>

<file path=xl/drawings/drawing3.xml><?xml version="1.0" encoding="utf-8"?>
<xdr:wsDr xmlns:xdr="http://schemas.openxmlformats.org/drawingml/2006/spreadsheetDrawing" xmlns:a="http://schemas.openxmlformats.org/drawingml/2006/main">
  <xdr:twoCellAnchor>
    <xdr:from>
      <xdr:col>2</xdr:col>
      <xdr:colOff>9523</xdr:colOff>
      <xdr:row>20</xdr:row>
      <xdr:rowOff>0</xdr:rowOff>
    </xdr:from>
    <xdr:to>
      <xdr:col>9</xdr:col>
      <xdr:colOff>133349</xdr:colOff>
      <xdr:row>23</xdr:row>
      <xdr:rowOff>123825</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838198" y="3933825"/>
          <a:ext cx="1657351" cy="866775"/>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180974</xdr:colOff>
      <xdr:row>19</xdr:row>
      <xdr:rowOff>228600</xdr:rowOff>
    </xdr:from>
    <xdr:to>
      <xdr:col>22</xdr:col>
      <xdr:colOff>95249</xdr:colOff>
      <xdr:row>27</xdr:row>
      <xdr:rowOff>104775</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2543174" y="4438650"/>
          <a:ext cx="2762250" cy="1933575"/>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2</xdr:col>
      <xdr:colOff>28574</xdr:colOff>
      <xdr:row>29</xdr:row>
      <xdr:rowOff>0</xdr:rowOff>
    </xdr:from>
    <xdr:to>
      <xdr:col>22</xdr:col>
      <xdr:colOff>104775</xdr:colOff>
      <xdr:row>36</xdr:row>
      <xdr:rowOff>161926</xdr:rowOff>
    </xdr:to>
    <xdr:sp macro="" textlink="">
      <xdr:nvSpPr>
        <xdr:cNvPr id="4" name="Rectangle 3">
          <a:extLst>
            <a:ext uri="{FF2B5EF4-FFF2-40B4-BE49-F238E27FC236}">
              <a16:creationId xmlns:a16="http://schemas.microsoft.com/office/drawing/2014/main" id="{00000000-0008-0000-0200-000004000000}"/>
            </a:ext>
          </a:extLst>
        </xdr:cNvPr>
        <xdr:cNvSpPr/>
      </xdr:nvSpPr>
      <xdr:spPr>
        <a:xfrm>
          <a:off x="857249" y="6743700"/>
          <a:ext cx="4457701" cy="1905001"/>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54</xdr:col>
      <xdr:colOff>66675</xdr:colOff>
      <xdr:row>1</xdr:row>
      <xdr:rowOff>85725</xdr:rowOff>
    </xdr:from>
    <xdr:to>
      <xdr:col>59</xdr:col>
      <xdr:colOff>152400</xdr:colOff>
      <xdr:row>16</xdr:row>
      <xdr:rowOff>142876</xdr:rowOff>
    </xdr:to>
    <xdr:grpSp>
      <xdr:nvGrpSpPr>
        <xdr:cNvPr id="9" name="Group 8">
          <a:extLst>
            <a:ext uri="{FF2B5EF4-FFF2-40B4-BE49-F238E27FC236}">
              <a16:creationId xmlns:a16="http://schemas.microsoft.com/office/drawing/2014/main" id="{00000000-0008-0000-0200-000009000000}"/>
            </a:ext>
          </a:extLst>
        </xdr:cNvPr>
        <xdr:cNvGrpSpPr/>
      </xdr:nvGrpSpPr>
      <xdr:grpSpPr>
        <a:xfrm>
          <a:off x="13261975" y="295275"/>
          <a:ext cx="1292225" cy="3079751"/>
          <a:chOff x="7591425" y="314325"/>
          <a:chExt cx="962025" cy="2790826"/>
        </a:xfrm>
      </xdr:grpSpPr>
      <xdr:sp macro="" textlink="">
        <xdr:nvSpPr>
          <xdr:cNvPr id="10" name="TextBox 9">
            <a:hlinkClick xmlns:r="http://schemas.openxmlformats.org/officeDocument/2006/relationships" r:id="rId1"/>
            <a:extLst>
              <a:ext uri="{FF2B5EF4-FFF2-40B4-BE49-F238E27FC236}">
                <a16:creationId xmlns:a16="http://schemas.microsoft.com/office/drawing/2014/main" id="{00000000-0008-0000-0200-00000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1" name="TextBox 10">
            <a:hlinkClick xmlns:r="http://schemas.openxmlformats.org/officeDocument/2006/relationships" r:id="rId2"/>
            <a:extLst>
              <a:ext uri="{FF2B5EF4-FFF2-40B4-BE49-F238E27FC236}">
                <a16:creationId xmlns:a16="http://schemas.microsoft.com/office/drawing/2014/main" id="{00000000-0008-0000-0200-00000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2" name="TextBox 11">
            <a:hlinkClick xmlns:r="http://schemas.openxmlformats.org/officeDocument/2006/relationships" r:id="rId3"/>
            <a:extLst>
              <a:ext uri="{FF2B5EF4-FFF2-40B4-BE49-F238E27FC236}">
                <a16:creationId xmlns:a16="http://schemas.microsoft.com/office/drawing/2014/main" id="{00000000-0008-0000-0200-00000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 name="TextBox 12">
            <a:hlinkClick xmlns:r="http://schemas.openxmlformats.org/officeDocument/2006/relationships" r:id="rId4"/>
            <a:extLst>
              <a:ext uri="{FF2B5EF4-FFF2-40B4-BE49-F238E27FC236}">
                <a16:creationId xmlns:a16="http://schemas.microsoft.com/office/drawing/2014/main" id="{00000000-0008-0000-0200-00000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4" name="TextBox 13">
            <a:hlinkClick xmlns:r="http://schemas.openxmlformats.org/officeDocument/2006/relationships" r:id="rId5"/>
            <a:extLst>
              <a:ext uri="{FF2B5EF4-FFF2-40B4-BE49-F238E27FC236}">
                <a16:creationId xmlns:a16="http://schemas.microsoft.com/office/drawing/2014/main" id="{00000000-0008-0000-0200-00000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5" name="TextBox 14">
            <a:hlinkClick xmlns:r="http://schemas.openxmlformats.org/officeDocument/2006/relationships" r:id="rId6"/>
            <a:extLst>
              <a:ext uri="{FF2B5EF4-FFF2-40B4-BE49-F238E27FC236}">
                <a16:creationId xmlns:a16="http://schemas.microsoft.com/office/drawing/2014/main" id="{00000000-0008-0000-0200-00000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6" name="TextBox 15">
            <a:hlinkClick xmlns:r="http://schemas.openxmlformats.org/officeDocument/2006/relationships" r:id="rId7"/>
            <a:extLst>
              <a:ext uri="{FF2B5EF4-FFF2-40B4-BE49-F238E27FC236}">
                <a16:creationId xmlns:a16="http://schemas.microsoft.com/office/drawing/2014/main" id="{00000000-0008-0000-0200-00001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7" name="TextBox 16">
            <a:hlinkClick xmlns:r="http://schemas.openxmlformats.org/officeDocument/2006/relationships" r:id="rId8"/>
            <a:extLst>
              <a:ext uri="{FF2B5EF4-FFF2-40B4-BE49-F238E27FC236}">
                <a16:creationId xmlns:a16="http://schemas.microsoft.com/office/drawing/2014/main" id="{00000000-0008-0000-0200-00001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8" name="Rounded Rectangle 17">
            <a:extLst>
              <a:ext uri="{FF2B5EF4-FFF2-40B4-BE49-F238E27FC236}">
                <a16:creationId xmlns:a16="http://schemas.microsoft.com/office/drawing/2014/main" id="{00000000-0008-0000-0200-000012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9" name="TextBox 18">
            <a:extLst>
              <a:ext uri="{FF2B5EF4-FFF2-40B4-BE49-F238E27FC236}">
                <a16:creationId xmlns:a16="http://schemas.microsoft.com/office/drawing/2014/main" id="{00000000-0008-0000-0200-00001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20" name="TextBox 19">
            <a:hlinkClick xmlns:r="http://schemas.openxmlformats.org/officeDocument/2006/relationships" r:id="rId9"/>
            <a:extLst>
              <a:ext uri="{FF2B5EF4-FFF2-40B4-BE49-F238E27FC236}">
                <a16:creationId xmlns:a16="http://schemas.microsoft.com/office/drawing/2014/main" id="{00000000-0008-0000-0200-00001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123825</xdr:colOff>
      <xdr:row>2</xdr:row>
      <xdr:rowOff>66674</xdr:rowOff>
    </xdr:from>
    <xdr:to>
      <xdr:col>28</xdr:col>
      <xdr:colOff>171450</xdr:colOff>
      <xdr:row>8</xdr:row>
      <xdr:rowOff>85724</xdr:rowOff>
    </xdr:to>
    <xdr:sp macro="" textlink="">
      <xdr:nvSpPr>
        <xdr:cNvPr id="21" name="Rounded Rectangle 20">
          <a:extLst>
            <a:ext uri="{FF2B5EF4-FFF2-40B4-BE49-F238E27FC236}">
              <a16:creationId xmlns:a16="http://schemas.microsoft.com/office/drawing/2014/main" id="{00000000-0008-0000-0200-000015000000}"/>
            </a:ext>
          </a:extLst>
        </xdr:cNvPr>
        <xdr:cNvSpPr/>
      </xdr:nvSpPr>
      <xdr:spPr>
        <a:xfrm>
          <a:off x="609600" y="590549"/>
          <a:ext cx="6191250" cy="11620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10</xdr:row>
      <xdr:rowOff>57150</xdr:rowOff>
    </xdr:from>
    <xdr:to>
      <xdr:col>28</xdr:col>
      <xdr:colOff>170688</xdr:colOff>
      <xdr:row>37</xdr:row>
      <xdr:rowOff>114300</xdr:rowOff>
    </xdr:to>
    <xdr:sp macro="" textlink="">
      <xdr:nvSpPr>
        <xdr:cNvPr id="22" name="Rounded Rectangle 21">
          <a:extLst>
            <a:ext uri="{FF2B5EF4-FFF2-40B4-BE49-F238E27FC236}">
              <a16:creationId xmlns:a16="http://schemas.microsoft.com/office/drawing/2014/main" id="{00000000-0008-0000-0200-000016000000}"/>
            </a:ext>
          </a:extLst>
        </xdr:cNvPr>
        <xdr:cNvSpPr/>
      </xdr:nvSpPr>
      <xdr:spPr>
        <a:xfrm>
          <a:off x="733425" y="2276475"/>
          <a:ext cx="5961888" cy="6562725"/>
        </a:xfrm>
        <a:prstGeom prst="roundRect">
          <a:avLst>
            <a:gd name="adj" fmla="val 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23</xdr:col>
      <xdr:colOff>180974</xdr:colOff>
      <xdr:row>19</xdr:row>
      <xdr:rowOff>209547</xdr:rowOff>
    </xdr:from>
    <xdr:ext cx="2200275" cy="2000253"/>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5457824" y="4076697"/>
          <a:ext cx="2200275" cy="2000253"/>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Temperature Settings Entry</a:t>
          </a:r>
        </a:p>
        <a:p>
          <a:pPr marL="0" indent="0"/>
          <a:r>
            <a:rPr lang="en-US" sz="1100">
              <a:solidFill>
                <a:schemeClr val="dk1"/>
              </a:solidFill>
              <a:latin typeface="+mn-lt"/>
              <a:ea typeface="+mn-ea"/>
              <a:cs typeface="Arial" pitchFamily="34" charset="0"/>
            </a:rPr>
            <a:t>1. To navigate through the cells use tab.</a:t>
          </a:r>
        </a:p>
        <a:p>
          <a:pPr marL="0" indent="0"/>
          <a:r>
            <a:rPr lang="en-US" sz="1100">
              <a:solidFill>
                <a:schemeClr val="dk1"/>
              </a:solidFill>
              <a:latin typeface="+mn-lt"/>
              <a:ea typeface="+mn-ea"/>
              <a:cs typeface="Arial" pitchFamily="34" charset="0"/>
            </a:rPr>
            <a:t>2. To enter a temperature simply enter the number.</a:t>
          </a:r>
        </a:p>
        <a:p>
          <a:pPr marL="0" indent="0"/>
          <a:r>
            <a:rPr lang="en-US" sz="1100">
              <a:solidFill>
                <a:schemeClr val="dk1"/>
              </a:solidFill>
              <a:latin typeface="+mn-lt"/>
              <a:ea typeface="+mn-ea"/>
              <a:cs typeface="Arial" pitchFamily="34" charset="0"/>
            </a:rPr>
            <a:t>3. To enter a time enter the time, then space and then the meridiem.</a:t>
          </a:r>
        </a:p>
        <a:p>
          <a:pPr marL="0" indent="0"/>
          <a:r>
            <a:rPr lang="en-US" sz="1100">
              <a:solidFill>
                <a:schemeClr val="dk1"/>
              </a:solidFill>
              <a:latin typeface="+mn-lt"/>
              <a:ea typeface="+mn-ea"/>
              <a:cs typeface="Arial" pitchFamily="34" charset="0"/>
            </a:rPr>
            <a:t>Example: 68, &lt;tab&gt;, 8, &lt;space&gt;, AM, &lt;tab&gt;, ...</a:t>
          </a:r>
        </a:p>
      </xdr:txBody>
    </xdr:sp>
    <xdr:clientData/>
  </xdr:oneCellAnchor>
  <xdr:twoCellAnchor>
    <xdr:from>
      <xdr:col>1</xdr:col>
      <xdr:colOff>123825</xdr:colOff>
      <xdr:row>40</xdr:row>
      <xdr:rowOff>0</xdr:rowOff>
    </xdr:from>
    <xdr:to>
      <xdr:col>28</xdr:col>
      <xdr:colOff>170688</xdr:colOff>
      <xdr:row>49</xdr:row>
      <xdr:rowOff>95250</xdr:rowOff>
    </xdr:to>
    <xdr:sp macro="" textlink="">
      <xdr:nvSpPr>
        <xdr:cNvPr id="23" name="Rounded Rectangle 22">
          <a:extLst>
            <a:ext uri="{FF2B5EF4-FFF2-40B4-BE49-F238E27FC236}">
              <a16:creationId xmlns:a16="http://schemas.microsoft.com/office/drawing/2014/main" id="{00000000-0008-0000-0200-000017000000}"/>
            </a:ext>
          </a:extLst>
        </xdr:cNvPr>
        <xdr:cNvSpPr/>
      </xdr:nvSpPr>
      <xdr:spPr>
        <a:xfrm>
          <a:off x="733425" y="9477376"/>
          <a:ext cx="5961888" cy="2438399"/>
        </a:xfrm>
        <a:prstGeom prst="roundRect">
          <a:avLst>
            <a:gd name="adj" fmla="val 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51</xdr:row>
      <xdr:rowOff>9527</xdr:rowOff>
    </xdr:from>
    <xdr:to>
      <xdr:col>28</xdr:col>
      <xdr:colOff>170688</xdr:colOff>
      <xdr:row>56</xdr:row>
      <xdr:rowOff>123826</xdr:rowOff>
    </xdr:to>
    <xdr:sp macro="" textlink="">
      <xdr:nvSpPr>
        <xdr:cNvPr id="24" name="Rounded Rectangle 23">
          <a:extLst>
            <a:ext uri="{FF2B5EF4-FFF2-40B4-BE49-F238E27FC236}">
              <a16:creationId xmlns:a16="http://schemas.microsoft.com/office/drawing/2014/main" id="{00000000-0008-0000-0200-000018000000}"/>
            </a:ext>
          </a:extLst>
        </xdr:cNvPr>
        <xdr:cNvSpPr/>
      </xdr:nvSpPr>
      <xdr:spPr>
        <a:xfrm>
          <a:off x="733425" y="12306302"/>
          <a:ext cx="5961888" cy="1304924"/>
        </a:xfrm>
        <a:prstGeom prst="roundRect">
          <a:avLst>
            <a:gd name="adj" fmla="val 859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58</xdr:row>
      <xdr:rowOff>9526</xdr:rowOff>
    </xdr:from>
    <xdr:to>
      <xdr:col>28</xdr:col>
      <xdr:colOff>170688</xdr:colOff>
      <xdr:row>60</xdr:row>
      <xdr:rowOff>104775</xdr:rowOff>
    </xdr:to>
    <xdr:sp macro="" textlink="">
      <xdr:nvSpPr>
        <xdr:cNvPr id="25" name="Rounded Rectangle 24">
          <a:extLst>
            <a:ext uri="{FF2B5EF4-FFF2-40B4-BE49-F238E27FC236}">
              <a16:creationId xmlns:a16="http://schemas.microsoft.com/office/drawing/2014/main" id="{00000000-0008-0000-0200-000019000000}"/>
            </a:ext>
          </a:extLst>
        </xdr:cNvPr>
        <xdr:cNvSpPr/>
      </xdr:nvSpPr>
      <xdr:spPr>
        <a:xfrm>
          <a:off x="733425" y="13973176"/>
          <a:ext cx="5961888" cy="571499"/>
        </a:xfrm>
        <a:prstGeom prst="roundRect">
          <a:avLst>
            <a:gd name="adj" fmla="val 1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62</xdr:row>
      <xdr:rowOff>1</xdr:rowOff>
    </xdr:from>
    <xdr:to>
      <xdr:col>28</xdr:col>
      <xdr:colOff>170688</xdr:colOff>
      <xdr:row>67</xdr:row>
      <xdr:rowOff>85725</xdr:rowOff>
    </xdr:to>
    <xdr:sp macro="" textlink="">
      <xdr:nvSpPr>
        <xdr:cNvPr id="26" name="Rounded Rectangle 25">
          <a:extLst>
            <a:ext uri="{FF2B5EF4-FFF2-40B4-BE49-F238E27FC236}">
              <a16:creationId xmlns:a16="http://schemas.microsoft.com/office/drawing/2014/main" id="{00000000-0008-0000-0200-00001A000000}"/>
            </a:ext>
          </a:extLst>
        </xdr:cNvPr>
        <xdr:cNvSpPr/>
      </xdr:nvSpPr>
      <xdr:spPr>
        <a:xfrm>
          <a:off x="733425" y="14916151"/>
          <a:ext cx="5961888" cy="1276349"/>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69</xdr:row>
      <xdr:rowOff>9526</xdr:rowOff>
    </xdr:from>
    <xdr:to>
      <xdr:col>28</xdr:col>
      <xdr:colOff>170688</xdr:colOff>
      <xdr:row>80</xdr:row>
      <xdr:rowOff>161925</xdr:rowOff>
    </xdr:to>
    <xdr:sp macro="" textlink="">
      <xdr:nvSpPr>
        <xdr:cNvPr id="27" name="Rounded Rectangle 26">
          <a:extLst>
            <a:ext uri="{FF2B5EF4-FFF2-40B4-BE49-F238E27FC236}">
              <a16:creationId xmlns:a16="http://schemas.microsoft.com/office/drawing/2014/main" id="{00000000-0008-0000-0200-00001B000000}"/>
            </a:ext>
          </a:extLst>
        </xdr:cNvPr>
        <xdr:cNvSpPr/>
      </xdr:nvSpPr>
      <xdr:spPr>
        <a:xfrm>
          <a:off x="733425" y="16592551"/>
          <a:ext cx="5961888" cy="277177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81</xdr:row>
      <xdr:rowOff>228601</xdr:rowOff>
    </xdr:from>
    <xdr:to>
      <xdr:col>28</xdr:col>
      <xdr:colOff>170688</xdr:colOff>
      <xdr:row>84</xdr:row>
      <xdr:rowOff>123825</xdr:rowOff>
    </xdr:to>
    <xdr:sp macro="" textlink="">
      <xdr:nvSpPr>
        <xdr:cNvPr id="28" name="Rounded Rectangle 27">
          <a:extLst>
            <a:ext uri="{FF2B5EF4-FFF2-40B4-BE49-F238E27FC236}">
              <a16:creationId xmlns:a16="http://schemas.microsoft.com/office/drawing/2014/main" id="{00000000-0008-0000-0200-00001C000000}"/>
            </a:ext>
          </a:extLst>
        </xdr:cNvPr>
        <xdr:cNvSpPr/>
      </xdr:nvSpPr>
      <xdr:spPr>
        <a:xfrm>
          <a:off x="733425" y="19669126"/>
          <a:ext cx="5961888" cy="609599"/>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86</xdr:row>
      <xdr:rowOff>1</xdr:rowOff>
    </xdr:from>
    <xdr:to>
      <xdr:col>28</xdr:col>
      <xdr:colOff>170688</xdr:colOff>
      <xdr:row>91</xdr:row>
      <xdr:rowOff>152400</xdr:rowOff>
    </xdr:to>
    <xdr:sp macro="" textlink="">
      <xdr:nvSpPr>
        <xdr:cNvPr id="29" name="Rounded Rectangle 28">
          <a:extLst>
            <a:ext uri="{FF2B5EF4-FFF2-40B4-BE49-F238E27FC236}">
              <a16:creationId xmlns:a16="http://schemas.microsoft.com/office/drawing/2014/main" id="{00000000-0008-0000-0200-00001D000000}"/>
            </a:ext>
          </a:extLst>
        </xdr:cNvPr>
        <xdr:cNvSpPr/>
      </xdr:nvSpPr>
      <xdr:spPr>
        <a:xfrm>
          <a:off x="733425" y="20631151"/>
          <a:ext cx="5961888" cy="134302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93</xdr:row>
      <xdr:rowOff>9526</xdr:rowOff>
    </xdr:from>
    <xdr:to>
      <xdr:col>28</xdr:col>
      <xdr:colOff>170688</xdr:colOff>
      <xdr:row>98</xdr:row>
      <xdr:rowOff>161925</xdr:rowOff>
    </xdr:to>
    <xdr:sp macro="" textlink="">
      <xdr:nvSpPr>
        <xdr:cNvPr id="30" name="Rounded Rectangle 29">
          <a:extLst>
            <a:ext uri="{FF2B5EF4-FFF2-40B4-BE49-F238E27FC236}">
              <a16:creationId xmlns:a16="http://schemas.microsoft.com/office/drawing/2014/main" id="{00000000-0008-0000-0200-00001E000000}"/>
            </a:ext>
          </a:extLst>
        </xdr:cNvPr>
        <xdr:cNvSpPr/>
      </xdr:nvSpPr>
      <xdr:spPr>
        <a:xfrm>
          <a:off x="733425" y="22069426"/>
          <a:ext cx="5961888" cy="134302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23</xdr:col>
      <xdr:colOff>57152</xdr:colOff>
      <xdr:row>99</xdr:row>
      <xdr:rowOff>85725</xdr:rowOff>
    </xdr:from>
    <xdr:to>
      <xdr:col>28</xdr:col>
      <xdr:colOff>152401</xdr:colOff>
      <xdr:row>101</xdr:row>
      <xdr:rowOff>180975</xdr:rowOff>
    </xdr:to>
    <xdr:sp macro="" textlink="">
      <xdr:nvSpPr>
        <xdr:cNvPr id="32" name="Right Arrow 31">
          <a:hlinkClick xmlns:r="http://schemas.openxmlformats.org/officeDocument/2006/relationships" r:id="rId4"/>
          <a:extLst>
            <a:ext uri="{FF2B5EF4-FFF2-40B4-BE49-F238E27FC236}">
              <a16:creationId xmlns:a16="http://schemas.microsoft.com/office/drawing/2014/main" id="{00000000-0008-0000-0200-000020000000}"/>
            </a:ext>
          </a:extLst>
        </xdr:cNvPr>
        <xdr:cNvSpPr/>
      </xdr:nvSpPr>
      <xdr:spPr>
        <a:xfrm>
          <a:off x="5486402" y="23574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1</xdr:col>
      <xdr:colOff>133350</xdr:colOff>
      <xdr:row>99</xdr:row>
      <xdr:rowOff>142875</xdr:rowOff>
    </xdr:from>
    <xdr:to>
      <xdr:col>7</xdr:col>
      <xdr:colOff>9524</xdr:colOff>
      <xdr:row>102</xdr:row>
      <xdr:rowOff>0</xdr:rowOff>
    </xdr:to>
    <xdr:sp macro="" textlink="">
      <xdr:nvSpPr>
        <xdr:cNvPr id="33" name="Right Arrow 32">
          <a:hlinkClick xmlns:r="http://schemas.openxmlformats.org/officeDocument/2006/relationships" r:id="rId7"/>
          <a:extLst>
            <a:ext uri="{FF2B5EF4-FFF2-40B4-BE49-F238E27FC236}">
              <a16:creationId xmlns:a16="http://schemas.microsoft.com/office/drawing/2014/main" id="{00000000-0008-0000-0200-000021000000}"/>
            </a:ext>
          </a:extLst>
        </xdr:cNvPr>
        <xdr:cNvSpPr/>
      </xdr:nvSpPr>
      <xdr:spPr>
        <a:xfrm flipH="1">
          <a:off x="742950" y="236315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Main Page</a:t>
          </a:r>
          <a:endParaRPr lang="en-US" sz="1100" b="1">
            <a:solidFill>
              <a:schemeClr val="tx1">
                <a:lumMod val="95000"/>
                <a:lumOff val="5000"/>
              </a:schemeClr>
            </a:solidFill>
          </a:endParaRPr>
        </a:p>
      </xdr:txBody>
    </xdr:sp>
    <xdr:clientData/>
  </xdr:twoCellAnchor>
  <xdr:twoCellAnchor>
    <xdr:from>
      <xdr:col>30</xdr:col>
      <xdr:colOff>57150</xdr:colOff>
      <xdr:row>2</xdr:row>
      <xdr:rowOff>66674</xdr:rowOff>
    </xdr:from>
    <xdr:to>
      <xdr:col>52</xdr:col>
      <xdr:colOff>171450</xdr:colOff>
      <xdr:row>18</xdr:row>
      <xdr:rowOff>104775</xdr:rowOff>
    </xdr:to>
    <xdr:sp macro="" textlink="">
      <xdr:nvSpPr>
        <xdr:cNvPr id="35" name="Rounded Rectangle 34">
          <a:extLst>
            <a:ext uri="{FF2B5EF4-FFF2-40B4-BE49-F238E27FC236}">
              <a16:creationId xmlns:a16="http://schemas.microsoft.com/office/drawing/2014/main" id="{00000000-0008-0000-0200-000023000000}"/>
            </a:ext>
          </a:extLst>
        </xdr:cNvPr>
        <xdr:cNvSpPr/>
      </xdr:nvSpPr>
      <xdr:spPr>
        <a:xfrm>
          <a:off x="7124700" y="590549"/>
          <a:ext cx="4933950" cy="3152776"/>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114298</xdr:colOff>
      <xdr:row>1</xdr:row>
      <xdr:rowOff>0</xdr:rowOff>
    </xdr:from>
    <xdr:to>
      <xdr:col>118</xdr:col>
      <xdr:colOff>4570</xdr:colOff>
      <xdr:row>13</xdr:row>
      <xdr:rowOff>0</xdr:rowOff>
    </xdr:to>
    <xdr:sp macro="" textlink="">
      <xdr:nvSpPr>
        <xdr:cNvPr id="2" name="Title 1">
          <a:extLst>
            <a:ext uri="{FF2B5EF4-FFF2-40B4-BE49-F238E27FC236}">
              <a16:creationId xmlns:a16="http://schemas.microsoft.com/office/drawing/2014/main" id="{00000000-0008-0000-0300-000002000000}"/>
            </a:ext>
          </a:extLst>
        </xdr:cNvPr>
        <xdr:cNvSpPr txBox="1">
          <a:spLocks/>
        </xdr:cNvSpPr>
      </xdr:nvSpPr>
      <xdr:spPr>
        <a:xfrm>
          <a:off x="114298" y="95250"/>
          <a:ext cx="13377672" cy="1143000"/>
        </a:xfrm>
        <a:prstGeom prst="rect">
          <a:avLst/>
        </a:prstGeom>
        <a:solidFill>
          <a:srgbClr val="B2541A"/>
        </a:solid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Protection</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13</xdr:row>
      <xdr:rowOff>9525</xdr:rowOff>
    </xdr:from>
    <xdr:to>
      <xdr:col>52</xdr:col>
      <xdr:colOff>114298</xdr:colOff>
      <xdr:row>19</xdr:row>
      <xdr:rowOff>0</xdr:rowOff>
    </xdr:to>
    <xdr:sp macro="" textlink="">
      <xdr:nvSpPr>
        <xdr:cNvPr id="3" name="Content Placeholder 2">
          <a:extLst>
            <a:ext uri="{FF2B5EF4-FFF2-40B4-BE49-F238E27FC236}">
              <a16:creationId xmlns:a16="http://schemas.microsoft.com/office/drawing/2014/main" id="{00000000-0008-0000-0300-000003000000}"/>
            </a:ext>
          </a:extLst>
        </xdr:cNvPr>
        <xdr:cNvSpPr>
          <a:spLocks noGrp="1"/>
        </xdr:cNvSpPr>
      </xdr:nvSpPr>
      <xdr:spPr>
        <a:xfrm>
          <a:off x="114298" y="1247775"/>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t>Indoor Air Quality </a:t>
          </a:r>
          <a:r>
            <a:rPr lang="en-US" sz="2400"/>
            <a:t>questions for homeowners</a:t>
          </a:r>
        </a:p>
      </xdr:txBody>
    </xdr:sp>
    <xdr:clientData/>
  </xdr:twoCellAnchor>
  <xdr:twoCellAnchor>
    <xdr:from>
      <xdr:col>0</xdr:col>
      <xdr:colOff>114298</xdr:colOff>
      <xdr:row>21</xdr:row>
      <xdr:rowOff>12953</xdr:rowOff>
    </xdr:from>
    <xdr:to>
      <xdr:col>52</xdr:col>
      <xdr:colOff>114298</xdr:colOff>
      <xdr:row>25</xdr:row>
      <xdr:rowOff>6094</xdr:rowOff>
    </xdr:to>
    <xdr:sp macro="" textlink="">
      <xdr:nvSpPr>
        <xdr:cNvPr id="4" name="Rectangle 3">
          <a:extLst>
            <a:ext uri="{FF2B5EF4-FFF2-40B4-BE49-F238E27FC236}">
              <a16:creationId xmlns:a16="http://schemas.microsoft.com/office/drawing/2014/main" id="{00000000-0008-0000-0300-000004000000}"/>
            </a:ext>
          </a:extLst>
        </xdr:cNvPr>
        <xdr:cNvSpPr/>
      </xdr:nvSpPr>
      <xdr:spPr>
        <a:xfrm>
          <a:off x="114298" y="2013203"/>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How do you feel the </a:t>
          </a:r>
          <a:r>
            <a:rPr lang="en-US" sz="1800" b="1"/>
            <a:t>air quality </a:t>
          </a:r>
          <a:r>
            <a:rPr lang="en-US" sz="1800"/>
            <a:t>is in your home?    </a:t>
          </a:r>
        </a:p>
      </xdr:txBody>
    </xdr:sp>
    <xdr:clientData/>
  </xdr:twoCellAnchor>
  <xdr:twoCellAnchor>
    <xdr:from>
      <xdr:col>0</xdr:col>
      <xdr:colOff>114298</xdr:colOff>
      <xdr:row>33</xdr:row>
      <xdr:rowOff>12575</xdr:rowOff>
    </xdr:from>
    <xdr:to>
      <xdr:col>52</xdr:col>
      <xdr:colOff>114298</xdr:colOff>
      <xdr:row>37</xdr:row>
      <xdr:rowOff>5716</xdr:rowOff>
    </xdr:to>
    <xdr:sp macro="" textlink="">
      <xdr:nvSpPr>
        <xdr:cNvPr id="5" name="Rectangle 4">
          <a:extLst>
            <a:ext uri="{FF2B5EF4-FFF2-40B4-BE49-F238E27FC236}">
              <a16:creationId xmlns:a16="http://schemas.microsoft.com/office/drawing/2014/main" id="{00000000-0008-0000-0300-000005000000}"/>
            </a:ext>
          </a:extLst>
        </xdr:cNvPr>
        <xdr:cNvSpPr/>
      </xdr:nvSpPr>
      <xdr:spPr>
        <a:xfrm>
          <a:off x="114298" y="3155825"/>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Are you aware of </a:t>
          </a:r>
          <a:r>
            <a:rPr lang="en-US" sz="1800" b="1"/>
            <a:t>asbestos</a:t>
          </a:r>
          <a:r>
            <a:rPr lang="en-US" sz="1800"/>
            <a:t> in your home? </a:t>
          </a:r>
        </a:p>
      </xdr:txBody>
    </xdr:sp>
    <xdr:clientData/>
  </xdr:twoCellAnchor>
  <xdr:twoCellAnchor>
    <xdr:from>
      <xdr:col>0</xdr:col>
      <xdr:colOff>114298</xdr:colOff>
      <xdr:row>27</xdr:row>
      <xdr:rowOff>12764</xdr:rowOff>
    </xdr:from>
    <xdr:to>
      <xdr:col>52</xdr:col>
      <xdr:colOff>114298</xdr:colOff>
      <xdr:row>31</xdr:row>
      <xdr:rowOff>5905</xdr:rowOff>
    </xdr:to>
    <xdr:sp macro="" textlink="">
      <xdr:nvSpPr>
        <xdr:cNvPr id="6" name="Rectangle 5">
          <a:extLst>
            <a:ext uri="{FF2B5EF4-FFF2-40B4-BE49-F238E27FC236}">
              <a16:creationId xmlns:a16="http://schemas.microsoft.com/office/drawing/2014/main" id="{00000000-0008-0000-0300-000006000000}"/>
            </a:ext>
          </a:extLst>
        </xdr:cNvPr>
        <xdr:cNvSpPr/>
      </xdr:nvSpPr>
      <xdr:spPr>
        <a:xfrm>
          <a:off x="114298" y="2584514"/>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Do you have </a:t>
          </a:r>
          <a:r>
            <a:rPr lang="en-US" sz="1800" b="1"/>
            <a:t>unpleasant odors </a:t>
          </a:r>
          <a:r>
            <a:rPr lang="en-US" sz="1800"/>
            <a:t>in your home? </a:t>
          </a:r>
        </a:p>
      </xdr:txBody>
    </xdr:sp>
    <xdr:clientData/>
  </xdr:twoCellAnchor>
  <xdr:twoCellAnchor>
    <xdr:from>
      <xdr:col>0</xdr:col>
      <xdr:colOff>114298</xdr:colOff>
      <xdr:row>39</xdr:row>
      <xdr:rowOff>12386</xdr:rowOff>
    </xdr:from>
    <xdr:to>
      <xdr:col>52</xdr:col>
      <xdr:colOff>114298</xdr:colOff>
      <xdr:row>43</xdr:row>
      <xdr:rowOff>5527</xdr:rowOff>
    </xdr:to>
    <xdr:sp macro="" textlink="">
      <xdr:nvSpPr>
        <xdr:cNvPr id="7" name="Rectangle 6">
          <a:extLst>
            <a:ext uri="{FF2B5EF4-FFF2-40B4-BE49-F238E27FC236}">
              <a16:creationId xmlns:a16="http://schemas.microsoft.com/office/drawing/2014/main" id="{00000000-0008-0000-0300-000007000000}"/>
            </a:ext>
          </a:extLst>
        </xdr:cNvPr>
        <xdr:cNvSpPr/>
      </xdr:nvSpPr>
      <xdr:spPr>
        <a:xfrm>
          <a:off x="114298" y="3727136"/>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have/use </a:t>
          </a:r>
          <a:r>
            <a:rPr lang="en-US" sz="1800" b="1"/>
            <a:t>high VOC </a:t>
          </a:r>
          <a:r>
            <a:rPr lang="en-US" sz="1800"/>
            <a:t>(smelly) paint? </a:t>
          </a:r>
        </a:p>
      </xdr:txBody>
    </xdr:sp>
    <xdr:clientData/>
  </xdr:twoCellAnchor>
  <xdr:twoCellAnchor>
    <xdr:from>
      <xdr:col>0</xdr:col>
      <xdr:colOff>114298</xdr:colOff>
      <xdr:row>45</xdr:row>
      <xdr:rowOff>12197</xdr:rowOff>
    </xdr:from>
    <xdr:to>
      <xdr:col>52</xdr:col>
      <xdr:colOff>114298</xdr:colOff>
      <xdr:row>49</xdr:row>
      <xdr:rowOff>5338</xdr:rowOff>
    </xdr:to>
    <xdr:sp macro="" textlink="">
      <xdr:nvSpPr>
        <xdr:cNvPr id="8" name="Rectangle 7">
          <a:extLst>
            <a:ext uri="{FF2B5EF4-FFF2-40B4-BE49-F238E27FC236}">
              <a16:creationId xmlns:a16="http://schemas.microsoft.com/office/drawing/2014/main" id="{00000000-0008-0000-0300-000008000000}"/>
            </a:ext>
          </a:extLst>
        </xdr:cNvPr>
        <xdr:cNvSpPr/>
      </xdr:nvSpPr>
      <xdr:spPr>
        <a:xfrm>
          <a:off x="114298" y="4298447"/>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 </a:t>
          </a:r>
          <a:r>
            <a:rPr lang="en-US" sz="1800" b="1"/>
            <a:t>lead paint </a:t>
          </a:r>
          <a:r>
            <a:rPr lang="en-US" sz="1800"/>
            <a:t>in your home? </a:t>
          </a:r>
        </a:p>
      </xdr:txBody>
    </xdr:sp>
    <xdr:clientData/>
  </xdr:twoCellAnchor>
  <xdr:twoCellAnchor>
    <xdr:from>
      <xdr:col>0</xdr:col>
      <xdr:colOff>114298</xdr:colOff>
      <xdr:row>57</xdr:row>
      <xdr:rowOff>11819</xdr:rowOff>
    </xdr:from>
    <xdr:to>
      <xdr:col>52</xdr:col>
      <xdr:colOff>114298</xdr:colOff>
      <xdr:row>61</xdr:row>
      <xdr:rowOff>4960</xdr:rowOff>
    </xdr:to>
    <xdr:sp macro="" textlink="">
      <xdr:nvSpPr>
        <xdr:cNvPr id="9" name="Rectangle 8">
          <a:extLst>
            <a:ext uri="{FF2B5EF4-FFF2-40B4-BE49-F238E27FC236}">
              <a16:creationId xmlns:a16="http://schemas.microsoft.com/office/drawing/2014/main" id="{00000000-0008-0000-0300-000009000000}"/>
            </a:ext>
          </a:extLst>
        </xdr:cNvPr>
        <xdr:cNvSpPr/>
      </xdr:nvSpPr>
      <xdr:spPr>
        <a:xfrm>
          <a:off x="114298" y="5441069"/>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Signs of fatigue , weakness or </a:t>
          </a:r>
          <a:r>
            <a:rPr lang="en-US" sz="1800" b="1"/>
            <a:t>recurring headache</a:t>
          </a:r>
          <a:r>
            <a:rPr lang="en-US" sz="1800"/>
            <a:t>? </a:t>
          </a:r>
        </a:p>
      </xdr:txBody>
    </xdr:sp>
    <xdr:clientData/>
  </xdr:twoCellAnchor>
  <xdr:twoCellAnchor>
    <xdr:from>
      <xdr:col>0</xdr:col>
      <xdr:colOff>114298</xdr:colOff>
      <xdr:row>63</xdr:row>
      <xdr:rowOff>11630</xdr:rowOff>
    </xdr:from>
    <xdr:to>
      <xdr:col>52</xdr:col>
      <xdr:colOff>114298</xdr:colOff>
      <xdr:row>67</xdr:row>
      <xdr:rowOff>4771</xdr:rowOff>
    </xdr:to>
    <xdr:sp macro="" textlink="">
      <xdr:nvSpPr>
        <xdr:cNvPr id="10" name="Rectangle 9">
          <a:extLst>
            <a:ext uri="{FF2B5EF4-FFF2-40B4-BE49-F238E27FC236}">
              <a16:creationId xmlns:a16="http://schemas.microsoft.com/office/drawing/2014/main" id="{00000000-0008-0000-0300-00000A000000}"/>
            </a:ext>
          </a:extLst>
        </xdr:cNvPr>
        <xdr:cNvSpPr/>
      </xdr:nvSpPr>
      <xdr:spPr>
        <a:xfrm>
          <a:off x="114298" y="601238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 </a:t>
          </a:r>
          <a:r>
            <a:rPr lang="en-US" sz="1800" b="1"/>
            <a:t>carbon dioxide / monoxide detectors</a:t>
          </a:r>
          <a:r>
            <a:rPr lang="en-US" sz="1800"/>
            <a:t>? </a:t>
          </a:r>
        </a:p>
      </xdr:txBody>
    </xdr:sp>
    <xdr:clientData/>
  </xdr:twoCellAnchor>
  <xdr:twoCellAnchor>
    <xdr:from>
      <xdr:col>0</xdr:col>
      <xdr:colOff>114298</xdr:colOff>
      <xdr:row>51</xdr:row>
      <xdr:rowOff>12008</xdr:rowOff>
    </xdr:from>
    <xdr:to>
      <xdr:col>52</xdr:col>
      <xdr:colOff>114298</xdr:colOff>
      <xdr:row>55</xdr:row>
      <xdr:rowOff>5149</xdr:rowOff>
    </xdr:to>
    <xdr:sp macro="" textlink="">
      <xdr:nvSpPr>
        <xdr:cNvPr id="11" name="Rectangle 10">
          <a:extLst>
            <a:ext uri="{FF2B5EF4-FFF2-40B4-BE49-F238E27FC236}">
              <a16:creationId xmlns:a16="http://schemas.microsoft.com/office/drawing/2014/main" id="{00000000-0008-0000-0300-00000B000000}"/>
            </a:ext>
          </a:extLst>
        </xdr:cNvPr>
        <xdr:cNvSpPr/>
      </xdr:nvSpPr>
      <xdr:spPr>
        <a:xfrm>
          <a:off x="114298" y="4869758"/>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use </a:t>
          </a:r>
          <a:r>
            <a:rPr lang="en-US" sz="1800" b="1"/>
            <a:t>humidifiers</a:t>
          </a:r>
          <a:r>
            <a:rPr lang="en-US" sz="1800"/>
            <a:t> or </a:t>
          </a:r>
          <a:r>
            <a:rPr lang="en-US" sz="1800" b="1"/>
            <a:t>dehumidifiers</a:t>
          </a:r>
          <a:r>
            <a:rPr lang="en-US" sz="1800"/>
            <a:t>? </a:t>
          </a:r>
        </a:p>
      </xdr:txBody>
    </xdr:sp>
    <xdr:clientData/>
  </xdr:twoCellAnchor>
  <xdr:twoCellAnchor>
    <xdr:from>
      <xdr:col>0</xdr:col>
      <xdr:colOff>114298</xdr:colOff>
      <xdr:row>69</xdr:row>
      <xdr:rowOff>11442</xdr:rowOff>
    </xdr:from>
    <xdr:to>
      <xdr:col>52</xdr:col>
      <xdr:colOff>114298</xdr:colOff>
      <xdr:row>73</xdr:row>
      <xdr:rowOff>4583</xdr:rowOff>
    </xdr:to>
    <xdr:sp macro="" textlink="">
      <xdr:nvSpPr>
        <xdr:cNvPr id="12" name="Rectangle 11">
          <a:extLst>
            <a:ext uri="{FF2B5EF4-FFF2-40B4-BE49-F238E27FC236}">
              <a16:creationId xmlns:a16="http://schemas.microsoft.com/office/drawing/2014/main" id="{00000000-0008-0000-0300-00000C000000}"/>
            </a:ext>
          </a:extLst>
        </xdr:cNvPr>
        <xdr:cNvSpPr/>
      </xdr:nvSpPr>
      <xdr:spPr>
        <a:xfrm>
          <a:off x="114298" y="6583692"/>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Have you had a </a:t>
          </a:r>
          <a:r>
            <a:rPr lang="en-US" sz="1800" b="1"/>
            <a:t>radon inspection </a:t>
          </a:r>
          <a:r>
            <a:rPr lang="en-US" sz="1800"/>
            <a:t>/ system installed? </a:t>
          </a: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54</xdr:row>
          <xdr:rowOff>31750</xdr:rowOff>
        </xdr:from>
        <xdr:to>
          <xdr:col>61</xdr:col>
          <xdr:colOff>76200</xdr:colOff>
          <xdr:row>56</xdr:row>
          <xdr:rowOff>76200</xdr:rowOff>
        </xdr:to>
        <xdr:sp macro="" textlink="">
          <xdr:nvSpPr>
            <xdr:cNvPr id="16424" name="Check Box 40" hidden="1">
              <a:extLst>
                <a:ext uri="{63B3BB69-23CF-44E3-9099-C40C66FF867C}">
                  <a14:compatExt spid="_x0000_s16424"/>
                </a:ext>
                <a:ext uri="{FF2B5EF4-FFF2-40B4-BE49-F238E27FC236}">
                  <a16:creationId xmlns:a16="http://schemas.microsoft.com/office/drawing/2014/main" id="{00000000-0008-0000-0300-000028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54</xdr:row>
          <xdr:rowOff>31750</xdr:rowOff>
        </xdr:from>
        <xdr:to>
          <xdr:col>71</xdr:col>
          <xdr:colOff>76200</xdr:colOff>
          <xdr:row>56</xdr:row>
          <xdr:rowOff>76200</xdr:rowOff>
        </xdr:to>
        <xdr:sp macro="" textlink="">
          <xdr:nvSpPr>
            <xdr:cNvPr id="16425" name="Check Box 41" hidden="1">
              <a:extLst>
                <a:ext uri="{63B3BB69-23CF-44E3-9099-C40C66FF867C}">
                  <a14:compatExt spid="_x0000_s16425"/>
                </a:ext>
                <a:ext uri="{FF2B5EF4-FFF2-40B4-BE49-F238E27FC236}">
                  <a16:creationId xmlns:a16="http://schemas.microsoft.com/office/drawing/2014/main" id="{00000000-0008-0000-0300-000029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54</xdr:row>
          <xdr:rowOff>31750</xdr:rowOff>
        </xdr:from>
        <xdr:to>
          <xdr:col>81</xdr:col>
          <xdr:colOff>76200</xdr:colOff>
          <xdr:row>56</xdr:row>
          <xdr:rowOff>76200</xdr:rowOff>
        </xdr:to>
        <xdr:sp macro="" textlink="">
          <xdr:nvSpPr>
            <xdr:cNvPr id="16426" name="Check Box 42" hidden="1">
              <a:extLst>
                <a:ext uri="{63B3BB69-23CF-44E3-9099-C40C66FF867C}">
                  <a14:compatExt spid="_x0000_s16426"/>
                </a:ext>
                <a:ext uri="{FF2B5EF4-FFF2-40B4-BE49-F238E27FC236}">
                  <a16:creationId xmlns:a16="http://schemas.microsoft.com/office/drawing/2014/main" id="{00000000-0008-0000-0300-00002A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21</xdr:row>
      <xdr:rowOff>31322</xdr:rowOff>
    </xdr:from>
    <xdr:to>
      <xdr:col>105</xdr:col>
      <xdr:colOff>4572</xdr:colOff>
      <xdr:row>74</xdr:row>
      <xdr:rowOff>76200</xdr:rowOff>
    </xdr:to>
    <xdr:grpSp>
      <xdr:nvGrpSpPr>
        <xdr:cNvPr id="32" name="Group 31">
          <a:extLst>
            <a:ext uri="{FF2B5EF4-FFF2-40B4-BE49-F238E27FC236}">
              <a16:creationId xmlns:a16="http://schemas.microsoft.com/office/drawing/2014/main" id="{00000000-0008-0000-0300-000020000000}"/>
            </a:ext>
          </a:extLst>
        </xdr:cNvPr>
        <xdr:cNvGrpSpPr/>
      </xdr:nvGrpSpPr>
      <xdr:grpSpPr>
        <a:xfrm>
          <a:off x="6045200" y="2031572"/>
          <a:ext cx="5294122" cy="5093128"/>
          <a:chOff x="6400800" y="2031572"/>
          <a:chExt cx="5605272" cy="5093128"/>
        </a:xfrm>
      </xdr:grpSpPr>
      <xdr:grpSp>
        <xdr:nvGrpSpPr>
          <xdr:cNvPr id="16384" name="Group 16383">
            <a:extLst>
              <a:ext uri="{FF2B5EF4-FFF2-40B4-BE49-F238E27FC236}">
                <a16:creationId xmlns:a16="http://schemas.microsoft.com/office/drawing/2014/main" id="{00000000-0008-0000-0300-000000400000}"/>
              </a:ext>
            </a:extLst>
          </xdr:cNvPr>
          <xdr:cNvGrpSpPr/>
        </xdr:nvGrpSpPr>
        <xdr:grpSpPr>
          <a:xfrm>
            <a:off x="6400800" y="2031572"/>
            <a:ext cx="5605272" cy="311496"/>
            <a:chOff x="6400800" y="2031572"/>
            <a:chExt cx="5605272" cy="311496"/>
          </a:xfrm>
        </xdr:grpSpPr>
        <xdr:sp macro="" textlink="">
          <xdr:nvSpPr>
            <xdr:cNvPr id="35" name="Rectangle 34">
              <a:extLst>
                <a:ext uri="{FF2B5EF4-FFF2-40B4-BE49-F238E27FC236}">
                  <a16:creationId xmlns:a16="http://schemas.microsoft.com/office/drawing/2014/main" id="{00000000-0008-0000-0300-000023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Fresh</a:t>
              </a:r>
            </a:p>
          </xdr:txBody>
        </xdr:sp>
        <xdr:sp macro="" textlink="">
          <xdr:nvSpPr>
            <xdr:cNvPr id="36" name="Rectangle 35">
              <a:extLst>
                <a:ext uri="{FF2B5EF4-FFF2-40B4-BE49-F238E27FC236}">
                  <a16:creationId xmlns:a16="http://schemas.microsoft.com/office/drawing/2014/main" id="{00000000-0008-0000-0300-000024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Normal</a:t>
              </a:r>
            </a:p>
          </xdr:txBody>
        </xdr:sp>
        <xdr:sp macro="" textlink="">
          <xdr:nvSpPr>
            <xdr:cNvPr id="37" name="Rectangle 36">
              <a:extLst>
                <a:ext uri="{FF2B5EF4-FFF2-40B4-BE49-F238E27FC236}">
                  <a16:creationId xmlns:a16="http://schemas.microsoft.com/office/drawing/2014/main" id="{00000000-0008-0000-0300-000025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Stuffy</a:t>
              </a:r>
            </a:p>
          </xdr:txBody>
        </xdr:sp>
        <xdr:sp macro="" textlink="">
          <xdr:nvSpPr>
            <xdr:cNvPr id="38" name="Rectangle 37">
              <a:extLst>
                <a:ext uri="{FF2B5EF4-FFF2-40B4-BE49-F238E27FC236}">
                  <a16:creationId xmlns:a16="http://schemas.microsoft.com/office/drawing/2014/main" id="{00000000-0008-0000-0300-000026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Very</a:t>
              </a:r>
              <a:r>
                <a:rPr lang="en-US" sz="1400" b="1" baseline="0"/>
                <a:t> Stuffy</a:t>
              </a:r>
              <a:endParaRPr lang="en-US" sz="1400" b="1"/>
            </a:p>
          </xdr:txBody>
        </xdr:sp>
        <xdr:sp macro="" textlink="">
          <xdr:nvSpPr>
            <xdr:cNvPr id="39" name="Rectangle 38">
              <a:extLst>
                <a:ext uri="{FF2B5EF4-FFF2-40B4-BE49-F238E27FC236}">
                  <a16:creationId xmlns:a16="http://schemas.microsoft.com/office/drawing/2014/main" id="{00000000-0008-0000-0300-000027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NA</a:t>
              </a:r>
            </a:p>
          </xdr:txBody>
        </xdr:sp>
      </xdr:grpSp>
      <mc:AlternateContent xmlns:mc="http://schemas.openxmlformats.org/markup-compatibility/2006">
        <mc:Choice xmlns:a14="http://schemas.microsoft.com/office/drawing/2010/main" Requires="a14">
          <xdr:sp macro="" textlink="">
            <xdr:nvSpPr>
              <xdr:cNvPr id="16389" name="Check Box 5" hidden="1">
                <a:extLst>
                  <a:ext uri="{63B3BB69-23CF-44E3-9099-C40C66FF867C}">
                    <a14:compatExt spid="_x0000_s16389"/>
                  </a:ext>
                  <a:ext uri="{FF2B5EF4-FFF2-40B4-BE49-F238E27FC236}">
                    <a16:creationId xmlns:a16="http://schemas.microsoft.com/office/drawing/2014/main" id="{00000000-0008-0000-0300-00000540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5" name="Check Box 11" hidden="1">
                <a:extLst>
                  <a:ext uri="{63B3BB69-23CF-44E3-9099-C40C66FF867C}">
                    <a14:compatExt spid="_x0000_s16395"/>
                  </a:ext>
                  <a:ext uri="{FF2B5EF4-FFF2-40B4-BE49-F238E27FC236}">
                    <a16:creationId xmlns:a16="http://schemas.microsoft.com/office/drawing/2014/main" id="{00000000-0008-0000-0300-00000B40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6" name="Check Box 12" hidden="1">
                <a:extLst>
                  <a:ext uri="{63B3BB69-23CF-44E3-9099-C40C66FF867C}">
                    <a14:compatExt spid="_x0000_s16396"/>
                  </a:ext>
                  <a:ext uri="{FF2B5EF4-FFF2-40B4-BE49-F238E27FC236}">
                    <a16:creationId xmlns:a16="http://schemas.microsoft.com/office/drawing/2014/main" id="{00000000-0008-0000-0300-00000C40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7" name="Check Box 13" hidden="1">
                <a:extLst>
                  <a:ext uri="{63B3BB69-23CF-44E3-9099-C40C66FF867C}">
                    <a14:compatExt spid="_x0000_s16397"/>
                  </a:ext>
                  <a:ext uri="{FF2B5EF4-FFF2-40B4-BE49-F238E27FC236}">
                    <a16:creationId xmlns:a16="http://schemas.microsoft.com/office/drawing/2014/main" id="{00000000-0008-0000-0300-00000D400000}"/>
                  </a:ext>
                </a:extLst>
              </xdr:cNvPr>
              <xdr:cNvSpPr/>
            </xdr:nvSpPr>
            <xdr:spPr bwMode="auto">
              <a:xfrm>
                <a:off x="10258424"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8" name="Check Box 14" hidden="1">
                <a:extLst>
                  <a:ext uri="{63B3BB69-23CF-44E3-9099-C40C66FF867C}">
                    <a14:compatExt spid="_x0000_s16398"/>
                  </a:ext>
                  <a:ext uri="{FF2B5EF4-FFF2-40B4-BE49-F238E27FC236}">
                    <a16:creationId xmlns:a16="http://schemas.microsoft.com/office/drawing/2014/main" id="{00000000-0008-0000-0300-00000E40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5" name="Group 54">
            <a:extLst>
              <a:ext uri="{FF2B5EF4-FFF2-40B4-BE49-F238E27FC236}">
                <a16:creationId xmlns:a16="http://schemas.microsoft.com/office/drawing/2014/main" id="{00000000-0008-0000-0300-000037000000}"/>
              </a:ext>
            </a:extLst>
          </xdr:cNvPr>
          <xdr:cNvGrpSpPr/>
        </xdr:nvGrpSpPr>
        <xdr:grpSpPr>
          <a:xfrm>
            <a:off x="6400800" y="2493491"/>
            <a:ext cx="3383280" cy="530658"/>
            <a:chOff x="6400800" y="1921991"/>
            <a:chExt cx="3383280" cy="530658"/>
          </a:xfrm>
        </xdr:grpSpPr>
        <xdr:sp macro="" textlink="">
          <xdr:nvSpPr>
            <xdr:cNvPr id="56" name="Rectangle 55">
              <a:extLst>
                <a:ext uri="{FF2B5EF4-FFF2-40B4-BE49-F238E27FC236}">
                  <a16:creationId xmlns:a16="http://schemas.microsoft.com/office/drawing/2014/main" id="{00000000-0008-0000-0300-000038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57" name="Rectangle 56">
              <a:extLst>
                <a:ext uri="{FF2B5EF4-FFF2-40B4-BE49-F238E27FC236}">
                  <a16:creationId xmlns:a16="http://schemas.microsoft.com/office/drawing/2014/main" id="{00000000-0008-0000-0300-000039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58" name="Rectangle 57">
              <a:extLst>
                <a:ext uri="{FF2B5EF4-FFF2-40B4-BE49-F238E27FC236}">
                  <a16:creationId xmlns:a16="http://schemas.microsoft.com/office/drawing/2014/main" id="{00000000-0008-0000-0300-00003A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00" name="Check Box 16" hidden="1">
                <a:extLst>
                  <a:ext uri="{63B3BB69-23CF-44E3-9099-C40C66FF867C}">
                    <a14:compatExt spid="_x0000_s16400"/>
                  </a:ext>
                  <a:ext uri="{FF2B5EF4-FFF2-40B4-BE49-F238E27FC236}">
                    <a16:creationId xmlns:a16="http://schemas.microsoft.com/office/drawing/2014/main" id="{00000000-0008-0000-0300-00001040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1" name="Check Box 17" hidden="1">
                <a:extLst>
                  <a:ext uri="{63B3BB69-23CF-44E3-9099-C40C66FF867C}">
                    <a14:compatExt spid="_x0000_s16401"/>
                  </a:ext>
                  <a:ext uri="{FF2B5EF4-FFF2-40B4-BE49-F238E27FC236}">
                    <a16:creationId xmlns:a16="http://schemas.microsoft.com/office/drawing/2014/main" id="{00000000-0008-0000-0300-00001140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2" name="Check Box 18" hidden="1">
                <a:extLst>
                  <a:ext uri="{63B3BB69-23CF-44E3-9099-C40C66FF867C}">
                    <a14:compatExt spid="_x0000_s16402"/>
                  </a:ext>
                  <a:ext uri="{FF2B5EF4-FFF2-40B4-BE49-F238E27FC236}">
                    <a16:creationId xmlns:a16="http://schemas.microsoft.com/office/drawing/2014/main" id="{00000000-0008-0000-0300-00001240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8" name="Group 67">
            <a:extLst>
              <a:ext uri="{FF2B5EF4-FFF2-40B4-BE49-F238E27FC236}">
                <a16:creationId xmlns:a16="http://schemas.microsoft.com/office/drawing/2014/main" id="{00000000-0008-0000-0300-000044000000}"/>
              </a:ext>
            </a:extLst>
          </xdr:cNvPr>
          <xdr:cNvGrpSpPr/>
        </xdr:nvGrpSpPr>
        <xdr:grpSpPr>
          <a:xfrm>
            <a:off x="6400800" y="3064991"/>
            <a:ext cx="3383280" cy="530658"/>
            <a:chOff x="6400800" y="1921991"/>
            <a:chExt cx="3383280" cy="530658"/>
          </a:xfrm>
        </xdr:grpSpPr>
        <xdr:sp macro="" textlink="">
          <xdr:nvSpPr>
            <xdr:cNvPr id="69" name="Rectangle 68">
              <a:extLst>
                <a:ext uri="{FF2B5EF4-FFF2-40B4-BE49-F238E27FC236}">
                  <a16:creationId xmlns:a16="http://schemas.microsoft.com/office/drawing/2014/main" id="{00000000-0008-0000-0300-000045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70" name="Rectangle 69">
              <a:extLst>
                <a:ext uri="{FF2B5EF4-FFF2-40B4-BE49-F238E27FC236}">
                  <a16:creationId xmlns:a16="http://schemas.microsoft.com/office/drawing/2014/main" id="{00000000-0008-0000-0300-000046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71" name="Rectangle 70">
              <a:extLst>
                <a:ext uri="{FF2B5EF4-FFF2-40B4-BE49-F238E27FC236}">
                  <a16:creationId xmlns:a16="http://schemas.microsoft.com/office/drawing/2014/main" id="{00000000-0008-0000-0300-000047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06" name="Check Box 22" hidden="1">
                <a:extLst>
                  <a:ext uri="{63B3BB69-23CF-44E3-9099-C40C66FF867C}">
                    <a14:compatExt spid="_x0000_s16406"/>
                  </a:ext>
                  <a:ext uri="{FF2B5EF4-FFF2-40B4-BE49-F238E27FC236}">
                    <a16:creationId xmlns:a16="http://schemas.microsoft.com/office/drawing/2014/main" id="{00000000-0008-0000-0300-00001640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7" name="Check Box 23" hidden="1">
                <a:extLst>
                  <a:ext uri="{63B3BB69-23CF-44E3-9099-C40C66FF867C}">
                    <a14:compatExt spid="_x0000_s16407"/>
                  </a:ext>
                  <a:ext uri="{FF2B5EF4-FFF2-40B4-BE49-F238E27FC236}">
                    <a16:creationId xmlns:a16="http://schemas.microsoft.com/office/drawing/2014/main" id="{00000000-0008-0000-0300-00001740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8" name="Check Box 24" hidden="1">
                <a:extLst>
                  <a:ext uri="{63B3BB69-23CF-44E3-9099-C40C66FF867C}">
                    <a14:compatExt spid="_x0000_s16408"/>
                  </a:ext>
                  <a:ext uri="{FF2B5EF4-FFF2-40B4-BE49-F238E27FC236}">
                    <a16:creationId xmlns:a16="http://schemas.microsoft.com/office/drawing/2014/main" id="{00000000-0008-0000-0300-00001840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1" name="Group 80">
            <a:extLst>
              <a:ext uri="{FF2B5EF4-FFF2-40B4-BE49-F238E27FC236}">
                <a16:creationId xmlns:a16="http://schemas.microsoft.com/office/drawing/2014/main" id="{00000000-0008-0000-0300-000051000000}"/>
              </a:ext>
            </a:extLst>
          </xdr:cNvPr>
          <xdr:cNvGrpSpPr/>
        </xdr:nvGrpSpPr>
        <xdr:grpSpPr>
          <a:xfrm>
            <a:off x="6400800" y="3636491"/>
            <a:ext cx="3383280" cy="530658"/>
            <a:chOff x="6400800" y="1921991"/>
            <a:chExt cx="3383280" cy="530658"/>
          </a:xfrm>
        </xdr:grpSpPr>
        <xdr:sp macro="" textlink="">
          <xdr:nvSpPr>
            <xdr:cNvPr id="82" name="Rectangle 81">
              <a:extLst>
                <a:ext uri="{FF2B5EF4-FFF2-40B4-BE49-F238E27FC236}">
                  <a16:creationId xmlns:a16="http://schemas.microsoft.com/office/drawing/2014/main" id="{00000000-0008-0000-0300-000052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83" name="Rectangle 82">
              <a:extLst>
                <a:ext uri="{FF2B5EF4-FFF2-40B4-BE49-F238E27FC236}">
                  <a16:creationId xmlns:a16="http://schemas.microsoft.com/office/drawing/2014/main" id="{00000000-0008-0000-0300-000053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84" name="Rectangle 83">
              <a:extLst>
                <a:ext uri="{FF2B5EF4-FFF2-40B4-BE49-F238E27FC236}">
                  <a16:creationId xmlns:a16="http://schemas.microsoft.com/office/drawing/2014/main" id="{00000000-0008-0000-0300-000054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12" name="Check Box 28" hidden="1">
                <a:extLst>
                  <a:ext uri="{63B3BB69-23CF-44E3-9099-C40C66FF867C}">
                    <a14:compatExt spid="_x0000_s16412"/>
                  </a:ext>
                  <a:ext uri="{FF2B5EF4-FFF2-40B4-BE49-F238E27FC236}">
                    <a16:creationId xmlns:a16="http://schemas.microsoft.com/office/drawing/2014/main" id="{00000000-0008-0000-0300-00001C40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3" name="Check Box 29" hidden="1">
                <a:extLst>
                  <a:ext uri="{63B3BB69-23CF-44E3-9099-C40C66FF867C}">
                    <a14:compatExt spid="_x0000_s16413"/>
                  </a:ext>
                  <a:ext uri="{FF2B5EF4-FFF2-40B4-BE49-F238E27FC236}">
                    <a16:creationId xmlns:a16="http://schemas.microsoft.com/office/drawing/2014/main" id="{00000000-0008-0000-0300-00001D40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4" name="Check Box 30" hidden="1">
                <a:extLst>
                  <a:ext uri="{63B3BB69-23CF-44E3-9099-C40C66FF867C}">
                    <a14:compatExt spid="_x0000_s16414"/>
                  </a:ext>
                  <a:ext uri="{FF2B5EF4-FFF2-40B4-BE49-F238E27FC236}">
                    <a16:creationId xmlns:a16="http://schemas.microsoft.com/office/drawing/2014/main" id="{00000000-0008-0000-0300-00001E40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4" name="Group 93">
            <a:extLst>
              <a:ext uri="{FF2B5EF4-FFF2-40B4-BE49-F238E27FC236}">
                <a16:creationId xmlns:a16="http://schemas.microsoft.com/office/drawing/2014/main" id="{00000000-0008-0000-0300-00005E000000}"/>
              </a:ext>
            </a:extLst>
          </xdr:cNvPr>
          <xdr:cNvGrpSpPr/>
        </xdr:nvGrpSpPr>
        <xdr:grpSpPr>
          <a:xfrm>
            <a:off x="6400800" y="4317572"/>
            <a:ext cx="3383280" cy="311496"/>
            <a:chOff x="6400800" y="2031572"/>
            <a:chExt cx="3383280" cy="311496"/>
          </a:xfrm>
        </xdr:grpSpPr>
        <xdr:sp macro="" textlink="">
          <xdr:nvSpPr>
            <xdr:cNvPr id="95" name="Rectangle 94">
              <a:extLst>
                <a:ext uri="{FF2B5EF4-FFF2-40B4-BE49-F238E27FC236}">
                  <a16:creationId xmlns:a16="http://schemas.microsoft.com/office/drawing/2014/main" id="{00000000-0008-0000-0300-00005F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96" name="Rectangle 95">
              <a:extLst>
                <a:ext uri="{FF2B5EF4-FFF2-40B4-BE49-F238E27FC236}">
                  <a16:creationId xmlns:a16="http://schemas.microsoft.com/office/drawing/2014/main" id="{00000000-0008-0000-0300-000060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97" name="Rectangle 96">
              <a:extLst>
                <a:ext uri="{FF2B5EF4-FFF2-40B4-BE49-F238E27FC236}">
                  <a16:creationId xmlns:a16="http://schemas.microsoft.com/office/drawing/2014/main" id="{00000000-0008-0000-0300-000061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18" name="Check Box 34" hidden="1">
                <a:extLst>
                  <a:ext uri="{63B3BB69-23CF-44E3-9099-C40C66FF867C}">
                    <a14:compatExt spid="_x0000_s16418"/>
                  </a:ext>
                  <a:ext uri="{FF2B5EF4-FFF2-40B4-BE49-F238E27FC236}">
                    <a16:creationId xmlns:a16="http://schemas.microsoft.com/office/drawing/2014/main" id="{00000000-0008-0000-0300-00002240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9" name="Check Box 35" hidden="1">
                <a:extLst>
                  <a:ext uri="{63B3BB69-23CF-44E3-9099-C40C66FF867C}">
                    <a14:compatExt spid="_x0000_s16419"/>
                  </a:ext>
                  <a:ext uri="{FF2B5EF4-FFF2-40B4-BE49-F238E27FC236}">
                    <a16:creationId xmlns:a16="http://schemas.microsoft.com/office/drawing/2014/main" id="{00000000-0008-0000-0300-00002340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20" name="Check Box 36" hidden="1">
                <a:extLst>
                  <a:ext uri="{63B3BB69-23CF-44E3-9099-C40C66FF867C}">
                    <a14:compatExt spid="_x0000_s16420"/>
                  </a:ext>
                  <a:ext uri="{FF2B5EF4-FFF2-40B4-BE49-F238E27FC236}">
                    <a16:creationId xmlns:a16="http://schemas.microsoft.com/office/drawing/2014/main" id="{00000000-0008-0000-0300-00002440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 name="Group 106">
            <a:extLst>
              <a:ext uri="{FF2B5EF4-FFF2-40B4-BE49-F238E27FC236}">
                <a16:creationId xmlns:a16="http://schemas.microsoft.com/office/drawing/2014/main" id="{00000000-0008-0000-0300-00006B000000}"/>
              </a:ext>
            </a:extLst>
          </xdr:cNvPr>
          <xdr:cNvGrpSpPr/>
        </xdr:nvGrpSpPr>
        <xdr:grpSpPr>
          <a:xfrm>
            <a:off x="6400800" y="4889072"/>
            <a:ext cx="3383280" cy="311496"/>
            <a:chOff x="6400800" y="2031572"/>
            <a:chExt cx="3383280" cy="311496"/>
          </a:xfrm>
        </xdr:grpSpPr>
        <xdr:sp macro="" textlink="">
          <xdr:nvSpPr>
            <xdr:cNvPr id="108" name="Rectangle 107">
              <a:extLst>
                <a:ext uri="{FF2B5EF4-FFF2-40B4-BE49-F238E27FC236}">
                  <a16:creationId xmlns:a16="http://schemas.microsoft.com/office/drawing/2014/main" id="{00000000-0008-0000-0300-00006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09" name="Rectangle 108">
              <a:extLst>
                <a:ext uri="{FF2B5EF4-FFF2-40B4-BE49-F238E27FC236}">
                  <a16:creationId xmlns:a16="http://schemas.microsoft.com/office/drawing/2014/main" id="{00000000-0008-0000-0300-00006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10" name="Rectangle 109">
              <a:extLst>
                <a:ext uri="{FF2B5EF4-FFF2-40B4-BE49-F238E27FC236}">
                  <a16:creationId xmlns:a16="http://schemas.microsoft.com/office/drawing/2014/main" id="{00000000-0008-0000-0300-00006E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xdr:grpSp>
        <xdr:nvGrpSpPr>
          <xdr:cNvPr id="120" name="Group 119">
            <a:extLst>
              <a:ext uri="{FF2B5EF4-FFF2-40B4-BE49-F238E27FC236}">
                <a16:creationId xmlns:a16="http://schemas.microsoft.com/office/drawing/2014/main" id="{00000000-0008-0000-0300-000078000000}"/>
              </a:ext>
            </a:extLst>
          </xdr:cNvPr>
          <xdr:cNvGrpSpPr/>
        </xdr:nvGrpSpPr>
        <xdr:grpSpPr>
          <a:xfrm>
            <a:off x="6400800" y="5460572"/>
            <a:ext cx="3383280" cy="311496"/>
            <a:chOff x="6400800" y="2031572"/>
            <a:chExt cx="3383280" cy="311496"/>
          </a:xfrm>
        </xdr:grpSpPr>
        <xdr:sp macro="" textlink="">
          <xdr:nvSpPr>
            <xdr:cNvPr id="121" name="Rectangle 120">
              <a:extLst>
                <a:ext uri="{FF2B5EF4-FFF2-40B4-BE49-F238E27FC236}">
                  <a16:creationId xmlns:a16="http://schemas.microsoft.com/office/drawing/2014/main" id="{00000000-0008-0000-0300-000079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22" name="Rectangle 121">
              <a:extLst>
                <a:ext uri="{FF2B5EF4-FFF2-40B4-BE49-F238E27FC236}">
                  <a16:creationId xmlns:a16="http://schemas.microsoft.com/office/drawing/2014/main" id="{00000000-0008-0000-0300-00007A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23" name="Rectangle 122">
              <a:extLst>
                <a:ext uri="{FF2B5EF4-FFF2-40B4-BE49-F238E27FC236}">
                  <a16:creationId xmlns:a16="http://schemas.microsoft.com/office/drawing/2014/main" id="{00000000-0008-0000-0300-00007B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30" name="Check Box 46" hidden="1">
                <a:extLst>
                  <a:ext uri="{63B3BB69-23CF-44E3-9099-C40C66FF867C}">
                    <a14:compatExt spid="_x0000_s16430"/>
                  </a:ext>
                  <a:ext uri="{FF2B5EF4-FFF2-40B4-BE49-F238E27FC236}">
                    <a16:creationId xmlns:a16="http://schemas.microsoft.com/office/drawing/2014/main" id="{00000000-0008-0000-0300-00002E40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1" name="Check Box 47" hidden="1">
                <a:extLst>
                  <a:ext uri="{63B3BB69-23CF-44E3-9099-C40C66FF867C}">
                    <a14:compatExt spid="_x0000_s16431"/>
                  </a:ext>
                  <a:ext uri="{FF2B5EF4-FFF2-40B4-BE49-F238E27FC236}">
                    <a16:creationId xmlns:a16="http://schemas.microsoft.com/office/drawing/2014/main" id="{00000000-0008-0000-0300-00002F40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2" name="Check Box 48" hidden="1">
                <a:extLst>
                  <a:ext uri="{63B3BB69-23CF-44E3-9099-C40C66FF867C}">
                    <a14:compatExt spid="_x0000_s16432"/>
                  </a:ext>
                  <a:ext uri="{FF2B5EF4-FFF2-40B4-BE49-F238E27FC236}">
                    <a16:creationId xmlns:a16="http://schemas.microsoft.com/office/drawing/2014/main" id="{00000000-0008-0000-0300-00003040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3" name="Group 132">
            <a:extLst>
              <a:ext uri="{FF2B5EF4-FFF2-40B4-BE49-F238E27FC236}">
                <a16:creationId xmlns:a16="http://schemas.microsoft.com/office/drawing/2014/main" id="{00000000-0008-0000-0300-000085000000}"/>
              </a:ext>
            </a:extLst>
          </xdr:cNvPr>
          <xdr:cNvGrpSpPr/>
        </xdr:nvGrpSpPr>
        <xdr:grpSpPr>
          <a:xfrm>
            <a:off x="6400800" y="6032072"/>
            <a:ext cx="3383280" cy="311496"/>
            <a:chOff x="6400800" y="2031572"/>
            <a:chExt cx="3383280" cy="311496"/>
          </a:xfrm>
        </xdr:grpSpPr>
        <xdr:sp macro="" textlink="">
          <xdr:nvSpPr>
            <xdr:cNvPr id="134" name="Rectangle 133">
              <a:extLst>
                <a:ext uri="{FF2B5EF4-FFF2-40B4-BE49-F238E27FC236}">
                  <a16:creationId xmlns:a16="http://schemas.microsoft.com/office/drawing/2014/main" id="{00000000-0008-0000-0300-00008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35" name="Rectangle 134">
              <a:extLst>
                <a:ext uri="{FF2B5EF4-FFF2-40B4-BE49-F238E27FC236}">
                  <a16:creationId xmlns:a16="http://schemas.microsoft.com/office/drawing/2014/main" id="{00000000-0008-0000-0300-00008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36" name="Rectangle 135">
              <a:extLst>
                <a:ext uri="{FF2B5EF4-FFF2-40B4-BE49-F238E27FC236}">
                  <a16:creationId xmlns:a16="http://schemas.microsoft.com/office/drawing/2014/main" id="{00000000-0008-0000-0300-000088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36" name="Check Box 52" hidden="1">
                <a:extLst>
                  <a:ext uri="{63B3BB69-23CF-44E3-9099-C40C66FF867C}">
                    <a14:compatExt spid="_x0000_s16436"/>
                  </a:ext>
                  <a:ext uri="{FF2B5EF4-FFF2-40B4-BE49-F238E27FC236}">
                    <a16:creationId xmlns:a16="http://schemas.microsoft.com/office/drawing/2014/main" id="{00000000-0008-0000-0300-00003440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7" name="Check Box 53" hidden="1">
                <a:extLst>
                  <a:ext uri="{63B3BB69-23CF-44E3-9099-C40C66FF867C}">
                    <a14:compatExt spid="_x0000_s16437"/>
                  </a:ext>
                  <a:ext uri="{FF2B5EF4-FFF2-40B4-BE49-F238E27FC236}">
                    <a16:creationId xmlns:a16="http://schemas.microsoft.com/office/drawing/2014/main" id="{00000000-0008-0000-0300-00003540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8" name="Check Box 54" hidden="1">
                <a:extLst>
                  <a:ext uri="{63B3BB69-23CF-44E3-9099-C40C66FF867C}">
                    <a14:compatExt spid="_x0000_s16438"/>
                  </a:ext>
                  <a:ext uri="{FF2B5EF4-FFF2-40B4-BE49-F238E27FC236}">
                    <a16:creationId xmlns:a16="http://schemas.microsoft.com/office/drawing/2014/main" id="{00000000-0008-0000-0300-00003640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6" name="Group 145">
            <a:extLst>
              <a:ext uri="{FF2B5EF4-FFF2-40B4-BE49-F238E27FC236}">
                <a16:creationId xmlns:a16="http://schemas.microsoft.com/office/drawing/2014/main" id="{00000000-0008-0000-0300-000092000000}"/>
              </a:ext>
            </a:extLst>
          </xdr:cNvPr>
          <xdr:cNvGrpSpPr/>
        </xdr:nvGrpSpPr>
        <xdr:grpSpPr>
          <a:xfrm>
            <a:off x="6400800" y="6603572"/>
            <a:ext cx="3383280" cy="311496"/>
            <a:chOff x="6400800" y="2031572"/>
            <a:chExt cx="3383280" cy="311496"/>
          </a:xfrm>
        </xdr:grpSpPr>
        <xdr:sp macro="" textlink="">
          <xdr:nvSpPr>
            <xdr:cNvPr id="147" name="Rectangle 146">
              <a:extLst>
                <a:ext uri="{FF2B5EF4-FFF2-40B4-BE49-F238E27FC236}">
                  <a16:creationId xmlns:a16="http://schemas.microsoft.com/office/drawing/2014/main" id="{00000000-0008-0000-0300-000093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48" name="Rectangle 147">
              <a:extLst>
                <a:ext uri="{FF2B5EF4-FFF2-40B4-BE49-F238E27FC236}">
                  <a16:creationId xmlns:a16="http://schemas.microsoft.com/office/drawing/2014/main" id="{00000000-0008-0000-0300-000094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49" name="Rectangle 148">
              <a:extLst>
                <a:ext uri="{FF2B5EF4-FFF2-40B4-BE49-F238E27FC236}">
                  <a16:creationId xmlns:a16="http://schemas.microsoft.com/office/drawing/2014/main" id="{00000000-0008-0000-0300-000095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42" name="Check Box 58" hidden="1">
                <a:extLst>
                  <a:ext uri="{63B3BB69-23CF-44E3-9099-C40C66FF867C}">
                    <a14:compatExt spid="_x0000_s16442"/>
                  </a:ext>
                  <a:ext uri="{FF2B5EF4-FFF2-40B4-BE49-F238E27FC236}">
                    <a16:creationId xmlns:a16="http://schemas.microsoft.com/office/drawing/2014/main" id="{00000000-0008-0000-0300-00003A40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43" name="Check Box 59" hidden="1">
                <a:extLst>
                  <a:ext uri="{63B3BB69-23CF-44E3-9099-C40C66FF867C}">
                    <a14:compatExt spid="_x0000_s16443"/>
                  </a:ext>
                  <a:ext uri="{FF2B5EF4-FFF2-40B4-BE49-F238E27FC236}">
                    <a16:creationId xmlns:a16="http://schemas.microsoft.com/office/drawing/2014/main" id="{00000000-0008-0000-0300-00003B40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44" name="Check Box 60" hidden="1">
                <a:extLst>
                  <a:ext uri="{63B3BB69-23CF-44E3-9099-C40C66FF867C}">
                    <a14:compatExt spid="_x0000_s16444"/>
                  </a:ext>
                  <a:ext uri="{FF2B5EF4-FFF2-40B4-BE49-F238E27FC236}">
                    <a16:creationId xmlns:a16="http://schemas.microsoft.com/office/drawing/2014/main" id="{00000000-0008-0000-0300-00003C40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wsDr>
</file>

<file path=xl/drawings/drawing5.xml><?xml version="1.0" encoding="utf-8"?>
<xdr:wsDr xmlns:xdr="http://schemas.openxmlformats.org/drawingml/2006/spreadsheetDrawing" xmlns:a="http://schemas.openxmlformats.org/drawingml/2006/main">
  <xdr:oneCellAnchor>
    <xdr:from>
      <xdr:col>5</xdr:col>
      <xdr:colOff>47623</xdr:colOff>
      <xdr:row>8</xdr:row>
      <xdr:rowOff>74050</xdr:rowOff>
    </xdr:from>
    <xdr:ext cx="2543587" cy="673611"/>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2526171" y="1702518"/>
          <a:ext cx="2543587" cy="673611"/>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a:t>
          </a:r>
          <a:r>
            <a:rPr lang="en-US" sz="1100" baseline="0">
              <a:solidFill>
                <a:schemeClr val="dk1"/>
              </a:solidFill>
              <a:latin typeface="+mn-lt"/>
              <a:ea typeface="+mn-ea"/>
              <a:cs typeface="Arial" pitchFamily="34" charset="0"/>
            </a:rPr>
            <a:t>  For example, </a:t>
          </a:r>
          <a:r>
            <a:rPr lang="en-US" sz="1100">
              <a:solidFill>
                <a:schemeClr val="dk1"/>
              </a:solidFill>
              <a:latin typeface="+mn-lt"/>
              <a:ea typeface="+mn-ea"/>
              <a:cs typeface="Arial" pitchFamily="34" charset="0"/>
            </a:rPr>
            <a:t>two CFL fixtures can be one</a:t>
          </a:r>
          <a:r>
            <a:rPr lang="en-US" sz="1100" baseline="0">
              <a:solidFill>
                <a:schemeClr val="dk1"/>
              </a:solidFill>
              <a:latin typeface="+mn-lt"/>
              <a:ea typeface="+mn-ea"/>
              <a:cs typeface="Arial" pitchFamily="34" charset="0"/>
            </a:rPr>
            <a:t> CFL fixture.</a:t>
          </a:r>
          <a:endParaRPr lang="en-US" sz="1100">
            <a:solidFill>
              <a:schemeClr val="dk1"/>
            </a:solidFill>
            <a:latin typeface="+mn-lt"/>
            <a:ea typeface="+mn-ea"/>
            <a:cs typeface="Arial" pitchFamily="34" charset="0"/>
          </a:endParaRPr>
        </a:p>
      </xdr:txBody>
    </xdr:sp>
    <xdr:clientData/>
  </xdr:oneCellAnchor>
  <xdr:oneCellAnchor>
    <xdr:from>
      <xdr:col>27</xdr:col>
      <xdr:colOff>142875</xdr:colOff>
      <xdr:row>13</xdr:row>
      <xdr:rowOff>9525</xdr:rowOff>
    </xdr:from>
    <xdr:ext cx="2057400" cy="914400"/>
    <xdr:sp macro="" textlink="">
      <xdr:nvSpPr>
        <xdr:cNvPr id="3" name="TextBox 2">
          <a:extLst>
            <a:ext uri="{FF2B5EF4-FFF2-40B4-BE49-F238E27FC236}">
              <a16:creationId xmlns:a16="http://schemas.microsoft.com/office/drawing/2014/main" id="{00000000-0008-0000-0400-000003000000}"/>
            </a:ext>
          </a:extLst>
        </xdr:cNvPr>
        <xdr:cNvSpPr txBox="1"/>
      </xdr:nvSpPr>
      <xdr:spPr>
        <a:xfrm>
          <a:off x="10558923" y="2662186"/>
          <a:ext cx="2057400" cy="914400"/>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Enter windows by wall location.  Only one window type per wall location ie Front, Right, Back, Left.</a:t>
          </a:r>
        </a:p>
      </xdr:txBody>
    </xdr:sp>
    <xdr:clientData/>
  </xdr:oneCellAnchor>
  <xdr:twoCellAnchor>
    <xdr:from>
      <xdr:col>31</xdr:col>
      <xdr:colOff>266702</xdr:colOff>
      <xdr:row>50</xdr:row>
      <xdr:rowOff>0</xdr:rowOff>
    </xdr:from>
    <xdr:to>
      <xdr:col>35</xdr:col>
      <xdr:colOff>1</xdr:colOff>
      <xdr:row>52</xdr:row>
      <xdr:rowOff>95250</xdr:rowOff>
    </xdr:to>
    <xdr:sp macro="" textlink="">
      <xdr:nvSpPr>
        <xdr:cNvPr id="17" name="Right Arrow 16">
          <a:hlinkClick xmlns:r="http://schemas.openxmlformats.org/officeDocument/2006/relationships" r:id="rId1"/>
          <a:extLst>
            <a:ext uri="{FF2B5EF4-FFF2-40B4-BE49-F238E27FC236}">
              <a16:creationId xmlns:a16="http://schemas.microsoft.com/office/drawing/2014/main" id="{00000000-0008-0000-0400-000011000000}"/>
            </a:ext>
          </a:extLst>
        </xdr:cNvPr>
        <xdr:cNvSpPr/>
      </xdr:nvSpPr>
      <xdr:spPr>
        <a:xfrm>
          <a:off x="10791827" y="117062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1</xdr:col>
      <xdr:colOff>0</xdr:colOff>
      <xdr:row>50</xdr:row>
      <xdr:rowOff>0</xdr:rowOff>
    </xdr:from>
    <xdr:to>
      <xdr:col>2</xdr:col>
      <xdr:colOff>57149</xdr:colOff>
      <xdr:row>52</xdr:row>
      <xdr:rowOff>95250</xdr:rowOff>
    </xdr:to>
    <xdr:sp macro="" textlink="">
      <xdr:nvSpPr>
        <xdr:cNvPr id="18" name="Right Arrow 17">
          <a:hlinkClick xmlns:r="http://schemas.openxmlformats.org/officeDocument/2006/relationships" r:id="rId2"/>
          <a:extLst>
            <a:ext uri="{FF2B5EF4-FFF2-40B4-BE49-F238E27FC236}">
              <a16:creationId xmlns:a16="http://schemas.microsoft.com/office/drawing/2014/main" id="{00000000-0008-0000-0400-000012000000}"/>
            </a:ext>
          </a:extLst>
        </xdr:cNvPr>
        <xdr:cNvSpPr/>
      </xdr:nvSpPr>
      <xdr:spPr>
        <a:xfrm flipH="1">
          <a:off x="209550" y="117062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Questionnaire</a:t>
          </a:r>
          <a:endParaRPr lang="en-US" sz="1100" b="1">
            <a:solidFill>
              <a:schemeClr val="tx1">
                <a:lumMod val="95000"/>
                <a:lumOff val="5000"/>
              </a:schemeClr>
            </a:solidFill>
          </a:endParaRPr>
        </a:p>
      </xdr:txBody>
    </xdr:sp>
    <xdr:clientData/>
  </xdr:twoCellAnchor>
  <xdr:twoCellAnchor>
    <xdr:from>
      <xdr:col>14</xdr:col>
      <xdr:colOff>57151</xdr:colOff>
      <xdr:row>2</xdr:row>
      <xdr:rowOff>85725</xdr:rowOff>
    </xdr:from>
    <xdr:to>
      <xdr:col>33</xdr:col>
      <xdr:colOff>285751</xdr:colOff>
      <xdr:row>11</xdr:row>
      <xdr:rowOff>0</xdr:rowOff>
    </xdr:to>
    <xdr:sp macro="" textlink="">
      <xdr:nvSpPr>
        <xdr:cNvPr id="19" name="Rounded Rectangle 18">
          <a:extLst>
            <a:ext uri="{FF2B5EF4-FFF2-40B4-BE49-F238E27FC236}">
              <a16:creationId xmlns:a16="http://schemas.microsoft.com/office/drawing/2014/main" id="{00000000-0008-0000-0400-000013000000}"/>
            </a:ext>
          </a:extLst>
        </xdr:cNvPr>
        <xdr:cNvSpPr/>
      </xdr:nvSpPr>
      <xdr:spPr>
        <a:xfrm>
          <a:off x="5238751" y="485775"/>
          <a:ext cx="6267450" cy="1800225"/>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34</xdr:col>
      <xdr:colOff>307257</xdr:colOff>
      <xdr:row>0</xdr:row>
      <xdr:rowOff>143387</xdr:rowOff>
    </xdr:from>
    <xdr:to>
      <xdr:col>37</xdr:col>
      <xdr:colOff>351503</xdr:colOff>
      <xdr:row>14</xdr:row>
      <xdr:rowOff>136423</xdr:rowOff>
    </xdr:to>
    <xdr:grpSp>
      <xdr:nvGrpSpPr>
        <xdr:cNvPr id="32" name="Group 31">
          <a:extLst>
            <a:ext uri="{FF2B5EF4-FFF2-40B4-BE49-F238E27FC236}">
              <a16:creationId xmlns:a16="http://schemas.microsoft.com/office/drawing/2014/main" id="{00000000-0008-0000-0400-000020000000}"/>
            </a:ext>
          </a:extLst>
        </xdr:cNvPr>
        <xdr:cNvGrpSpPr/>
      </xdr:nvGrpSpPr>
      <xdr:grpSpPr>
        <a:xfrm>
          <a:off x="13655913" y="143387"/>
          <a:ext cx="1211827" cy="3161208"/>
          <a:chOff x="7591425" y="314325"/>
          <a:chExt cx="962025" cy="2790826"/>
        </a:xfrm>
      </xdr:grpSpPr>
      <xdr:sp macro="" textlink="">
        <xdr:nvSpPr>
          <xdr:cNvPr id="33" name="TextBox 32">
            <a:hlinkClick xmlns:r="http://schemas.openxmlformats.org/officeDocument/2006/relationships" r:id="rId3"/>
            <a:extLst>
              <a:ext uri="{FF2B5EF4-FFF2-40B4-BE49-F238E27FC236}">
                <a16:creationId xmlns:a16="http://schemas.microsoft.com/office/drawing/2014/main" id="{00000000-0008-0000-0400-000021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34" name="TextBox 33">
            <a:hlinkClick xmlns:r="http://schemas.openxmlformats.org/officeDocument/2006/relationships" r:id="rId4"/>
            <a:extLst>
              <a:ext uri="{FF2B5EF4-FFF2-40B4-BE49-F238E27FC236}">
                <a16:creationId xmlns:a16="http://schemas.microsoft.com/office/drawing/2014/main" id="{00000000-0008-0000-0400-000022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35" name="TextBox 34">
            <a:hlinkClick xmlns:r="http://schemas.openxmlformats.org/officeDocument/2006/relationships" r:id="rId5"/>
            <a:extLst>
              <a:ext uri="{FF2B5EF4-FFF2-40B4-BE49-F238E27FC236}">
                <a16:creationId xmlns:a16="http://schemas.microsoft.com/office/drawing/2014/main" id="{00000000-0008-0000-0400-000023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6" name="TextBox 35">
            <a:hlinkClick xmlns:r="http://schemas.openxmlformats.org/officeDocument/2006/relationships" r:id="rId6"/>
            <a:extLst>
              <a:ext uri="{FF2B5EF4-FFF2-40B4-BE49-F238E27FC236}">
                <a16:creationId xmlns:a16="http://schemas.microsoft.com/office/drawing/2014/main" id="{00000000-0008-0000-0400-000024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7" name="TextBox 36">
            <a:hlinkClick xmlns:r="http://schemas.openxmlformats.org/officeDocument/2006/relationships" r:id="rId1"/>
            <a:extLst>
              <a:ext uri="{FF2B5EF4-FFF2-40B4-BE49-F238E27FC236}">
                <a16:creationId xmlns:a16="http://schemas.microsoft.com/office/drawing/2014/main" id="{00000000-0008-0000-0400-000025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38" name="TextBox 37">
            <a:hlinkClick xmlns:r="http://schemas.openxmlformats.org/officeDocument/2006/relationships" r:id="rId7"/>
            <a:extLst>
              <a:ext uri="{FF2B5EF4-FFF2-40B4-BE49-F238E27FC236}">
                <a16:creationId xmlns:a16="http://schemas.microsoft.com/office/drawing/2014/main" id="{00000000-0008-0000-0400-000026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39" name="TextBox 38">
            <a:hlinkClick xmlns:r="http://schemas.openxmlformats.org/officeDocument/2006/relationships" r:id="rId8"/>
            <a:extLst>
              <a:ext uri="{FF2B5EF4-FFF2-40B4-BE49-F238E27FC236}">
                <a16:creationId xmlns:a16="http://schemas.microsoft.com/office/drawing/2014/main" id="{00000000-0008-0000-0400-000027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0" name="TextBox 39">
            <a:hlinkClick xmlns:r="http://schemas.openxmlformats.org/officeDocument/2006/relationships" r:id="rId9"/>
            <a:extLst>
              <a:ext uri="{FF2B5EF4-FFF2-40B4-BE49-F238E27FC236}">
                <a16:creationId xmlns:a16="http://schemas.microsoft.com/office/drawing/2014/main" id="{00000000-0008-0000-0400-000028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41" name="Rounded Rectangle 40">
            <a:extLst>
              <a:ext uri="{FF2B5EF4-FFF2-40B4-BE49-F238E27FC236}">
                <a16:creationId xmlns:a16="http://schemas.microsoft.com/office/drawing/2014/main" id="{00000000-0008-0000-0400-000029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42" name="TextBox 41">
            <a:extLst>
              <a:ext uri="{FF2B5EF4-FFF2-40B4-BE49-F238E27FC236}">
                <a16:creationId xmlns:a16="http://schemas.microsoft.com/office/drawing/2014/main" id="{00000000-0008-0000-0400-00002A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43" name="TextBox 42">
            <a:hlinkClick xmlns:r="http://schemas.openxmlformats.org/officeDocument/2006/relationships" r:id="rId2"/>
            <a:extLst>
              <a:ext uri="{FF2B5EF4-FFF2-40B4-BE49-F238E27FC236}">
                <a16:creationId xmlns:a16="http://schemas.microsoft.com/office/drawing/2014/main" id="{00000000-0008-0000-0400-00002B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104774</xdr:colOff>
      <xdr:row>3</xdr:row>
      <xdr:rowOff>38100</xdr:rowOff>
    </xdr:from>
    <xdr:to>
      <xdr:col>31</xdr:col>
      <xdr:colOff>285749</xdr:colOff>
      <xdr:row>52</xdr:row>
      <xdr:rowOff>123875</xdr:rowOff>
    </xdr:to>
    <xdr:sp macro="" textlink="">
      <xdr:nvSpPr>
        <xdr:cNvPr id="2" name="Rounded Rectangle 1">
          <a:extLst>
            <a:ext uri="{FF2B5EF4-FFF2-40B4-BE49-F238E27FC236}">
              <a16:creationId xmlns:a16="http://schemas.microsoft.com/office/drawing/2014/main" id="{00000000-0008-0000-0500-000002000000}"/>
            </a:ext>
          </a:extLst>
        </xdr:cNvPr>
        <xdr:cNvSpPr/>
      </xdr:nvSpPr>
      <xdr:spPr>
        <a:xfrm>
          <a:off x="352424" y="628650"/>
          <a:ext cx="11115675" cy="10010825"/>
        </a:xfrm>
        <a:prstGeom prst="roundRect">
          <a:avLst>
            <a:gd name="adj" fmla="val 2084"/>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57</xdr:row>
      <xdr:rowOff>76201</xdr:rowOff>
    </xdr:from>
    <xdr:to>
      <xdr:col>31</xdr:col>
      <xdr:colOff>285751</xdr:colOff>
      <xdr:row>106</xdr:row>
      <xdr:rowOff>143473</xdr:rowOff>
    </xdr:to>
    <xdr:sp macro="" textlink="">
      <xdr:nvSpPr>
        <xdr:cNvPr id="3" name="Rounded Rectangle 2">
          <a:extLst>
            <a:ext uri="{FF2B5EF4-FFF2-40B4-BE49-F238E27FC236}">
              <a16:creationId xmlns:a16="http://schemas.microsoft.com/office/drawing/2014/main" id="{00000000-0008-0000-0500-000003000000}"/>
            </a:ext>
          </a:extLst>
        </xdr:cNvPr>
        <xdr:cNvSpPr/>
      </xdr:nvSpPr>
      <xdr:spPr>
        <a:xfrm>
          <a:off x="352425" y="11639551"/>
          <a:ext cx="11115676" cy="10582872"/>
        </a:xfrm>
        <a:prstGeom prst="roundRect">
          <a:avLst>
            <a:gd name="adj" fmla="val 234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104774</xdr:colOff>
      <xdr:row>112</xdr:row>
      <xdr:rowOff>76200</xdr:rowOff>
    </xdr:from>
    <xdr:to>
      <xdr:col>31</xdr:col>
      <xdr:colOff>285749</xdr:colOff>
      <xdr:row>161</xdr:row>
      <xdr:rowOff>142875</xdr:rowOff>
    </xdr:to>
    <xdr:sp macro="" textlink="">
      <xdr:nvSpPr>
        <xdr:cNvPr id="4" name="Rounded Rectangle 3">
          <a:extLst>
            <a:ext uri="{FF2B5EF4-FFF2-40B4-BE49-F238E27FC236}">
              <a16:creationId xmlns:a16="http://schemas.microsoft.com/office/drawing/2014/main" id="{00000000-0008-0000-0500-000004000000}"/>
            </a:ext>
          </a:extLst>
        </xdr:cNvPr>
        <xdr:cNvSpPr/>
      </xdr:nvSpPr>
      <xdr:spPr>
        <a:xfrm>
          <a:off x="352424" y="23412450"/>
          <a:ext cx="11115675" cy="10601325"/>
        </a:xfrm>
        <a:prstGeom prst="roundRect">
          <a:avLst>
            <a:gd name="adj" fmla="val 2011"/>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162</xdr:row>
      <xdr:rowOff>0</xdr:rowOff>
    </xdr:from>
    <xdr:to>
      <xdr:col>31</xdr:col>
      <xdr:colOff>180975</xdr:colOff>
      <xdr:row>164</xdr:row>
      <xdr:rowOff>95250</xdr:rowOff>
    </xdr:to>
    <xdr:sp macro="" textlink="">
      <xdr:nvSpPr>
        <xdr:cNvPr id="19" name="Right Arrow 18">
          <a:hlinkClick xmlns:r="http://schemas.openxmlformats.org/officeDocument/2006/relationships" r:id="rId1"/>
          <a:extLst>
            <a:ext uri="{FF2B5EF4-FFF2-40B4-BE49-F238E27FC236}">
              <a16:creationId xmlns:a16="http://schemas.microsoft.com/office/drawing/2014/main" id="{00000000-0008-0000-0500-000013000000}"/>
            </a:ext>
          </a:extLst>
        </xdr:cNvPr>
        <xdr:cNvSpPr/>
      </xdr:nvSpPr>
      <xdr:spPr>
        <a:xfrm>
          <a:off x="10172701" y="3408045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1</xdr:col>
      <xdr:colOff>104775</xdr:colOff>
      <xdr:row>162</xdr:row>
      <xdr:rowOff>0</xdr:rowOff>
    </xdr:from>
    <xdr:to>
      <xdr:col>5</xdr:col>
      <xdr:colOff>266699</xdr:colOff>
      <xdr:row>164</xdr:row>
      <xdr:rowOff>95250</xdr:rowOff>
    </xdr:to>
    <xdr:sp macro="" textlink="">
      <xdr:nvSpPr>
        <xdr:cNvPr id="20" name="Right Arrow 19">
          <a:hlinkClick xmlns:r="http://schemas.openxmlformats.org/officeDocument/2006/relationships" r:id="rId2"/>
          <a:extLst>
            <a:ext uri="{FF2B5EF4-FFF2-40B4-BE49-F238E27FC236}">
              <a16:creationId xmlns:a16="http://schemas.microsoft.com/office/drawing/2014/main" id="{00000000-0008-0000-0500-000014000000}"/>
            </a:ext>
          </a:extLst>
        </xdr:cNvPr>
        <xdr:cNvSpPr/>
      </xdr:nvSpPr>
      <xdr:spPr>
        <a:xfrm flipH="1">
          <a:off x="352425" y="3408045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16</xdr:col>
      <xdr:colOff>247650</xdr:colOff>
      <xdr:row>5</xdr:row>
      <xdr:rowOff>38101</xdr:rowOff>
    </xdr:from>
    <xdr:to>
      <xdr:col>31</xdr:col>
      <xdr:colOff>133350</xdr:colOff>
      <xdr:row>14</xdr:row>
      <xdr:rowOff>19051</xdr:rowOff>
    </xdr:to>
    <xdr:sp macro="" textlink="">
      <xdr:nvSpPr>
        <xdr:cNvPr id="21" name="Rounded Rectangle 20">
          <a:extLst>
            <a:ext uri="{FF2B5EF4-FFF2-40B4-BE49-F238E27FC236}">
              <a16:creationId xmlns:a16="http://schemas.microsoft.com/office/drawing/2014/main" id="{00000000-0008-0000-0500-000015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247650</xdr:colOff>
      <xdr:row>59</xdr:row>
      <xdr:rowOff>38101</xdr:rowOff>
    </xdr:from>
    <xdr:to>
      <xdr:col>31</xdr:col>
      <xdr:colOff>133350</xdr:colOff>
      <xdr:row>68</xdr:row>
      <xdr:rowOff>19051</xdr:rowOff>
    </xdr:to>
    <xdr:sp macro="" textlink="">
      <xdr:nvSpPr>
        <xdr:cNvPr id="22" name="Rounded Rectangle 21">
          <a:extLst>
            <a:ext uri="{FF2B5EF4-FFF2-40B4-BE49-F238E27FC236}">
              <a16:creationId xmlns:a16="http://schemas.microsoft.com/office/drawing/2014/main" id="{00000000-0008-0000-0500-000016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247650</xdr:colOff>
      <xdr:row>114</xdr:row>
      <xdr:rowOff>38101</xdr:rowOff>
    </xdr:from>
    <xdr:to>
      <xdr:col>31</xdr:col>
      <xdr:colOff>133350</xdr:colOff>
      <xdr:row>123</xdr:row>
      <xdr:rowOff>19051</xdr:rowOff>
    </xdr:to>
    <xdr:sp macro="" textlink="">
      <xdr:nvSpPr>
        <xdr:cNvPr id="23" name="Rounded Rectangle 22">
          <a:extLst>
            <a:ext uri="{FF2B5EF4-FFF2-40B4-BE49-F238E27FC236}">
              <a16:creationId xmlns:a16="http://schemas.microsoft.com/office/drawing/2014/main" id="{00000000-0008-0000-0500-000017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9</xdr:col>
      <xdr:colOff>371475</xdr:colOff>
      <xdr:row>11</xdr:row>
      <xdr:rowOff>47626</xdr:rowOff>
    </xdr:from>
    <xdr:ext cx="2295527" cy="676656"/>
    <xdr:sp macro="" textlink="">
      <xdr:nvSpPr>
        <xdr:cNvPr id="36" name="TextBox 35">
          <a:extLst>
            <a:ext uri="{FF2B5EF4-FFF2-40B4-BE49-F238E27FC236}">
              <a16:creationId xmlns:a16="http://schemas.microsoft.com/office/drawing/2014/main" id="{00000000-0008-0000-0500-000024000000}"/>
            </a:ext>
          </a:extLst>
        </xdr:cNvPr>
        <xdr:cNvSpPr txBox="1"/>
      </xdr:nvSpPr>
      <xdr:spPr>
        <a:xfrm>
          <a:off x="3171825" y="2076451"/>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twoCellAnchor>
    <xdr:from>
      <xdr:col>28</xdr:col>
      <xdr:colOff>161926</xdr:colOff>
      <xdr:row>107</xdr:row>
      <xdr:rowOff>0</xdr:rowOff>
    </xdr:from>
    <xdr:to>
      <xdr:col>31</xdr:col>
      <xdr:colOff>209550</xdr:colOff>
      <xdr:row>109</xdr:row>
      <xdr:rowOff>95250</xdr:rowOff>
    </xdr:to>
    <xdr:sp macro="" textlink="">
      <xdr:nvSpPr>
        <xdr:cNvPr id="37" name="Right Arrow 36">
          <a:hlinkClick xmlns:r="http://schemas.openxmlformats.org/officeDocument/2006/relationships" r:id="rId1"/>
          <a:extLst>
            <a:ext uri="{FF2B5EF4-FFF2-40B4-BE49-F238E27FC236}">
              <a16:creationId xmlns:a16="http://schemas.microsoft.com/office/drawing/2014/main" id="{00000000-0008-0000-0500-000025000000}"/>
            </a:ext>
          </a:extLst>
        </xdr:cNvPr>
        <xdr:cNvSpPr/>
      </xdr:nvSpPr>
      <xdr:spPr>
        <a:xfrm>
          <a:off x="10201276" y="22288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xdr:col>
      <xdr:colOff>0</xdr:colOff>
      <xdr:row>107</xdr:row>
      <xdr:rowOff>0</xdr:rowOff>
    </xdr:from>
    <xdr:to>
      <xdr:col>5</xdr:col>
      <xdr:colOff>295274</xdr:colOff>
      <xdr:row>109</xdr:row>
      <xdr:rowOff>95250</xdr:rowOff>
    </xdr:to>
    <xdr:sp macro="" textlink="">
      <xdr:nvSpPr>
        <xdr:cNvPr id="38" name="Right Arrow 37">
          <a:hlinkClick xmlns:r="http://schemas.openxmlformats.org/officeDocument/2006/relationships" r:id="rId2"/>
          <a:extLst>
            <a:ext uri="{FF2B5EF4-FFF2-40B4-BE49-F238E27FC236}">
              <a16:creationId xmlns:a16="http://schemas.microsoft.com/office/drawing/2014/main" id="{00000000-0008-0000-0500-000026000000}"/>
            </a:ext>
          </a:extLst>
        </xdr:cNvPr>
        <xdr:cNvSpPr/>
      </xdr:nvSpPr>
      <xdr:spPr>
        <a:xfrm flipH="1">
          <a:off x="381000" y="22288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28</xdr:col>
      <xdr:colOff>209551</xdr:colOff>
      <xdr:row>52</xdr:row>
      <xdr:rowOff>190500</xdr:rowOff>
    </xdr:from>
    <xdr:to>
      <xdr:col>31</xdr:col>
      <xdr:colOff>257175</xdr:colOff>
      <xdr:row>55</xdr:row>
      <xdr:rowOff>76200</xdr:rowOff>
    </xdr:to>
    <xdr:sp macro="" textlink="">
      <xdr:nvSpPr>
        <xdr:cNvPr id="39" name="Right Arrow 38">
          <a:hlinkClick xmlns:r="http://schemas.openxmlformats.org/officeDocument/2006/relationships" r:id="rId1"/>
          <a:extLst>
            <a:ext uri="{FF2B5EF4-FFF2-40B4-BE49-F238E27FC236}">
              <a16:creationId xmlns:a16="http://schemas.microsoft.com/office/drawing/2014/main" id="{00000000-0008-0000-0500-000027000000}"/>
            </a:ext>
          </a:extLst>
        </xdr:cNvPr>
        <xdr:cNvSpPr/>
      </xdr:nvSpPr>
      <xdr:spPr>
        <a:xfrm>
          <a:off x="10248901" y="107061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xdr:col>
      <xdr:colOff>47625</xdr:colOff>
      <xdr:row>52</xdr:row>
      <xdr:rowOff>190500</xdr:rowOff>
    </xdr:from>
    <xdr:to>
      <xdr:col>5</xdr:col>
      <xdr:colOff>342899</xdr:colOff>
      <xdr:row>55</xdr:row>
      <xdr:rowOff>76200</xdr:rowOff>
    </xdr:to>
    <xdr:sp macro="" textlink="">
      <xdr:nvSpPr>
        <xdr:cNvPr id="40" name="Right Arrow 39">
          <a:hlinkClick xmlns:r="http://schemas.openxmlformats.org/officeDocument/2006/relationships" r:id="rId2"/>
          <a:extLst>
            <a:ext uri="{FF2B5EF4-FFF2-40B4-BE49-F238E27FC236}">
              <a16:creationId xmlns:a16="http://schemas.microsoft.com/office/drawing/2014/main" id="{00000000-0008-0000-0500-000028000000}"/>
            </a:ext>
          </a:extLst>
        </xdr:cNvPr>
        <xdr:cNvSpPr/>
      </xdr:nvSpPr>
      <xdr:spPr>
        <a:xfrm flipH="1">
          <a:off x="428625" y="107061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33</xdr:col>
      <xdr:colOff>38100</xdr:colOff>
      <xdr:row>1</xdr:row>
      <xdr:rowOff>114300</xdr:rowOff>
    </xdr:from>
    <xdr:to>
      <xdr:col>36</xdr:col>
      <xdr:colOff>76200</xdr:colOff>
      <xdr:row>16</xdr:row>
      <xdr:rowOff>409576</xdr:rowOff>
    </xdr:to>
    <xdr:grpSp>
      <xdr:nvGrpSpPr>
        <xdr:cNvPr id="41" name="Group 40">
          <a:extLst>
            <a:ext uri="{FF2B5EF4-FFF2-40B4-BE49-F238E27FC236}">
              <a16:creationId xmlns:a16="http://schemas.microsoft.com/office/drawing/2014/main" id="{00000000-0008-0000-0500-000029000000}"/>
            </a:ext>
          </a:extLst>
        </xdr:cNvPr>
        <xdr:cNvGrpSpPr/>
      </xdr:nvGrpSpPr>
      <xdr:grpSpPr>
        <a:xfrm>
          <a:off x="12185650" y="292100"/>
          <a:ext cx="1200150" cy="3082926"/>
          <a:chOff x="7591425" y="314325"/>
          <a:chExt cx="962025" cy="2790826"/>
        </a:xfrm>
      </xdr:grpSpPr>
      <xdr:sp macro="" textlink="">
        <xdr:nvSpPr>
          <xdr:cNvPr id="42" name="TextBox 41">
            <a:hlinkClick xmlns:r="http://schemas.openxmlformats.org/officeDocument/2006/relationships" r:id="rId3"/>
            <a:extLst>
              <a:ext uri="{FF2B5EF4-FFF2-40B4-BE49-F238E27FC236}">
                <a16:creationId xmlns:a16="http://schemas.microsoft.com/office/drawing/2014/main" id="{00000000-0008-0000-0500-00002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43" name="TextBox 42">
            <a:hlinkClick xmlns:r="http://schemas.openxmlformats.org/officeDocument/2006/relationships" r:id="rId1"/>
            <a:extLst>
              <a:ext uri="{FF2B5EF4-FFF2-40B4-BE49-F238E27FC236}">
                <a16:creationId xmlns:a16="http://schemas.microsoft.com/office/drawing/2014/main" id="{00000000-0008-0000-0500-00002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44" name="TextBox 43">
            <a:hlinkClick xmlns:r="http://schemas.openxmlformats.org/officeDocument/2006/relationships" r:id="rId4"/>
            <a:extLst>
              <a:ext uri="{FF2B5EF4-FFF2-40B4-BE49-F238E27FC236}">
                <a16:creationId xmlns:a16="http://schemas.microsoft.com/office/drawing/2014/main" id="{00000000-0008-0000-0500-00002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45" name="TextBox 44">
            <a:hlinkClick xmlns:r="http://schemas.openxmlformats.org/officeDocument/2006/relationships" r:id="rId2"/>
            <a:extLst>
              <a:ext uri="{FF2B5EF4-FFF2-40B4-BE49-F238E27FC236}">
                <a16:creationId xmlns:a16="http://schemas.microsoft.com/office/drawing/2014/main" id="{00000000-0008-0000-0500-00002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46" name="TextBox 45">
            <a:hlinkClick xmlns:r="http://schemas.openxmlformats.org/officeDocument/2006/relationships" r:id="rId5"/>
            <a:extLst>
              <a:ext uri="{FF2B5EF4-FFF2-40B4-BE49-F238E27FC236}">
                <a16:creationId xmlns:a16="http://schemas.microsoft.com/office/drawing/2014/main" id="{00000000-0008-0000-0500-00002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47" name="TextBox 46">
            <a:hlinkClick xmlns:r="http://schemas.openxmlformats.org/officeDocument/2006/relationships" r:id="rId6"/>
            <a:extLst>
              <a:ext uri="{FF2B5EF4-FFF2-40B4-BE49-F238E27FC236}">
                <a16:creationId xmlns:a16="http://schemas.microsoft.com/office/drawing/2014/main" id="{00000000-0008-0000-0500-00002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48" name="TextBox 47">
            <a:hlinkClick xmlns:r="http://schemas.openxmlformats.org/officeDocument/2006/relationships" r:id="rId7"/>
            <a:extLst>
              <a:ext uri="{FF2B5EF4-FFF2-40B4-BE49-F238E27FC236}">
                <a16:creationId xmlns:a16="http://schemas.microsoft.com/office/drawing/2014/main" id="{00000000-0008-0000-0500-00003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9" name="TextBox 48">
            <a:hlinkClick xmlns:r="http://schemas.openxmlformats.org/officeDocument/2006/relationships" r:id="rId8"/>
            <a:extLst>
              <a:ext uri="{FF2B5EF4-FFF2-40B4-BE49-F238E27FC236}">
                <a16:creationId xmlns:a16="http://schemas.microsoft.com/office/drawing/2014/main" id="{00000000-0008-0000-0500-00003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50" name="Rounded Rectangle 49">
            <a:extLst>
              <a:ext uri="{FF2B5EF4-FFF2-40B4-BE49-F238E27FC236}">
                <a16:creationId xmlns:a16="http://schemas.microsoft.com/office/drawing/2014/main" id="{00000000-0008-0000-0500-000032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51" name="TextBox 50">
            <a:extLst>
              <a:ext uri="{FF2B5EF4-FFF2-40B4-BE49-F238E27FC236}">
                <a16:creationId xmlns:a16="http://schemas.microsoft.com/office/drawing/2014/main" id="{00000000-0008-0000-0500-00003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52" name="TextBox 51">
            <a:hlinkClick xmlns:r="http://schemas.openxmlformats.org/officeDocument/2006/relationships" r:id="rId9"/>
            <a:extLst>
              <a:ext uri="{FF2B5EF4-FFF2-40B4-BE49-F238E27FC236}">
                <a16:creationId xmlns:a16="http://schemas.microsoft.com/office/drawing/2014/main" id="{00000000-0008-0000-0500-00003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104775</xdr:colOff>
      <xdr:row>3</xdr:row>
      <xdr:rowOff>76200</xdr:rowOff>
    </xdr:from>
    <xdr:to>
      <xdr:col>31</xdr:col>
      <xdr:colOff>285750</xdr:colOff>
      <xdr:row>52</xdr:row>
      <xdr:rowOff>144794</xdr:rowOff>
    </xdr:to>
    <xdr:sp macro="" textlink="">
      <xdr:nvSpPr>
        <xdr:cNvPr id="2" name="Rounded Rectangle 1">
          <a:extLst>
            <a:ext uri="{FF2B5EF4-FFF2-40B4-BE49-F238E27FC236}">
              <a16:creationId xmlns:a16="http://schemas.microsoft.com/office/drawing/2014/main" id="{00000000-0008-0000-0600-000002000000}"/>
            </a:ext>
          </a:extLst>
        </xdr:cNvPr>
        <xdr:cNvSpPr/>
      </xdr:nvSpPr>
      <xdr:spPr>
        <a:xfrm>
          <a:off x="304800" y="666750"/>
          <a:ext cx="11115675" cy="9907919"/>
        </a:xfrm>
        <a:prstGeom prst="roundRect">
          <a:avLst>
            <a:gd name="adj" fmla="val 2341"/>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104774</xdr:colOff>
      <xdr:row>57</xdr:row>
      <xdr:rowOff>76200</xdr:rowOff>
    </xdr:from>
    <xdr:to>
      <xdr:col>31</xdr:col>
      <xdr:colOff>257175</xdr:colOff>
      <xdr:row>103</xdr:row>
      <xdr:rowOff>145428</xdr:rowOff>
    </xdr:to>
    <xdr:sp macro="" textlink="">
      <xdr:nvSpPr>
        <xdr:cNvPr id="3" name="Rounded Rectangle 2">
          <a:extLst>
            <a:ext uri="{FF2B5EF4-FFF2-40B4-BE49-F238E27FC236}">
              <a16:creationId xmlns:a16="http://schemas.microsoft.com/office/drawing/2014/main" id="{00000000-0008-0000-0600-000003000000}"/>
            </a:ext>
          </a:extLst>
        </xdr:cNvPr>
        <xdr:cNvSpPr/>
      </xdr:nvSpPr>
      <xdr:spPr>
        <a:xfrm>
          <a:off x="304799" y="11553825"/>
          <a:ext cx="11087101" cy="9889503"/>
        </a:xfrm>
        <a:prstGeom prst="roundRect">
          <a:avLst>
            <a:gd name="adj" fmla="val 308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109</xdr:row>
      <xdr:rowOff>76200</xdr:rowOff>
    </xdr:from>
    <xdr:to>
      <xdr:col>31</xdr:col>
      <xdr:colOff>257175</xdr:colOff>
      <xdr:row>154</xdr:row>
      <xdr:rowOff>152400</xdr:rowOff>
    </xdr:to>
    <xdr:sp macro="" textlink="">
      <xdr:nvSpPr>
        <xdr:cNvPr id="4" name="Rounded Rectangle 3">
          <a:extLst>
            <a:ext uri="{FF2B5EF4-FFF2-40B4-BE49-F238E27FC236}">
              <a16:creationId xmlns:a16="http://schemas.microsoft.com/office/drawing/2014/main" id="{00000000-0008-0000-0600-000004000000}"/>
            </a:ext>
          </a:extLst>
        </xdr:cNvPr>
        <xdr:cNvSpPr/>
      </xdr:nvSpPr>
      <xdr:spPr>
        <a:xfrm>
          <a:off x="304800" y="22631400"/>
          <a:ext cx="11087100" cy="9686925"/>
        </a:xfrm>
        <a:prstGeom prst="roundRect">
          <a:avLst>
            <a:gd name="adj" fmla="val 2506"/>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160</xdr:row>
      <xdr:rowOff>76200</xdr:rowOff>
    </xdr:from>
    <xdr:to>
      <xdr:col>31</xdr:col>
      <xdr:colOff>266701</xdr:colOff>
      <xdr:row>205</xdr:row>
      <xdr:rowOff>152400</xdr:rowOff>
    </xdr:to>
    <xdr:sp macro="" textlink="">
      <xdr:nvSpPr>
        <xdr:cNvPr id="5" name="Rounded Rectangle 4">
          <a:extLst>
            <a:ext uri="{FF2B5EF4-FFF2-40B4-BE49-F238E27FC236}">
              <a16:creationId xmlns:a16="http://schemas.microsoft.com/office/drawing/2014/main" id="{00000000-0008-0000-0600-000005000000}"/>
            </a:ext>
          </a:extLst>
        </xdr:cNvPr>
        <xdr:cNvSpPr/>
      </xdr:nvSpPr>
      <xdr:spPr>
        <a:xfrm>
          <a:off x="304800" y="33499425"/>
          <a:ext cx="11096626" cy="9686925"/>
        </a:xfrm>
        <a:prstGeom prst="roundRect">
          <a:avLst>
            <a:gd name="adj" fmla="val 243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210</xdr:row>
      <xdr:rowOff>76200</xdr:rowOff>
    </xdr:from>
    <xdr:to>
      <xdr:col>31</xdr:col>
      <xdr:colOff>247651</xdr:colOff>
      <xdr:row>255</xdr:row>
      <xdr:rowOff>152400</xdr:rowOff>
    </xdr:to>
    <xdr:sp macro="" textlink="">
      <xdr:nvSpPr>
        <xdr:cNvPr id="7" name="Rounded Rectangle 6">
          <a:extLst>
            <a:ext uri="{FF2B5EF4-FFF2-40B4-BE49-F238E27FC236}">
              <a16:creationId xmlns:a16="http://schemas.microsoft.com/office/drawing/2014/main" id="{00000000-0008-0000-0600-000007000000}"/>
            </a:ext>
          </a:extLst>
        </xdr:cNvPr>
        <xdr:cNvSpPr/>
      </xdr:nvSpPr>
      <xdr:spPr>
        <a:xfrm>
          <a:off x="304800" y="44157900"/>
          <a:ext cx="11077576" cy="9686925"/>
        </a:xfrm>
        <a:prstGeom prst="roundRect">
          <a:avLst>
            <a:gd name="adj" fmla="val 260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256</xdr:row>
      <xdr:rowOff>19050</xdr:rowOff>
    </xdr:from>
    <xdr:to>
      <xdr:col>31</xdr:col>
      <xdr:colOff>180975</xdr:colOff>
      <xdr:row>258</xdr:row>
      <xdr:rowOff>114300</xdr:rowOff>
    </xdr:to>
    <xdr:sp macro="" textlink="">
      <xdr:nvSpPr>
        <xdr:cNvPr id="21" name="Right Arrow 20">
          <a:hlinkClick xmlns:r="http://schemas.openxmlformats.org/officeDocument/2006/relationships" r:id="rId1"/>
          <a:extLst>
            <a:ext uri="{FF2B5EF4-FFF2-40B4-BE49-F238E27FC236}">
              <a16:creationId xmlns:a16="http://schemas.microsoft.com/office/drawing/2014/main" id="{00000000-0008-0000-0600-000015000000}"/>
            </a:ext>
          </a:extLst>
        </xdr:cNvPr>
        <xdr:cNvSpPr/>
      </xdr:nvSpPr>
      <xdr:spPr>
        <a:xfrm>
          <a:off x="10125076" y="539210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1</xdr:col>
      <xdr:colOff>104775</xdr:colOff>
      <xdr:row>256</xdr:row>
      <xdr:rowOff>19050</xdr:rowOff>
    </xdr:from>
    <xdr:to>
      <xdr:col>5</xdr:col>
      <xdr:colOff>266699</xdr:colOff>
      <xdr:row>258</xdr:row>
      <xdr:rowOff>114300</xdr:rowOff>
    </xdr:to>
    <xdr:sp macro="" textlink="">
      <xdr:nvSpPr>
        <xdr:cNvPr id="22" name="Right Arrow 21">
          <a:hlinkClick xmlns:r="http://schemas.openxmlformats.org/officeDocument/2006/relationships" r:id="rId2"/>
          <a:extLst>
            <a:ext uri="{FF2B5EF4-FFF2-40B4-BE49-F238E27FC236}">
              <a16:creationId xmlns:a16="http://schemas.microsoft.com/office/drawing/2014/main" id="{00000000-0008-0000-0600-000016000000}"/>
            </a:ext>
          </a:extLst>
        </xdr:cNvPr>
        <xdr:cNvSpPr/>
      </xdr:nvSpPr>
      <xdr:spPr>
        <a:xfrm flipH="1">
          <a:off x="304800" y="539210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16</xdr:col>
      <xdr:colOff>247650</xdr:colOff>
      <xdr:row>5</xdr:row>
      <xdr:rowOff>38101</xdr:rowOff>
    </xdr:from>
    <xdr:to>
      <xdr:col>31</xdr:col>
      <xdr:colOff>133350</xdr:colOff>
      <xdr:row>14</xdr:row>
      <xdr:rowOff>19051</xdr:rowOff>
    </xdr:to>
    <xdr:sp macro="" textlink="">
      <xdr:nvSpPr>
        <xdr:cNvPr id="23" name="Rounded Rectangle 22">
          <a:extLst>
            <a:ext uri="{FF2B5EF4-FFF2-40B4-BE49-F238E27FC236}">
              <a16:creationId xmlns:a16="http://schemas.microsoft.com/office/drawing/2014/main" id="{00000000-0008-0000-0600-000017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59</xdr:row>
      <xdr:rowOff>38100</xdr:rowOff>
    </xdr:from>
    <xdr:to>
      <xdr:col>31</xdr:col>
      <xdr:colOff>104775</xdr:colOff>
      <xdr:row>64</xdr:row>
      <xdr:rowOff>171450</xdr:rowOff>
    </xdr:to>
    <xdr:sp macro="" textlink="">
      <xdr:nvSpPr>
        <xdr:cNvPr id="24" name="Rounded Rectangle 23">
          <a:extLst>
            <a:ext uri="{FF2B5EF4-FFF2-40B4-BE49-F238E27FC236}">
              <a16:creationId xmlns:a16="http://schemas.microsoft.com/office/drawing/2014/main" id="{00000000-0008-0000-0600-000018000000}"/>
            </a:ext>
          </a:extLst>
        </xdr:cNvPr>
        <xdr:cNvSpPr/>
      </xdr:nvSpPr>
      <xdr:spPr>
        <a:xfrm>
          <a:off x="5638800" y="11744325"/>
          <a:ext cx="5600700" cy="11811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111</xdr:row>
      <xdr:rowOff>38099</xdr:rowOff>
    </xdr:from>
    <xdr:to>
      <xdr:col>31</xdr:col>
      <xdr:colOff>104775</xdr:colOff>
      <xdr:row>115</xdr:row>
      <xdr:rowOff>152400</xdr:rowOff>
    </xdr:to>
    <xdr:sp macro="" textlink="">
      <xdr:nvSpPr>
        <xdr:cNvPr id="25" name="Rounded Rectangle 24">
          <a:extLst>
            <a:ext uri="{FF2B5EF4-FFF2-40B4-BE49-F238E27FC236}">
              <a16:creationId xmlns:a16="http://schemas.microsoft.com/office/drawing/2014/main" id="{00000000-0008-0000-0600-000019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162</xdr:row>
      <xdr:rowOff>38099</xdr:rowOff>
    </xdr:from>
    <xdr:to>
      <xdr:col>31</xdr:col>
      <xdr:colOff>104775</xdr:colOff>
      <xdr:row>166</xdr:row>
      <xdr:rowOff>152400</xdr:rowOff>
    </xdr:to>
    <xdr:sp macro="" textlink="">
      <xdr:nvSpPr>
        <xdr:cNvPr id="26" name="Rounded Rectangle 25">
          <a:extLst>
            <a:ext uri="{FF2B5EF4-FFF2-40B4-BE49-F238E27FC236}">
              <a16:creationId xmlns:a16="http://schemas.microsoft.com/office/drawing/2014/main" id="{00000000-0008-0000-0600-00001A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212</xdr:row>
      <xdr:rowOff>38099</xdr:rowOff>
    </xdr:from>
    <xdr:to>
      <xdr:col>31</xdr:col>
      <xdr:colOff>104775</xdr:colOff>
      <xdr:row>216</xdr:row>
      <xdr:rowOff>152400</xdr:rowOff>
    </xdr:to>
    <xdr:sp macro="" textlink="">
      <xdr:nvSpPr>
        <xdr:cNvPr id="27" name="Rounded Rectangle 26">
          <a:extLst>
            <a:ext uri="{FF2B5EF4-FFF2-40B4-BE49-F238E27FC236}">
              <a16:creationId xmlns:a16="http://schemas.microsoft.com/office/drawing/2014/main" id="{00000000-0008-0000-0600-00001B000000}"/>
            </a:ext>
          </a:extLst>
        </xdr:cNvPr>
        <xdr:cNvSpPr/>
      </xdr:nvSpPr>
      <xdr:spPr>
        <a:xfrm>
          <a:off x="5638800" y="33289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9</xdr:col>
      <xdr:colOff>371475</xdr:colOff>
      <xdr:row>11</xdr:row>
      <xdr:rowOff>47624</xdr:rowOff>
    </xdr:from>
    <xdr:ext cx="2295527" cy="676656"/>
    <xdr:sp macro="" textlink="">
      <xdr:nvSpPr>
        <xdr:cNvPr id="40" name="TextBox 39">
          <a:extLst>
            <a:ext uri="{FF2B5EF4-FFF2-40B4-BE49-F238E27FC236}">
              <a16:creationId xmlns:a16="http://schemas.microsoft.com/office/drawing/2014/main" id="{00000000-0008-0000-0600-000028000000}"/>
            </a:ext>
          </a:extLst>
        </xdr:cNvPr>
        <xdr:cNvSpPr txBox="1"/>
      </xdr:nvSpPr>
      <xdr:spPr>
        <a:xfrm>
          <a:off x="3124200" y="2076449"/>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twoCellAnchor>
    <xdr:from>
      <xdr:col>28</xdr:col>
      <xdr:colOff>161926</xdr:colOff>
      <xdr:row>206</xdr:row>
      <xdr:rowOff>0</xdr:rowOff>
    </xdr:from>
    <xdr:to>
      <xdr:col>31</xdr:col>
      <xdr:colOff>209550</xdr:colOff>
      <xdr:row>208</xdr:row>
      <xdr:rowOff>95250</xdr:rowOff>
    </xdr:to>
    <xdr:sp macro="" textlink="">
      <xdr:nvSpPr>
        <xdr:cNvPr id="53" name="Right Arrow 52">
          <a:hlinkClick xmlns:r="http://schemas.openxmlformats.org/officeDocument/2006/relationships" r:id="rId1"/>
          <a:extLst>
            <a:ext uri="{FF2B5EF4-FFF2-40B4-BE49-F238E27FC236}">
              <a16:creationId xmlns:a16="http://schemas.microsoft.com/office/drawing/2014/main" id="{00000000-0008-0000-0600-000035000000}"/>
            </a:ext>
          </a:extLst>
        </xdr:cNvPr>
        <xdr:cNvSpPr/>
      </xdr:nvSpPr>
      <xdr:spPr>
        <a:xfrm>
          <a:off x="10153651" y="43243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0</xdr:colOff>
      <xdr:row>206</xdr:row>
      <xdr:rowOff>0</xdr:rowOff>
    </xdr:from>
    <xdr:to>
      <xdr:col>5</xdr:col>
      <xdr:colOff>295274</xdr:colOff>
      <xdr:row>208</xdr:row>
      <xdr:rowOff>95250</xdr:rowOff>
    </xdr:to>
    <xdr:sp macro="" textlink="">
      <xdr:nvSpPr>
        <xdr:cNvPr id="54" name="Right Arrow 53">
          <a:hlinkClick xmlns:r="http://schemas.openxmlformats.org/officeDocument/2006/relationships" r:id="rId2"/>
          <a:extLst>
            <a:ext uri="{FF2B5EF4-FFF2-40B4-BE49-F238E27FC236}">
              <a16:creationId xmlns:a16="http://schemas.microsoft.com/office/drawing/2014/main" id="{00000000-0008-0000-0600-000036000000}"/>
            </a:ext>
          </a:extLst>
        </xdr:cNvPr>
        <xdr:cNvSpPr/>
      </xdr:nvSpPr>
      <xdr:spPr>
        <a:xfrm flipH="1">
          <a:off x="333375" y="43243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171451</xdr:colOff>
      <xdr:row>155</xdr:row>
      <xdr:rowOff>0</xdr:rowOff>
    </xdr:from>
    <xdr:to>
      <xdr:col>31</xdr:col>
      <xdr:colOff>219075</xdr:colOff>
      <xdr:row>157</xdr:row>
      <xdr:rowOff>95250</xdr:rowOff>
    </xdr:to>
    <xdr:sp macro="" textlink="">
      <xdr:nvSpPr>
        <xdr:cNvPr id="55" name="Right Arrow 54">
          <a:hlinkClick xmlns:r="http://schemas.openxmlformats.org/officeDocument/2006/relationships" r:id="rId1"/>
          <a:extLst>
            <a:ext uri="{FF2B5EF4-FFF2-40B4-BE49-F238E27FC236}">
              <a16:creationId xmlns:a16="http://schemas.microsoft.com/office/drawing/2014/main" id="{00000000-0008-0000-0600-000037000000}"/>
            </a:ext>
          </a:extLst>
        </xdr:cNvPr>
        <xdr:cNvSpPr/>
      </xdr:nvSpPr>
      <xdr:spPr>
        <a:xfrm>
          <a:off x="10163176" y="323754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9525</xdr:colOff>
      <xdr:row>155</xdr:row>
      <xdr:rowOff>0</xdr:rowOff>
    </xdr:from>
    <xdr:to>
      <xdr:col>5</xdr:col>
      <xdr:colOff>304799</xdr:colOff>
      <xdr:row>157</xdr:row>
      <xdr:rowOff>95250</xdr:rowOff>
    </xdr:to>
    <xdr:sp macro="" textlink="">
      <xdr:nvSpPr>
        <xdr:cNvPr id="56" name="Right Arrow 55">
          <a:hlinkClick xmlns:r="http://schemas.openxmlformats.org/officeDocument/2006/relationships" r:id="rId2"/>
          <a:extLst>
            <a:ext uri="{FF2B5EF4-FFF2-40B4-BE49-F238E27FC236}">
              <a16:creationId xmlns:a16="http://schemas.microsoft.com/office/drawing/2014/main" id="{00000000-0008-0000-0600-000038000000}"/>
            </a:ext>
          </a:extLst>
        </xdr:cNvPr>
        <xdr:cNvSpPr/>
      </xdr:nvSpPr>
      <xdr:spPr>
        <a:xfrm flipH="1">
          <a:off x="342900" y="323754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152401</xdr:colOff>
      <xdr:row>104</xdr:row>
      <xdr:rowOff>9525</xdr:rowOff>
    </xdr:from>
    <xdr:to>
      <xdr:col>31</xdr:col>
      <xdr:colOff>200025</xdr:colOff>
      <xdr:row>106</xdr:row>
      <xdr:rowOff>104775</xdr:rowOff>
    </xdr:to>
    <xdr:sp macro="" textlink="">
      <xdr:nvSpPr>
        <xdr:cNvPr id="57" name="Right Arrow 56">
          <a:hlinkClick xmlns:r="http://schemas.openxmlformats.org/officeDocument/2006/relationships" r:id="rId1"/>
          <a:extLst>
            <a:ext uri="{FF2B5EF4-FFF2-40B4-BE49-F238E27FC236}">
              <a16:creationId xmlns:a16="http://schemas.microsoft.com/office/drawing/2014/main" id="{00000000-0008-0000-0600-000039000000}"/>
            </a:ext>
          </a:extLst>
        </xdr:cNvPr>
        <xdr:cNvSpPr/>
      </xdr:nvSpPr>
      <xdr:spPr>
        <a:xfrm>
          <a:off x="10144126" y="215169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1</xdr:col>
      <xdr:colOff>123825</xdr:colOff>
      <xdr:row>104</xdr:row>
      <xdr:rowOff>9525</xdr:rowOff>
    </xdr:from>
    <xdr:to>
      <xdr:col>5</xdr:col>
      <xdr:colOff>285749</xdr:colOff>
      <xdr:row>106</xdr:row>
      <xdr:rowOff>104775</xdr:rowOff>
    </xdr:to>
    <xdr:sp macro="" textlink="">
      <xdr:nvSpPr>
        <xdr:cNvPr id="58" name="Right Arrow 57">
          <a:hlinkClick xmlns:r="http://schemas.openxmlformats.org/officeDocument/2006/relationships" r:id="rId2"/>
          <a:extLst>
            <a:ext uri="{FF2B5EF4-FFF2-40B4-BE49-F238E27FC236}">
              <a16:creationId xmlns:a16="http://schemas.microsoft.com/office/drawing/2014/main" id="{00000000-0008-0000-0600-00003A000000}"/>
            </a:ext>
          </a:extLst>
        </xdr:cNvPr>
        <xdr:cNvSpPr/>
      </xdr:nvSpPr>
      <xdr:spPr>
        <a:xfrm flipH="1">
          <a:off x="323850" y="215169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180976</xdr:colOff>
      <xdr:row>53</xdr:row>
      <xdr:rowOff>0</xdr:rowOff>
    </xdr:from>
    <xdr:to>
      <xdr:col>31</xdr:col>
      <xdr:colOff>228600</xdr:colOff>
      <xdr:row>55</xdr:row>
      <xdr:rowOff>95250</xdr:rowOff>
    </xdr:to>
    <xdr:sp macro="" textlink="">
      <xdr:nvSpPr>
        <xdr:cNvPr id="59" name="Right Arrow 58">
          <a:hlinkClick xmlns:r="http://schemas.openxmlformats.org/officeDocument/2006/relationships" r:id="rId1"/>
          <a:extLst>
            <a:ext uri="{FF2B5EF4-FFF2-40B4-BE49-F238E27FC236}">
              <a16:creationId xmlns:a16="http://schemas.microsoft.com/office/drawing/2014/main" id="{00000000-0008-0000-0600-00003B000000}"/>
            </a:ext>
          </a:extLst>
        </xdr:cNvPr>
        <xdr:cNvSpPr/>
      </xdr:nvSpPr>
      <xdr:spPr>
        <a:xfrm>
          <a:off x="10172701" y="106394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19050</xdr:colOff>
      <xdr:row>53</xdr:row>
      <xdr:rowOff>0</xdr:rowOff>
    </xdr:from>
    <xdr:to>
      <xdr:col>5</xdr:col>
      <xdr:colOff>314324</xdr:colOff>
      <xdr:row>55</xdr:row>
      <xdr:rowOff>95250</xdr:rowOff>
    </xdr:to>
    <xdr:sp macro="" textlink="">
      <xdr:nvSpPr>
        <xdr:cNvPr id="60" name="Right Arrow 59">
          <a:hlinkClick xmlns:r="http://schemas.openxmlformats.org/officeDocument/2006/relationships" r:id="rId2"/>
          <a:extLst>
            <a:ext uri="{FF2B5EF4-FFF2-40B4-BE49-F238E27FC236}">
              <a16:creationId xmlns:a16="http://schemas.microsoft.com/office/drawing/2014/main" id="{00000000-0008-0000-0600-00003C000000}"/>
            </a:ext>
          </a:extLst>
        </xdr:cNvPr>
        <xdr:cNvSpPr/>
      </xdr:nvSpPr>
      <xdr:spPr>
        <a:xfrm flipH="1">
          <a:off x="352425" y="106394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33</xdr:col>
      <xdr:colOff>57150</xdr:colOff>
      <xdr:row>1</xdr:row>
      <xdr:rowOff>123825</xdr:rowOff>
    </xdr:from>
    <xdr:to>
      <xdr:col>36</xdr:col>
      <xdr:colOff>95250</xdr:colOff>
      <xdr:row>17</xdr:row>
      <xdr:rowOff>19051</xdr:rowOff>
    </xdr:to>
    <xdr:grpSp>
      <xdr:nvGrpSpPr>
        <xdr:cNvPr id="61" name="Group 60">
          <a:extLst>
            <a:ext uri="{FF2B5EF4-FFF2-40B4-BE49-F238E27FC236}">
              <a16:creationId xmlns:a16="http://schemas.microsoft.com/office/drawing/2014/main" id="{00000000-0008-0000-0600-00003D000000}"/>
            </a:ext>
          </a:extLst>
        </xdr:cNvPr>
        <xdr:cNvGrpSpPr/>
      </xdr:nvGrpSpPr>
      <xdr:grpSpPr>
        <a:xfrm>
          <a:off x="12166600" y="301625"/>
          <a:ext cx="1200150" cy="3082926"/>
          <a:chOff x="7591425" y="314325"/>
          <a:chExt cx="962025" cy="2790826"/>
        </a:xfrm>
      </xdr:grpSpPr>
      <xdr:sp macro="" textlink="">
        <xdr:nvSpPr>
          <xdr:cNvPr id="62" name="TextBox 61">
            <a:hlinkClick xmlns:r="http://schemas.openxmlformats.org/officeDocument/2006/relationships" r:id="rId3"/>
            <a:extLst>
              <a:ext uri="{FF2B5EF4-FFF2-40B4-BE49-F238E27FC236}">
                <a16:creationId xmlns:a16="http://schemas.microsoft.com/office/drawing/2014/main" id="{00000000-0008-0000-0600-00003E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63" name="TextBox 62">
            <a:hlinkClick xmlns:r="http://schemas.openxmlformats.org/officeDocument/2006/relationships" r:id="rId4"/>
            <a:extLst>
              <a:ext uri="{FF2B5EF4-FFF2-40B4-BE49-F238E27FC236}">
                <a16:creationId xmlns:a16="http://schemas.microsoft.com/office/drawing/2014/main" id="{00000000-0008-0000-0600-00003F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64" name="TextBox 63">
            <a:hlinkClick xmlns:r="http://schemas.openxmlformats.org/officeDocument/2006/relationships" r:id="rId1"/>
            <a:extLst>
              <a:ext uri="{FF2B5EF4-FFF2-40B4-BE49-F238E27FC236}">
                <a16:creationId xmlns:a16="http://schemas.microsoft.com/office/drawing/2014/main" id="{00000000-0008-0000-0600-000040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65" name="TextBox 64">
            <a:hlinkClick xmlns:r="http://schemas.openxmlformats.org/officeDocument/2006/relationships" r:id="rId5"/>
            <a:extLst>
              <a:ext uri="{FF2B5EF4-FFF2-40B4-BE49-F238E27FC236}">
                <a16:creationId xmlns:a16="http://schemas.microsoft.com/office/drawing/2014/main" id="{00000000-0008-0000-0600-000041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66" name="TextBox 65">
            <a:hlinkClick xmlns:r="http://schemas.openxmlformats.org/officeDocument/2006/relationships" r:id="rId2"/>
            <a:extLst>
              <a:ext uri="{FF2B5EF4-FFF2-40B4-BE49-F238E27FC236}">
                <a16:creationId xmlns:a16="http://schemas.microsoft.com/office/drawing/2014/main" id="{00000000-0008-0000-0600-000042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7" name="TextBox 66">
            <a:hlinkClick xmlns:r="http://schemas.openxmlformats.org/officeDocument/2006/relationships" r:id="rId6"/>
            <a:extLst>
              <a:ext uri="{FF2B5EF4-FFF2-40B4-BE49-F238E27FC236}">
                <a16:creationId xmlns:a16="http://schemas.microsoft.com/office/drawing/2014/main" id="{00000000-0008-0000-0600-000043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8" name="TextBox 67">
            <a:hlinkClick xmlns:r="http://schemas.openxmlformats.org/officeDocument/2006/relationships" r:id="rId7"/>
            <a:extLst>
              <a:ext uri="{FF2B5EF4-FFF2-40B4-BE49-F238E27FC236}">
                <a16:creationId xmlns:a16="http://schemas.microsoft.com/office/drawing/2014/main" id="{00000000-0008-0000-0600-000044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9" name="TextBox 68">
            <a:hlinkClick xmlns:r="http://schemas.openxmlformats.org/officeDocument/2006/relationships" r:id="rId8"/>
            <a:extLst>
              <a:ext uri="{FF2B5EF4-FFF2-40B4-BE49-F238E27FC236}">
                <a16:creationId xmlns:a16="http://schemas.microsoft.com/office/drawing/2014/main" id="{00000000-0008-0000-0600-000045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70" name="Rounded Rectangle 69">
            <a:extLst>
              <a:ext uri="{FF2B5EF4-FFF2-40B4-BE49-F238E27FC236}">
                <a16:creationId xmlns:a16="http://schemas.microsoft.com/office/drawing/2014/main" id="{00000000-0008-0000-0600-000046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71" name="TextBox 70">
            <a:extLst>
              <a:ext uri="{FF2B5EF4-FFF2-40B4-BE49-F238E27FC236}">
                <a16:creationId xmlns:a16="http://schemas.microsoft.com/office/drawing/2014/main" id="{00000000-0008-0000-0600-000047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72" name="TextBox 71">
            <a:hlinkClick xmlns:r="http://schemas.openxmlformats.org/officeDocument/2006/relationships" r:id="rId9"/>
            <a:extLst>
              <a:ext uri="{FF2B5EF4-FFF2-40B4-BE49-F238E27FC236}">
                <a16:creationId xmlns:a16="http://schemas.microsoft.com/office/drawing/2014/main" id="{00000000-0008-0000-0600-000048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104775</xdr:colOff>
      <xdr:row>3</xdr:row>
      <xdr:rowOff>76201</xdr:rowOff>
    </xdr:from>
    <xdr:to>
      <xdr:col>31</xdr:col>
      <xdr:colOff>247650</xdr:colOff>
      <xdr:row>39</xdr:row>
      <xdr:rowOff>123825</xdr:rowOff>
    </xdr:to>
    <xdr:sp macro="" textlink="">
      <xdr:nvSpPr>
        <xdr:cNvPr id="2" name="Rounded Rectangle 1">
          <a:extLst>
            <a:ext uri="{FF2B5EF4-FFF2-40B4-BE49-F238E27FC236}">
              <a16:creationId xmlns:a16="http://schemas.microsoft.com/office/drawing/2014/main" id="{00000000-0008-0000-0700-000002000000}"/>
            </a:ext>
          </a:extLst>
        </xdr:cNvPr>
        <xdr:cNvSpPr/>
      </xdr:nvSpPr>
      <xdr:spPr>
        <a:xfrm>
          <a:off x="304800" y="666751"/>
          <a:ext cx="11077575" cy="7439024"/>
        </a:xfrm>
        <a:prstGeom prst="roundRect">
          <a:avLst>
            <a:gd name="adj" fmla="val 223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44</xdr:row>
      <xdr:rowOff>76201</xdr:rowOff>
    </xdr:from>
    <xdr:to>
      <xdr:col>31</xdr:col>
      <xdr:colOff>266700</xdr:colOff>
      <xdr:row>80</xdr:row>
      <xdr:rowOff>104822</xdr:rowOff>
    </xdr:to>
    <xdr:sp macro="" textlink="">
      <xdr:nvSpPr>
        <xdr:cNvPr id="7" name="Rounded Rectangle 6">
          <a:extLst>
            <a:ext uri="{FF2B5EF4-FFF2-40B4-BE49-F238E27FC236}">
              <a16:creationId xmlns:a16="http://schemas.microsoft.com/office/drawing/2014/main" id="{00000000-0008-0000-0700-000007000000}"/>
            </a:ext>
          </a:extLst>
        </xdr:cNvPr>
        <xdr:cNvSpPr/>
      </xdr:nvSpPr>
      <xdr:spPr>
        <a:xfrm>
          <a:off x="304800" y="9105901"/>
          <a:ext cx="11096625" cy="7829596"/>
        </a:xfrm>
        <a:prstGeom prst="roundRect">
          <a:avLst>
            <a:gd name="adj" fmla="val 3102"/>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85</xdr:row>
      <xdr:rowOff>76201</xdr:rowOff>
    </xdr:from>
    <xdr:to>
      <xdr:col>31</xdr:col>
      <xdr:colOff>257175</xdr:colOff>
      <xdr:row>120</xdr:row>
      <xdr:rowOff>114544</xdr:rowOff>
    </xdr:to>
    <xdr:sp macro="" textlink="">
      <xdr:nvSpPr>
        <xdr:cNvPr id="8" name="Rounded Rectangle 7">
          <a:extLst>
            <a:ext uri="{FF2B5EF4-FFF2-40B4-BE49-F238E27FC236}">
              <a16:creationId xmlns:a16="http://schemas.microsoft.com/office/drawing/2014/main" id="{00000000-0008-0000-0700-000008000000}"/>
            </a:ext>
          </a:extLst>
        </xdr:cNvPr>
        <xdr:cNvSpPr/>
      </xdr:nvSpPr>
      <xdr:spPr>
        <a:xfrm>
          <a:off x="304800" y="17954626"/>
          <a:ext cx="11087100" cy="7629768"/>
        </a:xfrm>
        <a:prstGeom prst="roundRect">
          <a:avLst>
            <a:gd name="adj" fmla="val 2980"/>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121</xdr:row>
      <xdr:rowOff>76200</xdr:rowOff>
    </xdr:from>
    <xdr:to>
      <xdr:col>31</xdr:col>
      <xdr:colOff>180975</xdr:colOff>
      <xdr:row>123</xdr:row>
      <xdr:rowOff>161925</xdr:rowOff>
    </xdr:to>
    <xdr:sp macro="" textlink="">
      <xdr:nvSpPr>
        <xdr:cNvPr id="20" name="Right Arrow 19">
          <a:hlinkClick xmlns:r="http://schemas.openxmlformats.org/officeDocument/2006/relationships" r:id="rId1"/>
          <a:extLst>
            <a:ext uri="{FF2B5EF4-FFF2-40B4-BE49-F238E27FC236}">
              <a16:creationId xmlns:a16="http://schemas.microsoft.com/office/drawing/2014/main" id="{00000000-0008-0000-0700-000014000000}"/>
            </a:ext>
          </a:extLst>
        </xdr:cNvPr>
        <xdr:cNvSpPr/>
      </xdr:nvSpPr>
      <xdr:spPr>
        <a:xfrm>
          <a:off x="10125076" y="25755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1</xdr:col>
      <xdr:colOff>104775</xdr:colOff>
      <xdr:row>121</xdr:row>
      <xdr:rowOff>76200</xdr:rowOff>
    </xdr:from>
    <xdr:to>
      <xdr:col>5</xdr:col>
      <xdr:colOff>266699</xdr:colOff>
      <xdr:row>123</xdr:row>
      <xdr:rowOff>161925</xdr:rowOff>
    </xdr:to>
    <xdr:sp macro="" textlink="">
      <xdr:nvSpPr>
        <xdr:cNvPr id="21" name="Right Arrow 20">
          <a:hlinkClick xmlns:r="http://schemas.openxmlformats.org/officeDocument/2006/relationships" r:id="rId2"/>
          <a:extLst>
            <a:ext uri="{FF2B5EF4-FFF2-40B4-BE49-F238E27FC236}">
              <a16:creationId xmlns:a16="http://schemas.microsoft.com/office/drawing/2014/main" id="{00000000-0008-0000-0700-000015000000}"/>
            </a:ext>
          </a:extLst>
        </xdr:cNvPr>
        <xdr:cNvSpPr/>
      </xdr:nvSpPr>
      <xdr:spPr>
        <a:xfrm flipH="1">
          <a:off x="304800" y="25755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16</xdr:col>
      <xdr:colOff>219075</xdr:colOff>
      <xdr:row>5</xdr:row>
      <xdr:rowOff>38100</xdr:rowOff>
    </xdr:from>
    <xdr:to>
      <xdr:col>31</xdr:col>
      <xdr:colOff>104775</xdr:colOff>
      <xdr:row>10</xdr:row>
      <xdr:rowOff>171450</xdr:rowOff>
    </xdr:to>
    <xdr:sp macro="" textlink="">
      <xdr:nvSpPr>
        <xdr:cNvPr id="22" name="Rounded Rectangle 21">
          <a:extLst>
            <a:ext uri="{FF2B5EF4-FFF2-40B4-BE49-F238E27FC236}">
              <a16:creationId xmlns:a16="http://schemas.microsoft.com/office/drawing/2014/main" id="{00000000-0008-0000-0700-000016000000}"/>
            </a:ext>
          </a:extLst>
        </xdr:cNvPr>
        <xdr:cNvSpPr/>
      </xdr:nvSpPr>
      <xdr:spPr>
        <a:xfrm>
          <a:off x="5638800" y="11744325"/>
          <a:ext cx="5600700" cy="11811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46</xdr:row>
      <xdr:rowOff>38100</xdr:rowOff>
    </xdr:from>
    <xdr:to>
      <xdr:col>31</xdr:col>
      <xdr:colOff>104775</xdr:colOff>
      <xdr:row>51</xdr:row>
      <xdr:rowOff>171450</xdr:rowOff>
    </xdr:to>
    <xdr:sp macro="" textlink="">
      <xdr:nvSpPr>
        <xdr:cNvPr id="23" name="Rounded Rectangle 22">
          <a:extLst>
            <a:ext uri="{FF2B5EF4-FFF2-40B4-BE49-F238E27FC236}">
              <a16:creationId xmlns:a16="http://schemas.microsoft.com/office/drawing/2014/main" id="{00000000-0008-0000-0700-000017000000}"/>
            </a:ext>
          </a:extLst>
        </xdr:cNvPr>
        <xdr:cNvSpPr/>
      </xdr:nvSpPr>
      <xdr:spPr>
        <a:xfrm>
          <a:off x="5638800" y="942975"/>
          <a:ext cx="5600700" cy="10858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87</xdr:row>
      <xdr:rowOff>38099</xdr:rowOff>
    </xdr:from>
    <xdr:to>
      <xdr:col>31</xdr:col>
      <xdr:colOff>104775</xdr:colOff>
      <xdr:row>91</xdr:row>
      <xdr:rowOff>152400</xdr:rowOff>
    </xdr:to>
    <xdr:sp macro="" textlink="">
      <xdr:nvSpPr>
        <xdr:cNvPr id="24" name="Rounded Rectangle 23">
          <a:extLst>
            <a:ext uri="{FF2B5EF4-FFF2-40B4-BE49-F238E27FC236}">
              <a16:creationId xmlns:a16="http://schemas.microsoft.com/office/drawing/2014/main" id="{00000000-0008-0000-0700-000018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28</xdr:col>
      <xdr:colOff>190501</xdr:colOff>
      <xdr:row>80</xdr:row>
      <xdr:rowOff>161925</xdr:rowOff>
    </xdr:from>
    <xdr:to>
      <xdr:col>31</xdr:col>
      <xdr:colOff>238125</xdr:colOff>
      <xdr:row>83</xdr:row>
      <xdr:rowOff>38100</xdr:rowOff>
    </xdr:to>
    <xdr:sp macro="" textlink="">
      <xdr:nvSpPr>
        <xdr:cNvPr id="50" name="Right Arrow 49">
          <a:hlinkClick xmlns:r="http://schemas.openxmlformats.org/officeDocument/2006/relationships" r:id="rId1"/>
          <a:extLst>
            <a:ext uri="{FF2B5EF4-FFF2-40B4-BE49-F238E27FC236}">
              <a16:creationId xmlns:a16="http://schemas.microsoft.com/office/drawing/2014/main" id="{00000000-0008-0000-0700-000032000000}"/>
            </a:ext>
          </a:extLst>
        </xdr:cNvPr>
        <xdr:cNvSpPr/>
      </xdr:nvSpPr>
      <xdr:spPr>
        <a:xfrm>
          <a:off x="10182226" y="16992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2</xdr:col>
      <xdr:colOff>28575</xdr:colOff>
      <xdr:row>80</xdr:row>
      <xdr:rowOff>161925</xdr:rowOff>
    </xdr:from>
    <xdr:to>
      <xdr:col>5</xdr:col>
      <xdr:colOff>323849</xdr:colOff>
      <xdr:row>83</xdr:row>
      <xdr:rowOff>38100</xdr:rowOff>
    </xdr:to>
    <xdr:sp macro="" textlink="">
      <xdr:nvSpPr>
        <xdr:cNvPr id="51" name="Right Arrow 50">
          <a:hlinkClick xmlns:r="http://schemas.openxmlformats.org/officeDocument/2006/relationships" r:id="rId2"/>
          <a:extLst>
            <a:ext uri="{FF2B5EF4-FFF2-40B4-BE49-F238E27FC236}">
              <a16:creationId xmlns:a16="http://schemas.microsoft.com/office/drawing/2014/main" id="{00000000-0008-0000-0700-000033000000}"/>
            </a:ext>
          </a:extLst>
        </xdr:cNvPr>
        <xdr:cNvSpPr/>
      </xdr:nvSpPr>
      <xdr:spPr>
        <a:xfrm flipH="1">
          <a:off x="361950" y="16992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28</xdr:col>
      <xdr:colOff>180976</xdr:colOff>
      <xdr:row>39</xdr:row>
      <xdr:rowOff>180975</xdr:rowOff>
    </xdr:from>
    <xdr:to>
      <xdr:col>31</xdr:col>
      <xdr:colOff>228600</xdr:colOff>
      <xdr:row>42</xdr:row>
      <xdr:rowOff>57150</xdr:rowOff>
    </xdr:to>
    <xdr:sp macro="" textlink="">
      <xdr:nvSpPr>
        <xdr:cNvPr id="52" name="Right Arrow 51">
          <a:hlinkClick xmlns:r="http://schemas.openxmlformats.org/officeDocument/2006/relationships" r:id="rId1"/>
          <a:extLst>
            <a:ext uri="{FF2B5EF4-FFF2-40B4-BE49-F238E27FC236}">
              <a16:creationId xmlns:a16="http://schemas.microsoft.com/office/drawing/2014/main" id="{00000000-0008-0000-0700-000034000000}"/>
            </a:ext>
          </a:extLst>
        </xdr:cNvPr>
        <xdr:cNvSpPr/>
      </xdr:nvSpPr>
      <xdr:spPr>
        <a:xfrm>
          <a:off x="10172701" y="8162925"/>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2</xdr:col>
      <xdr:colOff>19050</xdr:colOff>
      <xdr:row>39</xdr:row>
      <xdr:rowOff>180975</xdr:rowOff>
    </xdr:from>
    <xdr:to>
      <xdr:col>5</xdr:col>
      <xdr:colOff>314324</xdr:colOff>
      <xdr:row>42</xdr:row>
      <xdr:rowOff>57150</xdr:rowOff>
    </xdr:to>
    <xdr:sp macro="" textlink="">
      <xdr:nvSpPr>
        <xdr:cNvPr id="53" name="Right Arrow 52">
          <a:hlinkClick xmlns:r="http://schemas.openxmlformats.org/officeDocument/2006/relationships" r:id="rId2"/>
          <a:extLst>
            <a:ext uri="{FF2B5EF4-FFF2-40B4-BE49-F238E27FC236}">
              <a16:creationId xmlns:a16="http://schemas.microsoft.com/office/drawing/2014/main" id="{00000000-0008-0000-0700-000035000000}"/>
            </a:ext>
          </a:extLst>
        </xdr:cNvPr>
        <xdr:cNvSpPr/>
      </xdr:nvSpPr>
      <xdr:spPr>
        <a:xfrm flipH="1">
          <a:off x="352425" y="8162925"/>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33</xdr:col>
      <xdr:colOff>19050</xdr:colOff>
      <xdr:row>1</xdr:row>
      <xdr:rowOff>142875</xdr:rowOff>
    </xdr:from>
    <xdr:to>
      <xdr:col>36</xdr:col>
      <xdr:colOff>57150</xdr:colOff>
      <xdr:row>16</xdr:row>
      <xdr:rowOff>161926</xdr:rowOff>
    </xdr:to>
    <xdr:grpSp>
      <xdr:nvGrpSpPr>
        <xdr:cNvPr id="54" name="Group 53">
          <a:extLst>
            <a:ext uri="{FF2B5EF4-FFF2-40B4-BE49-F238E27FC236}">
              <a16:creationId xmlns:a16="http://schemas.microsoft.com/office/drawing/2014/main" id="{00000000-0008-0000-0700-000036000000}"/>
            </a:ext>
          </a:extLst>
        </xdr:cNvPr>
        <xdr:cNvGrpSpPr/>
      </xdr:nvGrpSpPr>
      <xdr:grpSpPr>
        <a:xfrm>
          <a:off x="12128500" y="320675"/>
          <a:ext cx="1200150" cy="3079751"/>
          <a:chOff x="7591425" y="314325"/>
          <a:chExt cx="962025" cy="2790826"/>
        </a:xfrm>
      </xdr:grpSpPr>
      <xdr:sp macro="" textlink="">
        <xdr:nvSpPr>
          <xdr:cNvPr id="55" name="TextBox 54">
            <a:hlinkClick xmlns:r="http://schemas.openxmlformats.org/officeDocument/2006/relationships" r:id="rId3"/>
            <a:extLst>
              <a:ext uri="{FF2B5EF4-FFF2-40B4-BE49-F238E27FC236}">
                <a16:creationId xmlns:a16="http://schemas.microsoft.com/office/drawing/2014/main" id="{00000000-0008-0000-0700-00003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56" name="TextBox 55">
            <a:hlinkClick xmlns:r="http://schemas.openxmlformats.org/officeDocument/2006/relationships" r:id="rId2"/>
            <a:extLst>
              <a:ext uri="{FF2B5EF4-FFF2-40B4-BE49-F238E27FC236}">
                <a16:creationId xmlns:a16="http://schemas.microsoft.com/office/drawing/2014/main" id="{00000000-0008-0000-0700-00003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57" name="TextBox 56">
            <a:hlinkClick xmlns:r="http://schemas.openxmlformats.org/officeDocument/2006/relationships" r:id="rId4"/>
            <a:extLst>
              <a:ext uri="{FF2B5EF4-FFF2-40B4-BE49-F238E27FC236}">
                <a16:creationId xmlns:a16="http://schemas.microsoft.com/office/drawing/2014/main" id="{00000000-0008-0000-0700-00003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58" name="TextBox 57">
            <a:hlinkClick xmlns:r="http://schemas.openxmlformats.org/officeDocument/2006/relationships" r:id="rId5"/>
            <a:extLst>
              <a:ext uri="{FF2B5EF4-FFF2-40B4-BE49-F238E27FC236}">
                <a16:creationId xmlns:a16="http://schemas.microsoft.com/office/drawing/2014/main" id="{00000000-0008-0000-0700-00003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59" name="TextBox 58">
            <a:hlinkClick xmlns:r="http://schemas.openxmlformats.org/officeDocument/2006/relationships" r:id="rId6"/>
            <a:extLst>
              <a:ext uri="{FF2B5EF4-FFF2-40B4-BE49-F238E27FC236}">
                <a16:creationId xmlns:a16="http://schemas.microsoft.com/office/drawing/2014/main" id="{00000000-0008-0000-0700-00003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0" name="TextBox 59">
            <a:hlinkClick xmlns:r="http://schemas.openxmlformats.org/officeDocument/2006/relationships" r:id="rId1"/>
            <a:extLst>
              <a:ext uri="{FF2B5EF4-FFF2-40B4-BE49-F238E27FC236}">
                <a16:creationId xmlns:a16="http://schemas.microsoft.com/office/drawing/2014/main" id="{00000000-0008-0000-0700-00003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1" name="TextBox 60">
            <a:hlinkClick xmlns:r="http://schemas.openxmlformats.org/officeDocument/2006/relationships" r:id="rId7"/>
            <a:extLst>
              <a:ext uri="{FF2B5EF4-FFF2-40B4-BE49-F238E27FC236}">
                <a16:creationId xmlns:a16="http://schemas.microsoft.com/office/drawing/2014/main" id="{00000000-0008-0000-0700-00003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2" name="TextBox 61">
            <a:hlinkClick xmlns:r="http://schemas.openxmlformats.org/officeDocument/2006/relationships" r:id="rId8"/>
            <a:extLst>
              <a:ext uri="{FF2B5EF4-FFF2-40B4-BE49-F238E27FC236}">
                <a16:creationId xmlns:a16="http://schemas.microsoft.com/office/drawing/2014/main" id="{00000000-0008-0000-0700-00003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63" name="Rounded Rectangle 62">
            <a:extLst>
              <a:ext uri="{FF2B5EF4-FFF2-40B4-BE49-F238E27FC236}">
                <a16:creationId xmlns:a16="http://schemas.microsoft.com/office/drawing/2014/main" id="{00000000-0008-0000-0700-00003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64" name="TextBox 63">
            <a:extLst>
              <a:ext uri="{FF2B5EF4-FFF2-40B4-BE49-F238E27FC236}">
                <a16:creationId xmlns:a16="http://schemas.microsoft.com/office/drawing/2014/main" id="{00000000-0008-0000-0700-00004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65" name="TextBox 64">
            <a:hlinkClick xmlns:r="http://schemas.openxmlformats.org/officeDocument/2006/relationships" r:id="rId9"/>
            <a:extLst>
              <a:ext uri="{FF2B5EF4-FFF2-40B4-BE49-F238E27FC236}">
                <a16:creationId xmlns:a16="http://schemas.microsoft.com/office/drawing/2014/main" id="{00000000-0008-0000-0700-00004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oneCellAnchor>
    <xdr:from>
      <xdr:col>9</xdr:col>
      <xdr:colOff>361950</xdr:colOff>
      <xdr:row>8</xdr:row>
      <xdr:rowOff>47625</xdr:rowOff>
    </xdr:from>
    <xdr:ext cx="2295527" cy="676656"/>
    <xdr:sp macro="" textlink="">
      <xdr:nvSpPr>
        <xdr:cNvPr id="28" name="TextBox 27">
          <a:extLst>
            <a:ext uri="{FF2B5EF4-FFF2-40B4-BE49-F238E27FC236}">
              <a16:creationId xmlns:a16="http://schemas.microsoft.com/office/drawing/2014/main" id="{00000000-0008-0000-0700-00001C000000}"/>
            </a:ext>
          </a:extLst>
        </xdr:cNvPr>
        <xdr:cNvSpPr txBox="1"/>
      </xdr:nvSpPr>
      <xdr:spPr>
        <a:xfrm>
          <a:off x="3114675" y="1504950"/>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wsDr>
</file>

<file path=xl/drawings/drawing9.xml><?xml version="1.0" encoding="utf-8"?>
<xdr:wsDr xmlns:xdr="http://schemas.openxmlformats.org/drawingml/2006/spreadsheetDrawing" xmlns:a="http://schemas.openxmlformats.org/drawingml/2006/main">
  <xdr:oneCellAnchor>
    <xdr:from>
      <xdr:col>36</xdr:col>
      <xdr:colOff>95250</xdr:colOff>
      <xdr:row>43</xdr:row>
      <xdr:rowOff>133350</xdr:rowOff>
    </xdr:from>
    <xdr:ext cx="3028950" cy="714376"/>
    <xdr:sp macro="" textlink="">
      <xdr:nvSpPr>
        <xdr:cNvPr id="2" name="TextBox 1">
          <a:extLst>
            <a:ext uri="{FF2B5EF4-FFF2-40B4-BE49-F238E27FC236}">
              <a16:creationId xmlns:a16="http://schemas.microsoft.com/office/drawing/2014/main" id="{00000000-0008-0000-0800-000002000000}"/>
            </a:ext>
          </a:extLst>
        </xdr:cNvPr>
        <xdr:cNvSpPr txBox="1"/>
      </xdr:nvSpPr>
      <xdr:spPr>
        <a:xfrm>
          <a:off x="9553575" y="9610725"/>
          <a:ext cx="3028950" cy="71437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If you need more fixtures, try aggregating similar bulb types. For example, if you have two fixtures that are Incandscent, make them one fixture. </a:t>
          </a:r>
        </a:p>
      </xdr:txBody>
    </xdr:sp>
    <xdr:clientData/>
  </xdr:oneCellAnchor>
  <xdr:twoCellAnchor>
    <xdr:from>
      <xdr:col>1</xdr:col>
      <xdr:colOff>161925</xdr:colOff>
      <xdr:row>3</xdr:row>
      <xdr:rowOff>228600</xdr:rowOff>
    </xdr:from>
    <xdr:to>
      <xdr:col>23</xdr:col>
      <xdr:colOff>47625</xdr:colOff>
      <xdr:row>7</xdr:row>
      <xdr:rowOff>57150</xdr:rowOff>
    </xdr:to>
    <xdr:sp macro="" textlink="">
      <xdr:nvSpPr>
        <xdr:cNvPr id="15" name="Rounded Rectangle 14">
          <a:extLst>
            <a:ext uri="{FF2B5EF4-FFF2-40B4-BE49-F238E27FC236}">
              <a16:creationId xmlns:a16="http://schemas.microsoft.com/office/drawing/2014/main" id="{00000000-0008-0000-0800-00000F000000}"/>
            </a:ext>
          </a:extLst>
        </xdr:cNvPr>
        <xdr:cNvSpPr/>
      </xdr:nvSpPr>
      <xdr:spPr>
        <a:xfrm>
          <a:off x="161925" y="857250"/>
          <a:ext cx="5334000" cy="742950"/>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8</xdr:row>
      <xdr:rowOff>219074</xdr:rowOff>
    </xdr:from>
    <xdr:to>
      <xdr:col>23</xdr:col>
      <xdr:colOff>47625</xdr:colOff>
      <xdr:row>12</xdr:row>
      <xdr:rowOff>66674</xdr:rowOff>
    </xdr:to>
    <xdr:sp macro="" textlink="">
      <xdr:nvSpPr>
        <xdr:cNvPr id="16" name="Rounded Rectangle 15">
          <a:extLst>
            <a:ext uri="{FF2B5EF4-FFF2-40B4-BE49-F238E27FC236}">
              <a16:creationId xmlns:a16="http://schemas.microsoft.com/office/drawing/2014/main" id="{00000000-0008-0000-0800-000010000000}"/>
            </a:ext>
          </a:extLst>
        </xdr:cNvPr>
        <xdr:cNvSpPr/>
      </xdr:nvSpPr>
      <xdr:spPr>
        <a:xfrm>
          <a:off x="161925" y="1952624"/>
          <a:ext cx="5334000" cy="742950"/>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13</xdr:row>
      <xdr:rowOff>200026</xdr:rowOff>
    </xdr:from>
    <xdr:to>
      <xdr:col>23</xdr:col>
      <xdr:colOff>47625</xdr:colOff>
      <xdr:row>15</xdr:row>
      <xdr:rowOff>66676</xdr:rowOff>
    </xdr:to>
    <xdr:sp macro="" textlink="">
      <xdr:nvSpPr>
        <xdr:cNvPr id="17" name="Rounded Rectangle 16">
          <a:extLst>
            <a:ext uri="{FF2B5EF4-FFF2-40B4-BE49-F238E27FC236}">
              <a16:creationId xmlns:a16="http://schemas.microsoft.com/office/drawing/2014/main" id="{00000000-0008-0000-0800-000011000000}"/>
            </a:ext>
          </a:extLst>
        </xdr:cNvPr>
        <xdr:cNvSpPr/>
      </xdr:nvSpPr>
      <xdr:spPr>
        <a:xfrm>
          <a:off x="161925" y="3048001"/>
          <a:ext cx="5581650" cy="323850"/>
        </a:xfrm>
        <a:prstGeom prst="roundRect">
          <a:avLst>
            <a:gd name="adj" fmla="val 30000"/>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16</xdr:row>
      <xdr:rowOff>209551</xdr:rowOff>
    </xdr:from>
    <xdr:to>
      <xdr:col>23</xdr:col>
      <xdr:colOff>47625</xdr:colOff>
      <xdr:row>24</xdr:row>
      <xdr:rowOff>95250</xdr:rowOff>
    </xdr:to>
    <xdr:sp macro="" textlink="">
      <xdr:nvSpPr>
        <xdr:cNvPr id="18" name="Rounded Rectangle 17">
          <a:extLst>
            <a:ext uri="{FF2B5EF4-FFF2-40B4-BE49-F238E27FC236}">
              <a16:creationId xmlns:a16="http://schemas.microsoft.com/office/drawing/2014/main" id="{00000000-0008-0000-0800-000012000000}"/>
            </a:ext>
          </a:extLst>
        </xdr:cNvPr>
        <xdr:cNvSpPr/>
      </xdr:nvSpPr>
      <xdr:spPr>
        <a:xfrm>
          <a:off x="161925" y="3829051"/>
          <a:ext cx="5334000" cy="1609724"/>
        </a:xfrm>
        <a:prstGeom prst="roundRect">
          <a:avLst>
            <a:gd name="adj" fmla="val 791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11</xdr:row>
      <xdr:rowOff>219076</xdr:rowOff>
    </xdr:from>
    <xdr:to>
      <xdr:col>44</xdr:col>
      <xdr:colOff>19051</xdr:colOff>
      <xdr:row>18</xdr:row>
      <xdr:rowOff>38100</xdr:rowOff>
    </xdr:to>
    <xdr:sp macro="" textlink="">
      <xdr:nvSpPr>
        <xdr:cNvPr id="19" name="Rounded Rectangle 18">
          <a:extLst>
            <a:ext uri="{FF2B5EF4-FFF2-40B4-BE49-F238E27FC236}">
              <a16:creationId xmlns:a16="http://schemas.microsoft.com/office/drawing/2014/main" id="{00000000-0008-0000-0800-000013000000}"/>
            </a:ext>
          </a:extLst>
        </xdr:cNvPr>
        <xdr:cNvSpPr/>
      </xdr:nvSpPr>
      <xdr:spPr>
        <a:xfrm>
          <a:off x="6124576" y="2647951"/>
          <a:ext cx="5219700" cy="1409699"/>
        </a:xfrm>
        <a:prstGeom prst="roundRect">
          <a:avLst>
            <a:gd name="adj" fmla="val 8072"/>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3</xdr:row>
      <xdr:rowOff>228600</xdr:rowOff>
    </xdr:from>
    <xdr:to>
      <xdr:col>44</xdr:col>
      <xdr:colOff>19051</xdr:colOff>
      <xdr:row>10</xdr:row>
      <xdr:rowOff>38100</xdr:rowOff>
    </xdr:to>
    <xdr:sp macro="" textlink="">
      <xdr:nvSpPr>
        <xdr:cNvPr id="20" name="Rounded Rectangle 19">
          <a:extLst>
            <a:ext uri="{FF2B5EF4-FFF2-40B4-BE49-F238E27FC236}">
              <a16:creationId xmlns:a16="http://schemas.microsoft.com/office/drawing/2014/main" id="{00000000-0008-0000-0800-000014000000}"/>
            </a:ext>
          </a:extLst>
        </xdr:cNvPr>
        <xdr:cNvSpPr/>
      </xdr:nvSpPr>
      <xdr:spPr>
        <a:xfrm>
          <a:off x="6124576" y="866775"/>
          <a:ext cx="5219700" cy="1390650"/>
        </a:xfrm>
        <a:prstGeom prst="roundRect">
          <a:avLst>
            <a:gd name="adj" fmla="val 7127"/>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19</xdr:row>
      <xdr:rowOff>209550</xdr:rowOff>
    </xdr:from>
    <xdr:to>
      <xdr:col>44</xdr:col>
      <xdr:colOff>19051</xdr:colOff>
      <xdr:row>25</xdr:row>
      <xdr:rowOff>85725</xdr:rowOff>
    </xdr:to>
    <xdr:sp macro="" textlink="">
      <xdr:nvSpPr>
        <xdr:cNvPr id="21" name="Rounded Rectangle 20">
          <a:extLst>
            <a:ext uri="{FF2B5EF4-FFF2-40B4-BE49-F238E27FC236}">
              <a16:creationId xmlns:a16="http://schemas.microsoft.com/office/drawing/2014/main" id="{00000000-0008-0000-0800-000015000000}"/>
            </a:ext>
          </a:extLst>
        </xdr:cNvPr>
        <xdr:cNvSpPr/>
      </xdr:nvSpPr>
      <xdr:spPr>
        <a:xfrm>
          <a:off x="6124576" y="4438650"/>
          <a:ext cx="5219700" cy="1171575"/>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26</xdr:row>
      <xdr:rowOff>219076</xdr:rowOff>
    </xdr:from>
    <xdr:to>
      <xdr:col>44</xdr:col>
      <xdr:colOff>19051</xdr:colOff>
      <xdr:row>28</xdr:row>
      <xdr:rowOff>76200</xdr:rowOff>
    </xdr:to>
    <xdr:sp macro="" textlink="">
      <xdr:nvSpPr>
        <xdr:cNvPr id="22" name="Rounded Rectangle 21">
          <a:extLst>
            <a:ext uri="{FF2B5EF4-FFF2-40B4-BE49-F238E27FC236}">
              <a16:creationId xmlns:a16="http://schemas.microsoft.com/office/drawing/2014/main" id="{00000000-0008-0000-0800-000016000000}"/>
            </a:ext>
          </a:extLst>
        </xdr:cNvPr>
        <xdr:cNvSpPr/>
      </xdr:nvSpPr>
      <xdr:spPr>
        <a:xfrm>
          <a:off x="6124576" y="6000751"/>
          <a:ext cx="5219700" cy="409574"/>
        </a:xfrm>
        <a:prstGeom prst="roundRect">
          <a:avLst>
            <a:gd name="adj" fmla="val 37357"/>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25</xdr:row>
      <xdr:rowOff>209551</xdr:rowOff>
    </xdr:from>
    <xdr:to>
      <xdr:col>23</xdr:col>
      <xdr:colOff>47625</xdr:colOff>
      <xdr:row>30</xdr:row>
      <xdr:rowOff>76200</xdr:rowOff>
    </xdr:to>
    <xdr:sp macro="" textlink="">
      <xdr:nvSpPr>
        <xdr:cNvPr id="23" name="Rounded Rectangle 22">
          <a:extLst>
            <a:ext uri="{FF2B5EF4-FFF2-40B4-BE49-F238E27FC236}">
              <a16:creationId xmlns:a16="http://schemas.microsoft.com/office/drawing/2014/main" id="{00000000-0008-0000-0800-000017000000}"/>
            </a:ext>
          </a:extLst>
        </xdr:cNvPr>
        <xdr:cNvSpPr/>
      </xdr:nvSpPr>
      <xdr:spPr>
        <a:xfrm>
          <a:off x="161925" y="5800726"/>
          <a:ext cx="5334000" cy="962024"/>
        </a:xfrm>
        <a:prstGeom prst="roundRect">
          <a:avLst>
            <a:gd name="adj" fmla="val 11262"/>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209549</xdr:colOff>
      <xdr:row>32</xdr:row>
      <xdr:rowOff>28576</xdr:rowOff>
    </xdr:from>
    <xdr:to>
      <xdr:col>48</xdr:col>
      <xdr:colOff>9524</xdr:colOff>
      <xdr:row>48</xdr:row>
      <xdr:rowOff>142876</xdr:rowOff>
    </xdr:to>
    <xdr:sp macro="" textlink="">
      <xdr:nvSpPr>
        <xdr:cNvPr id="24" name="Rounded Rectangle 23">
          <a:extLst>
            <a:ext uri="{FF2B5EF4-FFF2-40B4-BE49-F238E27FC236}">
              <a16:creationId xmlns:a16="http://schemas.microsoft.com/office/drawing/2014/main" id="{00000000-0008-0000-0800-000018000000}"/>
            </a:ext>
          </a:extLst>
        </xdr:cNvPr>
        <xdr:cNvSpPr/>
      </xdr:nvSpPr>
      <xdr:spPr>
        <a:xfrm>
          <a:off x="209549" y="6734176"/>
          <a:ext cx="11439525" cy="3467100"/>
        </a:xfrm>
        <a:prstGeom prst="roundRect">
          <a:avLst>
            <a:gd name="adj" fmla="val 3810"/>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190500</xdr:colOff>
      <xdr:row>50</xdr:row>
      <xdr:rowOff>76200</xdr:rowOff>
    </xdr:from>
    <xdr:to>
      <xdr:col>23</xdr:col>
      <xdr:colOff>76200</xdr:colOff>
      <xdr:row>57</xdr:row>
      <xdr:rowOff>114300</xdr:rowOff>
    </xdr:to>
    <xdr:sp macro="" textlink="">
      <xdr:nvSpPr>
        <xdr:cNvPr id="25" name="Rounded Rectangle 24">
          <a:extLst>
            <a:ext uri="{FF2B5EF4-FFF2-40B4-BE49-F238E27FC236}">
              <a16:creationId xmlns:a16="http://schemas.microsoft.com/office/drawing/2014/main" id="{00000000-0008-0000-0800-000019000000}"/>
            </a:ext>
          </a:extLst>
        </xdr:cNvPr>
        <xdr:cNvSpPr/>
      </xdr:nvSpPr>
      <xdr:spPr>
        <a:xfrm>
          <a:off x="190500" y="10553700"/>
          <a:ext cx="5334000" cy="1533525"/>
        </a:xfrm>
        <a:prstGeom prst="roundRect">
          <a:avLst>
            <a:gd name="adj" fmla="val 436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43</xdr:col>
      <xdr:colOff>57150</xdr:colOff>
      <xdr:row>59</xdr:row>
      <xdr:rowOff>0</xdr:rowOff>
    </xdr:from>
    <xdr:to>
      <xdr:col>48</xdr:col>
      <xdr:colOff>9524</xdr:colOff>
      <xdr:row>61</xdr:row>
      <xdr:rowOff>95250</xdr:rowOff>
    </xdr:to>
    <xdr:sp macro="" textlink="">
      <xdr:nvSpPr>
        <xdr:cNvPr id="27" name="Right Arrow 26">
          <a:hlinkClick xmlns:r="http://schemas.openxmlformats.org/officeDocument/2006/relationships" r:id="rId1"/>
          <a:extLst>
            <a:ext uri="{FF2B5EF4-FFF2-40B4-BE49-F238E27FC236}">
              <a16:creationId xmlns:a16="http://schemas.microsoft.com/office/drawing/2014/main" id="{00000000-0008-0000-0800-00001B000000}"/>
            </a:ext>
          </a:extLst>
        </xdr:cNvPr>
        <xdr:cNvSpPr/>
      </xdr:nvSpPr>
      <xdr:spPr>
        <a:xfrm>
          <a:off x="10458450" y="14049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Home Exterior</a:t>
          </a:r>
          <a:endParaRPr lang="en-US" sz="1100" b="1">
            <a:solidFill>
              <a:schemeClr val="tx1">
                <a:lumMod val="95000"/>
                <a:lumOff val="5000"/>
              </a:schemeClr>
            </a:solidFill>
          </a:endParaRPr>
        </a:p>
      </xdr:txBody>
    </xdr:sp>
    <xdr:clientData/>
  </xdr:twoCellAnchor>
  <xdr:twoCellAnchor>
    <xdr:from>
      <xdr:col>2</xdr:col>
      <xdr:colOff>0</xdr:colOff>
      <xdr:row>59</xdr:row>
      <xdr:rowOff>0</xdr:rowOff>
    </xdr:from>
    <xdr:to>
      <xdr:col>6</xdr:col>
      <xdr:colOff>200024</xdr:colOff>
      <xdr:row>61</xdr:row>
      <xdr:rowOff>95250</xdr:rowOff>
    </xdr:to>
    <xdr:sp macro="" textlink="">
      <xdr:nvSpPr>
        <xdr:cNvPr id="28" name="Right Arrow 27">
          <a:hlinkClick xmlns:r="http://schemas.openxmlformats.org/officeDocument/2006/relationships" r:id="rId2"/>
          <a:extLst>
            <a:ext uri="{FF2B5EF4-FFF2-40B4-BE49-F238E27FC236}">
              <a16:creationId xmlns:a16="http://schemas.microsoft.com/office/drawing/2014/main" id="{00000000-0008-0000-0800-00001C000000}"/>
            </a:ext>
          </a:extLst>
        </xdr:cNvPr>
        <xdr:cNvSpPr/>
      </xdr:nvSpPr>
      <xdr:spPr>
        <a:xfrm flipH="1">
          <a:off x="247650" y="14049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25</xdr:col>
      <xdr:colOff>38100</xdr:colOff>
      <xdr:row>50</xdr:row>
      <xdr:rowOff>85725</xdr:rowOff>
    </xdr:from>
    <xdr:to>
      <xdr:col>47</xdr:col>
      <xdr:colOff>238125</xdr:colOff>
      <xdr:row>57</xdr:row>
      <xdr:rowOff>123825</xdr:rowOff>
    </xdr:to>
    <xdr:sp macro="" textlink="">
      <xdr:nvSpPr>
        <xdr:cNvPr id="29" name="Rounded Rectangle 28">
          <a:extLst>
            <a:ext uri="{FF2B5EF4-FFF2-40B4-BE49-F238E27FC236}">
              <a16:creationId xmlns:a16="http://schemas.microsoft.com/office/drawing/2014/main" id="{00000000-0008-0000-0800-00001D000000}"/>
            </a:ext>
          </a:extLst>
        </xdr:cNvPr>
        <xdr:cNvSpPr/>
      </xdr:nvSpPr>
      <xdr:spPr>
        <a:xfrm>
          <a:off x="5981700" y="11029950"/>
          <a:ext cx="5648325" cy="1533525"/>
        </a:xfrm>
        <a:prstGeom prst="roundRect">
          <a:avLst>
            <a:gd name="adj" fmla="val 436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45</xdr:col>
      <xdr:colOff>200025</xdr:colOff>
      <xdr:row>2</xdr:row>
      <xdr:rowOff>104775</xdr:rowOff>
    </xdr:from>
    <xdr:to>
      <xdr:col>50</xdr:col>
      <xdr:colOff>9525</xdr:colOff>
      <xdr:row>16</xdr:row>
      <xdr:rowOff>66676</xdr:rowOff>
    </xdr:to>
    <xdr:grpSp>
      <xdr:nvGrpSpPr>
        <xdr:cNvPr id="102" name="Group 101">
          <a:extLst>
            <a:ext uri="{FF2B5EF4-FFF2-40B4-BE49-F238E27FC236}">
              <a16:creationId xmlns:a16="http://schemas.microsoft.com/office/drawing/2014/main" id="{00000000-0008-0000-0800-000066000000}"/>
            </a:ext>
          </a:extLst>
        </xdr:cNvPr>
        <xdr:cNvGrpSpPr/>
      </xdr:nvGrpSpPr>
      <xdr:grpSpPr>
        <a:xfrm>
          <a:off x="12131675" y="530225"/>
          <a:ext cx="1187450" cy="3086101"/>
          <a:chOff x="7591425" y="314325"/>
          <a:chExt cx="962025" cy="2790826"/>
        </a:xfrm>
      </xdr:grpSpPr>
      <xdr:sp macro="" textlink="">
        <xdr:nvSpPr>
          <xdr:cNvPr id="103" name="TextBox 102">
            <a:hlinkClick xmlns:r="http://schemas.openxmlformats.org/officeDocument/2006/relationships" r:id="rId1"/>
            <a:extLst>
              <a:ext uri="{FF2B5EF4-FFF2-40B4-BE49-F238E27FC236}">
                <a16:creationId xmlns:a16="http://schemas.microsoft.com/office/drawing/2014/main" id="{00000000-0008-0000-0800-00006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04" name="TextBox 103">
            <a:hlinkClick xmlns:r="http://schemas.openxmlformats.org/officeDocument/2006/relationships" r:id="rId3"/>
            <a:extLst>
              <a:ext uri="{FF2B5EF4-FFF2-40B4-BE49-F238E27FC236}">
                <a16:creationId xmlns:a16="http://schemas.microsoft.com/office/drawing/2014/main" id="{00000000-0008-0000-0800-00006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5" name="TextBox 104">
            <a:hlinkClick xmlns:r="http://schemas.openxmlformats.org/officeDocument/2006/relationships" r:id="rId2"/>
            <a:extLst>
              <a:ext uri="{FF2B5EF4-FFF2-40B4-BE49-F238E27FC236}">
                <a16:creationId xmlns:a16="http://schemas.microsoft.com/office/drawing/2014/main" id="{00000000-0008-0000-0800-00006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6" name="TextBox 105">
            <a:hlinkClick xmlns:r="http://schemas.openxmlformats.org/officeDocument/2006/relationships" r:id="rId4"/>
            <a:extLst>
              <a:ext uri="{FF2B5EF4-FFF2-40B4-BE49-F238E27FC236}">
                <a16:creationId xmlns:a16="http://schemas.microsoft.com/office/drawing/2014/main" id="{00000000-0008-0000-0800-00006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7" name="TextBox 106">
            <a:hlinkClick xmlns:r="http://schemas.openxmlformats.org/officeDocument/2006/relationships" r:id="rId5"/>
            <a:extLst>
              <a:ext uri="{FF2B5EF4-FFF2-40B4-BE49-F238E27FC236}">
                <a16:creationId xmlns:a16="http://schemas.microsoft.com/office/drawing/2014/main" id="{00000000-0008-0000-0800-00006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08" name="TextBox 107">
            <a:hlinkClick xmlns:r="http://schemas.openxmlformats.org/officeDocument/2006/relationships" r:id="rId6"/>
            <a:extLst>
              <a:ext uri="{FF2B5EF4-FFF2-40B4-BE49-F238E27FC236}">
                <a16:creationId xmlns:a16="http://schemas.microsoft.com/office/drawing/2014/main" id="{00000000-0008-0000-0800-00006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09" name="TextBox 108">
            <a:hlinkClick xmlns:r="http://schemas.openxmlformats.org/officeDocument/2006/relationships" r:id="rId7"/>
            <a:extLst>
              <a:ext uri="{FF2B5EF4-FFF2-40B4-BE49-F238E27FC236}">
                <a16:creationId xmlns:a16="http://schemas.microsoft.com/office/drawing/2014/main" id="{00000000-0008-0000-0800-00006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0" name="TextBox 109">
            <a:hlinkClick xmlns:r="http://schemas.openxmlformats.org/officeDocument/2006/relationships" r:id="rId8"/>
            <a:extLst>
              <a:ext uri="{FF2B5EF4-FFF2-40B4-BE49-F238E27FC236}">
                <a16:creationId xmlns:a16="http://schemas.microsoft.com/office/drawing/2014/main" id="{00000000-0008-0000-0800-00006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1" name="Rounded Rectangle 110">
            <a:extLst>
              <a:ext uri="{FF2B5EF4-FFF2-40B4-BE49-F238E27FC236}">
                <a16:creationId xmlns:a16="http://schemas.microsoft.com/office/drawing/2014/main" id="{00000000-0008-0000-0800-00006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13" name="TextBox 112">
            <a:hlinkClick xmlns:r="http://schemas.openxmlformats.org/officeDocument/2006/relationships" r:id="rId9"/>
            <a:extLst>
              <a:ext uri="{FF2B5EF4-FFF2-40B4-BE49-F238E27FC236}">
                <a16:creationId xmlns:a16="http://schemas.microsoft.com/office/drawing/2014/main" id="{00000000-0008-0000-0800-00007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76200</xdr:colOff>
      <xdr:row>27</xdr:row>
      <xdr:rowOff>32656</xdr:rowOff>
    </xdr:from>
    <xdr:to>
      <xdr:col>22</xdr:col>
      <xdr:colOff>156887</xdr:colOff>
      <xdr:row>49</xdr:row>
      <xdr:rowOff>99984</xdr:rowOff>
    </xdr:to>
    <xdr:grpSp>
      <xdr:nvGrpSpPr>
        <xdr:cNvPr id="32" name="Group 31">
          <a:extLst>
            <a:ext uri="{FF2B5EF4-FFF2-40B4-BE49-F238E27FC236}">
              <a16:creationId xmlns:a16="http://schemas.microsoft.com/office/drawing/2014/main" id="{00000000-0008-0000-0900-000020000000}"/>
            </a:ext>
          </a:extLst>
        </xdr:cNvPr>
        <xdr:cNvGrpSpPr/>
      </xdr:nvGrpSpPr>
      <xdr:grpSpPr>
        <a:xfrm>
          <a:off x="3086100" y="6109606"/>
          <a:ext cx="7129187" cy="4677428"/>
          <a:chOff x="3333750" y="5519056"/>
          <a:chExt cx="6833912" cy="4677428"/>
        </a:xfrm>
      </xdr:grpSpPr>
      <xdr:pic>
        <xdr:nvPicPr>
          <xdr:cNvPr id="81" name="Picture 80" descr="Screen Clipping">
            <a:extLst>
              <a:ext uri="{FF2B5EF4-FFF2-40B4-BE49-F238E27FC236}">
                <a16:creationId xmlns:a16="http://schemas.microsoft.com/office/drawing/2014/main" id="{00000000-0008-0000-0900-000051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460294" y="5519056"/>
            <a:ext cx="6068275" cy="4677428"/>
          </a:xfrm>
          <a:prstGeom prst="rect">
            <a:avLst/>
          </a:prstGeom>
        </xdr:spPr>
      </xdr:pic>
      <xdr:sp macro="" textlink="">
        <xdr:nvSpPr>
          <xdr:cNvPr id="7" name="TextBox 6">
            <a:extLst>
              <a:ext uri="{FF2B5EF4-FFF2-40B4-BE49-F238E27FC236}">
                <a16:creationId xmlns:a16="http://schemas.microsoft.com/office/drawing/2014/main" id="{00000000-0008-0000-0900-000007000000}"/>
              </a:ext>
            </a:extLst>
          </xdr:cNvPr>
          <xdr:cNvSpPr txBox="1"/>
        </xdr:nvSpPr>
        <xdr:spPr>
          <a:xfrm>
            <a:off x="6296025" y="9439275"/>
            <a:ext cx="5000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Front</a:t>
            </a:r>
          </a:p>
        </xdr:txBody>
      </xdr:sp>
      <xdr:sp macro="" textlink="">
        <xdr:nvSpPr>
          <xdr:cNvPr id="8" name="TextBox 7">
            <a:extLst>
              <a:ext uri="{FF2B5EF4-FFF2-40B4-BE49-F238E27FC236}">
                <a16:creationId xmlns:a16="http://schemas.microsoft.com/office/drawing/2014/main" id="{00000000-0008-0000-0900-000008000000}"/>
              </a:ext>
            </a:extLst>
          </xdr:cNvPr>
          <xdr:cNvSpPr txBox="1"/>
        </xdr:nvSpPr>
        <xdr:spPr>
          <a:xfrm>
            <a:off x="6276975" y="6115050"/>
            <a:ext cx="4601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Back</a:t>
            </a:r>
          </a:p>
        </xdr:txBody>
      </xdr:sp>
      <xdr:sp macro="" textlink="">
        <xdr:nvSpPr>
          <xdr:cNvPr id="9" name="TextBox 8">
            <a:extLst>
              <a:ext uri="{FF2B5EF4-FFF2-40B4-BE49-F238E27FC236}">
                <a16:creationId xmlns:a16="http://schemas.microsoft.com/office/drawing/2014/main" id="{00000000-0008-0000-0900-000009000000}"/>
              </a:ext>
            </a:extLst>
          </xdr:cNvPr>
          <xdr:cNvSpPr txBox="1"/>
        </xdr:nvSpPr>
        <xdr:spPr>
          <a:xfrm>
            <a:off x="9677400" y="7772400"/>
            <a:ext cx="49026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Right</a:t>
            </a:r>
          </a:p>
        </xdr:txBody>
      </xdr:sp>
      <xdr:sp macro="" textlink="">
        <xdr:nvSpPr>
          <xdr:cNvPr id="34" name="TextBox 33">
            <a:extLst>
              <a:ext uri="{FF2B5EF4-FFF2-40B4-BE49-F238E27FC236}">
                <a16:creationId xmlns:a16="http://schemas.microsoft.com/office/drawing/2014/main" id="{00000000-0008-0000-0900-000022000000}"/>
              </a:ext>
            </a:extLst>
          </xdr:cNvPr>
          <xdr:cNvSpPr txBox="1"/>
        </xdr:nvSpPr>
        <xdr:spPr>
          <a:xfrm>
            <a:off x="3333750" y="7810500"/>
            <a:ext cx="40889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Left</a:t>
            </a:r>
          </a:p>
        </xdr:txBody>
      </xdr:sp>
    </xdr:grpSp>
    <xdr:clientData/>
  </xdr:twoCellAnchor>
  <xdr:twoCellAnchor>
    <xdr:from>
      <xdr:col>11</xdr:col>
      <xdr:colOff>212832</xdr:colOff>
      <xdr:row>3</xdr:row>
      <xdr:rowOff>160962</xdr:rowOff>
    </xdr:from>
    <xdr:to>
      <xdr:col>17</xdr:col>
      <xdr:colOff>277138</xdr:colOff>
      <xdr:row>7</xdr:row>
      <xdr:rowOff>208876</xdr:rowOff>
    </xdr:to>
    <xdr:pic>
      <xdr:nvPicPr>
        <xdr:cNvPr id="6" name="Picture 5" descr="Screen Clipping">
          <a:extLst>
            <a:ext uri="{FF2B5EF4-FFF2-40B4-BE49-F238E27FC236}">
              <a16:creationId xmlns:a16="http://schemas.microsoft.com/office/drawing/2014/main" id="{00000000-0008-0000-09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89657" y="875337"/>
          <a:ext cx="2750356" cy="1000414"/>
        </a:xfrm>
        <a:prstGeom prst="rect">
          <a:avLst/>
        </a:prstGeom>
      </xdr:spPr>
    </xdr:pic>
    <xdr:clientData/>
  </xdr:twoCellAnchor>
  <xdr:twoCellAnchor>
    <xdr:from>
      <xdr:col>17</xdr:col>
      <xdr:colOff>378013</xdr:colOff>
      <xdr:row>4</xdr:row>
      <xdr:rowOff>27969</xdr:rowOff>
    </xdr:from>
    <xdr:to>
      <xdr:col>21</xdr:col>
      <xdr:colOff>400050</xdr:colOff>
      <xdr:row>7</xdr:row>
      <xdr:rowOff>190500</xdr:rowOff>
    </xdr:to>
    <xdr:pic>
      <xdr:nvPicPr>
        <xdr:cNvPr id="58" name="Picture 57" descr="Screen Clipping">
          <a:extLst>
            <a:ext uri="{FF2B5EF4-FFF2-40B4-BE49-F238E27FC236}">
              <a16:creationId xmlns:a16="http://schemas.microsoft.com/office/drawing/2014/main" id="{00000000-0008-0000-0900-00003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40888" y="980469"/>
          <a:ext cx="1812737" cy="876906"/>
        </a:xfrm>
        <a:prstGeom prst="rect">
          <a:avLst/>
        </a:prstGeom>
      </xdr:spPr>
    </xdr:pic>
    <xdr:clientData/>
  </xdr:twoCellAnchor>
  <xdr:oneCellAnchor>
    <xdr:from>
      <xdr:col>4</xdr:col>
      <xdr:colOff>1250674</xdr:colOff>
      <xdr:row>29</xdr:row>
      <xdr:rowOff>66261</xdr:rowOff>
    </xdr:from>
    <xdr:ext cx="184731" cy="264560"/>
    <xdr:sp macro="" textlink="">
      <xdr:nvSpPr>
        <xdr:cNvPr id="66" name="TextBox 65">
          <a:extLst>
            <a:ext uri="{FF2B5EF4-FFF2-40B4-BE49-F238E27FC236}">
              <a16:creationId xmlns:a16="http://schemas.microsoft.com/office/drawing/2014/main" id="{00000000-0008-0000-0900-000042000000}"/>
            </a:ext>
          </a:extLst>
        </xdr:cNvPr>
        <xdr:cNvSpPr txBox="1"/>
      </xdr:nvSpPr>
      <xdr:spPr>
        <a:xfrm>
          <a:off x="5383696" y="48287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5</xdr:col>
      <xdr:colOff>1438275</xdr:colOff>
      <xdr:row>46</xdr:row>
      <xdr:rowOff>47625</xdr:rowOff>
    </xdr:from>
    <xdr:to>
      <xdr:col>5</xdr:col>
      <xdr:colOff>2152650</xdr:colOff>
      <xdr:row>47</xdr:row>
      <xdr:rowOff>104775</xdr:rowOff>
    </xdr:to>
    <xdr:sp macro="" textlink="">
      <xdr:nvSpPr>
        <xdr:cNvPr id="79" name="Rectangle 78">
          <a:extLst>
            <a:ext uri="{FF2B5EF4-FFF2-40B4-BE49-F238E27FC236}">
              <a16:creationId xmlns:a16="http://schemas.microsoft.com/office/drawing/2014/main" id="{00000000-0008-0000-0900-00004F000000}"/>
            </a:ext>
          </a:extLst>
        </xdr:cNvPr>
        <xdr:cNvSpPr/>
      </xdr:nvSpPr>
      <xdr:spPr>
        <a:xfrm>
          <a:off x="6619875" y="7858125"/>
          <a:ext cx="714375" cy="24765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1250674</xdr:colOff>
      <xdr:row>30</xdr:row>
      <xdr:rowOff>66261</xdr:rowOff>
    </xdr:from>
    <xdr:ext cx="184731" cy="264560"/>
    <xdr:sp macro="" textlink="">
      <xdr:nvSpPr>
        <xdr:cNvPr id="12" name="TextBox 11">
          <a:extLst>
            <a:ext uri="{FF2B5EF4-FFF2-40B4-BE49-F238E27FC236}">
              <a16:creationId xmlns:a16="http://schemas.microsoft.com/office/drawing/2014/main" id="{00000000-0008-0000-0900-00000C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31</xdr:row>
      <xdr:rowOff>66261</xdr:rowOff>
    </xdr:from>
    <xdr:ext cx="184731" cy="264560"/>
    <xdr:sp macro="" textlink="">
      <xdr:nvSpPr>
        <xdr:cNvPr id="13" name="TextBox 12">
          <a:extLst>
            <a:ext uri="{FF2B5EF4-FFF2-40B4-BE49-F238E27FC236}">
              <a16:creationId xmlns:a16="http://schemas.microsoft.com/office/drawing/2014/main" id="{00000000-0008-0000-0900-00000D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32</xdr:row>
      <xdr:rowOff>66261</xdr:rowOff>
    </xdr:from>
    <xdr:ext cx="184731" cy="264560"/>
    <xdr:sp macro="" textlink="">
      <xdr:nvSpPr>
        <xdr:cNvPr id="14" name="TextBox 13">
          <a:extLst>
            <a:ext uri="{FF2B5EF4-FFF2-40B4-BE49-F238E27FC236}">
              <a16:creationId xmlns:a16="http://schemas.microsoft.com/office/drawing/2014/main" id="{00000000-0008-0000-0900-00000E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33</xdr:row>
      <xdr:rowOff>66261</xdr:rowOff>
    </xdr:from>
    <xdr:ext cx="184731" cy="264560"/>
    <xdr:sp macro="" textlink="">
      <xdr:nvSpPr>
        <xdr:cNvPr id="15" name="TextBox 14">
          <a:extLst>
            <a:ext uri="{FF2B5EF4-FFF2-40B4-BE49-F238E27FC236}">
              <a16:creationId xmlns:a16="http://schemas.microsoft.com/office/drawing/2014/main" id="{00000000-0008-0000-0900-00000F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34</xdr:row>
      <xdr:rowOff>66261</xdr:rowOff>
    </xdr:from>
    <xdr:ext cx="184731" cy="264560"/>
    <xdr:sp macro="" textlink="">
      <xdr:nvSpPr>
        <xdr:cNvPr id="16" name="TextBox 15">
          <a:extLst>
            <a:ext uri="{FF2B5EF4-FFF2-40B4-BE49-F238E27FC236}">
              <a16:creationId xmlns:a16="http://schemas.microsoft.com/office/drawing/2014/main" id="{00000000-0008-0000-0900-000010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35</xdr:row>
      <xdr:rowOff>66261</xdr:rowOff>
    </xdr:from>
    <xdr:ext cx="184731" cy="264560"/>
    <xdr:sp macro="" textlink="">
      <xdr:nvSpPr>
        <xdr:cNvPr id="17" name="TextBox 16">
          <a:extLst>
            <a:ext uri="{FF2B5EF4-FFF2-40B4-BE49-F238E27FC236}">
              <a16:creationId xmlns:a16="http://schemas.microsoft.com/office/drawing/2014/main" id="{00000000-0008-0000-0900-000011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36</xdr:row>
      <xdr:rowOff>66261</xdr:rowOff>
    </xdr:from>
    <xdr:ext cx="184731" cy="264560"/>
    <xdr:sp macro="" textlink="">
      <xdr:nvSpPr>
        <xdr:cNvPr id="18" name="TextBox 17">
          <a:extLst>
            <a:ext uri="{FF2B5EF4-FFF2-40B4-BE49-F238E27FC236}">
              <a16:creationId xmlns:a16="http://schemas.microsoft.com/office/drawing/2014/main" id="{00000000-0008-0000-0900-000012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37</xdr:row>
      <xdr:rowOff>66261</xdr:rowOff>
    </xdr:from>
    <xdr:ext cx="184731" cy="264560"/>
    <xdr:sp macro="" textlink="">
      <xdr:nvSpPr>
        <xdr:cNvPr id="19" name="TextBox 18">
          <a:extLst>
            <a:ext uri="{FF2B5EF4-FFF2-40B4-BE49-F238E27FC236}">
              <a16:creationId xmlns:a16="http://schemas.microsoft.com/office/drawing/2014/main" id="{00000000-0008-0000-0900-000013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38</xdr:row>
      <xdr:rowOff>66261</xdr:rowOff>
    </xdr:from>
    <xdr:ext cx="184731" cy="264560"/>
    <xdr:sp macro="" textlink="">
      <xdr:nvSpPr>
        <xdr:cNvPr id="20" name="TextBox 19">
          <a:extLst>
            <a:ext uri="{FF2B5EF4-FFF2-40B4-BE49-F238E27FC236}">
              <a16:creationId xmlns:a16="http://schemas.microsoft.com/office/drawing/2014/main" id="{00000000-0008-0000-0900-000014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39</xdr:row>
      <xdr:rowOff>66261</xdr:rowOff>
    </xdr:from>
    <xdr:ext cx="184731" cy="264560"/>
    <xdr:sp macro="" textlink="">
      <xdr:nvSpPr>
        <xdr:cNvPr id="21" name="TextBox 20">
          <a:extLst>
            <a:ext uri="{FF2B5EF4-FFF2-40B4-BE49-F238E27FC236}">
              <a16:creationId xmlns:a16="http://schemas.microsoft.com/office/drawing/2014/main" id="{00000000-0008-0000-0900-000015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40</xdr:row>
      <xdr:rowOff>66261</xdr:rowOff>
    </xdr:from>
    <xdr:ext cx="184731" cy="264560"/>
    <xdr:sp macro="" textlink="">
      <xdr:nvSpPr>
        <xdr:cNvPr id="22" name="TextBox 21">
          <a:extLst>
            <a:ext uri="{FF2B5EF4-FFF2-40B4-BE49-F238E27FC236}">
              <a16:creationId xmlns:a16="http://schemas.microsoft.com/office/drawing/2014/main" id="{00000000-0008-0000-0900-000016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41</xdr:row>
      <xdr:rowOff>66261</xdr:rowOff>
    </xdr:from>
    <xdr:ext cx="184731" cy="264560"/>
    <xdr:sp macro="" textlink="">
      <xdr:nvSpPr>
        <xdr:cNvPr id="23" name="TextBox 22">
          <a:extLst>
            <a:ext uri="{FF2B5EF4-FFF2-40B4-BE49-F238E27FC236}">
              <a16:creationId xmlns:a16="http://schemas.microsoft.com/office/drawing/2014/main" id="{00000000-0008-0000-0900-000017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42</xdr:row>
      <xdr:rowOff>66261</xdr:rowOff>
    </xdr:from>
    <xdr:ext cx="184731" cy="264560"/>
    <xdr:sp macro="" textlink="">
      <xdr:nvSpPr>
        <xdr:cNvPr id="24" name="TextBox 23">
          <a:extLst>
            <a:ext uri="{FF2B5EF4-FFF2-40B4-BE49-F238E27FC236}">
              <a16:creationId xmlns:a16="http://schemas.microsoft.com/office/drawing/2014/main" id="{00000000-0008-0000-0900-000018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43</xdr:row>
      <xdr:rowOff>66261</xdr:rowOff>
    </xdr:from>
    <xdr:ext cx="184731" cy="264560"/>
    <xdr:sp macro="" textlink="">
      <xdr:nvSpPr>
        <xdr:cNvPr id="25" name="TextBox 24">
          <a:extLst>
            <a:ext uri="{FF2B5EF4-FFF2-40B4-BE49-F238E27FC236}">
              <a16:creationId xmlns:a16="http://schemas.microsoft.com/office/drawing/2014/main" id="{00000000-0008-0000-0900-000019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44</xdr:row>
      <xdr:rowOff>66261</xdr:rowOff>
    </xdr:from>
    <xdr:ext cx="184731" cy="264560"/>
    <xdr:sp macro="" textlink="">
      <xdr:nvSpPr>
        <xdr:cNvPr id="26" name="TextBox 25">
          <a:extLst>
            <a:ext uri="{FF2B5EF4-FFF2-40B4-BE49-F238E27FC236}">
              <a16:creationId xmlns:a16="http://schemas.microsoft.com/office/drawing/2014/main" id="{00000000-0008-0000-0900-00001A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45</xdr:row>
      <xdr:rowOff>66261</xdr:rowOff>
    </xdr:from>
    <xdr:ext cx="184731" cy="264560"/>
    <xdr:sp macro="" textlink="">
      <xdr:nvSpPr>
        <xdr:cNvPr id="27" name="TextBox 26">
          <a:extLst>
            <a:ext uri="{FF2B5EF4-FFF2-40B4-BE49-F238E27FC236}">
              <a16:creationId xmlns:a16="http://schemas.microsoft.com/office/drawing/2014/main" id="{00000000-0008-0000-0900-00001B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46</xdr:row>
      <xdr:rowOff>66261</xdr:rowOff>
    </xdr:from>
    <xdr:ext cx="184731" cy="264560"/>
    <xdr:sp macro="" textlink="">
      <xdr:nvSpPr>
        <xdr:cNvPr id="28" name="TextBox 27">
          <a:extLst>
            <a:ext uri="{FF2B5EF4-FFF2-40B4-BE49-F238E27FC236}">
              <a16:creationId xmlns:a16="http://schemas.microsoft.com/office/drawing/2014/main" id="{00000000-0008-0000-0900-00001C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47</xdr:row>
      <xdr:rowOff>66261</xdr:rowOff>
    </xdr:from>
    <xdr:ext cx="184731" cy="264560"/>
    <xdr:sp macro="" textlink="">
      <xdr:nvSpPr>
        <xdr:cNvPr id="29" name="TextBox 28">
          <a:extLst>
            <a:ext uri="{FF2B5EF4-FFF2-40B4-BE49-F238E27FC236}">
              <a16:creationId xmlns:a16="http://schemas.microsoft.com/office/drawing/2014/main" id="{00000000-0008-0000-0900-00001D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48</xdr:row>
      <xdr:rowOff>66261</xdr:rowOff>
    </xdr:from>
    <xdr:ext cx="184731" cy="264560"/>
    <xdr:sp macro="" textlink="">
      <xdr:nvSpPr>
        <xdr:cNvPr id="30" name="TextBox 29">
          <a:extLst>
            <a:ext uri="{FF2B5EF4-FFF2-40B4-BE49-F238E27FC236}">
              <a16:creationId xmlns:a16="http://schemas.microsoft.com/office/drawing/2014/main" id="{00000000-0008-0000-0900-00001E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xdr:col>
      <xdr:colOff>123825</xdr:colOff>
      <xdr:row>3</xdr:row>
      <xdr:rowOff>28576</xdr:rowOff>
    </xdr:from>
    <xdr:to>
      <xdr:col>23</xdr:col>
      <xdr:colOff>114301</xdr:colOff>
      <xdr:row>9</xdr:row>
      <xdr:rowOff>19051</xdr:rowOff>
    </xdr:to>
    <xdr:sp macro="" textlink="">
      <xdr:nvSpPr>
        <xdr:cNvPr id="59" name="Rounded Rectangle 58">
          <a:extLst>
            <a:ext uri="{FF2B5EF4-FFF2-40B4-BE49-F238E27FC236}">
              <a16:creationId xmlns:a16="http://schemas.microsoft.com/office/drawing/2014/main" id="{00000000-0008-0000-0900-00003B000000}"/>
            </a:ext>
          </a:extLst>
        </xdr:cNvPr>
        <xdr:cNvSpPr/>
      </xdr:nvSpPr>
      <xdr:spPr>
        <a:xfrm>
          <a:off x="952500" y="657226"/>
          <a:ext cx="9648826" cy="1247775"/>
        </a:xfrm>
        <a:prstGeom prst="roundRect">
          <a:avLst>
            <a:gd name="adj" fmla="val 1118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11</xdr:row>
      <xdr:rowOff>38099</xdr:rowOff>
    </xdr:from>
    <xdr:to>
      <xdr:col>23</xdr:col>
      <xdr:colOff>114301</xdr:colOff>
      <xdr:row>50</xdr:row>
      <xdr:rowOff>38100</xdr:rowOff>
    </xdr:to>
    <xdr:sp macro="" textlink="">
      <xdr:nvSpPr>
        <xdr:cNvPr id="60" name="Rounded Rectangle 59">
          <a:extLst>
            <a:ext uri="{FF2B5EF4-FFF2-40B4-BE49-F238E27FC236}">
              <a16:creationId xmlns:a16="http://schemas.microsoft.com/office/drawing/2014/main" id="{00000000-0008-0000-0900-00003C000000}"/>
            </a:ext>
          </a:extLst>
        </xdr:cNvPr>
        <xdr:cNvSpPr/>
      </xdr:nvSpPr>
      <xdr:spPr>
        <a:xfrm>
          <a:off x="1019175" y="2343149"/>
          <a:ext cx="9648826" cy="8172451"/>
        </a:xfrm>
        <a:prstGeom prst="roundRect">
          <a:avLst>
            <a:gd name="adj" fmla="val 2006"/>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53</xdr:row>
      <xdr:rowOff>9524</xdr:rowOff>
    </xdr:from>
    <xdr:to>
      <xdr:col>23</xdr:col>
      <xdr:colOff>114301</xdr:colOff>
      <xdr:row>58</xdr:row>
      <xdr:rowOff>76200</xdr:rowOff>
    </xdr:to>
    <xdr:sp macro="" textlink="">
      <xdr:nvSpPr>
        <xdr:cNvPr id="62" name="Rounded Rectangle 61">
          <a:extLst>
            <a:ext uri="{FF2B5EF4-FFF2-40B4-BE49-F238E27FC236}">
              <a16:creationId xmlns:a16="http://schemas.microsoft.com/office/drawing/2014/main" id="{00000000-0008-0000-0900-00003E000000}"/>
            </a:ext>
          </a:extLst>
        </xdr:cNvPr>
        <xdr:cNvSpPr/>
      </xdr:nvSpPr>
      <xdr:spPr>
        <a:xfrm>
          <a:off x="952500" y="12630149"/>
          <a:ext cx="9610726" cy="1409701"/>
        </a:xfrm>
        <a:prstGeom prst="roundRect">
          <a:avLst>
            <a:gd name="adj" fmla="val 9910"/>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60</xdr:row>
      <xdr:rowOff>19049</xdr:rowOff>
    </xdr:from>
    <xdr:to>
      <xdr:col>23</xdr:col>
      <xdr:colOff>114301</xdr:colOff>
      <xdr:row>70</xdr:row>
      <xdr:rowOff>161925</xdr:rowOff>
    </xdr:to>
    <xdr:sp macro="" textlink="">
      <xdr:nvSpPr>
        <xdr:cNvPr id="63" name="Rounded Rectangle 62">
          <a:extLst>
            <a:ext uri="{FF2B5EF4-FFF2-40B4-BE49-F238E27FC236}">
              <a16:creationId xmlns:a16="http://schemas.microsoft.com/office/drawing/2014/main" id="{00000000-0008-0000-0900-00003F000000}"/>
            </a:ext>
          </a:extLst>
        </xdr:cNvPr>
        <xdr:cNvSpPr/>
      </xdr:nvSpPr>
      <xdr:spPr>
        <a:xfrm>
          <a:off x="952500" y="12744449"/>
          <a:ext cx="9648826" cy="223837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71</xdr:row>
      <xdr:rowOff>238125</xdr:rowOff>
    </xdr:from>
    <xdr:to>
      <xdr:col>23</xdr:col>
      <xdr:colOff>114301</xdr:colOff>
      <xdr:row>76</xdr:row>
      <xdr:rowOff>114301</xdr:rowOff>
    </xdr:to>
    <xdr:sp macro="" textlink="">
      <xdr:nvSpPr>
        <xdr:cNvPr id="64" name="Rounded Rectangle 63">
          <a:extLst>
            <a:ext uri="{FF2B5EF4-FFF2-40B4-BE49-F238E27FC236}">
              <a16:creationId xmlns:a16="http://schemas.microsoft.com/office/drawing/2014/main" id="{00000000-0008-0000-0900-000040000000}"/>
            </a:ext>
          </a:extLst>
        </xdr:cNvPr>
        <xdr:cNvSpPr/>
      </xdr:nvSpPr>
      <xdr:spPr>
        <a:xfrm>
          <a:off x="952500" y="17297400"/>
          <a:ext cx="9610726" cy="136207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12</xdr:col>
      <xdr:colOff>304800</xdr:colOff>
      <xdr:row>72</xdr:row>
      <xdr:rowOff>9525</xdr:rowOff>
    </xdr:from>
    <xdr:to>
      <xdr:col>28</xdr:col>
      <xdr:colOff>137432</xdr:colOff>
      <xdr:row>78</xdr:row>
      <xdr:rowOff>85725</xdr:rowOff>
    </xdr:to>
    <xdr:grpSp>
      <xdr:nvGrpSpPr>
        <xdr:cNvPr id="11" name="Group 10">
          <a:extLst>
            <a:ext uri="{FF2B5EF4-FFF2-40B4-BE49-F238E27FC236}">
              <a16:creationId xmlns:a16="http://schemas.microsoft.com/office/drawing/2014/main" id="{00000000-0008-0000-0900-00000B000000}"/>
            </a:ext>
          </a:extLst>
        </xdr:cNvPr>
        <xdr:cNvGrpSpPr/>
      </xdr:nvGrpSpPr>
      <xdr:grpSpPr>
        <a:xfrm>
          <a:off x="5600700" y="15808325"/>
          <a:ext cx="7338332" cy="1409700"/>
          <a:chOff x="5695950" y="17421225"/>
          <a:chExt cx="6976382" cy="1695450"/>
        </a:xfrm>
      </xdr:grpSpPr>
      <xdr:grpSp>
        <xdr:nvGrpSpPr>
          <xdr:cNvPr id="2" name="Group 1">
            <a:extLst>
              <a:ext uri="{FF2B5EF4-FFF2-40B4-BE49-F238E27FC236}">
                <a16:creationId xmlns:a16="http://schemas.microsoft.com/office/drawing/2014/main" id="{00000000-0008-0000-0900-000002000000}"/>
              </a:ext>
            </a:extLst>
          </xdr:cNvPr>
          <xdr:cNvGrpSpPr/>
        </xdr:nvGrpSpPr>
        <xdr:grpSpPr>
          <a:xfrm>
            <a:off x="5799364" y="17583151"/>
            <a:ext cx="4129768" cy="1533524"/>
            <a:chOff x="4343400" y="1295401"/>
            <a:chExt cx="4173244" cy="1447799"/>
          </a:xfrm>
        </xdr:grpSpPr>
        <xdr:pic>
          <xdr:nvPicPr>
            <xdr:cNvPr id="3" name="Picture 2">
              <a:extLst>
                <a:ext uri="{FF2B5EF4-FFF2-40B4-BE49-F238E27FC236}">
                  <a16:creationId xmlns:a16="http://schemas.microsoft.com/office/drawing/2014/main" id="{00000000-0008-0000-0900-000003000000}"/>
                </a:ext>
              </a:extLst>
            </xdr:cNvPr>
            <xdr:cNvPicPr>
              <a:picLocks noChangeAspect="1" noChangeArrowheads="1"/>
            </xdr:cNvPicPr>
          </xdr:nvPicPr>
          <xdr:blipFill rotWithShape="1">
            <a:blip xmlns:r="http://schemas.openxmlformats.org/officeDocument/2006/relationships" r:embed="rId4"/>
            <a:srcRect l="66886" t="14754" r="8991" b="79034"/>
            <a:stretch/>
          </xdr:blipFill>
          <xdr:spPr bwMode="auto">
            <a:xfrm>
              <a:off x="4343400" y="1295401"/>
              <a:ext cx="2819400" cy="701419"/>
            </a:xfrm>
            <a:prstGeom prst="rect">
              <a:avLst/>
            </a:prstGeom>
            <a:noFill/>
            <a:ln w="9525">
              <a:noFill/>
              <a:miter lim="800000"/>
              <a:headEnd/>
              <a:tailEnd/>
            </a:ln>
            <a:effectLst/>
          </xdr:spPr>
        </xdr:pic>
        <xdr:sp macro="" textlink="">
          <xdr:nvSpPr>
            <xdr:cNvPr id="4" name="Rectangle 3">
              <a:extLst>
                <a:ext uri="{FF2B5EF4-FFF2-40B4-BE49-F238E27FC236}">
                  <a16:creationId xmlns:a16="http://schemas.microsoft.com/office/drawing/2014/main" id="{00000000-0008-0000-0900-00000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5" name="Rectangle 4">
              <a:extLst>
                <a:ext uri="{FF2B5EF4-FFF2-40B4-BE49-F238E27FC236}">
                  <a16:creationId xmlns:a16="http://schemas.microsoft.com/office/drawing/2014/main" id="{00000000-0008-0000-0900-00000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grpSp>
        <xdr:nvGrpSpPr>
          <xdr:cNvPr id="65" name="Group 64">
            <a:extLst>
              <a:ext uri="{FF2B5EF4-FFF2-40B4-BE49-F238E27FC236}">
                <a16:creationId xmlns:a16="http://schemas.microsoft.com/office/drawing/2014/main" id="{00000000-0008-0000-0900-000041000000}"/>
              </a:ext>
            </a:extLst>
          </xdr:cNvPr>
          <xdr:cNvGrpSpPr/>
        </xdr:nvGrpSpPr>
        <xdr:grpSpPr>
          <a:xfrm>
            <a:off x="8542564" y="17514469"/>
            <a:ext cx="4129768" cy="887830"/>
            <a:chOff x="4343400" y="1905000"/>
            <a:chExt cx="4173244" cy="838200"/>
          </a:xfrm>
        </xdr:grpSpPr>
        <xdr:pic>
          <xdr:nvPicPr>
            <xdr:cNvPr id="67" name="Picture 66">
              <a:extLst>
                <a:ext uri="{FF2B5EF4-FFF2-40B4-BE49-F238E27FC236}">
                  <a16:creationId xmlns:a16="http://schemas.microsoft.com/office/drawing/2014/main" id="{00000000-0008-0000-0900-000043000000}"/>
                </a:ext>
              </a:extLst>
            </xdr:cNvPr>
            <xdr:cNvPicPr>
              <a:picLocks noChangeAspect="1" noChangeArrowheads="1"/>
            </xdr:cNvPicPr>
          </xdr:nvPicPr>
          <xdr:blipFill rotWithShape="1">
            <a:blip xmlns:r="http://schemas.openxmlformats.org/officeDocument/2006/relationships" r:embed="rId4"/>
            <a:srcRect l="66886" t="20727" r="20914" b="72424"/>
            <a:stretch/>
          </xdr:blipFill>
          <xdr:spPr bwMode="auto">
            <a:xfrm>
              <a:off x="4343400" y="1969841"/>
              <a:ext cx="1425916" cy="773359"/>
            </a:xfrm>
            <a:prstGeom prst="rect">
              <a:avLst/>
            </a:prstGeom>
            <a:noFill/>
            <a:ln w="9525">
              <a:noFill/>
              <a:miter lim="800000"/>
              <a:headEnd/>
              <a:tailEnd/>
            </a:ln>
            <a:effectLst/>
          </xdr:spPr>
        </xdr:pic>
        <xdr:sp macro="" textlink="">
          <xdr:nvSpPr>
            <xdr:cNvPr id="68" name="Rectangle 67">
              <a:extLst>
                <a:ext uri="{FF2B5EF4-FFF2-40B4-BE49-F238E27FC236}">
                  <a16:creationId xmlns:a16="http://schemas.microsoft.com/office/drawing/2014/main" id="{00000000-0008-0000-0900-00004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69" name="Rectangle 68">
              <a:extLst>
                <a:ext uri="{FF2B5EF4-FFF2-40B4-BE49-F238E27FC236}">
                  <a16:creationId xmlns:a16="http://schemas.microsoft.com/office/drawing/2014/main" id="{00000000-0008-0000-0900-00004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sp macro="" textlink="">
        <xdr:nvSpPr>
          <xdr:cNvPr id="10" name="Rectangle 9">
            <a:extLst>
              <a:ext uri="{FF2B5EF4-FFF2-40B4-BE49-F238E27FC236}">
                <a16:creationId xmlns:a16="http://schemas.microsoft.com/office/drawing/2014/main" id="{00000000-0008-0000-0900-00000A000000}"/>
              </a:ext>
            </a:extLst>
          </xdr:cNvPr>
          <xdr:cNvSpPr/>
        </xdr:nvSpPr>
        <xdr:spPr>
          <a:xfrm>
            <a:off x="5743575" y="18307050"/>
            <a:ext cx="4305300" cy="20002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0" name="Rectangle 69">
            <a:extLst>
              <a:ext uri="{FF2B5EF4-FFF2-40B4-BE49-F238E27FC236}">
                <a16:creationId xmlns:a16="http://schemas.microsoft.com/office/drawing/2014/main" id="{00000000-0008-0000-0900-000046000000}"/>
              </a:ext>
            </a:extLst>
          </xdr:cNvPr>
          <xdr:cNvSpPr/>
        </xdr:nvSpPr>
        <xdr:spPr>
          <a:xfrm>
            <a:off x="5695950" y="17421225"/>
            <a:ext cx="4305300" cy="20002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123825</xdr:colOff>
      <xdr:row>77</xdr:row>
      <xdr:rowOff>238124</xdr:rowOff>
    </xdr:from>
    <xdr:to>
      <xdr:col>23</xdr:col>
      <xdr:colOff>114301</xdr:colOff>
      <xdr:row>84</xdr:row>
      <xdr:rowOff>152399</xdr:rowOff>
    </xdr:to>
    <xdr:sp macro="" textlink="">
      <xdr:nvSpPr>
        <xdr:cNvPr id="71" name="Rounded Rectangle 70">
          <a:extLst>
            <a:ext uri="{FF2B5EF4-FFF2-40B4-BE49-F238E27FC236}">
              <a16:creationId xmlns:a16="http://schemas.microsoft.com/office/drawing/2014/main" id="{00000000-0008-0000-0900-000047000000}"/>
            </a:ext>
          </a:extLst>
        </xdr:cNvPr>
        <xdr:cNvSpPr/>
      </xdr:nvSpPr>
      <xdr:spPr>
        <a:xfrm>
          <a:off x="1019175" y="16954499"/>
          <a:ext cx="9648826" cy="1457325"/>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86</xdr:row>
      <xdr:rowOff>19049</xdr:rowOff>
    </xdr:from>
    <xdr:to>
      <xdr:col>23</xdr:col>
      <xdr:colOff>114301</xdr:colOff>
      <xdr:row>96</xdr:row>
      <xdr:rowOff>142875</xdr:rowOff>
    </xdr:to>
    <xdr:sp macro="" textlink="">
      <xdr:nvSpPr>
        <xdr:cNvPr id="72" name="Rounded Rectangle 71">
          <a:extLst>
            <a:ext uri="{FF2B5EF4-FFF2-40B4-BE49-F238E27FC236}">
              <a16:creationId xmlns:a16="http://schemas.microsoft.com/office/drawing/2014/main" id="{00000000-0008-0000-0900-000048000000}"/>
            </a:ext>
          </a:extLst>
        </xdr:cNvPr>
        <xdr:cNvSpPr/>
      </xdr:nvSpPr>
      <xdr:spPr>
        <a:xfrm>
          <a:off x="952500" y="18468974"/>
          <a:ext cx="9610726" cy="180022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103</xdr:row>
      <xdr:rowOff>85725</xdr:rowOff>
    </xdr:from>
    <xdr:to>
      <xdr:col>23</xdr:col>
      <xdr:colOff>114301</xdr:colOff>
      <xdr:row>105</xdr:row>
      <xdr:rowOff>180975</xdr:rowOff>
    </xdr:to>
    <xdr:grpSp>
      <xdr:nvGrpSpPr>
        <xdr:cNvPr id="31" name="Group 30">
          <a:extLst>
            <a:ext uri="{FF2B5EF4-FFF2-40B4-BE49-F238E27FC236}">
              <a16:creationId xmlns:a16="http://schemas.microsoft.com/office/drawing/2014/main" id="{00000000-0008-0000-0900-00001F000000}"/>
            </a:ext>
          </a:extLst>
        </xdr:cNvPr>
        <xdr:cNvGrpSpPr/>
      </xdr:nvGrpSpPr>
      <xdr:grpSpPr>
        <a:xfrm>
          <a:off x="504825" y="22628225"/>
          <a:ext cx="10125076" cy="514350"/>
          <a:chOff x="952500" y="23107650"/>
          <a:chExt cx="9610726" cy="571500"/>
        </a:xfrm>
      </xdr:grpSpPr>
      <xdr:sp macro="" textlink="">
        <xdr:nvSpPr>
          <xdr:cNvPr id="73" name="Right Arrow 72">
            <a:hlinkClick xmlns:r="http://schemas.openxmlformats.org/officeDocument/2006/relationships" r:id="rId5"/>
            <a:extLst>
              <a:ext uri="{FF2B5EF4-FFF2-40B4-BE49-F238E27FC236}">
                <a16:creationId xmlns:a16="http://schemas.microsoft.com/office/drawing/2014/main" id="{00000000-0008-0000-0900-000049000000}"/>
              </a:ext>
            </a:extLst>
          </xdr:cNvPr>
          <xdr:cNvSpPr/>
        </xdr:nvSpPr>
        <xdr:spPr>
          <a:xfrm>
            <a:off x="9372602" y="23107650"/>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HESpro</a:t>
            </a:r>
            <a:endParaRPr lang="en-US" sz="1100" b="1">
              <a:solidFill>
                <a:schemeClr val="tx1">
                  <a:lumMod val="95000"/>
                  <a:lumOff val="5000"/>
                </a:schemeClr>
              </a:solidFill>
            </a:endParaRPr>
          </a:p>
        </xdr:txBody>
      </xdr:sp>
      <xdr:sp macro="" textlink="">
        <xdr:nvSpPr>
          <xdr:cNvPr id="75" name="Right Arrow 74">
            <a:hlinkClick xmlns:r="http://schemas.openxmlformats.org/officeDocument/2006/relationships" r:id="rId6"/>
            <a:extLst>
              <a:ext uri="{FF2B5EF4-FFF2-40B4-BE49-F238E27FC236}">
                <a16:creationId xmlns:a16="http://schemas.microsoft.com/office/drawing/2014/main" id="{00000000-0008-0000-0900-00004B000000}"/>
              </a:ext>
            </a:extLst>
          </xdr:cNvPr>
          <xdr:cNvSpPr/>
        </xdr:nvSpPr>
        <xdr:spPr>
          <a:xfrm flipH="1">
            <a:off x="952500" y="23107650"/>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grpSp>
    <xdr:clientData/>
  </xdr:twoCellAnchor>
  <xdr:oneCellAnchor>
    <xdr:from>
      <xdr:col>24</xdr:col>
      <xdr:colOff>95251</xdr:colOff>
      <xdr:row>103</xdr:row>
      <xdr:rowOff>85725</xdr:rowOff>
    </xdr:from>
    <xdr:ext cx="2533650" cy="523875"/>
    <xdr:sp macro="" textlink="">
      <xdr:nvSpPr>
        <xdr:cNvPr id="93" name="TextBox 92">
          <a:extLst>
            <a:ext uri="{FF2B5EF4-FFF2-40B4-BE49-F238E27FC236}">
              <a16:creationId xmlns:a16="http://schemas.microsoft.com/office/drawing/2014/main" id="{00000000-0008-0000-0900-00005D000000}"/>
            </a:ext>
          </a:extLst>
        </xdr:cNvPr>
        <xdr:cNvSpPr txBox="1"/>
      </xdr:nvSpPr>
      <xdr:spPr>
        <a:xfrm>
          <a:off x="10572751" y="22269450"/>
          <a:ext cx="2533650" cy="523875"/>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If you are ready</a:t>
          </a:r>
          <a:r>
            <a:rPr lang="en-US" sz="1100" baseline="0">
              <a:solidFill>
                <a:schemeClr val="dk1"/>
              </a:solidFill>
              <a:latin typeface="+mn-lt"/>
              <a:ea typeface="+mn-ea"/>
              <a:cs typeface="Arial" pitchFamily="34" charset="0"/>
            </a:rPr>
            <a:t> to input data into Home Energy Saver's Website</a:t>
          </a:r>
          <a:r>
            <a:rPr lang="en-US" sz="1100">
              <a:solidFill>
                <a:schemeClr val="dk1"/>
              </a:solidFill>
              <a:latin typeface="+mn-lt"/>
              <a:ea typeface="+mn-ea"/>
              <a:cs typeface="Arial" pitchFamily="34" charset="0"/>
            </a:rPr>
            <a:t>, click </a:t>
          </a:r>
          <a:r>
            <a:rPr lang="en-US" sz="1100" b="1">
              <a:solidFill>
                <a:schemeClr val="dk1"/>
              </a:solidFill>
              <a:latin typeface="+mn-lt"/>
              <a:ea typeface="+mn-ea"/>
              <a:cs typeface="Arial" pitchFamily="34" charset="0"/>
            </a:rPr>
            <a:t>HESpro</a:t>
          </a:r>
          <a:r>
            <a:rPr lang="en-US" sz="1100" b="0">
              <a:solidFill>
                <a:schemeClr val="dk1"/>
              </a:solidFill>
              <a:latin typeface="+mn-lt"/>
              <a:ea typeface="+mn-ea"/>
              <a:cs typeface="Arial" pitchFamily="34" charset="0"/>
            </a:rPr>
            <a:t>.</a:t>
          </a:r>
          <a:endParaRPr lang="en-US" sz="1100">
            <a:solidFill>
              <a:schemeClr val="dk1"/>
            </a:solidFill>
            <a:latin typeface="+mn-lt"/>
            <a:ea typeface="+mn-ea"/>
            <a:cs typeface="Arial" pitchFamily="34" charset="0"/>
          </a:endParaRPr>
        </a:p>
      </xdr:txBody>
    </xdr:sp>
    <xdr:clientData/>
  </xdr:oneCellAnchor>
  <xdr:twoCellAnchor>
    <xdr:from>
      <xdr:col>1</xdr:col>
      <xdr:colOff>123825</xdr:colOff>
      <xdr:row>98</xdr:row>
      <xdr:rowOff>19050</xdr:rowOff>
    </xdr:from>
    <xdr:to>
      <xdr:col>23</xdr:col>
      <xdr:colOff>114301</xdr:colOff>
      <xdr:row>102</xdr:row>
      <xdr:rowOff>200025</xdr:rowOff>
    </xdr:to>
    <xdr:sp macro="" textlink="">
      <xdr:nvSpPr>
        <xdr:cNvPr id="94" name="Rounded Rectangle 93">
          <a:extLst>
            <a:ext uri="{FF2B5EF4-FFF2-40B4-BE49-F238E27FC236}">
              <a16:creationId xmlns:a16="http://schemas.microsoft.com/office/drawing/2014/main" id="{00000000-0008-0000-0900-00005E000000}"/>
            </a:ext>
          </a:extLst>
        </xdr:cNvPr>
        <xdr:cNvSpPr/>
      </xdr:nvSpPr>
      <xdr:spPr>
        <a:xfrm>
          <a:off x="485775" y="21574125"/>
          <a:ext cx="9658351" cy="1019175"/>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6</xdr:col>
      <xdr:colOff>219075</xdr:colOff>
      <xdr:row>28</xdr:row>
      <xdr:rowOff>70757</xdr:rowOff>
    </xdr:from>
    <xdr:ext cx="2733675" cy="491218"/>
    <xdr:sp macro="" textlink="">
      <xdr:nvSpPr>
        <xdr:cNvPr id="74" name="TextBox 73">
          <a:extLst>
            <a:ext uri="{FF2B5EF4-FFF2-40B4-BE49-F238E27FC236}">
              <a16:creationId xmlns:a16="http://schemas.microsoft.com/office/drawing/2014/main" id="{00000000-0008-0000-0900-00004A000000}"/>
            </a:ext>
          </a:extLst>
        </xdr:cNvPr>
        <xdr:cNvSpPr txBox="1"/>
      </xdr:nvSpPr>
      <xdr:spPr>
        <a:xfrm>
          <a:off x="3209925" y="6357257"/>
          <a:ext cx="2733675" cy="491218"/>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Click </a:t>
          </a:r>
          <a:r>
            <a:rPr lang="en-US" sz="1100">
              <a:solidFill>
                <a:srgbClr val="FF0000"/>
              </a:solidFill>
              <a:latin typeface="+mn-lt"/>
              <a:ea typeface="+mn-ea"/>
              <a:cs typeface="Arial" pitchFamily="34" charset="0"/>
            </a:rPr>
            <a:t>Help</a:t>
          </a:r>
          <a:r>
            <a:rPr lang="en-US" sz="1100">
              <a:solidFill>
                <a:schemeClr val="dk1"/>
              </a:solidFill>
              <a:latin typeface="+mn-lt"/>
              <a:ea typeface="+mn-ea"/>
              <a:cs typeface="Arial" pitchFamily="34" charset="0"/>
            </a:rPr>
            <a:t> for ideas on how to easily record exterior wall lengths.</a:t>
          </a:r>
        </a:p>
      </xdr:txBody>
    </xdr:sp>
    <xdr:clientData/>
  </xdr:oneCellAnchor>
  <xdr:twoCellAnchor>
    <xdr:from>
      <xdr:col>24</xdr:col>
      <xdr:colOff>180975</xdr:colOff>
      <xdr:row>1</xdr:row>
      <xdr:rowOff>114300</xdr:rowOff>
    </xdr:from>
    <xdr:to>
      <xdr:col>27</xdr:col>
      <xdr:colOff>19050</xdr:colOff>
      <xdr:row>15</xdr:row>
      <xdr:rowOff>57151</xdr:rowOff>
    </xdr:to>
    <xdr:grpSp>
      <xdr:nvGrpSpPr>
        <xdr:cNvPr id="90" name="Group 89">
          <a:extLst>
            <a:ext uri="{FF2B5EF4-FFF2-40B4-BE49-F238E27FC236}">
              <a16:creationId xmlns:a16="http://schemas.microsoft.com/office/drawing/2014/main" id="{00000000-0008-0000-0900-00005A000000}"/>
            </a:ext>
          </a:extLst>
        </xdr:cNvPr>
        <xdr:cNvGrpSpPr/>
      </xdr:nvGrpSpPr>
      <xdr:grpSpPr>
        <a:xfrm>
          <a:off x="11153775" y="323850"/>
          <a:ext cx="1209675" cy="3086101"/>
          <a:chOff x="7591425" y="314325"/>
          <a:chExt cx="962025" cy="2790826"/>
        </a:xfrm>
      </xdr:grpSpPr>
      <xdr:sp macro="" textlink="">
        <xdr:nvSpPr>
          <xdr:cNvPr id="91" name="TextBox 90">
            <a:hlinkClick xmlns:r="http://schemas.openxmlformats.org/officeDocument/2006/relationships" r:id="rId7"/>
            <a:extLst>
              <a:ext uri="{FF2B5EF4-FFF2-40B4-BE49-F238E27FC236}">
                <a16:creationId xmlns:a16="http://schemas.microsoft.com/office/drawing/2014/main" id="{00000000-0008-0000-0900-00005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92" name="TextBox 91">
            <a:hlinkClick xmlns:r="http://schemas.openxmlformats.org/officeDocument/2006/relationships" r:id="rId8"/>
            <a:extLst>
              <a:ext uri="{FF2B5EF4-FFF2-40B4-BE49-F238E27FC236}">
                <a16:creationId xmlns:a16="http://schemas.microsoft.com/office/drawing/2014/main" id="{00000000-0008-0000-0900-00005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7" name="TextBox 106">
            <a:hlinkClick xmlns:r="http://schemas.openxmlformats.org/officeDocument/2006/relationships" r:id="rId9"/>
            <a:extLst>
              <a:ext uri="{FF2B5EF4-FFF2-40B4-BE49-F238E27FC236}">
                <a16:creationId xmlns:a16="http://schemas.microsoft.com/office/drawing/2014/main" id="{00000000-0008-0000-0900-00006B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8" name="TextBox 107">
            <a:hlinkClick xmlns:r="http://schemas.openxmlformats.org/officeDocument/2006/relationships" r:id="rId10"/>
            <a:extLst>
              <a:ext uri="{FF2B5EF4-FFF2-40B4-BE49-F238E27FC236}">
                <a16:creationId xmlns:a16="http://schemas.microsoft.com/office/drawing/2014/main" id="{00000000-0008-0000-0900-00006C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9" name="TextBox 108">
            <a:hlinkClick xmlns:r="http://schemas.openxmlformats.org/officeDocument/2006/relationships" r:id="rId11"/>
            <a:extLst>
              <a:ext uri="{FF2B5EF4-FFF2-40B4-BE49-F238E27FC236}">
                <a16:creationId xmlns:a16="http://schemas.microsoft.com/office/drawing/2014/main" id="{00000000-0008-0000-0900-00006D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10" name="TextBox 109">
            <a:hlinkClick xmlns:r="http://schemas.openxmlformats.org/officeDocument/2006/relationships" r:id="rId6"/>
            <a:extLst>
              <a:ext uri="{FF2B5EF4-FFF2-40B4-BE49-F238E27FC236}">
                <a16:creationId xmlns:a16="http://schemas.microsoft.com/office/drawing/2014/main" id="{00000000-0008-0000-0900-00006E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11" name="TextBox 110">
            <a:hlinkClick xmlns:r="http://schemas.openxmlformats.org/officeDocument/2006/relationships" r:id="rId12"/>
            <a:extLst>
              <a:ext uri="{FF2B5EF4-FFF2-40B4-BE49-F238E27FC236}">
                <a16:creationId xmlns:a16="http://schemas.microsoft.com/office/drawing/2014/main" id="{00000000-0008-0000-0900-00006F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2" name="TextBox 111">
            <a:hlinkClick xmlns:r="http://schemas.openxmlformats.org/officeDocument/2006/relationships" r:id="rId13"/>
            <a:extLst>
              <a:ext uri="{FF2B5EF4-FFF2-40B4-BE49-F238E27FC236}">
                <a16:creationId xmlns:a16="http://schemas.microsoft.com/office/drawing/2014/main" id="{00000000-0008-0000-0900-000070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3" name="Rounded Rectangle 112">
            <a:extLst>
              <a:ext uri="{FF2B5EF4-FFF2-40B4-BE49-F238E27FC236}">
                <a16:creationId xmlns:a16="http://schemas.microsoft.com/office/drawing/2014/main" id="{00000000-0008-0000-0900-000071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4" name="TextBox 113">
            <a:extLst>
              <a:ext uri="{FF2B5EF4-FFF2-40B4-BE49-F238E27FC236}">
                <a16:creationId xmlns:a16="http://schemas.microsoft.com/office/drawing/2014/main" id="{00000000-0008-0000-0900-000072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15" name="TextBox 114">
            <a:hlinkClick xmlns:r="http://schemas.openxmlformats.org/officeDocument/2006/relationships" r:id="rId14"/>
            <a:extLst>
              <a:ext uri="{FF2B5EF4-FFF2-40B4-BE49-F238E27FC236}">
                <a16:creationId xmlns:a16="http://schemas.microsoft.com/office/drawing/2014/main" id="{00000000-0008-0000-0900-000073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5</xdr:col>
      <xdr:colOff>371475</xdr:colOff>
      <xdr:row>1</xdr:row>
      <xdr:rowOff>95250</xdr:rowOff>
    </xdr:from>
    <xdr:to>
      <xdr:col>7</xdr:col>
      <xdr:colOff>333375</xdr:colOff>
      <xdr:row>9</xdr:row>
      <xdr:rowOff>133351</xdr:rowOff>
    </xdr:to>
    <xdr:grpSp>
      <xdr:nvGrpSpPr>
        <xdr:cNvPr id="26" name="Group 25">
          <a:extLst>
            <a:ext uri="{FF2B5EF4-FFF2-40B4-BE49-F238E27FC236}">
              <a16:creationId xmlns:a16="http://schemas.microsoft.com/office/drawing/2014/main" id="{00000000-0008-0000-0A00-00001A000000}"/>
            </a:ext>
          </a:extLst>
        </xdr:cNvPr>
        <xdr:cNvGrpSpPr/>
      </xdr:nvGrpSpPr>
      <xdr:grpSpPr>
        <a:xfrm>
          <a:off x="12290425" y="304800"/>
          <a:ext cx="1193800" cy="3086101"/>
          <a:chOff x="7591425" y="314325"/>
          <a:chExt cx="962025" cy="2790826"/>
        </a:xfrm>
      </xdr:grpSpPr>
      <xdr:sp macro="" textlink="">
        <xdr:nvSpPr>
          <xdr:cNvPr id="27" name="TextBox 26">
            <a:hlinkClick xmlns:r="http://schemas.openxmlformats.org/officeDocument/2006/relationships" r:id="rId1"/>
            <a:extLst>
              <a:ext uri="{FF2B5EF4-FFF2-40B4-BE49-F238E27FC236}">
                <a16:creationId xmlns:a16="http://schemas.microsoft.com/office/drawing/2014/main" id="{00000000-0008-0000-0A00-00001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28" name="TextBox 27">
            <a:hlinkClick xmlns:r="http://schemas.openxmlformats.org/officeDocument/2006/relationships" r:id="rId2"/>
            <a:extLst>
              <a:ext uri="{FF2B5EF4-FFF2-40B4-BE49-F238E27FC236}">
                <a16:creationId xmlns:a16="http://schemas.microsoft.com/office/drawing/2014/main" id="{00000000-0008-0000-0A00-00001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29" name="TextBox 28">
            <a:hlinkClick xmlns:r="http://schemas.openxmlformats.org/officeDocument/2006/relationships" r:id="rId3"/>
            <a:extLst>
              <a:ext uri="{FF2B5EF4-FFF2-40B4-BE49-F238E27FC236}">
                <a16:creationId xmlns:a16="http://schemas.microsoft.com/office/drawing/2014/main" id="{00000000-0008-0000-0A00-00001D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0" name="TextBox 29">
            <a:hlinkClick xmlns:r="http://schemas.openxmlformats.org/officeDocument/2006/relationships" r:id="rId4"/>
            <a:extLst>
              <a:ext uri="{FF2B5EF4-FFF2-40B4-BE49-F238E27FC236}">
                <a16:creationId xmlns:a16="http://schemas.microsoft.com/office/drawing/2014/main" id="{00000000-0008-0000-0A00-00001E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1" name="TextBox 30">
            <a:hlinkClick xmlns:r="http://schemas.openxmlformats.org/officeDocument/2006/relationships" r:id="rId5"/>
            <a:extLst>
              <a:ext uri="{FF2B5EF4-FFF2-40B4-BE49-F238E27FC236}">
                <a16:creationId xmlns:a16="http://schemas.microsoft.com/office/drawing/2014/main" id="{00000000-0008-0000-0A00-00001F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32" name="TextBox 31">
            <a:hlinkClick xmlns:r="http://schemas.openxmlformats.org/officeDocument/2006/relationships" r:id="rId6"/>
            <a:extLst>
              <a:ext uri="{FF2B5EF4-FFF2-40B4-BE49-F238E27FC236}">
                <a16:creationId xmlns:a16="http://schemas.microsoft.com/office/drawing/2014/main" id="{00000000-0008-0000-0A00-000020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33" name="TextBox 32">
            <a:hlinkClick xmlns:r="http://schemas.openxmlformats.org/officeDocument/2006/relationships" r:id="rId7"/>
            <a:extLst>
              <a:ext uri="{FF2B5EF4-FFF2-40B4-BE49-F238E27FC236}">
                <a16:creationId xmlns:a16="http://schemas.microsoft.com/office/drawing/2014/main" id="{00000000-0008-0000-0A00-000021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34" name="TextBox 33">
            <a:hlinkClick xmlns:r="http://schemas.openxmlformats.org/officeDocument/2006/relationships" r:id="rId8"/>
            <a:extLst>
              <a:ext uri="{FF2B5EF4-FFF2-40B4-BE49-F238E27FC236}">
                <a16:creationId xmlns:a16="http://schemas.microsoft.com/office/drawing/2014/main" id="{00000000-0008-0000-0A00-000022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35" name="Rounded Rectangle 34">
            <a:extLst>
              <a:ext uri="{FF2B5EF4-FFF2-40B4-BE49-F238E27FC236}">
                <a16:creationId xmlns:a16="http://schemas.microsoft.com/office/drawing/2014/main" id="{00000000-0008-0000-0A00-000023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36" name="TextBox 35">
            <a:extLst>
              <a:ext uri="{FF2B5EF4-FFF2-40B4-BE49-F238E27FC236}">
                <a16:creationId xmlns:a16="http://schemas.microsoft.com/office/drawing/2014/main" id="{00000000-0008-0000-0A00-000024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37" name="TextBox 36">
            <a:hlinkClick xmlns:r="http://schemas.openxmlformats.org/officeDocument/2006/relationships" r:id="rId9"/>
            <a:extLst>
              <a:ext uri="{FF2B5EF4-FFF2-40B4-BE49-F238E27FC236}">
                <a16:creationId xmlns:a16="http://schemas.microsoft.com/office/drawing/2014/main" id="{00000000-0008-0000-0A00-000025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27</xdr:col>
      <xdr:colOff>276225</xdr:colOff>
      <xdr:row>0</xdr:row>
      <xdr:rowOff>180975</xdr:rowOff>
    </xdr:from>
    <xdr:to>
      <xdr:col>31</xdr:col>
      <xdr:colOff>200025</xdr:colOff>
      <xdr:row>15</xdr:row>
      <xdr:rowOff>123826</xdr:rowOff>
    </xdr:to>
    <xdr:grpSp>
      <xdr:nvGrpSpPr>
        <xdr:cNvPr id="14" name="Group 13">
          <a:extLst>
            <a:ext uri="{FF2B5EF4-FFF2-40B4-BE49-F238E27FC236}">
              <a16:creationId xmlns:a16="http://schemas.microsoft.com/office/drawing/2014/main" id="{00000000-0008-0000-0B00-00000E000000}"/>
            </a:ext>
          </a:extLst>
        </xdr:cNvPr>
        <xdr:cNvGrpSpPr/>
      </xdr:nvGrpSpPr>
      <xdr:grpSpPr>
        <a:xfrm>
          <a:off x="8607425" y="180975"/>
          <a:ext cx="1193800" cy="3086101"/>
          <a:chOff x="7591425" y="314325"/>
          <a:chExt cx="962025" cy="2790826"/>
        </a:xfrm>
      </xdr:grpSpPr>
      <xdr:sp macro="" textlink="">
        <xdr:nvSpPr>
          <xdr:cNvPr id="15" name="TextBox 14">
            <a:hlinkClick xmlns:r="http://schemas.openxmlformats.org/officeDocument/2006/relationships" r:id="rId1"/>
            <a:extLst>
              <a:ext uri="{FF2B5EF4-FFF2-40B4-BE49-F238E27FC236}">
                <a16:creationId xmlns:a16="http://schemas.microsoft.com/office/drawing/2014/main" id="{00000000-0008-0000-0B00-00000F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6" name="TextBox 15">
            <a:hlinkClick xmlns:r="http://schemas.openxmlformats.org/officeDocument/2006/relationships" r:id="rId2"/>
            <a:extLst>
              <a:ext uri="{FF2B5EF4-FFF2-40B4-BE49-F238E27FC236}">
                <a16:creationId xmlns:a16="http://schemas.microsoft.com/office/drawing/2014/main" id="{00000000-0008-0000-0B00-000010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7" name="TextBox 16">
            <a:hlinkClick xmlns:r="http://schemas.openxmlformats.org/officeDocument/2006/relationships" r:id="rId3"/>
            <a:extLst>
              <a:ext uri="{FF2B5EF4-FFF2-40B4-BE49-F238E27FC236}">
                <a16:creationId xmlns:a16="http://schemas.microsoft.com/office/drawing/2014/main" id="{00000000-0008-0000-0B00-000011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8" name="TextBox 17">
            <a:hlinkClick xmlns:r="http://schemas.openxmlformats.org/officeDocument/2006/relationships" r:id="rId4"/>
            <a:extLst>
              <a:ext uri="{FF2B5EF4-FFF2-40B4-BE49-F238E27FC236}">
                <a16:creationId xmlns:a16="http://schemas.microsoft.com/office/drawing/2014/main" id="{00000000-0008-0000-0B00-000012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9" name="TextBox 18">
            <a:hlinkClick xmlns:r="http://schemas.openxmlformats.org/officeDocument/2006/relationships" r:id="rId5"/>
            <a:extLst>
              <a:ext uri="{FF2B5EF4-FFF2-40B4-BE49-F238E27FC236}">
                <a16:creationId xmlns:a16="http://schemas.microsoft.com/office/drawing/2014/main" id="{00000000-0008-0000-0B00-000013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20" name="TextBox 19">
            <a:hlinkClick xmlns:r="http://schemas.openxmlformats.org/officeDocument/2006/relationships" r:id="rId6"/>
            <a:extLst>
              <a:ext uri="{FF2B5EF4-FFF2-40B4-BE49-F238E27FC236}">
                <a16:creationId xmlns:a16="http://schemas.microsoft.com/office/drawing/2014/main" id="{00000000-0008-0000-0B00-000014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21" name="TextBox 20">
            <a:hlinkClick xmlns:r="http://schemas.openxmlformats.org/officeDocument/2006/relationships" r:id="rId7"/>
            <a:extLst>
              <a:ext uri="{FF2B5EF4-FFF2-40B4-BE49-F238E27FC236}">
                <a16:creationId xmlns:a16="http://schemas.microsoft.com/office/drawing/2014/main" id="{00000000-0008-0000-0B00-000015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22" name="TextBox 21">
            <a:hlinkClick xmlns:r="http://schemas.openxmlformats.org/officeDocument/2006/relationships" r:id="rId8"/>
            <a:extLst>
              <a:ext uri="{FF2B5EF4-FFF2-40B4-BE49-F238E27FC236}">
                <a16:creationId xmlns:a16="http://schemas.microsoft.com/office/drawing/2014/main" id="{00000000-0008-0000-0B00-000016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23" name="Rounded Rectangle 22">
            <a:extLst>
              <a:ext uri="{FF2B5EF4-FFF2-40B4-BE49-F238E27FC236}">
                <a16:creationId xmlns:a16="http://schemas.microsoft.com/office/drawing/2014/main" id="{00000000-0008-0000-0B00-000017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24" name="TextBox 23">
            <a:extLst>
              <a:ext uri="{FF2B5EF4-FFF2-40B4-BE49-F238E27FC236}">
                <a16:creationId xmlns:a16="http://schemas.microsoft.com/office/drawing/2014/main" id="{00000000-0008-0000-0B00-000018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25" name="TextBox 24">
            <a:hlinkClick xmlns:r="http://schemas.openxmlformats.org/officeDocument/2006/relationships" r:id="rId9"/>
            <a:extLst>
              <a:ext uri="{FF2B5EF4-FFF2-40B4-BE49-F238E27FC236}">
                <a16:creationId xmlns:a16="http://schemas.microsoft.com/office/drawing/2014/main" id="{00000000-0008-0000-0B00-000019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3.xml><?xml version="1.0" encoding="utf-8"?>
<xdr:wsDr xmlns:xdr="http://schemas.openxmlformats.org/drawingml/2006/spreadsheetDrawing" xmlns:a="http://schemas.openxmlformats.org/drawingml/2006/main">
  <xdr:twoCellAnchor editAs="oneCell">
    <xdr:from>
      <xdr:col>7</xdr:col>
      <xdr:colOff>104775</xdr:colOff>
      <xdr:row>8</xdr:row>
      <xdr:rowOff>28575</xdr:rowOff>
    </xdr:from>
    <xdr:to>
      <xdr:col>45</xdr:col>
      <xdr:colOff>180975</xdr:colOff>
      <xdr:row>36</xdr:row>
      <xdr:rowOff>28575</xdr:rowOff>
    </xdr:to>
    <xdr:pic>
      <xdr:nvPicPr>
        <xdr:cNvPr id="2" name="Picture 1" descr="Screen Clipping">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38300" y="1485900"/>
          <a:ext cx="8401050" cy="5067300"/>
        </a:xfrm>
        <a:prstGeom prst="rect">
          <a:avLst/>
        </a:prstGeom>
        <a:ln>
          <a:noFill/>
        </a:ln>
        <a:effectLst>
          <a:outerShdw blurRad="190500" algn="tl" rotWithShape="0">
            <a:srgbClr val="000000">
              <a:alpha val="70000"/>
            </a:srgbClr>
          </a:outerShdw>
        </a:effectLst>
      </xdr:spPr>
    </xdr:pic>
    <xdr:clientData/>
  </xdr:twoCellAnchor>
  <xdr:twoCellAnchor editAs="oneCell">
    <xdr:from>
      <xdr:col>12</xdr:col>
      <xdr:colOff>197221</xdr:colOff>
      <xdr:row>92</xdr:row>
      <xdr:rowOff>76200</xdr:rowOff>
    </xdr:from>
    <xdr:to>
      <xdr:col>40</xdr:col>
      <xdr:colOff>140072</xdr:colOff>
      <xdr:row>101</xdr:row>
      <xdr:rowOff>19050</xdr:rowOff>
    </xdr:to>
    <xdr:pic>
      <xdr:nvPicPr>
        <xdr:cNvPr id="3" name="Picture 2" descr="Screen Clipping">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826121" y="16773525"/>
          <a:ext cx="6076951" cy="1571625"/>
        </a:xfrm>
        <a:prstGeom prst="rect">
          <a:avLst/>
        </a:prstGeom>
        <a:ln>
          <a:noFill/>
        </a:ln>
        <a:effectLst>
          <a:outerShdw blurRad="190500" algn="tl" rotWithShape="0">
            <a:srgbClr val="000000">
              <a:alpha val="70000"/>
            </a:srgbClr>
          </a:outerShdw>
        </a:effectLst>
      </xdr:spPr>
    </xdr:pic>
    <xdr:clientData/>
  </xdr:twoCellAnchor>
  <xdr:twoCellAnchor editAs="oneCell">
    <xdr:from>
      <xdr:col>11</xdr:col>
      <xdr:colOff>145676</xdr:colOff>
      <xdr:row>181</xdr:row>
      <xdr:rowOff>78450</xdr:rowOff>
    </xdr:from>
    <xdr:to>
      <xdr:col>42</xdr:col>
      <xdr:colOff>32237</xdr:colOff>
      <xdr:row>207</xdr:row>
      <xdr:rowOff>49137</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3"/>
        <a:stretch>
          <a:fillRect/>
        </a:stretch>
      </xdr:blipFill>
      <xdr:spPr>
        <a:xfrm>
          <a:off x="2555501" y="32920650"/>
          <a:ext cx="6677886" cy="4676037"/>
        </a:xfrm>
        <a:prstGeom prst="rect">
          <a:avLst/>
        </a:prstGeom>
      </xdr:spPr>
    </xdr:pic>
    <xdr:clientData/>
  </xdr:twoCellAnchor>
  <xdr:oneCellAnchor>
    <xdr:from>
      <xdr:col>8</xdr:col>
      <xdr:colOff>0</xdr:colOff>
      <xdr:row>2</xdr:row>
      <xdr:rowOff>11205</xdr:rowOff>
    </xdr:from>
    <xdr:ext cx="2179699" cy="298800"/>
    <xdr:sp macro="" textlink="">
      <xdr:nvSpPr>
        <xdr:cNvPr id="5" name="TextBox 4">
          <a:extLst>
            <a:ext uri="{FF2B5EF4-FFF2-40B4-BE49-F238E27FC236}">
              <a16:creationId xmlns:a16="http://schemas.microsoft.com/office/drawing/2014/main" id="{00000000-0008-0000-0C00-000005000000}"/>
            </a:ext>
          </a:extLst>
        </xdr:cNvPr>
        <xdr:cNvSpPr txBox="1"/>
      </xdr:nvSpPr>
      <xdr:spPr>
        <a:xfrm>
          <a:off x="1752600" y="382680"/>
          <a:ext cx="217969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Exterior</a:t>
          </a:r>
          <a:r>
            <a:rPr lang="en-US" sz="1400" b="1" baseline="0">
              <a:latin typeface="Arial" pitchFamily="34" charset="0"/>
              <a:cs typeface="Arial" pitchFamily="34" charset="0"/>
            </a:rPr>
            <a:t> Wall Insulation</a:t>
          </a:r>
          <a:endParaRPr lang="en-US" sz="1400" b="1">
            <a:latin typeface="Arial" pitchFamily="34" charset="0"/>
            <a:cs typeface="Arial" pitchFamily="34" charset="0"/>
          </a:endParaRPr>
        </a:p>
      </xdr:txBody>
    </xdr:sp>
    <xdr:clientData/>
  </xdr:oneCellAnchor>
  <xdr:oneCellAnchor>
    <xdr:from>
      <xdr:col>8</xdr:col>
      <xdr:colOff>0</xdr:colOff>
      <xdr:row>86</xdr:row>
      <xdr:rowOff>11204</xdr:rowOff>
    </xdr:from>
    <xdr:ext cx="3048335" cy="298800"/>
    <xdr:sp macro="" textlink="">
      <xdr:nvSpPr>
        <xdr:cNvPr id="6" name="TextBox 5">
          <a:extLst>
            <a:ext uri="{FF2B5EF4-FFF2-40B4-BE49-F238E27FC236}">
              <a16:creationId xmlns:a16="http://schemas.microsoft.com/office/drawing/2014/main" id="{00000000-0008-0000-0C00-000006000000}"/>
            </a:ext>
          </a:extLst>
        </xdr:cNvPr>
        <xdr:cNvSpPr txBox="1"/>
      </xdr:nvSpPr>
      <xdr:spPr>
        <a:xfrm>
          <a:off x="1752600" y="15622679"/>
          <a:ext cx="304833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Water Heater</a:t>
          </a:r>
          <a:r>
            <a:rPr lang="en-US" sz="1400" b="1" baseline="0">
              <a:latin typeface="Arial" pitchFamily="34" charset="0"/>
              <a:cs typeface="Arial" pitchFamily="34" charset="0"/>
            </a:rPr>
            <a:t> Recovery Efficiency</a:t>
          </a:r>
          <a:endParaRPr lang="en-US" sz="1400" b="1">
            <a:latin typeface="Arial" pitchFamily="34" charset="0"/>
            <a:cs typeface="Arial" pitchFamily="34" charset="0"/>
          </a:endParaRPr>
        </a:p>
      </xdr:txBody>
    </xdr:sp>
    <xdr:clientData/>
  </xdr:oneCellAnchor>
  <xdr:oneCellAnchor>
    <xdr:from>
      <xdr:col>8</xdr:col>
      <xdr:colOff>0</xdr:colOff>
      <xdr:row>170</xdr:row>
      <xdr:rowOff>11208</xdr:rowOff>
    </xdr:from>
    <xdr:ext cx="2967607" cy="298800"/>
    <xdr:sp macro="" textlink="">
      <xdr:nvSpPr>
        <xdr:cNvPr id="7" name="TextBox 6">
          <a:extLst>
            <a:ext uri="{FF2B5EF4-FFF2-40B4-BE49-F238E27FC236}">
              <a16:creationId xmlns:a16="http://schemas.microsoft.com/office/drawing/2014/main" id="{00000000-0008-0000-0C00-000007000000}"/>
            </a:ext>
          </a:extLst>
        </xdr:cNvPr>
        <xdr:cNvSpPr txBox="1"/>
      </xdr:nvSpPr>
      <xdr:spPr>
        <a:xfrm>
          <a:off x="1752600" y="30862683"/>
          <a:ext cx="296760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Recording</a:t>
          </a:r>
          <a:r>
            <a:rPr lang="en-US" sz="1400" b="1" baseline="0">
              <a:latin typeface="Arial" pitchFamily="34" charset="0"/>
              <a:cs typeface="Arial" pitchFamily="34" charset="0"/>
            </a:rPr>
            <a:t> </a:t>
          </a:r>
          <a:r>
            <a:rPr lang="en-US" sz="1400" b="1">
              <a:latin typeface="Arial" pitchFamily="34" charset="0"/>
              <a:cs typeface="Arial" pitchFamily="34" charset="0"/>
            </a:rPr>
            <a:t>Exterior Wall Lengths</a:t>
          </a:r>
        </a:p>
      </xdr:txBody>
    </xdr:sp>
    <xdr:clientData/>
  </xdr:oneCellAnchor>
  <xdr:oneCellAnchor>
    <xdr:from>
      <xdr:col>8</xdr:col>
      <xdr:colOff>0</xdr:colOff>
      <xdr:row>254</xdr:row>
      <xdr:rowOff>9525</xdr:rowOff>
    </xdr:from>
    <xdr:ext cx="1571136" cy="298800"/>
    <xdr:sp macro="" textlink="">
      <xdr:nvSpPr>
        <xdr:cNvPr id="8" name="TextBox 7">
          <a:extLst>
            <a:ext uri="{FF2B5EF4-FFF2-40B4-BE49-F238E27FC236}">
              <a16:creationId xmlns:a16="http://schemas.microsoft.com/office/drawing/2014/main" id="{00000000-0008-0000-0C00-000008000000}"/>
            </a:ext>
          </a:extLst>
        </xdr:cNvPr>
        <xdr:cNvSpPr txBox="1"/>
      </xdr:nvSpPr>
      <xdr:spPr>
        <a:xfrm>
          <a:off x="1752600" y="46101000"/>
          <a:ext cx="1571136"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Optimizing</a:t>
          </a:r>
          <a:r>
            <a:rPr lang="en-US" sz="1400" b="1" baseline="0">
              <a:latin typeface="Arial" pitchFamily="34" charset="0"/>
              <a:cs typeface="Arial" pitchFamily="34" charset="0"/>
            </a:rPr>
            <a:t> View</a:t>
          </a:r>
          <a:endParaRPr lang="en-US" sz="1400" b="1">
            <a:latin typeface="Arial" pitchFamily="34" charset="0"/>
            <a:cs typeface="Arial" pitchFamily="34" charset="0"/>
          </a:endParaRPr>
        </a:p>
      </xdr:txBody>
    </xdr:sp>
    <xdr:clientData/>
  </xdr:oneCellAnchor>
  <xdr:oneCellAnchor>
    <xdr:from>
      <xdr:col>8</xdr:col>
      <xdr:colOff>0</xdr:colOff>
      <xdr:row>338</xdr:row>
      <xdr:rowOff>0</xdr:rowOff>
    </xdr:from>
    <xdr:ext cx="892809" cy="298800"/>
    <xdr:sp macro="" textlink="">
      <xdr:nvSpPr>
        <xdr:cNvPr id="9" name="TextBox 8">
          <a:extLst>
            <a:ext uri="{FF2B5EF4-FFF2-40B4-BE49-F238E27FC236}">
              <a16:creationId xmlns:a16="http://schemas.microsoft.com/office/drawing/2014/main" id="{00000000-0008-0000-0C00-000009000000}"/>
            </a:ext>
          </a:extLst>
        </xdr:cNvPr>
        <xdr:cNvSpPr txBox="1"/>
      </xdr:nvSpPr>
      <xdr:spPr>
        <a:xfrm>
          <a:off x="1752600" y="61379100"/>
          <a:ext cx="89280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Heading</a:t>
          </a:r>
        </a:p>
      </xdr:txBody>
    </xdr:sp>
    <xdr:clientData/>
  </xdr:oneCellAnchor>
  <xdr:twoCellAnchor editAs="oneCell">
    <xdr:from>
      <xdr:col>15</xdr:col>
      <xdr:colOff>38100</xdr:colOff>
      <xdr:row>268</xdr:row>
      <xdr:rowOff>28575</xdr:rowOff>
    </xdr:from>
    <xdr:to>
      <xdr:col>37</xdr:col>
      <xdr:colOff>76200</xdr:colOff>
      <xdr:row>273</xdr:row>
      <xdr:rowOff>161925</xdr:rowOff>
    </xdr:to>
    <xdr:pic>
      <xdr:nvPicPr>
        <xdr:cNvPr id="10" name="Picture 9" descr="Screen Clipping">
          <a:extLst>
            <a:ext uri="{FF2B5EF4-FFF2-40B4-BE49-F238E27FC236}">
              <a16:creationId xmlns:a16="http://schemas.microsoft.com/office/drawing/2014/main" id="{00000000-0008-0000-0C00-00000A000000}"/>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8840" b="2174"/>
        <a:stretch/>
      </xdr:blipFill>
      <xdr:spPr>
        <a:xfrm>
          <a:off x="3324225" y="48701325"/>
          <a:ext cx="4857750" cy="1038225"/>
        </a:xfrm>
        <a:prstGeom prst="rect">
          <a:avLst/>
        </a:prstGeom>
        <a:ln>
          <a:noFill/>
        </a:ln>
        <a:effectLst>
          <a:outerShdw blurRad="190500" algn="tl" rotWithShape="0">
            <a:srgbClr val="000000">
              <a:alpha val="70000"/>
            </a:srgbClr>
          </a:outerShdw>
        </a:effectLst>
      </xdr:spPr>
    </xdr:pic>
    <xdr:clientData/>
  </xdr:twoCellAnchor>
  <xdr:twoCellAnchor editAs="oneCell">
    <xdr:from>
      <xdr:col>15</xdr:col>
      <xdr:colOff>38100</xdr:colOff>
      <xdr:row>276</xdr:row>
      <xdr:rowOff>114300</xdr:rowOff>
    </xdr:from>
    <xdr:to>
      <xdr:col>37</xdr:col>
      <xdr:colOff>47625</xdr:colOff>
      <xdr:row>282</xdr:row>
      <xdr:rowOff>57150</xdr:rowOff>
    </xdr:to>
    <xdr:pic>
      <xdr:nvPicPr>
        <xdr:cNvPr id="11" name="Picture 10" descr="Screen Clipping">
          <a:extLst>
            <a:ext uri="{FF2B5EF4-FFF2-40B4-BE49-F238E27FC236}">
              <a16:creationId xmlns:a16="http://schemas.microsoft.com/office/drawing/2014/main" id="{00000000-0008-0000-0C00-00000B000000}"/>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b="3572"/>
        <a:stretch/>
      </xdr:blipFill>
      <xdr:spPr>
        <a:xfrm>
          <a:off x="3324225" y="50234850"/>
          <a:ext cx="4829175" cy="1028700"/>
        </a:xfrm>
        <a:prstGeom prst="rect">
          <a:avLst/>
        </a:prstGeom>
        <a:ln>
          <a:noFill/>
        </a:ln>
        <a:effectLst>
          <a:outerShdw blurRad="190500" algn="tl" rotWithShape="0">
            <a:srgbClr val="000000">
              <a:alpha val="70000"/>
            </a:srgbClr>
          </a:outerShdw>
        </a:effectLst>
      </xdr:spPr>
    </xdr:pic>
    <xdr:clientData/>
  </xdr:twoCellAnchor>
  <xdr:twoCellAnchor>
    <xdr:from>
      <xdr:col>35</xdr:col>
      <xdr:colOff>28575</xdr:colOff>
      <xdr:row>268</xdr:row>
      <xdr:rowOff>9525</xdr:rowOff>
    </xdr:from>
    <xdr:to>
      <xdr:col>37</xdr:col>
      <xdr:colOff>19050</xdr:colOff>
      <xdr:row>269</xdr:row>
      <xdr:rowOff>95250</xdr:rowOff>
    </xdr:to>
    <xdr:sp macro="" textlink="">
      <xdr:nvSpPr>
        <xdr:cNvPr id="12" name="Rounded Rectangle 11">
          <a:extLst>
            <a:ext uri="{FF2B5EF4-FFF2-40B4-BE49-F238E27FC236}">
              <a16:creationId xmlns:a16="http://schemas.microsoft.com/office/drawing/2014/main" id="{00000000-0008-0000-0C00-00000C000000}"/>
            </a:ext>
          </a:extLst>
        </xdr:cNvPr>
        <xdr:cNvSpPr/>
      </xdr:nvSpPr>
      <xdr:spPr>
        <a:xfrm>
          <a:off x="7696200" y="48682275"/>
          <a:ext cx="428625" cy="266700"/>
        </a:xfrm>
        <a:prstGeom prst="roundRect">
          <a:avLst>
            <a:gd name="adj" fmla="val 50000"/>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35</xdr:col>
      <xdr:colOff>133350</xdr:colOff>
      <xdr:row>269</xdr:row>
      <xdr:rowOff>152400</xdr:rowOff>
    </xdr:from>
    <xdr:to>
      <xdr:col>36</xdr:col>
      <xdr:colOff>123825</xdr:colOff>
      <xdr:row>276</xdr:row>
      <xdr:rowOff>123825</xdr:rowOff>
    </xdr:to>
    <xdr:sp macro="" textlink="">
      <xdr:nvSpPr>
        <xdr:cNvPr id="13" name="Down Arrow 12">
          <a:extLst>
            <a:ext uri="{FF2B5EF4-FFF2-40B4-BE49-F238E27FC236}">
              <a16:creationId xmlns:a16="http://schemas.microsoft.com/office/drawing/2014/main" id="{00000000-0008-0000-0C00-00000D000000}"/>
            </a:ext>
          </a:extLst>
        </xdr:cNvPr>
        <xdr:cNvSpPr/>
      </xdr:nvSpPr>
      <xdr:spPr>
        <a:xfrm>
          <a:off x="7800975" y="49006125"/>
          <a:ext cx="209550" cy="1238250"/>
        </a:xfrm>
        <a:prstGeom prst="downArrow">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oneCellAnchor>
    <xdr:from>
      <xdr:col>35</xdr:col>
      <xdr:colOff>114300</xdr:colOff>
      <xdr:row>266</xdr:row>
      <xdr:rowOff>76200</xdr:rowOff>
    </xdr:from>
    <xdr:ext cx="270267" cy="269369"/>
    <xdr:sp macro="" textlink="">
      <xdr:nvSpPr>
        <xdr:cNvPr id="14" name="TextBox 13">
          <a:extLst>
            <a:ext uri="{FF2B5EF4-FFF2-40B4-BE49-F238E27FC236}">
              <a16:creationId xmlns:a16="http://schemas.microsoft.com/office/drawing/2014/main" id="{00000000-0008-0000-0C00-00000E000000}"/>
            </a:ext>
          </a:extLst>
        </xdr:cNvPr>
        <xdr:cNvSpPr txBox="1"/>
      </xdr:nvSpPr>
      <xdr:spPr>
        <a:xfrm>
          <a:off x="7781925" y="48387000"/>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rgbClr val="A40000"/>
              </a:solidFill>
              <a:latin typeface="Arial" pitchFamily="34" charset="0"/>
              <a:cs typeface="Arial" pitchFamily="34" charset="0"/>
            </a:rPr>
            <a:t>1</a:t>
          </a:r>
        </a:p>
      </xdr:txBody>
    </xdr:sp>
    <xdr:clientData/>
  </xdr:oneCellAnchor>
  <xdr:twoCellAnchor>
    <xdr:from>
      <xdr:col>25</xdr:col>
      <xdr:colOff>200025</xdr:colOff>
      <xdr:row>277</xdr:row>
      <xdr:rowOff>171454</xdr:rowOff>
    </xdr:from>
    <xdr:to>
      <xdr:col>33</xdr:col>
      <xdr:colOff>57150</xdr:colOff>
      <xdr:row>281</xdr:row>
      <xdr:rowOff>123829</xdr:rowOff>
    </xdr:to>
    <xdr:sp macro="" textlink="">
      <xdr:nvSpPr>
        <xdr:cNvPr id="15" name="Rounded Rectangle 14">
          <a:extLst>
            <a:ext uri="{FF2B5EF4-FFF2-40B4-BE49-F238E27FC236}">
              <a16:creationId xmlns:a16="http://schemas.microsoft.com/office/drawing/2014/main" id="{00000000-0008-0000-0C00-00000F000000}"/>
            </a:ext>
          </a:extLst>
        </xdr:cNvPr>
        <xdr:cNvSpPr/>
      </xdr:nvSpPr>
      <xdr:spPr>
        <a:xfrm>
          <a:off x="5676900" y="50472979"/>
          <a:ext cx="1609725" cy="676275"/>
        </a:xfrm>
        <a:prstGeom prst="roundRect">
          <a:avLst>
            <a:gd name="adj" fmla="val 50000"/>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oneCellAnchor>
    <xdr:from>
      <xdr:col>28</xdr:col>
      <xdr:colOff>212529</xdr:colOff>
      <xdr:row>275</xdr:row>
      <xdr:rowOff>38100</xdr:rowOff>
    </xdr:from>
    <xdr:ext cx="270267" cy="269369"/>
    <xdr:sp macro="" textlink="">
      <xdr:nvSpPr>
        <xdr:cNvPr id="16" name="TextBox 15">
          <a:extLst>
            <a:ext uri="{FF2B5EF4-FFF2-40B4-BE49-F238E27FC236}">
              <a16:creationId xmlns:a16="http://schemas.microsoft.com/office/drawing/2014/main" id="{00000000-0008-0000-0C00-000010000000}"/>
            </a:ext>
          </a:extLst>
        </xdr:cNvPr>
        <xdr:cNvSpPr txBox="1"/>
      </xdr:nvSpPr>
      <xdr:spPr>
        <a:xfrm>
          <a:off x="6346629" y="499776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1"/>
              </a:solidFill>
              <a:latin typeface="Arial" pitchFamily="34" charset="0"/>
              <a:cs typeface="Arial" pitchFamily="34" charset="0"/>
            </a:rPr>
            <a:t>2</a:t>
          </a:r>
        </a:p>
      </xdr:txBody>
    </xdr:sp>
    <xdr:clientData/>
  </xdr:oneCellAnchor>
  <xdr:twoCellAnchor>
    <xdr:from>
      <xdr:col>35</xdr:col>
      <xdr:colOff>52388</xdr:colOff>
      <xdr:row>277</xdr:row>
      <xdr:rowOff>171454</xdr:rowOff>
    </xdr:from>
    <xdr:to>
      <xdr:col>37</xdr:col>
      <xdr:colOff>95250</xdr:colOff>
      <xdr:row>281</xdr:row>
      <xdr:rowOff>33340</xdr:rowOff>
    </xdr:to>
    <xdr:sp macro="" textlink="">
      <xdr:nvSpPr>
        <xdr:cNvPr id="17" name="Rounded Rectangle 16">
          <a:extLst>
            <a:ext uri="{FF2B5EF4-FFF2-40B4-BE49-F238E27FC236}">
              <a16:creationId xmlns:a16="http://schemas.microsoft.com/office/drawing/2014/main" id="{00000000-0008-0000-0C00-000011000000}"/>
            </a:ext>
          </a:extLst>
        </xdr:cNvPr>
        <xdr:cNvSpPr/>
      </xdr:nvSpPr>
      <xdr:spPr>
        <a:xfrm rot="5400000">
          <a:off x="7667626" y="50525366"/>
          <a:ext cx="585786" cy="481012"/>
        </a:xfrm>
        <a:prstGeom prst="roundRect">
          <a:avLst>
            <a:gd name="adj" fmla="val 44059"/>
          </a:avLst>
        </a:prstGeom>
        <a:noFill/>
        <a:ln>
          <a:solidFill>
            <a:schemeClr val="accent3">
              <a:lumMod val="7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37</xdr:col>
      <xdr:colOff>142875</xdr:colOff>
      <xdr:row>278</xdr:row>
      <xdr:rowOff>142875</xdr:rowOff>
    </xdr:from>
    <xdr:ext cx="270267" cy="269369"/>
    <xdr:sp macro="" textlink="">
      <xdr:nvSpPr>
        <xdr:cNvPr id="18" name="TextBox 17">
          <a:extLst>
            <a:ext uri="{FF2B5EF4-FFF2-40B4-BE49-F238E27FC236}">
              <a16:creationId xmlns:a16="http://schemas.microsoft.com/office/drawing/2014/main" id="{00000000-0008-0000-0C00-000012000000}"/>
            </a:ext>
          </a:extLst>
        </xdr:cNvPr>
        <xdr:cNvSpPr txBox="1"/>
      </xdr:nvSpPr>
      <xdr:spPr>
        <a:xfrm>
          <a:off x="8248650" y="506253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3">
                  <a:lumMod val="75000"/>
                </a:schemeClr>
              </a:solidFill>
              <a:latin typeface="Arial" pitchFamily="34" charset="0"/>
              <a:cs typeface="Arial" pitchFamily="34" charset="0"/>
            </a:rPr>
            <a:t>3</a:t>
          </a:r>
        </a:p>
      </xdr:txBody>
    </xdr:sp>
    <xdr:clientData/>
  </xdr:oneCellAnchor>
  <xdr:twoCellAnchor>
    <xdr:from>
      <xdr:col>23</xdr:col>
      <xdr:colOff>171448</xdr:colOff>
      <xdr:row>278</xdr:row>
      <xdr:rowOff>4</xdr:rowOff>
    </xdr:from>
    <xdr:to>
      <xdr:col>25</xdr:col>
      <xdr:colOff>209549</xdr:colOff>
      <xdr:row>281</xdr:row>
      <xdr:rowOff>133354</xdr:rowOff>
    </xdr:to>
    <xdr:sp macro="" textlink="">
      <xdr:nvSpPr>
        <xdr:cNvPr id="19" name="Rounded Rectangle 18">
          <a:extLst>
            <a:ext uri="{FF2B5EF4-FFF2-40B4-BE49-F238E27FC236}">
              <a16:creationId xmlns:a16="http://schemas.microsoft.com/office/drawing/2014/main" id="{00000000-0008-0000-0C00-000013000000}"/>
            </a:ext>
          </a:extLst>
        </xdr:cNvPr>
        <xdr:cNvSpPr/>
      </xdr:nvSpPr>
      <xdr:spPr>
        <a:xfrm rot="5400000">
          <a:off x="5110161" y="50582516"/>
          <a:ext cx="676275" cy="476251"/>
        </a:xfrm>
        <a:prstGeom prst="roundRect">
          <a:avLst>
            <a:gd name="adj" fmla="val 44059"/>
          </a:avLst>
        </a:prstGeom>
        <a:noFill/>
        <a:ln>
          <a:solidFill>
            <a:schemeClr val="accent6"/>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24</xdr:col>
      <xdr:colOff>55365</xdr:colOff>
      <xdr:row>275</xdr:row>
      <xdr:rowOff>38100</xdr:rowOff>
    </xdr:from>
    <xdr:ext cx="270267" cy="269369"/>
    <xdr:sp macro="" textlink="">
      <xdr:nvSpPr>
        <xdr:cNvPr id="20" name="TextBox 19">
          <a:extLst>
            <a:ext uri="{FF2B5EF4-FFF2-40B4-BE49-F238E27FC236}">
              <a16:creationId xmlns:a16="http://schemas.microsoft.com/office/drawing/2014/main" id="{00000000-0008-0000-0C00-000014000000}"/>
            </a:ext>
          </a:extLst>
        </xdr:cNvPr>
        <xdr:cNvSpPr txBox="1"/>
      </xdr:nvSpPr>
      <xdr:spPr>
        <a:xfrm>
          <a:off x="5313165" y="499776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6"/>
              </a:solidFill>
              <a:latin typeface="Arial" pitchFamily="34" charset="0"/>
              <a:cs typeface="Arial" pitchFamily="34" charset="0"/>
            </a:rPr>
            <a:t>4</a:t>
          </a:r>
        </a:p>
      </xdr:txBody>
    </xdr:sp>
    <xdr:clientData/>
  </xdr:oneCellAnchor>
  <xdr:twoCellAnchor>
    <xdr:from>
      <xdr:col>1</xdr:col>
      <xdr:colOff>0</xdr:colOff>
      <xdr:row>1</xdr:row>
      <xdr:rowOff>9525</xdr:rowOff>
    </xdr:from>
    <xdr:to>
      <xdr:col>61</xdr:col>
      <xdr:colOff>0</xdr:colOff>
      <xdr:row>42</xdr:row>
      <xdr:rowOff>9525</xdr:rowOff>
    </xdr:to>
    <xdr:sp macro="" textlink="">
      <xdr:nvSpPr>
        <xdr:cNvPr id="21" name="Rectangle 20">
          <a:extLst>
            <a:ext uri="{FF2B5EF4-FFF2-40B4-BE49-F238E27FC236}">
              <a16:creationId xmlns:a16="http://schemas.microsoft.com/office/drawing/2014/main" id="{00000000-0008-0000-0C00-000015000000}"/>
            </a:ext>
          </a:extLst>
        </xdr:cNvPr>
        <xdr:cNvSpPr/>
      </xdr:nvSpPr>
      <xdr:spPr>
        <a:xfrm>
          <a:off x="219075" y="200025"/>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52</xdr:col>
      <xdr:colOff>190500</xdr:colOff>
      <xdr:row>6</xdr:row>
      <xdr:rowOff>66675</xdr:rowOff>
    </xdr:from>
    <xdr:to>
      <xdr:col>58</xdr:col>
      <xdr:colOff>57150</xdr:colOff>
      <xdr:row>23</xdr:row>
      <xdr:rowOff>76201</xdr:rowOff>
    </xdr:to>
    <xdr:grpSp>
      <xdr:nvGrpSpPr>
        <xdr:cNvPr id="22" name="Group 21">
          <a:extLst>
            <a:ext uri="{FF2B5EF4-FFF2-40B4-BE49-F238E27FC236}">
              <a16:creationId xmlns:a16="http://schemas.microsoft.com/office/drawing/2014/main" id="{00000000-0008-0000-0C00-000016000000}"/>
            </a:ext>
          </a:extLst>
        </xdr:cNvPr>
        <xdr:cNvGrpSpPr/>
      </xdr:nvGrpSpPr>
      <xdr:grpSpPr>
        <a:xfrm>
          <a:off x="12738100" y="1139825"/>
          <a:ext cx="1314450" cy="3032126"/>
          <a:chOff x="7591425" y="314325"/>
          <a:chExt cx="962025" cy="2790826"/>
        </a:xfrm>
      </xdr:grpSpPr>
      <xdr:sp macro="" textlink="">
        <xdr:nvSpPr>
          <xdr:cNvPr id="23" name="TextBox 22">
            <a:hlinkClick xmlns:r="http://schemas.openxmlformats.org/officeDocument/2006/relationships" r:id="rId6"/>
            <a:extLst>
              <a:ext uri="{FF2B5EF4-FFF2-40B4-BE49-F238E27FC236}">
                <a16:creationId xmlns:a16="http://schemas.microsoft.com/office/drawing/2014/main" id="{00000000-0008-0000-0C00-00001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24" name="TextBox 23">
            <a:hlinkClick xmlns:r="http://schemas.openxmlformats.org/officeDocument/2006/relationships" r:id="rId7"/>
            <a:extLst>
              <a:ext uri="{FF2B5EF4-FFF2-40B4-BE49-F238E27FC236}">
                <a16:creationId xmlns:a16="http://schemas.microsoft.com/office/drawing/2014/main" id="{00000000-0008-0000-0C00-00001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25" name="TextBox 24">
            <a:hlinkClick xmlns:r="http://schemas.openxmlformats.org/officeDocument/2006/relationships" r:id="rId8"/>
            <a:extLst>
              <a:ext uri="{FF2B5EF4-FFF2-40B4-BE49-F238E27FC236}">
                <a16:creationId xmlns:a16="http://schemas.microsoft.com/office/drawing/2014/main" id="{00000000-0008-0000-0C00-00001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26" name="TextBox 25">
            <a:hlinkClick xmlns:r="http://schemas.openxmlformats.org/officeDocument/2006/relationships" r:id="rId9"/>
            <a:extLst>
              <a:ext uri="{FF2B5EF4-FFF2-40B4-BE49-F238E27FC236}">
                <a16:creationId xmlns:a16="http://schemas.microsoft.com/office/drawing/2014/main" id="{00000000-0008-0000-0C00-00001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27" name="TextBox 26">
            <a:hlinkClick xmlns:r="http://schemas.openxmlformats.org/officeDocument/2006/relationships" r:id="rId10"/>
            <a:extLst>
              <a:ext uri="{FF2B5EF4-FFF2-40B4-BE49-F238E27FC236}">
                <a16:creationId xmlns:a16="http://schemas.microsoft.com/office/drawing/2014/main" id="{00000000-0008-0000-0C00-00001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28" name="TextBox 27">
            <a:hlinkClick xmlns:r="http://schemas.openxmlformats.org/officeDocument/2006/relationships" r:id="rId11"/>
            <a:extLst>
              <a:ext uri="{FF2B5EF4-FFF2-40B4-BE49-F238E27FC236}">
                <a16:creationId xmlns:a16="http://schemas.microsoft.com/office/drawing/2014/main" id="{00000000-0008-0000-0C00-00001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29" name="TextBox 28">
            <a:hlinkClick xmlns:r="http://schemas.openxmlformats.org/officeDocument/2006/relationships" r:id="rId12"/>
            <a:extLst>
              <a:ext uri="{FF2B5EF4-FFF2-40B4-BE49-F238E27FC236}">
                <a16:creationId xmlns:a16="http://schemas.microsoft.com/office/drawing/2014/main" id="{00000000-0008-0000-0C00-00001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30" name="TextBox 29">
            <a:hlinkClick xmlns:r="http://schemas.openxmlformats.org/officeDocument/2006/relationships" r:id="rId13"/>
            <a:extLst>
              <a:ext uri="{FF2B5EF4-FFF2-40B4-BE49-F238E27FC236}">
                <a16:creationId xmlns:a16="http://schemas.microsoft.com/office/drawing/2014/main" id="{00000000-0008-0000-0C00-00001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31" name="Rounded Rectangle 30">
            <a:extLst>
              <a:ext uri="{FF2B5EF4-FFF2-40B4-BE49-F238E27FC236}">
                <a16:creationId xmlns:a16="http://schemas.microsoft.com/office/drawing/2014/main" id="{00000000-0008-0000-0C00-00001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32" name="TextBox 31">
            <a:extLst>
              <a:ext uri="{FF2B5EF4-FFF2-40B4-BE49-F238E27FC236}">
                <a16:creationId xmlns:a16="http://schemas.microsoft.com/office/drawing/2014/main" id="{00000000-0008-0000-0C00-00002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33" name="TextBox 32">
            <a:hlinkClick xmlns:r="http://schemas.openxmlformats.org/officeDocument/2006/relationships" r:id="rId14"/>
            <a:extLst>
              <a:ext uri="{FF2B5EF4-FFF2-40B4-BE49-F238E27FC236}">
                <a16:creationId xmlns:a16="http://schemas.microsoft.com/office/drawing/2014/main" id="{00000000-0008-0000-0C00-00002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90</xdr:row>
      <xdr:rowOff>76200</xdr:rowOff>
    </xdr:from>
    <xdr:to>
      <xdr:col>58</xdr:col>
      <xdr:colOff>38100</xdr:colOff>
      <xdr:row>107</xdr:row>
      <xdr:rowOff>85726</xdr:rowOff>
    </xdr:to>
    <xdr:grpSp>
      <xdr:nvGrpSpPr>
        <xdr:cNvPr id="34" name="Group 33">
          <a:extLst>
            <a:ext uri="{FF2B5EF4-FFF2-40B4-BE49-F238E27FC236}">
              <a16:creationId xmlns:a16="http://schemas.microsoft.com/office/drawing/2014/main" id="{00000000-0008-0000-0C00-000022000000}"/>
            </a:ext>
          </a:extLst>
        </xdr:cNvPr>
        <xdr:cNvGrpSpPr/>
      </xdr:nvGrpSpPr>
      <xdr:grpSpPr>
        <a:xfrm>
          <a:off x="12719050" y="16109950"/>
          <a:ext cx="1314450" cy="3032126"/>
          <a:chOff x="7591425" y="314325"/>
          <a:chExt cx="962025" cy="2790826"/>
        </a:xfrm>
      </xdr:grpSpPr>
      <xdr:sp macro="" textlink="">
        <xdr:nvSpPr>
          <xdr:cNvPr id="35" name="TextBox 34">
            <a:hlinkClick xmlns:r="http://schemas.openxmlformats.org/officeDocument/2006/relationships" r:id="rId6"/>
            <a:extLst>
              <a:ext uri="{FF2B5EF4-FFF2-40B4-BE49-F238E27FC236}">
                <a16:creationId xmlns:a16="http://schemas.microsoft.com/office/drawing/2014/main" id="{00000000-0008-0000-0C00-000023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36" name="TextBox 35">
            <a:hlinkClick xmlns:r="http://schemas.openxmlformats.org/officeDocument/2006/relationships" r:id="rId7"/>
            <a:extLst>
              <a:ext uri="{FF2B5EF4-FFF2-40B4-BE49-F238E27FC236}">
                <a16:creationId xmlns:a16="http://schemas.microsoft.com/office/drawing/2014/main" id="{00000000-0008-0000-0C00-000024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37" name="TextBox 36">
            <a:hlinkClick xmlns:r="http://schemas.openxmlformats.org/officeDocument/2006/relationships" r:id="rId8"/>
            <a:extLst>
              <a:ext uri="{FF2B5EF4-FFF2-40B4-BE49-F238E27FC236}">
                <a16:creationId xmlns:a16="http://schemas.microsoft.com/office/drawing/2014/main" id="{00000000-0008-0000-0C00-000025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8" name="TextBox 37">
            <a:hlinkClick xmlns:r="http://schemas.openxmlformats.org/officeDocument/2006/relationships" r:id="rId9"/>
            <a:extLst>
              <a:ext uri="{FF2B5EF4-FFF2-40B4-BE49-F238E27FC236}">
                <a16:creationId xmlns:a16="http://schemas.microsoft.com/office/drawing/2014/main" id="{00000000-0008-0000-0C00-000026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9" name="TextBox 38">
            <a:hlinkClick xmlns:r="http://schemas.openxmlformats.org/officeDocument/2006/relationships" r:id="rId10"/>
            <a:extLst>
              <a:ext uri="{FF2B5EF4-FFF2-40B4-BE49-F238E27FC236}">
                <a16:creationId xmlns:a16="http://schemas.microsoft.com/office/drawing/2014/main" id="{00000000-0008-0000-0C00-000027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40" name="TextBox 39">
            <a:hlinkClick xmlns:r="http://schemas.openxmlformats.org/officeDocument/2006/relationships" r:id="rId11"/>
            <a:extLst>
              <a:ext uri="{FF2B5EF4-FFF2-40B4-BE49-F238E27FC236}">
                <a16:creationId xmlns:a16="http://schemas.microsoft.com/office/drawing/2014/main" id="{00000000-0008-0000-0C00-000028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41" name="TextBox 40">
            <a:hlinkClick xmlns:r="http://schemas.openxmlformats.org/officeDocument/2006/relationships" r:id="rId12"/>
            <a:extLst>
              <a:ext uri="{FF2B5EF4-FFF2-40B4-BE49-F238E27FC236}">
                <a16:creationId xmlns:a16="http://schemas.microsoft.com/office/drawing/2014/main" id="{00000000-0008-0000-0C00-000029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2" name="TextBox 41">
            <a:hlinkClick xmlns:r="http://schemas.openxmlformats.org/officeDocument/2006/relationships" r:id="rId13"/>
            <a:extLst>
              <a:ext uri="{FF2B5EF4-FFF2-40B4-BE49-F238E27FC236}">
                <a16:creationId xmlns:a16="http://schemas.microsoft.com/office/drawing/2014/main" id="{00000000-0008-0000-0C00-00002A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43" name="Rounded Rectangle 42">
            <a:extLst>
              <a:ext uri="{FF2B5EF4-FFF2-40B4-BE49-F238E27FC236}">
                <a16:creationId xmlns:a16="http://schemas.microsoft.com/office/drawing/2014/main" id="{00000000-0008-0000-0C00-00002B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44" name="TextBox 43">
            <a:extLst>
              <a:ext uri="{FF2B5EF4-FFF2-40B4-BE49-F238E27FC236}">
                <a16:creationId xmlns:a16="http://schemas.microsoft.com/office/drawing/2014/main" id="{00000000-0008-0000-0C00-00002C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45" name="TextBox 44">
            <a:hlinkClick xmlns:r="http://schemas.openxmlformats.org/officeDocument/2006/relationships" r:id="rId14"/>
            <a:extLst>
              <a:ext uri="{FF2B5EF4-FFF2-40B4-BE49-F238E27FC236}">
                <a16:creationId xmlns:a16="http://schemas.microsoft.com/office/drawing/2014/main" id="{00000000-0008-0000-0C00-00002D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190500</xdr:colOff>
      <xdr:row>174</xdr:row>
      <xdr:rowOff>76200</xdr:rowOff>
    </xdr:from>
    <xdr:to>
      <xdr:col>58</xdr:col>
      <xdr:colOff>57150</xdr:colOff>
      <xdr:row>191</xdr:row>
      <xdr:rowOff>85726</xdr:rowOff>
    </xdr:to>
    <xdr:grpSp>
      <xdr:nvGrpSpPr>
        <xdr:cNvPr id="46" name="Group 45">
          <a:extLst>
            <a:ext uri="{FF2B5EF4-FFF2-40B4-BE49-F238E27FC236}">
              <a16:creationId xmlns:a16="http://schemas.microsoft.com/office/drawing/2014/main" id="{00000000-0008-0000-0C00-00002E000000}"/>
            </a:ext>
          </a:extLst>
        </xdr:cNvPr>
        <xdr:cNvGrpSpPr/>
      </xdr:nvGrpSpPr>
      <xdr:grpSpPr>
        <a:xfrm>
          <a:off x="12738100" y="31070550"/>
          <a:ext cx="1314450" cy="3032126"/>
          <a:chOff x="7591425" y="314325"/>
          <a:chExt cx="962025" cy="2790826"/>
        </a:xfrm>
      </xdr:grpSpPr>
      <xdr:sp macro="" textlink="">
        <xdr:nvSpPr>
          <xdr:cNvPr id="47" name="TextBox 46">
            <a:hlinkClick xmlns:r="http://schemas.openxmlformats.org/officeDocument/2006/relationships" r:id="rId6"/>
            <a:extLst>
              <a:ext uri="{FF2B5EF4-FFF2-40B4-BE49-F238E27FC236}">
                <a16:creationId xmlns:a16="http://schemas.microsoft.com/office/drawing/2014/main" id="{00000000-0008-0000-0C00-00002F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48" name="TextBox 47">
            <a:hlinkClick xmlns:r="http://schemas.openxmlformats.org/officeDocument/2006/relationships" r:id="rId7"/>
            <a:extLst>
              <a:ext uri="{FF2B5EF4-FFF2-40B4-BE49-F238E27FC236}">
                <a16:creationId xmlns:a16="http://schemas.microsoft.com/office/drawing/2014/main" id="{00000000-0008-0000-0C00-000030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49" name="TextBox 48">
            <a:hlinkClick xmlns:r="http://schemas.openxmlformats.org/officeDocument/2006/relationships" r:id="rId8"/>
            <a:extLst>
              <a:ext uri="{FF2B5EF4-FFF2-40B4-BE49-F238E27FC236}">
                <a16:creationId xmlns:a16="http://schemas.microsoft.com/office/drawing/2014/main" id="{00000000-0008-0000-0C00-000031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50" name="TextBox 49">
            <a:hlinkClick xmlns:r="http://schemas.openxmlformats.org/officeDocument/2006/relationships" r:id="rId9"/>
            <a:extLst>
              <a:ext uri="{FF2B5EF4-FFF2-40B4-BE49-F238E27FC236}">
                <a16:creationId xmlns:a16="http://schemas.microsoft.com/office/drawing/2014/main" id="{00000000-0008-0000-0C00-000032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51" name="TextBox 50">
            <a:hlinkClick xmlns:r="http://schemas.openxmlformats.org/officeDocument/2006/relationships" r:id="rId10"/>
            <a:extLst>
              <a:ext uri="{FF2B5EF4-FFF2-40B4-BE49-F238E27FC236}">
                <a16:creationId xmlns:a16="http://schemas.microsoft.com/office/drawing/2014/main" id="{00000000-0008-0000-0C00-000033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52" name="TextBox 51">
            <a:hlinkClick xmlns:r="http://schemas.openxmlformats.org/officeDocument/2006/relationships" r:id="rId11"/>
            <a:extLst>
              <a:ext uri="{FF2B5EF4-FFF2-40B4-BE49-F238E27FC236}">
                <a16:creationId xmlns:a16="http://schemas.microsoft.com/office/drawing/2014/main" id="{00000000-0008-0000-0C00-000034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53" name="TextBox 52">
            <a:hlinkClick xmlns:r="http://schemas.openxmlformats.org/officeDocument/2006/relationships" r:id="rId12"/>
            <a:extLst>
              <a:ext uri="{FF2B5EF4-FFF2-40B4-BE49-F238E27FC236}">
                <a16:creationId xmlns:a16="http://schemas.microsoft.com/office/drawing/2014/main" id="{00000000-0008-0000-0C00-000035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54" name="TextBox 53">
            <a:hlinkClick xmlns:r="http://schemas.openxmlformats.org/officeDocument/2006/relationships" r:id="rId13"/>
            <a:extLst>
              <a:ext uri="{FF2B5EF4-FFF2-40B4-BE49-F238E27FC236}">
                <a16:creationId xmlns:a16="http://schemas.microsoft.com/office/drawing/2014/main" id="{00000000-0008-0000-0C00-000036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55" name="Rounded Rectangle 54">
            <a:extLst>
              <a:ext uri="{FF2B5EF4-FFF2-40B4-BE49-F238E27FC236}">
                <a16:creationId xmlns:a16="http://schemas.microsoft.com/office/drawing/2014/main" id="{00000000-0008-0000-0C00-000037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56" name="TextBox 55">
            <a:extLst>
              <a:ext uri="{FF2B5EF4-FFF2-40B4-BE49-F238E27FC236}">
                <a16:creationId xmlns:a16="http://schemas.microsoft.com/office/drawing/2014/main" id="{00000000-0008-0000-0C00-000038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57" name="TextBox 56">
            <a:hlinkClick xmlns:r="http://schemas.openxmlformats.org/officeDocument/2006/relationships" r:id="rId14"/>
            <a:extLst>
              <a:ext uri="{FF2B5EF4-FFF2-40B4-BE49-F238E27FC236}">
                <a16:creationId xmlns:a16="http://schemas.microsoft.com/office/drawing/2014/main" id="{00000000-0008-0000-0C00-000039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258</xdr:row>
      <xdr:rowOff>85725</xdr:rowOff>
    </xdr:from>
    <xdr:to>
      <xdr:col>58</xdr:col>
      <xdr:colOff>38100</xdr:colOff>
      <xdr:row>275</xdr:row>
      <xdr:rowOff>47626</xdr:rowOff>
    </xdr:to>
    <xdr:grpSp>
      <xdr:nvGrpSpPr>
        <xdr:cNvPr id="58" name="Group 57">
          <a:extLst>
            <a:ext uri="{FF2B5EF4-FFF2-40B4-BE49-F238E27FC236}">
              <a16:creationId xmlns:a16="http://schemas.microsoft.com/office/drawing/2014/main" id="{00000000-0008-0000-0C00-00003A000000}"/>
            </a:ext>
          </a:extLst>
        </xdr:cNvPr>
        <xdr:cNvGrpSpPr/>
      </xdr:nvGrpSpPr>
      <xdr:grpSpPr>
        <a:xfrm>
          <a:off x="12719050" y="46040675"/>
          <a:ext cx="1314450" cy="2984501"/>
          <a:chOff x="7591425" y="314325"/>
          <a:chExt cx="962025" cy="2790826"/>
        </a:xfrm>
      </xdr:grpSpPr>
      <xdr:sp macro="" textlink="">
        <xdr:nvSpPr>
          <xdr:cNvPr id="59" name="TextBox 58">
            <a:hlinkClick xmlns:r="http://schemas.openxmlformats.org/officeDocument/2006/relationships" r:id="rId6"/>
            <a:extLst>
              <a:ext uri="{FF2B5EF4-FFF2-40B4-BE49-F238E27FC236}">
                <a16:creationId xmlns:a16="http://schemas.microsoft.com/office/drawing/2014/main" id="{00000000-0008-0000-0C00-00003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60" name="TextBox 59">
            <a:hlinkClick xmlns:r="http://schemas.openxmlformats.org/officeDocument/2006/relationships" r:id="rId7"/>
            <a:extLst>
              <a:ext uri="{FF2B5EF4-FFF2-40B4-BE49-F238E27FC236}">
                <a16:creationId xmlns:a16="http://schemas.microsoft.com/office/drawing/2014/main" id="{00000000-0008-0000-0C00-00003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61" name="TextBox 60">
            <a:hlinkClick xmlns:r="http://schemas.openxmlformats.org/officeDocument/2006/relationships" r:id="rId8"/>
            <a:extLst>
              <a:ext uri="{FF2B5EF4-FFF2-40B4-BE49-F238E27FC236}">
                <a16:creationId xmlns:a16="http://schemas.microsoft.com/office/drawing/2014/main" id="{00000000-0008-0000-0C00-00003D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62" name="TextBox 61">
            <a:hlinkClick xmlns:r="http://schemas.openxmlformats.org/officeDocument/2006/relationships" r:id="rId9"/>
            <a:extLst>
              <a:ext uri="{FF2B5EF4-FFF2-40B4-BE49-F238E27FC236}">
                <a16:creationId xmlns:a16="http://schemas.microsoft.com/office/drawing/2014/main" id="{00000000-0008-0000-0C00-00003E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63" name="TextBox 62">
            <a:hlinkClick xmlns:r="http://schemas.openxmlformats.org/officeDocument/2006/relationships" r:id="rId10"/>
            <a:extLst>
              <a:ext uri="{FF2B5EF4-FFF2-40B4-BE49-F238E27FC236}">
                <a16:creationId xmlns:a16="http://schemas.microsoft.com/office/drawing/2014/main" id="{00000000-0008-0000-0C00-00003F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4" name="TextBox 63">
            <a:hlinkClick xmlns:r="http://schemas.openxmlformats.org/officeDocument/2006/relationships" r:id="rId11"/>
            <a:extLst>
              <a:ext uri="{FF2B5EF4-FFF2-40B4-BE49-F238E27FC236}">
                <a16:creationId xmlns:a16="http://schemas.microsoft.com/office/drawing/2014/main" id="{00000000-0008-0000-0C00-000040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5" name="TextBox 64">
            <a:hlinkClick xmlns:r="http://schemas.openxmlformats.org/officeDocument/2006/relationships" r:id="rId12"/>
            <a:extLst>
              <a:ext uri="{FF2B5EF4-FFF2-40B4-BE49-F238E27FC236}">
                <a16:creationId xmlns:a16="http://schemas.microsoft.com/office/drawing/2014/main" id="{00000000-0008-0000-0C00-000041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6" name="TextBox 65">
            <a:hlinkClick xmlns:r="http://schemas.openxmlformats.org/officeDocument/2006/relationships" r:id="rId13"/>
            <a:extLst>
              <a:ext uri="{FF2B5EF4-FFF2-40B4-BE49-F238E27FC236}">
                <a16:creationId xmlns:a16="http://schemas.microsoft.com/office/drawing/2014/main" id="{00000000-0008-0000-0C00-000042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67" name="Rounded Rectangle 66">
            <a:extLst>
              <a:ext uri="{FF2B5EF4-FFF2-40B4-BE49-F238E27FC236}">
                <a16:creationId xmlns:a16="http://schemas.microsoft.com/office/drawing/2014/main" id="{00000000-0008-0000-0C00-000043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68" name="TextBox 67">
            <a:extLst>
              <a:ext uri="{FF2B5EF4-FFF2-40B4-BE49-F238E27FC236}">
                <a16:creationId xmlns:a16="http://schemas.microsoft.com/office/drawing/2014/main" id="{00000000-0008-0000-0C00-000044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69" name="TextBox 68">
            <a:hlinkClick xmlns:r="http://schemas.openxmlformats.org/officeDocument/2006/relationships" r:id="rId14"/>
            <a:extLst>
              <a:ext uri="{FF2B5EF4-FFF2-40B4-BE49-F238E27FC236}">
                <a16:creationId xmlns:a16="http://schemas.microsoft.com/office/drawing/2014/main" id="{00000000-0008-0000-0C00-000045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180975</xdr:colOff>
      <xdr:row>342</xdr:row>
      <xdr:rowOff>57150</xdr:rowOff>
    </xdr:from>
    <xdr:to>
      <xdr:col>58</xdr:col>
      <xdr:colOff>47625</xdr:colOff>
      <xdr:row>359</xdr:row>
      <xdr:rowOff>66676</xdr:rowOff>
    </xdr:to>
    <xdr:grpSp>
      <xdr:nvGrpSpPr>
        <xdr:cNvPr id="70" name="Group 69">
          <a:extLst>
            <a:ext uri="{FF2B5EF4-FFF2-40B4-BE49-F238E27FC236}">
              <a16:creationId xmlns:a16="http://schemas.microsoft.com/office/drawing/2014/main" id="{00000000-0008-0000-0C00-000046000000}"/>
            </a:ext>
          </a:extLst>
        </xdr:cNvPr>
        <xdr:cNvGrpSpPr/>
      </xdr:nvGrpSpPr>
      <xdr:grpSpPr>
        <a:xfrm>
          <a:off x="12728575" y="60972700"/>
          <a:ext cx="1314450" cy="3032126"/>
          <a:chOff x="7591425" y="314325"/>
          <a:chExt cx="962025" cy="2790826"/>
        </a:xfrm>
      </xdr:grpSpPr>
      <xdr:sp macro="" textlink="">
        <xdr:nvSpPr>
          <xdr:cNvPr id="71" name="TextBox 70">
            <a:hlinkClick xmlns:r="http://schemas.openxmlformats.org/officeDocument/2006/relationships" r:id="rId6"/>
            <a:extLst>
              <a:ext uri="{FF2B5EF4-FFF2-40B4-BE49-F238E27FC236}">
                <a16:creationId xmlns:a16="http://schemas.microsoft.com/office/drawing/2014/main" id="{00000000-0008-0000-0C00-00004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72" name="TextBox 71">
            <a:hlinkClick xmlns:r="http://schemas.openxmlformats.org/officeDocument/2006/relationships" r:id="rId7"/>
            <a:extLst>
              <a:ext uri="{FF2B5EF4-FFF2-40B4-BE49-F238E27FC236}">
                <a16:creationId xmlns:a16="http://schemas.microsoft.com/office/drawing/2014/main" id="{00000000-0008-0000-0C00-00004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73" name="TextBox 72">
            <a:hlinkClick xmlns:r="http://schemas.openxmlformats.org/officeDocument/2006/relationships" r:id="rId8"/>
            <a:extLst>
              <a:ext uri="{FF2B5EF4-FFF2-40B4-BE49-F238E27FC236}">
                <a16:creationId xmlns:a16="http://schemas.microsoft.com/office/drawing/2014/main" id="{00000000-0008-0000-0C00-00004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74" name="TextBox 73">
            <a:hlinkClick xmlns:r="http://schemas.openxmlformats.org/officeDocument/2006/relationships" r:id="rId9"/>
            <a:extLst>
              <a:ext uri="{FF2B5EF4-FFF2-40B4-BE49-F238E27FC236}">
                <a16:creationId xmlns:a16="http://schemas.microsoft.com/office/drawing/2014/main" id="{00000000-0008-0000-0C00-00004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75" name="TextBox 74">
            <a:hlinkClick xmlns:r="http://schemas.openxmlformats.org/officeDocument/2006/relationships" r:id="rId10"/>
            <a:extLst>
              <a:ext uri="{FF2B5EF4-FFF2-40B4-BE49-F238E27FC236}">
                <a16:creationId xmlns:a16="http://schemas.microsoft.com/office/drawing/2014/main" id="{00000000-0008-0000-0C00-00004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76" name="TextBox 75">
            <a:hlinkClick xmlns:r="http://schemas.openxmlformats.org/officeDocument/2006/relationships" r:id="rId11"/>
            <a:extLst>
              <a:ext uri="{FF2B5EF4-FFF2-40B4-BE49-F238E27FC236}">
                <a16:creationId xmlns:a16="http://schemas.microsoft.com/office/drawing/2014/main" id="{00000000-0008-0000-0C00-00004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77" name="TextBox 76">
            <a:hlinkClick xmlns:r="http://schemas.openxmlformats.org/officeDocument/2006/relationships" r:id="rId12"/>
            <a:extLst>
              <a:ext uri="{FF2B5EF4-FFF2-40B4-BE49-F238E27FC236}">
                <a16:creationId xmlns:a16="http://schemas.microsoft.com/office/drawing/2014/main" id="{00000000-0008-0000-0C00-00004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78" name="TextBox 77">
            <a:hlinkClick xmlns:r="http://schemas.openxmlformats.org/officeDocument/2006/relationships" r:id="rId13"/>
            <a:extLst>
              <a:ext uri="{FF2B5EF4-FFF2-40B4-BE49-F238E27FC236}">
                <a16:creationId xmlns:a16="http://schemas.microsoft.com/office/drawing/2014/main" id="{00000000-0008-0000-0C00-00004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79" name="Rounded Rectangle 78">
            <a:extLst>
              <a:ext uri="{FF2B5EF4-FFF2-40B4-BE49-F238E27FC236}">
                <a16:creationId xmlns:a16="http://schemas.microsoft.com/office/drawing/2014/main" id="{00000000-0008-0000-0C00-00004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80" name="TextBox 79">
            <a:extLst>
              <a:ext uri="{FF2B5EF4-FFF2-40B4-BE49-F238E27FC236}">
                <a16:creationId xmlns:a16="http://schemas.microsoft.com/office/drawing/2014/main" id="{00000000-0008-0000-0C00-00005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81" name="TextBox 80">
            <a:hlinkClick xmlns:r="http://schemas.openxmlformats.org/officeDocument/2006/relationships" r:id="rId14"/>
            <a:extLst>
              <a:ext uri="{FF2B5EF4-FFF2-40B4-BE49-F238E27FC236}">
                <a16:creationId xmlns:a16="http://schemas.microsoft.com/office/drawing/2014/main" id="{00000000-0008-0000-0C00-00005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0</xdr:colOff>
      <xdr:row>85</xdr:row>
      <xdr:rowOff>0</xdr:rowOff>
    </xdr:from>
    <xdr:to>
      <xdr:col>61</xdr:col>
      <xdr:colOff>0</xdr:colOff>
      <xdr:row>126</xdr:row>
      <xdr:rowOff>0</xdr:rowOff>
    </xdr:to>
    <xdr:sp macro="" textlink="">
      <xdr:nvSpPr>
        <xdr:cNvPr id="82" name="Rectangle 81">
          <a:extLst>
            <a:ext uri="{FF2B5EF4-FFF2-40B4-BE49-F238E27FC236}">
              <a16:creationId xmlns:a16="http://schemas.microsoft.com/office/drawing/2014/main" id="{00000000-0008-0000-0C00-000052000000}"/>
            </a:ext>
          </a:extLst>
        </xdr:cNvPr>
        <xdr:cNvSpPr/>
      </xdr:nvSpPr>
      <xdr:spPr>
        <a:xfrm>
          <a:off x="219075" y="1543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169</xdr:row>
      <xdr:rowOff>0</xdr:rowOff>
    </xdr:from>
    <xdr:to>
      <xdr:col>61</xdr:col>
      <xdr:colOff>0</xdr:colOff>
      <xdr:row>210</xdr:row>
      <xdr:rowOff>0</xdr:rowOff>
    </xdr:to>
    <xdr:sp macro="" textlink="">
      <xdr:nvSpPr>
        <xdr:cNvPr id="83" name="Rectangle 82">
          <a:extLst>
            <a:ext uri="{FF2B5EF4-FFF2-40B4-BE49-F238E27FC236}">
              <a16:creationId xmlns:a16="http://schemas.microsoft.com/office/drawing/2014/main" id="{00000000-0008-0000-0C00-000053000000}"/>
            </a:ext>
          </a:extLst>
        </xdr:cNvPr>
        <xdr:cNvSpPr/>
      </xdr:nvSpPr>
      <xdr:spPr>
        <a:xfrm>
          <a:off x="219075" y="3067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211</xdr:row>
      <xdr:rowOff>0</xdr:rowOff>
    </xdr:from>
    <xdr:to>
      <xdr:col>61</xdr:col>
      <xdr:colOff>0</xdr:colOff>
      <xdr:row>252</xdr:row>
      <xdr:rowOff>0</xdr:rowOff>
    </xdr:to>
    <xdr:sp macro="" textlink="">
      <xdr:nvSpPr>
        <xdr:cNvPr id="84" name="Rectangle 83">
          <a:extLst>
            <a:ext uri="{FF2B5EF4-FFF2-40B4-BE49-F238E27FC236}">
              <a16:creationId xmlns:a16="http://schemas.microsoft.com/office/drawing/2014/main" id="{00000000-0008-0000-0C00-000054000000}"/>
            </a:ext>
          </a:extLst>
        </xdr:cNvPr>
        <xdr:cNvSpPr/>
      </xdr:nvSpPr>
      <xdr:spPr>
        <a:xfrm>
          <a:off x="219075" y="3829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253</xdr:row>
      <xdr:rowOff>0</xdr:rowOff>
    </xdr:from>
    <xdr:to>
      <xdr:col>61</xdr:col>
      <xdr:colOff>0</xdr:colOff>
      <xdr:row>293</xdr:row>
      <xdr:rowOff>142875</xdr:rowOff>
    </xdr:to>
    <xdr:sp macro="" textlink="">
      <xdr:nvSpPr>
        <xdr:cNvPr id="85" name="Rectangle 84">
          <a:extLst>
            <a:ext uri="{FF2B5EF4-FFF2-40B4-BE49-F238E27FC236}">
              <a16:creationId xmlns:a16="http://schemas.microsoft.com/office/drawing/2014/main" id="{00000000-0008-0000-0C00-000055000000}"/>
            </a:ext>
          </a:extLst>
        </xdr:cNvPr>
        <xdr:cNvSpPr/>
      </xdr:nvSpPr>
      <xdr:spPr>
        <a:xfrm>
          <a:off x="219075" y="4591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337</xdr:row>
      <xdr:rowOff>0</xdr:rowOff>
    </xdr:from>
    <xdr:to>
      <xdr:col>61</xdr:col>
      <xdr:colOff>0</xdr:colOff>
      <xdr:row>378</xdr:row>
      <xdr:rowOff>0</xdr:rowOff>
    </xdr:to>
    <xdr:sp macro="" textlink="">
      <xdr:nvSpPr>
        <xdr:cNvPr id="86" name="Rectangle 85">
          <a:extLst>
            <a:ext uri="{FF2B5EF4-FFF2-40B4-BE49-F238E27FC236}">
              <a16:creationId xmlns:a16="http://schemas.microsoft.com/office/drawing/2014/main" id="{00000000-0008-0000-0C00-000056000000}"/>
            </a:ext>
          </a:extLst>
        </xdr:cNvPr>
        <xdr:cNvSpPr/>
      </xdr:nvSpPr>
      <xdr:spPr>
        <a:xfrm>
          <a:off x="219075" y="61198125"/>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1</xdr:colOff>
      <xdr:row>775</xdr:row>
      <xdr:rowOff>89648</xdr:rowOff>
    </xdr:from>
    <xdr:to>
      <xdr:col>118</xdr:col>
      <xdr:colOff>1</xdr:colOff>
      <xdr:row>860</xdr:row>
      <xdr:rowOff>22412</xdr:rowOff>
    </xdr:to>
    <xdr:sp macro="" textlink="">
      <xdr:nvSpPr>
        <xdr:cNvPr id="1165" name="Rectangle 1164">
          <a:extLst>
            <a:ext uri="{FF2B5EF4-FFF2-40B4-BE49-F238E27FC236}">
              <a16:creationId xmlns:a16="http://schemas.microsoft.com/office/drawing/2014/main" id="{00000000-0008-0000-0D00-00008D04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777</xdr:row>
      <xdr:rowOff>29677</xdr:rowOff>
    </xdr:from>
    <xdr:to>
      <xdr:col>116</xdr:col>
      <xdr:colOff>37204</xdr:colOff>
      <xdr:row>787</xdr:row>
      <xdr:rowOff>100140</xdr:rowOff>
    </xdr:to>
    <xdr:sp macro="" textlink="">
      <xdr:nvSpPr>
        <xdr:cNvPr id="1166" name="Rectangle 1165">
          <a:extLst>
            <a:ext uri="{FF2B5EF4-FFF2-40B4-BE49-F238E27FC236}">
              <a16:creationId xmlns:a16="http://schemas.microsoft.com/office/drawing/2014/main" id="{00000000-0008-0000-0D00-00008E040000}"/>
            </a:ext>
          </a:extLst>
        </xdr:cNvPr>
        <xdr:cNvSpPr/>
      </xdr:nvSpPr>
      <xdr:spPr>
        <a:xfrm>
          <a:off x="284630" y="8411677"/>
          <a:ext cx="13011374" cy="1013438"/>
        </a:xfrm>
        <a:prstGeom prst="rect">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776</xdr:row>
      <xdr:rowOff>22412</xdr:rowOff>
    </xdr:from>
    <xdr:to>
      <xdr:col>118</xdr:col>
      <xdr:colOff>4570</xdr:colOff>
      <xdr:row>788</xdr:row>
      <xdr:rowOff>22412</xdr:rowOff>
    </xdr:to>
    <xdr:sp macro="" textlink="">
      <xdr:nvSpPr>
        <xdr:cNvPr id="1318" name="Title 1" hidden="1">
          <a:extLst>
            <a:ext uri="{FF2B5EF4-FFF2-40B4-BE49-F238E27FC236}">
              <a16:creationId xmlns:a16="http://schemas.microsoft.com/office/drawing/2014/main" id="{00000000-0008-0000-0D00-00002605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689</xdr:row>
      <xdr:rowOff>89648</xdr:rowOff>
    </xdr:from>
    <xdr:to>
      <xdr:col>118</xdr:col>
      <xdr:colOff>1</xdr:colOff>
      <xdr:row>774</xdr:row>
      <xdr:rowOff>22412</xdr:rowOff>
    </xdr:to>
    <xdr:sp macro="" textlink="">
      <xdr:nvSpPr>
        <xdr:cNvPr id="1011" name="Rectangle 1010">
          <a:extLst>
            <a:ext uri="{FF2B5EF4-FFF2-40B4-BE49-F238E27FC236}">
              <a16:creationId xmlns:a16="http://schemas.microsoft.com/office/drawing/2014/main" id="{00000000-0008-0000-0D00-0000F303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691</xdr:row>
      <xdr:rowOff>29677</xdr:rowOff>
    </xdr:from>
    <xdr:to>
      <xdr:col>116</xdr:col>
      <xdr:colOff>37204</xdr:colOff>
      <xdr:row>701</xdr:row>
      <xdr:rowOff>100140</xdr:rowOff>
    </xdr:to>
    <xdr:sp macro="" textlink="">
      <xdr:nvSpPr>
        <xdr:cNvPr id="1012" name="Rectangle 1011">
          <a:extLst>
            <a:ext uri="{FF2B5EF4-FFF2-40B4-BE49-F238E27FC236}">
              <a16:creationId xmlns:a16="http://schemas.microsoft.com/office/drawing/2014/main" id="{00000000-0008-0000-0D00-0000F4030000}"/>
            </a:ext>
          </a:extLst>
        </xdr:cNvPr>
        <xdr:cNvSpPr/>
      </xdr:nvSpPr>
      <xdr:spPr>
        <a:xfrm>
          <a:off x="284630" y="8411677"/>
          <a:ext cx="13011374" cy="1013438"/>
        </a:xfrm>
        <a:prstGeom prst="rect">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690</xdr:row>
      <xdr:rowOff>22412</xdr:rowOff>
    </xdr:from>
    <xdr:to>
      <xdr:col>118</xdr:col>
      <xdr:colOff>4570</xdr:colOff>
      <xdr:row>702</xdr:row>
      <xdr:rowOff>22412</xdr:rowOff>
    </xdr:to>
    <xdr:sp macro="" textlink="">
      <xdr:nvSpPr>
        <xdr:cNvPr id="1164" name="Title 1" hidden="1">
          <a:extLst>
            <a:ext uri="{FF2B5EF4-FFF2-40B4-BE49-F238E27FC236}">
              <a16:creationId xmlns:a16="http://schemas.microsoft.com/office/drawing/2014/main" id="{00000000-0008-0000-0D00-00008C04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517</xdr:row>
      <xdr:rowOff>89648</xdr:rowOff>
    </xdr:from>
    <xdr:to>
      <xdr:col>118</xdr:col>
      <xdr:colOff>1</xdr:colOff>
      <xdr:row>602</xdr:row>
      <xdr:rowOff>22412</xdr:rowOff>
    </xdr:to>
    <xdr:sp macro="" textlink="">
      <xdr:nvSpPr>
        <xdr:cNvPr id="703" name="Rectangle 702">
          <a:extLst>
            <a:ext uri="{FF2B5EF4-FFF2-40B4-BE49-F238E27FC236}">
              <a16:creationId xmlns:a16="http://schemas.microsoft.com/office/drawing/2014/main" id="{00000000-0008-0000-0D00-0000BF02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519</xdr:row>
      <xdr:rowOff>29677</xdr:rowOff>
    </xdr:from>
    <xdr:to>
      <xdr:col>116</xdr:col>
      <xdr:colOff>37204</xdr:colOff>
      <xdr:row>529</xdr:row>
      <xdr:rowOff>100140</xdr:rowOff>
    </xdr:to>
    <xdr:sp macro="" textlink="">
      <xdr:nvSpPr>
        <xdr:cNvPr id="704" name="Rectangle 703">
          <a:extLst>
            <a:ext uri="{FF2B5EF4-FFF2-40B4-BE49-F238E27FC236}">
              <a16:creationId xmlns:a16="http://schemas.microsoft.com/office/drawing/2014/main" id="{00000000-0008-0000-0D00-0000C0020000}"/>
            </a:ext>
          </a:extLst>
        </xdr:cNvPr>
        <xdr:cNvSpPr/>
      </xdr:nvSpPr>
      <xdr:spPr>
        <a:xfrm>
          <a:off x="284630" y="8411677"/>
          <a:ext cx="13011374" cy="1013438"/>
        </a:xfrm>
        <a:prstGeom prst="rect">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603</xdr:row>
      <xdr:rowOff>89648</xdr:rowOff>
    </xdr:from>
    <xdr:to>
      <xdr:col>118</xdr:col>
      <xdr:colOff>1</xdr:colOff>
      <xdr:row>688</xdr:row>
      <xdr:rowOff>22412</xdr:rowOff>
    </xdr:to>
    <xdr:sp macro="" textlink="">
      <xdr:nvSpPr>
        <xdr:cNvPr id="857" name="Rectangle 856">
          <a:extLst>
            <a:ext uri="{FF2B5EF4-FFF2-40B4-BE49-F238E27FC236}">
              <a16:creationId xmlns:a16="http://schemas.microsoft.com/office/drawing/2014/main" id="{00000000-0008-0000-0D00-00005903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605</xdr:row>
      <xdr:rowOff>29677</xdr:rowOff>
    </xdr:from>
    <xdr:to>
      <xdr:col>116</xdr:col>
      <xdr:colOff>37204</xdr:colOff>
      <xdr:row>615</xdr:row>
      <xdr:rowOff>100140</xdr:rowOff>
    </xdr:to>
    <xdr:sp macro="" textlink="">
      <xdr:nvSpPr>
        <xdr:cNvPr id="858" name="Rectangle 857">
          <a:extLst>
            <a:ext uri="{FF2B5EF4-FFF2-40B4-BE49-F238E27FC236}">
              <a16:creationId xmlns:a16="http://schemas.microsoft.com/office/drawing/2014/main" id="{00000000-0008-0000-0D00-00005A030000}"/>
            </a:ext>
          </a:extLst>
        </xdr:cNvPr>
        <xdr:cNvSpPr/>
      </xdr:nvSpPr>
      <xdr:spPr>
        <a:xfrm>
          <a:off x="284630" y="8411677"/>
          <a:ext cx="13011374" cy="1013438"/>
        </a:xfrm>
        <a:prstGeom prst="rect">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604</xdr:row>
      <xdr:rowOff>22412</xdr:rowOff>
    </xdr:from>
    <xdr:to>
      <xdr:col>118</xdr:col>
      <xdr:colOff>4570</xdr:colOff>
      <xdr:row>616</xdr:row>
      <xdr:rowOff>22412</xdr:rowOff>
    </xdr:to>
    <xdr:sp macro="" textlink="">
      <xdr:nvSpPr>
        <xdr:cNvPr id="1010" name="Title 1" hidden="1">
          <a:extLst>
            <a:ext uri="{FF2B5EF4-FFF2-40B4-BE49-F238E27FC236}">
              <a16:creationId xmlns:a16="http://schemas.microsoft.com/office/drawing/2014/main" id="{00000000-0008-0000-0D00-0000F203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104775</xdr:colOff>
      <xdr:row>518</xdr:row>
      <xdr:rowOff>22412</xdr:rowOff>
    </xdr:from>
    <xdr:to>
      <xdr:col>118</xdr:col>
      <xdr:colOff>4570</xdr:colOff>
      <xdr:row>530</xdr:row>
      <xdr:rowOff>22412</xdr:rowOff>
    </xdr:to>
    <xdr:sp macro="" textlink="">
      <xdr:nvSpPr>
        <xdr:cNvPr id="856" name="Title 1" hidden="1">
          <a:extLst>
            <a:ext uri="{FF2B5EF4-FFF2-40B4-BE49-F238E27FC236}">
              <a16:creationId xmlns:a16="http://schemas.microsoft.com/office/drawing/2014/main" id="{00000000-0008-0000-0D00-000058030000}"/>
            </a:ext>
          </a:extLst>
        </xdr:cNvPr>
        <xdr:cNvSpPr txBox="1">
          <a:spLocks/>
        </xdr:cNvSpPr>
      </xdr:nvSpPr>
      <xdr:spPr>
        <a:xfrm>
          <a:off x="104775" y="41170412"/>
          <a:ext cx="13387195"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345</xdr:row>
      <xdr:rowOff>89648</xdr:rowOff>
    </xdr:from>
    <xdr:to>
      <xdr:col>118</xdr:col>
      <xdr:colOff>1</xdr:colOff>
      <xdr:row>430</xdr:row>
      <xdr:rowOff>22412</xdr:rowOff>
    </xdr:to>
    <xdr:sp macro="" textlink="">
      <xdr:nvSpPr>
        <xdr:cNvPr id="549" name="Rectangle 548">
          <a:extLst>
            <a:ext uri="{FF2B5EF4-FFF2-40B4-BE49-F238E27FC236}">
              <a16:creationId xmlns:a16="http://schemas.microsoft.com/office/drawing/2014/main" id="{00000000-0008-0000-0D00-00002502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347</xdr:row>
      <xdr:rowOff>29677</xdr:rowOff>
    </xdr:from>
    <xdr:to>
      <xdr:col>116</xdr:col>
      <xdr:colOff>37204</xdr:colOff>
      <xdr:row>357</xdr:row>
      <xdr:rowOff>100140</xdr:rowOff>
    </xdr:to>
    <xdr:sp macro="" textlink="">
      <xdr:nvSpPr>
        <xdr:cNvPr id="550" name="Rectangle 549">
          <a:extLst>
            <a:ext uri="{FF2B5EF4-FFF2-40B4-BE49-F238E27FC236}">
              <a16:creationId xmlns:a16="http://schemas.microsoft.com/office/drawing/2014/main" id="{00000000-0008-0000-0D00-000026020000}"/>
            </a:ext>
          </a:extLst>
        </xdr:cNvPr>
        <xdr:cNvSpPr/>
      </xdr:nvSpPr>
      <xdr:spPr>
        <a:xfrm>
          <a:off x="284630" y="8411677"/>
          <a:ext cx="13011374" cy="1013438"/>
        </a:xfrm>
        <a:prstGeom prst="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346</xdr:row>
      <xdr:rowOff>22412</xdr:rowOff>
    </xdr:from>
    <xdr:to>
      <xdr:col>118</xdr:col>
      <xdr:colOff>4570</xdr:colOff>
      <xdr:row>358</xdr:row>
      <xdr:rowOff>22412</xdr:rowOff>
    </xdr:to>
    <xdr:sp macro="" textlink="">
      <xdr:nvSpPr>
        <xdr:cNvPr id="702" name="Title 1" hidden="1">
          <a:extLst>
            <a:ext uri="{FF2B5EF4-FFF2-40B4-BE49-F238E27FC236}">
              <a16:creationId xmlns:a16="http://schemas.microsoft.com/office/drawing/2014/main" id="{00000000-0008-0000-0D00-0000BE02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259</xdr:row>
      <xdr:rowOff>89648</xdr:rowOff>
    </xdr:from>
    <xdr:to>
      <xdr:col>118</xdr:col>
      <xdr:colOff>1</xdr:colOff>
      <xdr:row>344</xdr:row>
      <xdr:rowOff>22412</xdr:rowOff>
    </xdr:to>
    <xdr:sp macro="" textlink="">
      <xdr:nvSpPr>
        <xdr:cNvPr id="395" name="Rectangle 394">
          <a:extLst>
            <a:ext uri="{FF2B5EF4-FFF2-40B4-BE49-F238E27FC236}">
              <a16:creationId xmlns:a16="http://schemas.microsoft.com/office/drawing/2014/main" id="{00000000-0008-0000-0D00-00008B01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261</xdr:row>
      <xdr:rowOff>29677</xdr:rowOff>
    </xdr:from>
    <xdr:to>
      <xdr:col>116</xdr:col>
      <xdr:colOff>37204</xdr:colOff>
      <xdr:row>271</xdr:row>
      <xdr:rowOff>100140</xdr:rowOff>
    </xdr:to>
    <xdr:sp macro="" textlink="">
      <xdr:nvSpPr>
        <xdr:cNvPr id="396" name="Rectangle 395">
          <a:extLst>
            <a:ext uri="{FF2B5EF4-FFF2-40B4-BE49-F238E27FC236}">
              <a16:creationId xmlns:a16="http://schemas.microsoft.com/office/drawing/2014/main" id="{00000000-0008-0000-0D00-00008C010000}"/>
            </a:ext>
          </a:extLst>
        </xdr:cNvPr>
        <xdr:cNvSpPr/>
      </xdr:nvSpPr>
      <xdr:spPr>
        <a:xfrm>
          <a:off x="284630" y="841167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260</xdr:row>
      <xdr:rowOff>22412</xdr:rowOff>
    </xdr:from>
    <xdr:to>
      <xdr:col>118</xdr:col>
      <xdr:colOff>4570</xdr:colOff>
      <xdr:row>272</xdr:row>
      <xdr:rowOff>22412</xdr:rowOff>
    </xdr:to>
    <xdr:sp macro="" textlink="">
      <xdr:nvSpPr>
        <xdr:cNvPr id="548" name="Title 1">
          <a:extLst>
            <a:ext uri="{FF2B5EF4-FFF2-40B4-BE49-F238E27FC236}">
              <a16:creationId xmlns:a16="http://schemas.microsoft.com/office/drawing/2014/main" id="{00000000-0008-0000-0D00-00002402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86</xdr:row>
      <xdr:rowOff>89648</xdr:rowOff>
    </xdr:from>
    <xdr:to>
      <xdr:col>118</xdr:col>
      <xdr:colOff>1</xdr:colOff>
      <xdr:row>171</xdr:row>
      <xdr:rowOff>22412</xdr:rowOff>
    </xdr:to>
    <xdr:sp macro="" textlink="">
      <xdr:nvSpPr>
        <xdr:cNvPr id="301" name="Rectangle 300">
          <a:extLst>
            <a:ext uri="{FF2B5EF4-FFF2-40B4-BE49-F238E27FC236}">
              <a16:creationId xmlns:a16="http://schemas.microsoft.com/office/drawing/2014/main" id="{00000000-0008-0000-0D00-00002D010000}"/>
            </a:ext>
          </a:extLst>
        </xdr:cNvPr>
        <xdr:cNvSpPr/>
      </xdr:nvSpPr>
      <xdr:spPr>
        <a:xfrm>
          <a:off x="112060" y="8763001"/>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88</xdr:row>
      <xdr:rowOff>29677</xdr:rowOff>
    </xdr:from>
    <xdr:to>
      <xdr:col>116</xdr:col>
      <xdr:colOff>37204</xdr:colOff>
      <xdr:row>98</xdr:row>
      <xdr:rowOff>100140</xdr:rowOff>
    </xdr:to>
    <xdr:sp macro="" textlink="">
      <xdr:nvSpPr>
        <xdr:cNvPr id="17" name="Rectangle 16">
          <a:extLst>
            <a:ext uri="{FF2B5EF4-FFF2-40B4-BE49-F238E27FC236}">
              <a16:creationId xmlns:a16="http://schemas.microsoft.com/office/drawing/2014/main" id="{00000000-0008-0000-0D00-000011000000}"/>
            </a:ext>
          </a:extLst>
        </xdr:cNvPr>
        <xdr:cNvSpPr/>
      </xdr:nvSpPr>
      <xdr:spPr>
        <a:xfrm>
          <a:off x="280148" y="8904736"/>
          <a:ext cx="12755880" cy="1078992"/>
        </a:xfrm>
        <a:prstGeom prst="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114298</xdr:colOff>
      <xdr:row>1</xdr:row>
      <xdr:rowOff>0</xdr:rowOff>
    </xdr:from>
    <xdr:to>
      <xdr:col>118</xdr:col>
      <xdr:colOff>4570</xdr:colOff>
      <xdr:row>13</xdr:row>
      <xdr:rowOff>0</xdr:rowOff>
    </xdr:to>
    <xdr:sp macro="" textlink="">
      <xdr:nvSpPr>
        <xdr:cNvPr id="2" name="Title 1">
          <a:extLst>
            <a:ext uri="{FF2B5EF4-FFF2-40B4-BE49-F238E27FC236}">
              <a16:creationId xmlns:a16="http://schemas.microsoft.com/office/drawing/2014/main" id="{00000000-0008-0000-0D00-000002000000}"/>
            </a:ext>
          </a:extLst>
        </xdr:cNvPr>
        <xdr:cNvSpPr txBox="1">
          <a:spLocks/>
        </xdr:cNvSpPr>
      </xdr:nvSpPr>
      <xdr:spPr>
        <a:xfrm>
          <a:off x="114298" y="95250"/>
          <a:ext cx="13377672" cy="1143000"/>
        </a:xfrm>
        <a:prstGeom prst="rect">
          <a:avLst/>
        </a:prstGeom>
        <a:solidFill>
          <a:srgbClr val="B2541A"/>
        </a:solid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12</xdr:row>
      <xdr:rowOff>95249</xdr:rowOff>
    </xdr:from>
    <xdr:to>
      <xdr:col>52</xdr:col>
      <xdr:colOff>114298</xdr:colOff>
      <xdr:row>18</xdr:row>
      <xdr:rowOff>85724</xdr:rowOff>
    </xdr:to>
    <xdr:sp macro="" textlink="">
      <xdr:nvSpPr>
        <xdr:cNvPr id="3" name="Content Placeholder 2">
          <a:extLst>
            <a:ext uri="{FF2B5EF4-FFF2-40B4-BE49-F238E27FC236}">
              <a16:creationId xmlns:a16="http://schemas.microsoft.com/office/drawing/2014/main" id="{00000000-0008-0000-0D00-000003000000}"/>
            </a:ext>
          </a:extLst>
        </xdr:cNvPr>
        <xdr:cNvSpPr>
          <a:spLocks noGrp="1"/>
        </xdr:cNvSpPr>
      </xdr:nvSpPr>
      <xdr:spPr>
        <a:xfrm>
          <a:off x="114298" y="12382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t>Heading</a:t>
          </a:r>
          <a:endParaRPr lang="en-US" sz="2400"/>
        </a:p>
      </xdr:txBody>
    </xdr:sp>
    <xdr:clientData/>
  </xdr:twoCellAnchor>
  <xdr:twoCellAnchor>
    <xdr:from>
      <xdr:col>0</xdr:col>
      <xdr:colOff>114298</xdr:colOff>
      <xdr:row>19</xdr:row>
      <xdr:rowOff>12953</xdr:rowOff>
    </xdr:from>
    <xdr:to>
      <xdr:col>52</xdr:col>
      <xdr:colOff>114298</xdr:colOff>
      <xdr:row>23</xdr:row>
      <xdr:rowOff>6094</xdr:rowOff>
    </xdr:to>
    <xdr:sp macro="" textlink="">
      <xdr:nvSpPr>
        <xdr:cNvPr id="4" name="Rectangle 3">
          <a:extLst>
            <a:ext uri="{FF2B5EF4-FFF2-40B4-BE49-F238E27FC236}">
              <a16:creationId xmlns:a16="http://schemas.microsoft.com/office/drawing/2014/main" id="{00000000-0008-0000-0D00-000004000000}"/>
            </a:ext>
          </a:extLst>
        </xdr:cNvPr>
        <xdr:cNvSpPr/>
      </xdr:nvSpPr>
      <xdr:spPr>
        <a:xfrm>
          <a:off x="114298" y="2013203"/>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(Text)</a:t>
          </a:r>
        </a:p>
      </xdr:txBody>
    </xdr:sp>
    <xdr:clientData/>
  </xdr:twoCellAnchor>
  <xdr:twoCellAnchor>
    <xdr:from>
      <xdr:col>0</xdr:col>
      <xdr:colOff>114298</xdr:colOff>
      <xdr:row>31</xdr:row>
      <xdr:rowOff>12575</xdr:rowOff>
    </xdr:from>
    <xdr:to>
      <xdr:col>52</xdr:col>
      <xdr:colOff>114298</xdr:colOff>
      <xdr:row>35</xdr:row>
      <xdr:rowOff>5716</xdr:rowOff>
    </xdr:to>
    <xdr:sp macro="" textlink="">
      <xdr:nvSpPr>
        <xdr:cNvPr id="5" name="Rectangle 4">
          <a:extLst>
            <a:ext uri="{FF2B5EF4-FFF2-40B4-BE49-F238E27FC236}">
              <a16:creationId xmlns:a16="http://schemas.microsoft.com/office/drawing/2014/main" id="{00000000-0008-0000-0D00-000005000000}"/>
            </a:ext>
          </a:extLst>
        </xdr:cNvPr>
        <xdr:cNvSpPr/>
      </xdr:nvSpPr>
      <xdr:spPr>
        <a:xfrm>
          <a:off x="114298" y="3155825"/>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25</xdr:row>
      <xdr:rowOff>12764</xdr:rowOff>
    </xdr:from>
    <xdr:to>
      <xdr:col>52</xdr:col>
      <xdr:colOff>114298</xdr:colOff>
      <xdr:row>29</xdr:row>
      <xdr:rowOff>5905</xdr:rowOff>
    </xdr:to>
    <xdr:sp macro="" textlink="">
      <xdr:nvSpPr>
        <xdr:cNvPr id="6" name="Rectangle 5">
          <a:extLst>
            <a:ext uri="{FF2B5EF4-FFF2-40B4-BE49-F238E27FC236}">
              <a16:creationId xmlns:a16="http://schemas.microsoft.com/office/drawing/2014/main" id="{00000000-0008-0000-0D00-000006000000}"/>
            </a:ext>
          </a:extLst>
        </xdr:cNvPr>
        <xdr:cNvSpPr/>
      </xdr:nvSpPr>
      <xdr:spPr>
        <a:xfrm>
          <a:off x="114298" y="2584514"/>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(Text)</a:t>
          </a:r>
        </a:p>
      </xdr:txBody>
    </xdr:sp>
    <xdr:clientData/>
  </xdr:twoCellAnchor>
  <xdr:twoCellAnchor>
    <xdr:from>
      <xdr:col>0</xdr:col>
      <xdr:colOff>114298</xdr:colOff>
      <xdr:row>37</xdr:row>
      <xdr:rowOff>12386</xdr:rowOff>
    </xdr:from>
    <xdr:to>
      <xdr:col>52</xdr:col>
      <xdr:colOff>114298</xdr:colOff>
      <xdr:row>41</xdr:row>
      <xdr:rowOff>5527</xdr:rowOff>
    </xdr:to>
    <xdr:sp macro="" textlink="">
      <xdr:nvSpPr>
        <xdr:cNvPr id="7" name="Rectangle 6">
          <a:extLst>
            <a:ext uri="{FF2B5EF4-FFF2-40B4-BE49-F238E27FC236}">
              <a16:creationId xmlns:a16="http://schemas.microsoft.com/office/drawing/2014/main" id="{00000000-0008-0000-0D00-000007000000}"/>
            </a:ext>
          </a:extLst>
        </xdr:cNvPr>
        <xdr:cNvSpPr/>
      </xdr:nvSpPr>
      <xdr:spPr>
        <a:xfrm>
          <a:off x="114298" y="3727136"/>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43</xdr:row>
      <xdr:rowOff>12197</xdr:rowOff>
    </xdr:from>
    <xdr:to>
      <xdr:col>52</xdr:col>
      <xdr:colOff>114298</xdr:colOff>
      <xdr:row>47</xdr:row>
      <xdr:rowOff>5338</xdr:rowOff>
    </xdr:to>
    <xdr:sp macro="" textlink="">
      <xdr:nvSpPr>
        <xdr:cNvPr id="8" name="Rectangle 7">
          <a:extLst>
            <a:ext uri="{FF2B5EF4-FFF2-40B4-BE49-F238E27FC236}">
              <a16:creationId xmlns:a16="http://schemas.microsoft.com/office/drawing/2014/main" id="{00000000-0008-0000-0D00-000008000000}"/>
            </a:ext>
          </a:extLst>
        </xdr:cNvPr>
        <xdr:cNvSpPr/>
      </xdr:nvSpPr>
      <xdr:spPr>
        <a:xfrm>
          <a:off x="114298" y="4298447"/>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55</xdr:row>
      <xdr:rowOff>11819</xdr:rowOff>
    </xdr:from>
    <xdr:to>
      <xdr:col>52</xdr:col>
      <xdr:colOff>114298</xdr:colOff>
      <xdr:row>59</xdr:row>
      <xdr:rowOff>4960</xdr:rowOff>
    </xdr:to>
    <xdr:sp macro="" textlink="">
      <xdr:nvSpPr>
        <xdr:cNvPr id="9" name="Rectangle 8">
          <a:extLst>
            <a:ext uri="{FF2B5EF4-FFF2-40B4-BE49-F238E27FC236}">
              <a16:creationId xmlns:a16="http://schemas.microsoft.com/office/drawing/2014/main" id="{00000000-0008-0000-0D00-000009000000}"/>
            </a:ext>
          </a:extLst>
        </xdr:cNvPr>
        <xdr:cNvSpPr/>
      </xdr:nvSpPr>
      <xdr:spPr>
        <a:xfrm>
          <a:off x="114298" y="5441069"/>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61</xdr:row>
      <xdr:rowOff>11630</xdr:rowOff>
    </xdr:from>
    <xdr:to>
      <xdr:col>52</xdr:col>
      <xdr:colOff>114298</xdr:colOff>
      <xdr:row>65</xdr:row>
      <xdr:rowOff>4771</xdr:rowOff>
    </xdr:to>
    <xdr:sp macro="" textlink="">
      <xdr:nvSpPr>
        <xdr:cNvPr id="10" name="Rectangle 9">
          <a:extLst>
            <a:ext uri="{FF2B5EF4-FFF2-40B4-BE49-F238E27FC236}">
              <a16:creationId xmlns:a16="http://schemas.microsoft.com/office/drawing/2014/main" id="{00000000-0008-0000-0D00-00000A000000}"/>
            </a:ext>
          </a:extLst>
        </xdr:cNvPr>
        <xdr:cNvSpPr/>
      </xdr:nvSpPr>
      <xdr:spPr>
        <a:xfrm>
          <a:off x="114298" y="601238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49</xdr:row>
      <xdr:rowOff>12008</xdr:rowOff>
    </xdr:from>
    <xdr:to>
      <xdr:col>52</xdr:col>
      <xdr:colOff>114298</xdr:colOff>
      <xdr:row>53</xdr:row>
      <xdr:rowOff>5149</xdr:rowOff>
    </xdr:to>
    <xdr:sp macro="" textlink="">
      <xdr:nvSpPr>
        <xdr:cNvPr id="11" name="Rectangle 10">
          <a:extLst>
            <a:ext uri="{FF2B5EF4-FFF2-40B4-BE49-F238E27FC236}">
              <a16:creationId xmlns:a16="http://schemas.microsoft.com/office/drawing/2014/main" id="{00000000-0008-0000-0D00-00000B000000}"/>
            </a:ext>
          </a:extLst>
        </xdr:cNvPr>
        <xdr:cNvSpPr/>
      </xdr:nvSpPr>
      <xdr:spPr>
        <a:xfrm>
          <a:off x="114298" y="4869758"/>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67</xdr:row>
      <xdr:rowOff>11442</xdr:rowOff>
    </xdr:from>
    <xdr:to>
      <xdr:col>52</xdr:col>
      <xdr:colOff>114298</xdr:colOff>
      <xdr:row>71</xdr:row>
      <xdr:rowOff>4583</xdr:rowOff>
    </xdr:to>
    <xdr:sp macro="" textlink="">
      <xdr:nvSpPr>
        <xdr:cNvPr id="12" name="Rectangle 11">
          <a:extLst>
            <a:ext uri="{FF2B5EF4-FFF2-40B4-BE49-F238E27FC236}">
              <a16:creationId xmlns:a16="http://schemas.microsoft.com/office/drawing/2014/main" id="{00000000-0008-0000-0D00-00000C000000}"/>
            </a:ext>
          </a:extLst>
        </xdr:cNvPr>
        <xdr:cNvSpPr/>
      </xdr:nvSpPr>
      <xdr:spPr>
        <a:xfrm>
          <a:off x="114298" y="6583692"/>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73</xdr:row>
      <xdr:rowOff>0</xdr:rowOff>
    </xdr:from>
    <xdr:to>
      <xdr:col>52</xdr:col>
      <xdr:colOff>114298</xdr:colOff>
      <xdr:row>76</xdr:row>
      <xdr:rowOff>88391</xdr:rowOff>
    </xdr:to>
    <xdr:sp macro="" textlink="">
      <xdr:nvSpPr>
        <xdr:cNvPr id="13" name="Rectangle 12">
          <a:extLst>
            <a:ext uri="{FF2B5EF4-FFF2-40B4-BE49-F238E27FC236}">
              <a16:creationId xmlns:a16="http://schemas.microsoft.com/office/drawing/2014/main" id="{00000000-0008-0000-0D00-00000D000000}"/>
            </a:ext>
          </a:extLst>
        </xdr:cNvPr>
        <xdr:cNvSpPr/>
      </xdr:nvSpPr>
      <xdr:spPr>
        <a:xfrm>
          <a:off x="114298" y="714375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56</xdr:col>
      <xdr:colOff>9525</xdr:colOff>
      <xdr:row>13</xdr:row>
      <xdr:rowOff>0</xdr:rowOff>
    </xdr:from>
    <xdr:to>
      <xdr:col>114</xdr:col>
      <xdr:colOff>104775</xdr:colOff>
      <xdr:row>18</xdr:row>
      <xdr:rowOff>85725</xdr:rowOff>
    </xdr:to>
    <xdr:sp macro="" textlink="">
      <xdr:nvSpPr>
        <xdr:cNvPr id="14" name="Content Placeholder 2">
          <a:extLst>
            <a:ext uri="{FF2B5EF4-FFF2-40B4-BE49-F238E27FC236}">
              <a16:creationId xmlns:a16="http://schemas.microsoft.com/office/drawing/2014/main" id="{00000000-0008-0000-0D00-00000E000000}"/>
            </a:ext>
          </a:extLst>
        </xdr:cNvPr>
        <xdr:cNvSpPr>
          <a:spLocks noGrp="1"/>
        </xdr:cNvSpPr>
      </xdr:nvSpPr>
      <xdr:spPr>
        <a:xfrm>
          <a:off x="6410325" y="12382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t>Heading</a:t>
          </a:r>
          <a:endParaRPr lang="en-US" sz="1800"/>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52</xdr:row>
          <xdr:rowOff>31750</xdr:rowOff>
        </xdr:from>
        <xdr:to>
          <xdr:col>61</xdr:col>
          <xdr:colOff>76200</xdr:colOff>
          <xdr:row>54</xdr:row>
          <xdr:rowOff>76200</xdr:rowOff>
        </xdr:to>
        <xdr:sp macro="" textlink="">
          <xdr:nvSpPr>
            <xdr:cNvPr id="22529" name="Check Box 1" hidden="1">
              <a:extLst>
                <a:ext uri="{63B3BB69-23CF-44E3-9099-C40C66FF867C}">
                  <a14:compatExt spid="_x0000_s22529"/>
                </a:ext>
                <a:ext uri="{FF2B5EF4-FFF2-40B4-BE49-F238E27FC236}">
                  <a16:creationId xmlns:a16="http://schemas.microsoft.com/office/drawing/2014/main" id="{00000000-0008-0000-0D00-00000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52</xdr:row>
          <xdr:rowOff>31750</xdr:rowOff>
        </xdr:from>
        <xdr:to>
          <xdr:col>71</xdr:col>
          <xdr:colOff>76200</xdr:colOff>
          <xdr:row>54</xdr:row>
          <xdr:rowOff>76200</xdr:rowOff>
        </xdr:to>
        <xdr:sp macro="" textlink="">
          <xdr:nvSpPr>
            <xdr:cNvPr id="22530" name="Check Box 2" hidden="1">
              <a:extLst>
                <a:ext uri="{63B3BB69-23CF-44E3-9099-C40C66FF867C}">
                  <a14:compatExt spid="_x0000_s22530"/>
                </a:ext>
                <a:ext uri="{FF2B5EF4-FFF2-40B4-BE49-F238E27FC236}">
                  <a16:creationId xmlns:a16="http://schemas.microsoft.com/office/drawing/2014/main" id="{00000000-0008-0000-0D00-000002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52</xdr:row>
          <xdr:rowOff>31750</xdr:rowOff>
        </xdr:from>
        <xdr:to>
          <xdr:col>81</xdr:col>
          <xdr:colOff>76200</xdr:colOff>
          <xdr:row>54</xdr:row>
          <xdr:rowOff>76200</xdr:rowOff>
        </xdr:to>
        <xdr:sp macro="" textlink="">
          <xdr:nvSpPr>
            <xdr:cNvPr id="22531" name="Check Box 3" hidden="1">
              <a:extLst>
                <a:ext uri="{63B3BB69-23CF-44E3-9099-C40C66FF867C}">
                  <a14:compatExt spid="_x0000_s22531"/>
                </a:ext>
                <a:ext uri="{FF2B5EF4-FFF2-40B4-BE49-F238E27FC236}">
                  <a16:creationId xmlns:a16="http://schemas.microsoft.com/office/drawing/2014/main" id="{00000000-0008-0000-0D00-000003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52</xdr:row>
          <xdr:rowOff>31750</xdr:rowOff>
        </xdr:from>
        <xdr:to>
          <xdr:col>91</xdr:col>
          <xdr:colOff>76200</xdr:colOff>
          <xdr:row>54</xdr:row>
          <xdr:rowOff>76200</xdr:rowOff>
        </xdr:to>
        <xdr:sp macro="" textlink="">
          <xdr:nvSpPr>
            <xdr:cNvPr id="22532" name="Check Box 4" hidden="1">
              <a:extLst>
                <a:ext uri="{63B3BB69-23CF-44E3-9099-C40C66FF867C}">
                  <a14:compatExt spid="_x0000_s22532"/>
                </a:ext>
                <a:ext uri="{FF2B5EF4-FFF2-40B4-BE49-F238E27FC236}">
                  <a16:creationId xmlns:a16="http://schemas.microsoft.com/office/drawing/2014/main" id="{00000000-0008-0000-0D00-000004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52</xdr:row>
          <xdr:rowOff>31750</xdr:rowOff>
        </xdr:from>
        <xdr:to>
          <xdr:col>101</xdr:col>
          <xdr:colOff>76200</xdr:colOff>
          <xdr:row>54</xdr:row>
          <xdr:rowOff>76200</xdr:rowOff>
        </xdr:to>
        <xdr:sp macro="" textlink="">
          <xdr:nvSpPr>
            <xdr:cNvPr id="22533" name="Check Box 5" hidden="1">
              <a:extLst>
                <a:ext uri="{63B3BB69-23CF-44E3-9099-C40C66FF867C}">
                  <a14:compatExt spid="_x0000_s22533"/>
                </a:ext>
                <a:ext uri="{FF2B5EF4-FFF2-40B4-BE49-F238E27FC236}">
                  <a16:creationId xmlns:a16="http://schemas.microsoft.com/office/drawing/2014/main" id="{00000000-0008-0000-0D00-000005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52</xdr:row>
          <xdr:rowOff>31750</xdr:rowOff>
        </xdr:from>
        <xdr:to>
          <xdr:col>111</xdr:col>
          <xdr:colOff>76200</xdr:colOff>
          <xdr:row>54</xdr:row>
          <xdr:rowOff>76200</xdr:rowOff>
        </xdr:to>
        <xdr:sp macro="" textlink="">
          <xdr:nvSpPr>
            <xdr:cNvPr id="22534" name="Check Box 6" hidden="1">
              <a:extLst>
                <a:ext uri="{63B3BB69-23CF-44E3-9099-C40C66FF867C}">
                  <a14:compatExt spid="_x0000_s22534"/>
                </a:ext>
                <a:ext uri="{FF2B5EF4-FFF2-40B4-BE49-F238E27FC236}">
                  <a16:creationId xmlns:a16="http://schemas.microsoft.com/office/drawing/2014/main" id="{00000000-0008-0000-0D00-000006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19</xdr:row>
      <xdr:rowOff>31322</xdr:rowOff>
    </xdr:from>
    <xdr:to>
      <xdr:col>115</xdr:col>
      <xdr:colOff>4572</xdr:colOff>
      <xdr:row>78</xdr:row>
      <xdr:rowOff>76200</xdr:rowOff>
    </xdr:to>
    <xdr:grpSp>
      <xdr:nvGrpSpPr>
        <xdr:cNvPr id="21" name="Group 20">
          <a:extLst>
            <a:ext uri="{FF2B5EF4-FFF2-40B4-BE49-F238E27FC236}">
              <a16:creationId xmlns:a16="http://schemas.microsoft.com/office/drawing/2014/main" id="{00000000-0008-0000-0D00-000015000000}"/>
            </a:ext>
          </a:extLst>
        </xdr:cNvPr>
        <xdr:cNvGrpSpPr/>
      </xdr:nvGrpSpPr>
      <xdr:grpSpPr>
        <a:xfrm>
          <a:off x="6096000" y="1927251"/>
          <a:ext cx="6427143" cy="5932235"/>
          <a:chOff x="6400800" y="2031572"/>
          <a:chExt cx="6748272" cy="5664628"/>
        </a:xfrm>
      </xdr:grpSpPr>
      <xdr:grpSp>
        <xdr:nvGrpSpPr>
          <xdr:cNvPr id="22" name="Group 21">
            <a:extLst>
              <a:ext uri="{FF2B5EF4-FFF2-40B4-BE49-F238E27FC236}">
                <a16:creationId xmlns:a16="http://schemas.microsoft.com/office/drawing/2014/main" id="{00000000-0008-0000-0D00-000016000000}"/>
              </a:ext>
            </a:extLst>
          </xdr:cNvPr>
          <xdr:cNvGrpSpPr/>
        </xdr:nvGrpSpPr>
        <xdr:grpSpPr>
          <a:xfrm>
            <a:off x="6400800" y="2031572"/>
            <a:ext cx="6748272" cy="311496"/>
            <a:chOff x="6400800" y="2031572"/>
            <a:chExt cx="6748272" cy="311496"/>
          </a:xfrm>
        </xdr:grpSpPr>
        <xdr:sp macro="" textlink="">
          <xdr:nvSpPr>
            <xdr:cNvPr id="140" name="Rectangle 139">
              <a:extLst>
                <a:ext uri="{FF2B5EF4-FFF2-40B4-BE49-F238E27FC236}">
                  <a16:creationId xmlns:a16="http://schemas.microsoft.com/office/drawing/2014/main" id="{00000000-0008-0000-0D00-00008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41" name="Rectangle 140">
              <a:extLst>
                <a:ext uri="{FF2B5EF4-FFF2-40B4-BE49-F238E27FC236}">
                  <a16:creationId xmlns:a16="http://schemas.microsoft.com/office/drawing/2014/main" id="{00000000-0008-0000-0D00-00008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2" name="Rectangle 141">
              <a:extLst>
                <a:ext uri="{FF2B5EF4-FFF2-40B4-BE49-F238E27FC236}">
                  <a16:creationId xmlns:a16="http://schemas.microsoft.com/office/drawing/2014/main" id="{00000000-0008-0000-0D00-00008E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3" name="Rectangle 142">
              <a:extLst>
                <a:ext uri="{FF2B5EF4-FFF2-40B4-BE49-F238E27FC236}">
                  <a16:creationId xmlns:a16="http://schemas.microsoft.com/office/drawing/2014/main" id="{00000000-0008-0000-0D00-00008F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4" name="Rectangle 143">
              <a:extLst>
                <a:ext uri="{FF2B5EF4-FFF2-40B4-BE49-F238E27FC236}">
                  <a16:creationId xmlns:a16="http://schemas.microsoft.com/office/drawing/2014/main" id="{00000000-0008-0000-0D00-000090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5" name="Rectangle 144">
              <a:extLst>
                <a:ext uri="{FF2B5EF4-FFF2-40B4-BE49-F238E27FC236}">
                  <a16:creationId xmlns:a16="http://schemas.microsoft.com/office/drawing/2014/main" id="{00000000-0008-0000-0D00-000091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grpSp>
      <mc:AlternateContent xmlns:mc="http://schemas.openxmlformats.org/markup-compatibility/2006">
        <mc:Choice xmlns:a14="http://schemas.microsoft.com/office/drawing/2010/main" Requires="a14">
          <xdr:sp macro="" textlink="">
            <xdr:nvSpPr>
              <xdr:cNvPr id="22535" name="Check Box 7" hidden="1">
                <a:extLst>
                  <a:ext uri="{63B3BB69-23CF-44E3-9099-C40C66FF867C}">
                    <a14:compatExt spid="_x0000_s22535"/>
                  </a:ext>
                  <a:ext uri="{FF2B5EF4-FFF2-40B4-BE49-F238E27FC236}">
                    <a16:creationId xmlns:a16="http://schemas.microsoft.com/office/drawing/2014/main" id="{00000000-0008-0000-0D00-000007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6" name="Check Box 8" hidden="1">
                <a:extLst>
                  <a:ext uri="{63B3BB69-23CF-44E3-9099-C40C66FF867C}">
                    <a14:compatExt spid="_x0000_s22536"/>
                  </a:ext>
                  <a:ext uri="{FF2B5EF4-FFF2-40B4-BE49-F238E27FC236}">
                    <a16:creationId xmlns:a16="http://schemas.microsoft.com/office/drawing/2014/main" id="{00000000-0008-0000-0D00-000008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7" name="Check Box 9" hidden="1">
                <a:extLst>
                  <a:ext uri="{63B3BB69-23CF-44E3-9099-C40C66FF867C}">
                    <a14:compatExt spid="_x0000_s22537"/>
                  </a:ext>
                  <a:ext uri="{FF2B5EF4-FFF2-40B4-BE49-F238E27FC236}">
                    <a16:creationId xmlns:a16="http://schemas.microsoft.com/office/drawing/2014/main" id="{00000000-0008-0000-0D00-000009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8" name="Check Box 10" hidden="1">
                <a:extLst>
                  <a:ext uri="{63B3BB69-23CF-44E3-9099-C40C66FF867C}">
                    <a14:compatExt spid="_x0000_s22538"/>
                  </a:ext>
                  <a:ext uri="{FF2B5EF4-FFF2-40B4-BE49-F238E27FC236}">
                    <a16:creationId xmlns:a16="http://schemas.microsoft.com/office/drawing/2014/main" id="{00000000-0008-0000-0D00-00000A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9" name="Check Box 11" hidden="1">
                <a:extLst>
                  <a:ext uri="{63B3BB69-23CF-44E3-9099-C40C66FF867C}">
                    <a14:compatExt spid="_x0000_s22539"/>
                  </a:ext>
                  <a:ext uri="{FF2B5EF4-FFF2-40B4-BE49-F238E27FC236}">
                    <a16:creationId xmlns:a16="http://schemas.microsoft.com/office/drawing/2014/main" id="{00000000-0008-0000-0D00-00000B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0" name="Check Box 12" hidden="1">
                <a:extLst>
                  <a:ext uri="{63B3BB69-23CF-44E3-9099-C40C66FF867C}">
                    <a14:compatExt spid="_x0000_s22540"/>
                  </a:ext>
                  <a:ext uri="{FF2B5EF4-FFF2-40B4-BE49-F238E27FC236}">
                    <a16:creationId xmlns:a16="http://schemas.microsoft.com/office/drawing/2014/main" id="{00000000-0008-0000-0D00-00000C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9" name="Group 28">
            <a:extLst>
              <a:ext uri="{FF2B5EF4-FFF2-40B4-BE49-F238E27FC236}">
                <a16:creationId xmlns:a16="http://schemas.microsoft.com/office/drawing/2014/main" id="{00000000-0008-0000-0D00-00001D000000}"/>
              </a:ext>
            </a:extLst>
          </xdr:cNvPr>
          <xdr:cNvGrpSpPr/>
        </xdr:nvGrpSpPr>
        <xdr:grpSpPr>
          <a:xfrm>
            <a:off x="6400800" y="2603072"/>
            <a:ext cx="6748272" cy="311496"/>
            <a:chOff x="6400800" y="2031572"/>
            <a:chExt cx="6748272" cy="311496"/>
          </a:xfrm>
        </xdr:grpSpPr>
        <xdr:sp macro="" textlink="">
          <xdr:nvSpPr>
            <xdr:cNvPr id="134" name="Rectangle 133">
              <a:extLst>
                <a:ext uri="{FF2B5EF4-FFF2-40B4-BE49-F238E27FC236}">
                  <a16:creationId xmlns:a16="http://schemas.microsoft.com/office/drawing/2014/main" id="{00000000-0008-0000-0D00-00008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5" name="Rectangle 134">
              <a:extLst>
                <a:ext uri="{FF2B5EF4-FFF2-40B4-BE49-F238E27FC236}">
                  <a16:creationId xmlns:a16="http://schemas.microsoft.com/office/drawing/2014/main" id="{00000000-0008-0000-0D00-00008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6" name="Rectangle 135">
              <a:extLst>
                <a:ext uri="{FF2B5EF4-FFF2-40B4-BE49-F238E27FC236}">
                  <a16:creationId xmlns:a16="http://schemas.microsoft.com/office/drawing/2014/main" id="{00000000-0008-0000-0D00-000088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7" name="Rectangle 136">
              <a:extLst>
                <a:ext uri="{FF2B5EF4-FFF2-40B4-BE49-F238E27FC236}">
                  <a16:creationId xmlns:a16="http://schemas.microsoft.com/office/drawing/2014/main" id="{00000000-0008-0000-0D00-000089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8" name="Rectangle 137">
              <a:extLst>
                <a:ext uri="{FF2B5EF4-FFF2-40B4-BE49-F238E27FC236}">
                  <a16:creationId xmlns:a16="http://schemas.microsoft.com/office/drawing/2014/main" id="{00000000-0008-0000-0D00-00008A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9" name="Rectangle 138">
              <a:extLst>
                <a:ext uri="{FF2B5EF4-FFF2-40B4-BE49-F238E27FC236}">
                  <a16:creationId xmlns:a16="http://schemas.microsoft.com/office/drawing/2014/main" id="{00000000-0008-0000-0D00-00008B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41" name="Check Box 13" hidden="1">
                <a:extLst>
                  <a:ext uri="{63B3BB69-23CF-44E3-9099-C40C66FF867C}">
                    <a14:compatExt spid="_x0000_s22541"/>
                  </a:ext>
                  <a:ext uri="{FF2B5EF4-FFF2-40B4-BE49-F238E27FC236}">
                    <a16:creationId xmlns:a16="http://schemas.microsoft.com/office/drawing/2014/main" id="{00000000-0008-0000-0D00-00000D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2" name="Check Box 14" hidden="1">
                <a:extLst>
                  <a:ext uri="{63B3BB69-23CF-44E3-9099-C40C66FF867C}">
                    <a14:compatExt spid="_x0000_s22542"/>
                  </a:ext>
                  <a:ext uri="{FF2B5EF4-FFF2-40B4-BE49-F238E27FC236}">
                    <a16:creationId xmlns:a16="http://schemas.microsoft.com/office/drawing/2014/main" id="{00000000-0008-0000-0D00-00000E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3" name="Check Box 15" hidden="1">
                <a:extLst>
                  <a:ext uri="{63B3BB69-23CF-44E3-9099-C40C66FF867C}">
                    <a14:compatExt spid="_x0000_s22543"/>
                  </a:ext>
                  <a:ext uri="{FF2B5EF4-FFF2-40B4-BE49-F238E27FC236}">
                    <a16:creationId xmlns:a16="http://schemas.microsoft.com/office/drawing/2014/main" id="{00000000-0008-0000-0D00-00000F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4" name="Check Box 16" hidden="1">
                <a:extLst>
                  <a:ext uri="{63B3BB69-23CF-44E3-9099-C40C66FF867C}">
                    <a14:compatExt spid="_x0000_s22544"/>
                  </a:ext>
                  <a:ext uri="{FF2B5EF4-FFF2-40B4-BE49-F238E27FC236}">
                    <a16:creationId xmlns:a16="http://schemas.microsoft.com/office/drawing/2014/main" id="{00000000-0008-0000-0D00-000010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5" name="Check Box 17" hidden="1">
                <a:extLst>
                  <a:ext uri="{63B3BB69-23CF-44E3-9099-C40C66FF867C}">
                    <a14:compatExt spid="_x0000_s22545"/>
                  </a:ext>
                  <a:ext uri="{FF2B5EF4-FFF2-40B4-BE49-F238E27FC236}">
                    <a16:creationId xmlns:a16="http://schemas.microsoft.com/office/drawing/2014/main" id="{00000000-0008-0000-0D00-000011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6" name="Check Box 18" hidden="1">
                <a:extLst>
                  <a:ext uri="{63B3BB69-23CF-44E3-9099-C40C66FF867C}">
                    <a14:compatExt spid="_x0000_s22546"/>
                  </a:ext>
                  <a:ext uri="{FF2B5EF4-FFF2-40B4-BE49-F238E27FC236}">
                    <a16:creationId xmlns:a16="http://schemas.microsoft.com/office/drawing/2014/main" id="{00000000-0008-0000-0D00-000012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6" name="Group 35">
            <a:extLst>
              <a:ext uri="{FF2B5EF4-FFF2-40B4-BE49-F238E27FC236}">
                <a16:creationId xmlns:a16="http://schemas.microsoft.com/office/drawing/2014/main" id="{00000000-0008-0000-0D00-000024000000}"/>
              </a:ext>
            </a:extLst>
          </xdr:cNvPr>
          <xdr:cNvGrpSpPr/>
        </xdr:nvGrpSpPr>
        <xdr:grpSpPr>
          <a:xfrm>
            <a:off x="6400800" y="3174572"/>
            <a:ext cx="6748272" cy="311496"/>
            <a:chOff x="6400800" y="2031572"/>
            <a:chExt cx="6748272" cy="311496"/>
          </a:xfrm>
        </xdr:grpSpPr>
        <xdr:sp macro="" textlink="">
          <xdr:nvSpPr>
            <xdr:cNvPr id="128" name="Rectangle 127">
              <a:extLst>
                <a:ext uri="{FF2B5EF4-FFF2-40B4-BE49-F238E27FC236}">
                  <a16:creationId xmlns:a16="http://schemas.microsoft.com/office/drawing/2014/main" id="{00000000-0008-0000-0D00-000080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9" name="Rectangle 128">
              <a:extLst>
                <a:ext uri="{FF2B5EF4-FFF2-40B4-BE49-F238E27FC236}">
                  <a16:creationId xmlns:a16="http://schemas.microsoft.com/office/drawing/2014/main" id="{00000000-0008-0000-0D00-000081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0" name="Rectangle 129">
              <a:extLst>
                <a:ext uri="{FF2B5EF4-FFF2-40B4-BE49-F238E27FC236}">
                  <a16:creationId xmlns:a16="http://schemas.microsoft.com/office/drawing/2014/main" id="{00000000-0008-0000-0D00-000082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1" name="Rectangle 130">
              <a:extLst>
                <a:ext uri="{FF2B5EF4-FFF2-40B4-BE49-F238E27FC236}">
                  <a16:creationId xmlns:a16="http://schemas.microsoft.com/office/drawing/2014/main" id="{00000000-0008-0000-0D00-000083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2" name="Rectangle 131">
              <a:extLst>
                <a:ext uri="{FF2B5EF4-FFF2-40B4-BE49-F238E27FC236}">
                  <a16:creationId xmlns:a16="http://schemas.microsoft.com/office/drawing/2014/main" id="{00000000-0008-0000-0D00-000084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3" name="Rectangle 132">
              <a:extLst>
                <a:ext uri="{FF2B5EF4-FFF2-40B4-BE49-F238E27FC236}">
                  <a16:creationId xmlns:a16="http://schemas.microsoft.com/office/drawing/2014/main" id="{00000000-0008-0000-0D00-000085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47" name="Check Box 19" hidden="1">
                <a:extLst>
                  <a:ext uri="{63B3BB69-23CF-44E3-9099-C40C66FF867C}">
                    <a14:compatExt spid="_x0000_s22547"/>
                  </a:ext>
                  <a:ext uri="{FF2B5EF4-FFF2-40B4-BE49-F238E27FC236}">
                    <a16:creationId xmlns:a16="http://schemas.microsoft.com/office/drawing/2014/main" id="{00000000-0008-0000-0D00-000013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8" name="Check Box 20" hidden="1">
                <a:extLst>
                  <a:ext uri="{63B3BB69-23CF-44E3-9099-C40C66FF867C}">
                    <a14:compatExt spid="_x0000_s22548"/>
                  </a:ext>
                  <a:ext uri="{FF2B5EF4-FFF2-40B4-BE49-F238E27FC236}">
                    <a16:creationId xmlns:a16="http://schemas.microsoft.com/office/drawing/2014/main" id="{00000000-0008-0000-0D00-000014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9" name="Check Box 21" hidden="1">
                <a:extLst>
                  <a:ext uri="{63B3BB69-23CF-44E3-9099-C40C66FF867C}">
                    <a14:compatExt spid="_x0000_s22549"/>
                  </a:ext>
                  <a:ext uri="{FF2B5EF4-FFF2-40B4-BE49-F238E27FC236}">
                    <a16:creationId xmlns:a16="http://schemas.microsoft.com/office/drawing/2014/main" id="{00000000-0008-0000-0D00-000015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0" name="Check Box 22" hidden="1">
                <a:extLst>
                  <a:ext uri="{63B3BB69-23CF-44E3-9099-C40C66FF867C}">
                    <a14:compatExt spid="_x0000_s22550"/>
                  </a:ext>
                  <a:ext uri="{FF2B5EF4-FFF2-40B4-BE49-F238E27FC236}">
                    <a16:creationId xmlns:a16="http://schemas.microsoft.com/office/drawing/2014/main" id="{00000000-0008-0000-0D00-000016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1" name="Check Box 23" hidden="1">
                <a:extLst>
                  <a:ext uri="{63B3BB69-23CF-44E3-9099-C40C66FF867C}">
                    <a14:compatExt spid="_x0000_s22551"/>
                  </a:ext>
                  <a:ext uri="{FF2B5EF4-FFF2-40B4-BE49-F238E27FC236}">
                    <a16:creationId xmlns:a16="http://schemas.microsoft.com/office/drawing/2014/main" id="{00000000-0008-0000-0D00-000017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2" name="Check Box 24" hidden="1">
                <a:extLst>
                  <a:ext uri="{63B3BB69-23CF-44E3-9099-C40C66FF867C}">
                    <a14:compatExt spid="_x0000_s22552"/>
                  </a:ext>
                  <a:ext uri="{FF2B5EF4-FFF2-40B4-BE49-F238E27FC236}">
                    <a16:creationId xmlns:a16="http://schemas.microsoft.com/office/drawing/2014/main" id="{00000000-0008-0000-0D00-000018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 name="Group 42">
            <a:extLst>
              <a:ext uri="{FF2B5EF4-FFF2-40B4-BE49-F238E27FC236}">
                <a16:creationId xmlns:a16="http://schemas.microsoft.com/office/drawing/2014/main" id="{00000000-0008-0000-0D00-00002B000000}"/>
              </a:ext>
            </a:extLst>
          </xdr:cNvPr>
          <xdr:cNvGrpSpPr/>
        </xdr:nvGrpSpPr>
        <xdr:grpSpPr>
          <a:xfrm>
            <a:off x="6400800" y="3746072"/>
            <a:ext cx="6748272" cy="311496"/>
            <a:chOff x="6400800" y="2031572"/>
            <a:chExt cx="6748272" cy="311496"/>
          </a:xfrm>
        </xdr:grpSpPr>
        <xdr:sp macro="" textlink="">
          <xdr:nvSpPr>
            <xdr:cNvPr id="122" name="Rectangle 121">
              <a:extLst>
                <a:ext uri="{FF2B5EF4-FFF2-40B4-BE49-F238E27FC236}">
                  <a16:creationId xmlns:a16="http://schemas.microsoft.com/office/drawing/2014/main" id="{00000000-0008-0000-0D00-00007A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3" name="Rectangle 122">
              <a:extLst>
                <a:ext uri="{FF2B5EF4-FFF2-40B4-BE49-F238E27FC236}">
                  <a16:creationId xmlns:a16="http://schemas.microsoft.com/office/drawing/2014/main" id="{00000000-0008-0000-0D00-00007B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4" name="Rectangle 123">
              <a:extLst>
                <a:ext uri="{FF2B5EF4-FFF2-40B4-BE49-F238E27FC236}">
                  <a16:creationId xmlns:a16="http://schemas.microsoft.com/office/drawing/2014/main" id="{00000000-0008-0000-0D00-00007C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5" name="Rectangle 124">
              <a:extLst>
                <a:ext uri="{FF2B5EF4-FFF2-40B4-BE49-F238E27FC236}">
                  <a16:creationId xmlns:a16="http://schemas.microsoft.com/office/drawing/2014/main" id="{00000000-0008-0000-0D00-00007D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6" name="Rectangle 125">
              <a:extLst>
                <a:ext uri="{FF2B5EF4-FFF2-40B4-BE49-F238E27FC236}">
                  <a16:creationId xmlns:a16="http://schemas.microsoft.com/office/drawing/2014/main" id="{00000000-0008-0000-0D00-00007E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7" name="Rectangle 126">
              <a:extLst>
                <a:ext uri="{FF2B5EF4-FFF2-40B4-BE49-F238E27FC236}">
                  <a16:creationId xmlns:a16="http://schemas.microsoft.com/office/drawing/2014/main" id="{00000000-0008-0000-0D00-00007F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53" name="Check Box 25" hidden="1">
                <a:extLst>
                  <a:ext uri="{63B3BB69-23CF-44E3-9099-C40C66FF867C}">
                    <a14:compatExt spid="_x0000_s22553"/>
                  </a:ext>
                  <a:ext uri="{FF2B5EF4-FFF2-40B4-BE49-F238E27FC236}">
                    <a16:creationId xmlns:a16="http://schemas.microsoft.com/office/drawing/2014/main" id="{00000000-0008-0000-0D00-000019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4" name="Check Box 26" hidden="1">
                <a:extLst>
                  <a:ext uri="{63B3BB69-23CF-44E3-9099-C40C66FF867C}">
                    <a14:compatExt spid="_x0000_s22554"/>
                  </a:ext>
                  <a:ext uri="{FF2B5EF4-FFF2-40B4-BE49-F238E27FC236}">
                    <a16:creationId xmlns:a16="http://schemas.microsoft.com/office/drawing/2014/main" id="{00000000-0008-0000-0D00-00001A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5" name="Check Box 27" hidden="1">
                <a:extLst>
                  <a:ext uri="{63B3BB69-23CF-44E3-9099-C40C66FF867C}">
                    <a14:compatExt spid="_x0000_s22555"/>
                  </a:ext>
                  <a:ext uri="{FF2B5EF4-FFF2-40B4-BE49-F238E27FC236}">
                    <a16:creationId xmlns:a16="http://schemas.microsoft.com/office/drawing/2014/main" id="{00000000-0008-0000-0D00-00001B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6" name="Check Box 28" hidden="1">
                <a:extLst>
                  <a:ext uri="{63B3BB69-23CF-44E3-9099-C40C66FF867C}">
                    <a14:compatExt spid="_x0000_s22556"/>
                  </a:ext>
                  <a:ext uri="{FF2B5EF4-FFF2-40B4-BE49-F238E27FC236}">
                    <a16:creationId xmlns:a16="http://schemas.microsoft.com/office/drawing/2014/main" id="{00000000-0008-0000-0D00-00001C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7" name="Check Box 29" hidden="1">
                <a:extLst>
                  <a:ext uri="{63B3BB69-23CF-44E3-9099-C40C66FF867C}">
                    <a14:compatExt spid="_x0000_s22557"/>
                  </a:ext>
                  <a:ext uri="{FF2B5EF4-FFF2-40B4-BE49-F238E27FC236}">
                    <a16:creationId xmlns:a16="http://schemas.microsoft.com/office/drawing/2014/main" id="{00000000-0008-0000-0D00-00001D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8" name="Check Box 30" hidden="1">
                <a:extLst>
                  <a:ext uri="{63B3BB69-23CF-44E3-9099-C40C66FF867C}">
                    <a14:compatExt spid="_x0000_s22558"/>
                  </a:ext>
                  <a:ext uri="{FF2B5EF4-FFF2-40B4-BE49-F238E27FC236}">
                    <a16:creationId xmlns:a16="http://schemas.microsoft.com/office/drawing/2014/main" id="{00000000-0008-0000-0D00-00001E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0" name="Group 49">
            <a:extLst>
              <a:ext uri="{FF2B5EF4-FFF2-40B4-BE49-F238E27FC236}">
                <a16:creationId xmlns:a16="http://schemas.microsoft.com/office/drawing/2014/main" id="{00000000-0008-0000-0D00-000032000000}"/>
              </a:ext>
            </a:extLst>
          </xdr:cNvPr>
          <xdr:cNvGrpSpPr/>
        </xdr:nvGrpSpPr>
        <xdr:grpSpPr>
          <a:xfrm>
            <a:off x="6400800" y="4317572"/>
            <a:ext cx="6748272" cy="311496"/>
            <a:chOff x="6400800" y="2031572"/>
            <a:chExt cx="6748272" cy="311496"/>
          </a:xfrm>
        </xdr:grpSpPr>
        <xdr:sp macro="" textlink="">
          <xdr:nvSpPr>
            <xdr:cNvPr id="116" name="Rectangle 115">
              <a:extLst>
                <a:ext uri="{FF2B5EF4-FFF2-40B4-BE49-F238E27FC236}">
                  <a16:creationId xmlns:a16="http://schemas.microsoft.com/office/drawing/2014/main" id="{00000000-0008-0000-0D00-000074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7" name="Rectangle 116">
              <a:extLst>
                <a:ext uri="{FF2B5EF4-FFF2-40B4-BE49-F238E27FC236}">
                  <a16:creationId xmlns:a16="http://schemas.microsoft.com/office/drawing/2014/main" id="{00000000-0008-0000-0D00-000075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8" name="Rectangle 117">
              <a:extLst>
                <a:ext uri="{FF2B5EF4-FFF2-40B4-BE49-F238E27FC236}">
                  <a16:creationId xmlns:a16="http://schemas.microsoft.com/office/drawing/2014/main" id="{00000000-0008-0000-0D00-000076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9" name="Rectangle 118">
              <a:extLst>
                <a:ext uri="{FF2B5EF4-FFF2-40B4-BE49-F238E27FC236}">
                  <a16:creationId xmlns:a16="http://schemas.microsoft.com/office/drawing/2014/main" id="{00000000-0008-0000-0D00-000077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0" name="Rectangle 119">
              <a:extLst>
                <a:ext uri="{FF2B5EF4-FFF2-40B4-BE49-F238E27FC236}">
                  <a16:creationId xmlns:a16="http://schemas.microsoft.com/office/drawing/2014/main" id="{00000000-0008-0000-0D00-000078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1" name="Rectangle 120">
              <a:extLst>
                <a:ext uri="{FF2B5EF4-FFF2-40B4-BE49-F238E27FC236}">
                  <a16:creationId xmlns:a16="http://schemas.microsoft.com/office/drawing/2014/main" id="{00000000-0008-0000-0D00-000079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59" name="Check Box 31" hidden="1">
                <a:extLst>
                  <a:ext uri="{63B3BB69-23CF-44E3-9099-C40C66FF867C}">
                    <a14:compatExt spid="_x0000_s22559"/>
                  </a:ext>
                  <a:ext uri="{FF2B5EF4-FFF2-40B4-BE49-F238E27FC236}">
                    <a16:creationId xmlns:a16="http://schemas.microsoft.com/office/drawing/2014/main" id="{00000000-0008-0000-0D00-00001F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0" name="Check Box 32" hidden="1">
                <a:extLst>
                  <a:ext uri="{63B3BB69-23CF-44E3-9099-C40C66FF867C}">
                    <a14:compatExt spid="_x0000_s22560"/>
                  </a:ext>
                  <a:ext uri="{FF2B5EF4-FFF2-40B4-BE49-F238E27FC236}">
                    <a16:creationId xmlns:a16="http://schemas.microsoft.com/office/drawing/2014/main" id="{00000000-0008-0000-0D00-000020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1" name="Check Box 33" hidden="1">
                <a:extLst>
                  <a:ext uri="{63B3BB69-23CF-44E3-9099-C40C66FF867C}">
                    <a14:compatExt spid="_x0000_s22561"/>
                  </a:ext>
                  <a:ext uri="{FF2B5EF4-FFF2-40B4-BE49-F238E27FC236}">
                    <a16:creationId xmlns:a16="http://schemas.microsoft.com/office/drawing/2014/main" id="{00000000-0008-0000-0D00-000021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2" name="Check Box 34" hidden="1">
                <a:extLst>
                  <a:ext uri="{63B3BB69-23CF-44E3-9099-C40C66FF867C}">
                    <a14:compatExt spid="_x0000_s22562"/>
                  </a:ext>
                  <a:ext uri="{FF2B5EF4-FFF2-40B4-BE49-F238E27FC236}">
                    <a16:creationId xmlns:a16="http://schemas.microsoft.com/office/drawing/2014/main" id="{00000000-0008-0000-0D00-000022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3" name="Check Box 35" hidden="1">
                <a:extLst>
                  <a:ext uri="{63B3BB69-23CF-44E3-9099-C40C66FF867C}">
                    <a14:compatExt spid="_x0000_s22563"/>
                  </a:ext>
                  <a:ext uri="{FF2B5EF4-FFF2-40B4-BE49-F238E27FC236}">
                    <a16:creationId xmlns:a16="http://schemas.microsoft.com/office/drawing/2014/main" id="{00000000-0008-0000-0D00-000023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4" name="Check Box 36" hidden="1">
                <a:extLst>
                  <a:ext uri="{63B3BB69-23CF-44E3-9099-C40C66FF867C}">
                    <a14:compatExt spid="_x0000_s22564"/>
                  </a:ext>
                  <a:ext uri="{FF2B5EF4-FFF2-40B4-BE49-F238E27FC236}">
                    <a16:creationId xmlns:a16="http://schemas.microsoft.com/office/drawing/2014/main" id="{00000000-0008-0000-0D00-000024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7" name="Group 56">
            <a:extLst>
              <a:ext uri="{FF2B5EF4-FFF2-40B4-BE49-F238E27FC236}">
                <a16:creationId xmlns:a16="http://schemas.microsoft.com/office/drawing/2014/main" id="{00000000-0008-0000-0D00-000039000000}"/>
              </a:ext>
            </a:extLst>
          </xdr:cNvPr>
          <xdr:cNvGrpSpPr/>
        </xdr:nvGrpSpPr>
        <xdr:grpSpPr>
          <a:xfrm>
            <a:off x="6400800" y="4889072"/>
            <a:ext cx="6748272" cy="311496"/>
            <a:chOff x="6400800" y="2031572"/>
            <a:chExt cx="6748272" cy="311496"/>
          </a:xfrm>
        </xdr:grpSpPr>
        <xdr:sp macro="" textlink="">
          <xdr:nvSpPr>
            <xdr:cNvPr id="110" name="Rectangle 109">
              <a:extLst>
                <a:ext uri="{FF2B5EF4-FFF2-40B4-BE49-F238E27FC236}">
                  <a16:creationId xmlns:a16="http://schemas.microsoft.com/office/drawing/2014/main" id="{00000000-0008-0000-0D00-00006E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1" name="Rectangle 110">
              <a:extLst>
                <a:ext uri="{FF2B5EF4-FFF2-40B4-BE49-F238E27FC236}">
                  <a16:creationId xmlns:a16="http://schemas.microsoft.com/office/drawing/2014/main" id="{00000000-0008-0000-0D00-00006F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2" name="Rectangle 111">
              <a:extLst>
                <a:ext uri="{FF2B5EF4-FFF2-40B4-BE49-F238E27FC236}">
                  <a16:creationId xmlns:a16="http://schemas.microsoft.com/office/drawing/2014/main" id="{00000000-0008-0000-0D00-000070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3" name="Rectangle 112">
              <a:extLst>
                <a:ext uri="{FF2B5EF4-FFF2-40B4-BE49-F238E27FC236}">
                  <a16:creationId xmlns:a16="http://schemas.microsoft.com/office/drawing/2014/main" id="{00000000-0008-0000-0D00-000071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4" name="Rectangle 113">
              <a:extLst>
                <a:ext uri="{FF2B5EF4-FFF2-40B4-BE49-F238E27FC236}">
                  <a16:creationId xmlns:a16="http://schemas.microsoft.com/office/drawing/2014/main" id="{00000000-0008-0000-0D00-000072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5" name="Rectangle 114">
              <a:extLst>
                <a:ext uri="{FF2B5EF4-FFF2-40B4-BE49-F238E27FC236}">
                  <a16:creationId xmlns:a16="http://schemas.microsoft.com/office/drawing/2014/main" id="{00000000-0008-0000-0D00-000073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xdr:grpSp>
        <xdr:nvGrpSpPr>
          <xdr:cNvPr id="58" name="Group 57">
            <a:extLst>
              <a:ext uri="{FF2B5EF4-FFF2-40B4-BE49-F238E27FC236}">
                <a16:creationId xmlns:a16="http://schemas.microsoft.com/office/drawing/2014/main" id="{00000000-0008-0000-0D00-00003A000000}"/>
              </a:ext>
            </a:extLst>
          </xdr:cNvPr>
          <xdr:cNvGrpSpPr/>
        </xdr:nvGrpSpPr>
        <xdr:grpSpPr>
          <a:xfrm>
            <a:off x="6400800" y="5460572"/>
            <a:ext cx="6748272" cy="311496"/>
            <a:chOff x="6400800" y="2031572"/>
            <a:chExt cx="6748272" cy="311496"/>
          </a:xfrm>
        </xdr:grpSpPr>
        <xdr:sp macro="" textlink="">
          <xdr:nvSpPr>
            <xdr:cNvPr id="104" name="Rectangle 103">
              <a:extLst>
                <a:ext uri="{FF2B5EF4-FFF2-40B4-BE49-F238E27FC236}">
                  <a16:creationId xmlns:a16="http://schemas.microsoft.com/office/drawing/2014/main" id="{00000000-0008-0000-0D00-000068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5" name="Rectangle 104">
              <a:extLst>
                <a:ext uri="{FF2B5EF4-FFF2-40B4-BE49-F238E27FC236}">
                  <a16:creationId xmlns:a16="http://schemas.microsoft.com/office/drawing/2014/main" id="{00000000-0008-0000-0D00-000069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6" name="Rectangle 105">
              <a:extLst>
                <a:ext uri="{FF2B5EF4-FFF2-40B4-BE49-F238E27FC236}">
                  <a16:creationId xmlns:a16="http://schemas.microsoft.com/office/drawing/2014/main" id="{00000000-0008-0000-0D00-00006A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7" name="Rectangle 106">
              <a:extLst>
                <a:ext uri="{FF2B5EF4-FFF2-40B4-BE49-F238E27FC236}">
                  <a16:creationId xmlns:a16="http://schemas.microsoft.com/office/drawing/2014/main" id="{00000000-0008-0000-0D00-00006B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8" name="Rectangle 107">
              <a:extLst>
                <a:ext uri="{FF2B5EF4-FFF2-40B4-BE49-F238E27FC236}">
                  <a16:creationId xmlns:a16="http://schemas.microsoft.com/office/drawing/2014/main" id="{00000000-0008-0000-0D00-00006C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9" name="Rectangle 108">
              <a:extLst>
                <a:ext uri="{FF2B5EF4-FFF2-40B4-BE49-F238E27FC236}">
                  <a16:creationId xmlns:a16="http://schemas.microsoft.com/office/drawing/2014/main" id="{00000000-0008-0000-0D00-00006D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65" name="Check Box 37" hidden="1">
                <a:extLst>
                  <a:ext uri="{63B3BB69-23CF-44E3-9099-C40C66FF867C}">
                    <a14:compatExt spid="_x0000_s22565"/>
                  </a:ext>
                  <a:ext uri="{FF2B5EF4-FFF2-40B4-BE49-F238E27FC236}">
                    <a16:creationId xmlns:a16="http://schemas.microsoft.com/office/drawing/2014/main" id="{00000000-0008-0000-0D00-000025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6" name="Check Box 38" hidden="1">
                <a:extLst>
                  <a:ext uri="{63B3BB69-23CF-44E3-9099-C40C66FF867C}">
                    <a14:compatExt spid="_x0000_s22566"/>
                  </a:ext>
                  <a:ext uri="{FF2B5EF4-FFF2-40B4-BE49-F238E27FC236}">
                    <a16:creationId xmlns:a16="http://schemas.microsoft.com/office/drawing/2014/main" id="{00000000-0008-0000-0D00-000026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7" name="Check Box 39" hidden="1">
                <a:extLst>
                  <a:ext uri="{63B3BB69-23CF-44E3-9099-C40C66FF867C}">
                    <a14:compatExt spid="_x0000_s22567"/>
                  </a:ext>
                  <a:ext uri="{FF2B5EF4-FFF2-40B4-BE49-F238E27FC236}">
                    <a16:creationId xmlns:a16="http://schemas.microsoft.com/office/drawing/2014/main" id="{00000000-0008-0000-0D00-000027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8" name="Check Box 40" hidden="1">
                <a:extLst>
                  <a:ext uri="{63B3BB69-23CF-44E3-9099-C40C66FF867C}">
                    <a14:compatExt spid="_x0000_s22568"/>
                  </a:ext>
                  <a:ext uri="{FF2B5EF4-FFF2-40B4-BE49-F238E27FC236}">
                    <a16:creationId xmlns:a16="http://schemas.microsoft.com/office/drawing/2014/main" id="{00000000-0008-0000-0D00-000028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9" name="Check Box 41" hidden="1">
                <a:extLst>
                  <a:ext uri="{63B3BB69-23CF-44E3-9099-C40C66FF867C}">
                    <a14:compatExt spid="_x0000_s22569"/>
                  </a:ext>
                  <a:ext uri="{FF2B5EF4-FFF2-40B4-BE49-F238E27FC236}">
                    <a16:creationId xmlns:a16="http://schemas.microsoft.com/office/drawing/2014/main" id="{00000000-0008-0000-0D00-000029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0" name="Check Box 42" hidden="1">
                <a:extLst>
                  <a:ext uri="{63B3BB69-23CF-44E3-9099-C40C66FF867C}">
                    <a14:compatExt spid="_x0000_s22570"/>
                  </a:ext>
                  <a:ext uri="{FF2B5EF4-FFF2-40B4-BE49-F238E27FC236}">
                    <a16:creationId xmlns:a16="http://schemas.microsoft.com/office/drawing/2014/main" id="{00000000-0008-0000-0D00-00002A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5" name="Group 64">
            <a:extLst>
              <a:ext uri="{FF2B5EF4-FFF2-40B4-BE49-F238E27FC236}">
                <a16:creationId xmlns:a16="http://schemas.microsoft.com/office/drawing/2014/main" id="{00000000-0008-0000-0D00-000041000000}"/>
              </a:ext>
            </a:extLst>
          </xdr:cNvPr>
          <xdr:cNvGrpSpPr/>
        </xdr:nvGrpSpPr>
        <xdr:grpSpPr>
          <a:xfrm>
            <a:off x="6400800" y="6032072"/>
            <a:ext cx="6748272" cy="311496"/>
            <a:chOff x="6400800" y="2031572"/>
            <a:chExt cx="6748272" cy="311496"/>
          </a:xfrm>
        </xdr:grpSpPr>
        <xdr:sp macro="" textlink="">
          <xdr:nvSpPr>
            <xdr:cNvPr id="98" name="Rectangle 97">
              <a:extLst>
                <a:ext uri="{FF2B5EF4-FFF2-40B4-BE49-F238E27FC236}">
                  <a16:creationId xmlns:a16="http://schemas.microsoft.com/office/drawing/2014/main" id="{00000000-0008-0000-0D00-000062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9" name="Rectangle 98">
              <a:extLst>
                <a:ext uri="{FF2B5EF4-FFF2-40B4-BE49-F238E27FC236}">
                  <a16:creationId xmlns:a16="http://schemas.microsoft.com/office/drawing/2014/main" id="{00000000-0008-0000-0D00-000063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0" name="Rectangle 99">
              <a:extLst>
                <a:ext uri="{FF2B5EF4-FFF2-40B4-BE49-F238E27FC236}">
                  <a16:creationId xmlns:a16="http://schemas.microsoft.com/office/drawing/2014/main" id="{00000000-0008-0000-0D00-000064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1" name="Rectangle 100">
              <a:extLst>
                <a:ext uri="{FF2B5EF4-FFF2-40B4-BE49-F238E27FC236}">
                  <a16:creationId xmlns:a16="http://schemas.microsoft.com/office/drawing/2014/main" id="{00000000-0008-0000-0D00-000065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2" name="Rectangle 101">
              <a:extLst>
                <a:ext uri="{FF2B5EF4-FFF2-40B4-BE49-F238E27FC236}">
                  <a16:creationId xmlns:a16="http://schemas.microsoft.com/office/drawing/2014/main" id="{00000000-0008-0000-0D00-000066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3" name="Rectangle 102">
              <a:extLst>
                <a:ext uri="{FF2B5EF4-FFF2-40B4-BE49-F238E27FC236}">
                  <a16:creationId xmlns:a16="http://schemas.microsoft.com/office/drawing/2014/main" id="{00000000-0008-0000-0D00-000067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71" name="Check Box 43" hidden="1">
                <a:extLst>
                  <a:ext uri="{63B3BB69-23CF-44E3-9099-C40C66FF867C}">
                    <a14:compatExt spid="_x0000_s22571"/>
                  </a:ext>
                  <a:ext uri="{FF2B5EF4-FFF2-40B4-BE49-F238E27FC236}">
                    <a16:creationId xmlns:a16="http://schemas.microsoft.com/office/drawing/2014/main" id="{00000000-0008-0000-0D00-00002B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2" name="Check Box 44" hidden="1">
                <a:extLst>
                  <a:ext uri="{63B3BB69-23CF-44E3-9099-C40C66FF867C}">
                    <a14:compatExt spid="_x0000_s22572"/>
                  </a:ext>
                  <a:ext uri="{FF2B5EF4-FFF2-40B4-BE49-F238E27FC236}">
                    <a16:creationId xmlns:a16="http://schemas.microsoft.com/office/drawing/2014/main" id="{00000000-0008-0000-0D00-00002C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3" name="Check Box 45" hidden="1">
                <a:extLst>
                  <a:ext uri="{63B3BB69-23CF-44E3-9099-C40C66FF867C}">
                    <a14:compatExt spid="_x0000_s22573"/>
                  </a:ext>
                  <a:ext uri="{FF2B5EF4-FFF2-40B4-BE49-F238E27FC236}">
                    <a16:creationId xmlns:a16="http://schemas.microsoft.com/office/drawing/2014/main" id="{00000000-0008-0000-0D00-00002D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4" name="Check Box 46" hidden="1">
                <a:extLst>
                  <a:ext uri="{63B3BB69-23CF-44E3-9099-C40C66FF867C}">
                    <a14:compatExt spid="_x0000_s22574"/>
                  </a:ext>
                  <a:ext uri="{FF2B5EF4-FFF2-40B4-BE49-F238E27FC236}">
                    <a16:creationId xmlns:a16="http://schemas.microsoft.com/office/drawing/2014/main" id="{00000000-0008-0000-0D00-00002E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5" name="Check Box 47" hidden="1">
                <a:extLst>
                  <a:ext uri="{63B3BB69-23CF-44E3-9099-C40C66FF867C}">
                    <a14:compatExt spid="_x0000_s22575"/>
                  </a:ext>
                  <a:ext uri="{FF2B5EF4-FFF2-40B4-BE49-F238E27FC236}">
                    <a16:creationId xmlns:a16="http://schemas.microsoft.com/office/drawing/2014/main" id="{00000000-0008-0000-0D00-00002F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6" name="Check Box 48" hidden="1">
                <a:extLst>
                  <a:ext uri="{63B3BB69-23CF-44E3-9099-C40C66FF867C}">
                    <a14:compatExt spid="_x0000_s22576"/>
                  </a:ext>
                  <a:ext uri="{FF2B5EF4-FFF2-40B4-BE49-F238E27FC236}">
                    <a16:creationId xmlns:a16="http://schemas.microsoft.com/office/drawing/2014/main" id="{00000000-0008-0000-0D00-000030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2" name="Group 71">
            <a:extLst>
              <a:ext uri="{FF2B5EF4-FFF2-40B4-BE49-F238E27FC236}">
                <a16:creationId xmlns:a16="http://schemas.microsoft.com/office/drawing/2014/main" id="{00000000-0008-0000-0D00-000048000000}"/>
              </a:ext>
            </a:extLst>
          </xdr:cNvPr>
          <xdr:cNvGrpSpPr/>
        </xdr:nvGrpSpPr>
        <xdr:grpSpPr>
          <a:xfrm>
            <a:off x="6400800" y="6603572"/>
            <a:ext cx="6748272" cy="311496"/>
            <a:chOff x="6400800" y="2031572"/>
            <a:chExt cx="6748272" cy="311496"/>
          </a:xfrm>
        </xdr:grpSpPr>
        <xdr:sp macro="" textlink="">
          <xdr:nvSpPr>
            <xdr:cNvPr id="92" name="Rectangle 91">
              <a:extLst>
                <a:ext uri="{FF2B5EF4-FFF2-40B4-BE49-F238E27FC236}">
                  <a16:creationId xmlns:a16="http://schemas.microsoft.com/office/drawing/2014/main" id="{00000000-0008-0000-0D00-00005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3" name="Rectangle 92">
              <a:extLst>
                <a:ext uri="{FF2B5EF4-FFF2-40B4-BE49-F238E27FC236}">
                  <a16:creationId xmlns:a16="http://schemas.microsoft.com/office/drawing/2014/main" id="{00000000-0008-0000-0D00-00005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4" name="Rectangle 93">
              <a:extLst>
                <a:ext uri="{FF2B5EF4-FFF2-40B4-BE49-F238E27FC236}">
                  <a16:creationId xmlns:a16="http://schemas.microsoft.com/office/drawing/2014/main" id="{00000000-0008-0000-0D00-00005E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5" name="Rectangle 94">
              <a:extLst>
                <a:ext uri="{FF2B5EF4-FFF2-40B4-BE49-F238E27FC236}">
                  <a16:creationId xmlns:a16="http://schemas.microsoft.com/office/drawing/2014/main" id="{00000000-0008-0000-0D00-00005F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6" name="Rectangle 95">
              <a:extLst>
                <a:ext uri="{FF2B5EF4-FFF2-40B4-BE49-F238E27FC236}">
                  <a16:creationId xmlns:a16="http://schemas.microsoft.com/office/drawing/2014/main" id="{00000000-0008-0000-0D00-000060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7" name="Rectangle 96">
              <a:extLst>
                <a:ext uri="{FF2B5EF4-FFF2-40B4-BE49-F238E27FC236}">
                  <a16:creationId xmlns:a16="http://schemas.microsoft.com/office/drawing/2014/main" id="{00000000-0008-0000-0D00-000061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77" name="Check Box 49" hidden="1">
                <a:extLst>
                  <a:ext uri="{63B3BB69-23CF-44E3-9099-C40C66FF867C}">
                    <a14:compatExt spid="_x0000_s22577"/>
                  </a:ext>
                  <a:ext uri="{FF2B5EF4-FFF2-40B4-BE49-F238E27FC236}">
                    <a16:creationId xmlns:a16="http://schemas.microsoft.com/office/drawing/2014/main" id="{00000000-0008-0000-0D00-000031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8" name="Check Box 50" hidden="1">
                <a:extLst>
                  <a:ext uri="{63B3BB69-23CF-44E3-9099-C40C66FF867C}">
                    <a14:compatExt spid="_x0000_s22578"/>
                  </a:ext>
                  <a:ext uri="{FF2B5EF4-FFF2-40B4-BE49-F238E27FC236}">
                    <a16:creationId xmlns:a16="http://schemas.microsoft.com/office/drawing/2014/main" id="{00000000-0008-0000-0D00-000032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9" name="Check Box 51" hidden="1">
                <a:extLst>
                  <a:ext uri="{63B3BB69-23CF-44E3-9099-C40C66FF867C}">
                    <a14:compatExt spid="_x0000_s22579"/>
                  </a:ext>
                  <a:ext uri="{FF2B5EF4-FFF2-40B4-BE49-F238E27FC236}">
                    <a16:creationId xmlns:a16="http://schemas.microsoft.com/office/drawing/2014/main" id="{00000000-0008-0000-0D00-000033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0" name="Check Box 52" hidden="1">
                <a:extLst>
                  <a:ext uri="{63B3BB69-23CF-44E3-9099-C40C66FF867C}">
                    <a14:compatExt spid="_x0000_s22580"/>
                  </a:ext>
                  <a:ext uri="{FF2B5EF4-FFF2-40B4-BE49-F238E27FC236}">
                    <a16:creationId xmlns:a16="http://schemas.microsoft.com/office/drawing/2014/main" id="{00000000-0008-0000-0D00-000034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1" name="Check Box 53" hidden="1">
                <a:extLst>
                  <a:ext uri="{63B3BB69-23CF-44E3-9099-C40C66FF867C}">
                    <a14:compatExt spid="_x0000_s22581"/>
                  </a:ext>
                  <a:ext uri="{FF2B5EF4-FFF2-40B4-BE49-F238E27FC236}">
                    <a16:creationId xmlns:a16="http://schemas.microsoft.com/office/drawing/2014/main" id="{00000000-0008-0000-0D00-000035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2" name="Check Box 54" hidden="1">
                <a:extLst>
                  <a:ext uri="{63B3BB69-23CF-44E3-9099-C40C66FF867C}">
                    <a14:compatExt spid="_x0000_s22582"/>
                  </a:ext>
                  <a:ext uri="{FF2B5EF4-FFF2-40B4-BE49-F238E27FC236}">
                    <a16:creationId xmlns:a16="http://schemas.microsoft.com/office/drawing/2014/main" id="{00000000-0008-0000-0D00-000036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9" name="Group 78">
            <a:extLst>
              <a:ext uri="{FF2B5EF4-FFF2-40B4-BE49-F238E27FC236}">
                <a16:creationId xmlns:a16="http://schemas.microsoft.com/office/drawing/2014/main" id="{00000000-0008-0000-0D00-00004F000000}"/>
              </a:ext>
            </a:extLst>
          </xdr:cNvPr>
          <xdr:cNvGrpSpPr/>
        </xdr:nvGrpSpPr>
        <xdr:grpSpPr>
          <a:xfrm>
            <a:off x="6400800" y="7175072"/>
            <a:ext cx="6748272" cy="311496"/>
            <a:chOff x="6400800" y="2031572"/>
            <a:chExt cx="6748272" cy="311496"/>
          </a:xfrm>
        </xdr:grpSpPr>
        <xdr:sp macro="" textlink="">
          <xdr:nvSpPr>
            <xdr:cNvPr id="86" name="Rectangle 85">
              <a:extLst>
                <a:ext uri="{FF2B5EF4-FFF2-40B4-BE49-F238E27FC236}">
                  <a16:creationId xmlns:a16="http://schemas.microsoft.com/office/drawing/2014/main" id="{00000000-0008-0000-0D00-00005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7" name="Rectangle 86">
              <a:extLst>
                <a:ext uri="{FF2B5EF4-FFF2-40B4-BE49-F238E27FC236}">
                  <a16:creationId xmlns:a16="http://schemas.microsoft.com/office/drawing/2014/main" id="{00000000-0008-0000-0D00-00005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8" name="Rectangle 87">
              <a:extLst>
                <a:ext uri="{FF2B5EF4-FFF2-40B4-BE49-F238E27FC236}">
                  <a16:creationId xmlns:a16="http://schemas.microsoft.com/office/drawing/2014/main" id="{00000000-0008-0000-0D00-000058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9" name="Rectangle 88">
              <a:extLst>
                <a:ext uri="{FF2B5EF4-FFF2-40B4-BE49-F238E27FC236}">
                  <a16:creationId xmlns:a16="http://schemas.microsoft.com/office/drawing/2014/main" id="{00000000-0008-0000-0D00-000059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0" name="Rectangle 89">
              <a:extLst>
                <a:ext uri="{FF2B5EF4-FFF2-40B4-BE49-F238E27FC236}">
                  <a16:creationId xmlns:a16="http://schemas.microsoft.com/office/drawing/2014/main" id="{00000000-0008-0000-0D00-00005A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1" name="Rectangle 90">
              <a:extLst>
                <a:ext uri="{FF2B5EF4-FFF2-40B4-BE49-F238E27FC236}">
                  <a16:creationId xmlns:a16="http://schemas.microsoft.com/office/drawing/2014/main" id="{00000000-0008-0000-0D00-00005B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83" name="Check Box 55" hidden="1">
                <a:extLst>
                  <a:ext uri="{63B3BB69-23CF-44E3-9099-C40C66FF867C}">
                    <a14:compatExt spid="_x0000_s22583"/>
                  </a:ext>
                  <a:ext uri="{FF2B5EF4-FFF2-40B4-BE49-F238E27FC236}">
                    <a16:creationId xmlns:a16="http://schemas.microsoft.com/office/drawing/2014/main" id="{00000000-0008-0000-0D00-000037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4" name="Check Box 56" hidden="1">
                <a:extLst>
                  <a:ext uri="{63B3BB69-23CF-44E3-9099-C40C66FF867C}">
                    <a14:compatExt spid="_x0000_s22584"/>
                  </a:ext>
                  <a:ext uri="{FF2B5EF4-FFF2-40B4-BE49-F238E27FC236}">
                    <a16:creationId xmlns:a16="http://schemas.microsoft.com/office/drawing/2014/main" id="{00000000-0008-0000-0D00-000038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5" name="Check Box 57" hidden="1">
                <a:extLst>
                  <a:ext uri="{63B3BB69-23CF-44E3-9099-C40C66FF867C}">
                    <a14:compatExt spid="_x0000_s22585"/>
                  </a:ext>
                  <a:ext uri="{FF2B5EF4-FFF2-40B4-BE49-F238E27FC236}">
                    <a16:creationId xmlns:a16="http://schemas.microsoft.com/office/drawing/2014/main" id="{00000000-0008-0000-0D00-000039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6" name="Check Box 58" hidden="1">
                <a:extLst>
                  <a:ext uri="{63B3BB69-23CF-44E3-9099-C40C66FF867C}">
                    <a14:compatExt spid="_x0000_s22586"/>
                  </a:ext>
                  <a:ext uri="{FF2B5EF4-FFF2-40B4-BE49-F238E27FC236}">
                    <a16:creationId xmlns:a16="http://schemas.microsoft.com/office/drawing/2014/main" id="{00000000-0008-0000-0D00-00003A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7" name="Check Box 59" hidden="1">
                <a:extLst>
                  <a:ext uri="{63B3BB69-23CF-44E3-9099-C40C66FF867C}">
                    <a14:compatExt spid="_x0000_s22587"/>
                  </a:ext>
                  <a:ext uri="{FF2B5EF4-FFF2-40B4-BE49-F238E27FC236}">
                    <a16:creationId xmlns:a16="http://schemas.microsoft.com/office/drawing/2014/main" id="{00000000-0008-0000-0D00-00003B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8" name="Check Box 60" hidden="1">
                <a:extLst>
                  <a:ext uri="{63B3BB69-23CF-44E3-9099-C40C66FF867C}">
                    <a14:compatExt spid="_x0000_s22588"/>
                  </a:ext>
                  <a:ext uri="{FF2B5EF4-FFF2-40B4-BE49-F238E27FC236}">
                    <a16:creationId xmlns:a16="http://schemas.microsoft.com/office/drawing/2014/main" id="{00000000-0008-0000-0D00-00003C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101</xdr:col>
      <xdr:colOff>85725</xdr:colOff>
      <xdr:row>80</xdr:row>
      <xdr:rowOff>23812</xdr:rowOff>
    </xdr:from>
    <xdr:to>
      <xdr:col>108</xdr:col>
      <xdr:colOff>85725</xdr:colOff>
      <xdr:row>83</xdr:row>
      <xdr:rowOff>61912</xdr:rowOff>
    </xdr:to>
    <xdr:sp macro="" textlink="">
      <xdr:nvSpPr>
        <xdr:cNvPr id="15" name="Chevron 14">
          <a:extLst>
            <a:ext uri="{FF2B5EF4-FFF2-40B4-BE49-F238E27FC236}">
              <a16:creationId xmlns:a16="http://schemas.microsoft.com/office/drawing/2014/main" id="{00000000-0008-0000-0D00-00000F000000}"/>
            </a:ext>
          </a:extLst>
        </xdr:cNvPr>
        <xdr:cNvSpPr/>
      </xdr:nvSpPr>
      <xdr:spPr>
        <a:xfrm>
          <a:off x="11630025" y="7643812"/>
          <a:ext cx="800100" cy="323850"/>
        </a:xfrm>
        <a:prstGeom prst="chevron">
          <a:avLst>
            <a:gd name="adj" fmla="val 32353"/>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80</xdr:row>
      <xdr:rowOff>23812</xdr:rowOff>
    </xdr:from>
    <xdr:to>
      <xdr:col>17</xdr:col>
      <xdr:colOff>9525</xdr:colOff>
      <xdr:row>83</xdr:row>
      <xdr:rowOff>61912</xdr:rowOff>
    </xdr:to>
    <xdr:sp macro="" textlink="">
      <xdr:nvSpPr>
        <xdr:cNvPr id="147" name="Chevron 146">
          <a:extLst>
            <a:ext uri="{FF2B5EF4-FFF2-40B4-BE49-F238E27FC236}">
              <a16:creationId xmlns:a16="http://schemas.microsoft.com/office/drawing/2014/main" id="{00000000-0008-0000-0D00-000093000000}"/>
            </a:ext>
          </a:extLst>
        </xdr:cNvPr>
        <xdr:cNvSpPr/>
      </xdr:nvSpPr>
      <xdr:spPr>
        <a:xfrm flipH="1">
          <a:off x="1152525" y="7643812"/>
          <a:ext cx="800100" cy="323850"/>
        </a:xfrm>
        <a:prstGeom prst="chevron">
          <a:avLst>
            <a:gd name="adj" fmla="val 32353"/>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16" name="Rectangle 15">
          <a:extLst>
            <a:ext uri="{FF2B5EF4-FFF2-40B4-BE49-F238E27FC236}">
              <a16:creationId xmlns:a16="http://schemas.microsoft.com/office/drawing/2014/main" id="{00000000-0008-0000-0D00-00001000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149" name="Rectangle 148">
          <a:extLst>
            <a:ext uri="{FF2B5EF4-FFF2-40B4-BE49-F238E27FC236}">
              <a16:creationId xmlns:a16="http://schemas.microsoft.com/office/drawing/2014/main" id="{00000000-0008-0000-0D00-00009500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98</xdr:row>
      <xdr:rowOff>95249</xdr:rowOff>
    </xdr:from>
    <xdr:to>
      <xdr:col>52</xdr:col>
      <xdr:colOff>114298</xdr:colOff>
      <xdr:row>104</xdr:row>
      <xdr:rowOff>85724</xdr:rowOff>
    </xdr:to>
    <xdr:sp macro="" textlink="">
      <xdr:nvSpPr>
        <xdr:cNvPr id="151" name="Content Placeholder 2">
          <a:extLst>
            <a:ext uri="{FF2B5EF4-FFF2-40B4-BE49-F238E27FC236}">
              <a16:creationId xmlns:a16="http://schemas.microsoft.com/office/drawing/2014/main" id="{00000000-0008-0000-0D00-000097000000}"/>
            </a:ext>
          </a:extLst>
        </xdr:cNvPr>
        <xdr:cNvSpPr>
          <a:spLocks noGrp="1"/>
        </xdr:cNvSpPr>
      </xdr:nvSpPr>
      <xdr:spPr>
        <a:xfrm>
          <a:off x="114298" y="12382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6">
                  <a:lumMod val="50000"/>
                </a:schemeClr>
              </a:solidFill>
            </a:rPr>
            <a:t>Heading</a:t>
          </a:r>
          <a:endParaRPr lang="en-US" sz="2400">
            <a:solidFill>
              <a:schemeClr val="accent6">
                <a:lumMod val="50000"/>
              </a:schemeClr>
            </a:solidFill>
          </a:endParaRPr>
        </a:p>
      </xdr:txBody>
    </xdr:sp>
    <xdr:clientData/>
  </xdr:twoCellAnchor>
  <xdr:twoCellAnchor>
    <xdr:from>
      <xdr:col>2</xdr:col>
      <xdr:colOff>40340</xdr:colOff>
      <xdr:row>105</xdr:row>
      <xdr:rowOff>6724</xdr:rowOff>
    </xdr:from>
    <xdr:to>
      <xdr:col>116</xdr:col>
      <xdr:colOff>44823</xdr:colOff>
      <xdr:row>164</xdr:row>
      <xdr:rowOff>64009</xdr:rowOff>
    </xdr:to>
    <xdr:grpSp>
      <xdr:nvGrpSpPr>
        <xdr:cNvPr id="19" name="Group 18">
          <a:extLst>
            <a:ext uri="{FF2B5EF4-FFF2-40B4-BE49-F238E27FC236}">
              <a16:creationId xmlns:a16="http://schemas.microsoft.com/office/drawing/2014/main" id="{00000000-0008-0000-0D00-000013000000}"/>
            </a:ext>
          </a:extLst>
        </xdr:cNvPr>
        <xdr:cNvGrpSpPr/>
      </xdr:nvGrpSpPr>
      <xdr:grpSpPr>
        <a:xfrm>
          <a:off x="258054" y="10484224"/>
          <a:ext cx="12414198" cy="5944642"/>
          <a:chOff x="107576" y="1900517"/>
          <a:chExt cx="12779189" cy="6007608"/>
        </a:xfrm>
      </xdr:grpSpPr>
      <xdr:sp macro="" textlink="">
        <xdr:nvSpPr>
          <xdr:cNvPr id="18" name="Rectangle 17">
            <a:extLst>
              <a:ext uri="{FF2B5EF4-FFF2-40B4-BE49-F238E27FC236}">
                <a16:creationId xmlns:a16="http://schemas.microsoft.com/office/drawing/2014/main" id="{00000000-0008-0000-0D00-000012000000}"/>
              </a:ext>
            </a:extLst>
          </xdr:cNvPr>
          <xdr:cNvSpPr/>
        </xdr:nvSpPr>
        <xdr:spPr>
          <a:xfrm>
            <a:off x="6275294" y="1900517"/>
            <a:ext cx="6611471"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303" name="Rectangle 302">
            <a:extLst>
              <a:ext uri="{FF2B5EF4-FFF2-40B4-BE49-F238E27FC236}">
                <a16:creationId xmlns:a16="http://schemas.microsoft.com/office/drawing/2014/main" id="{00000000-0008-0000-0D00-00002F010000}"/>
              </a:ext>
            </a:extLst>
          </xdr:cNvPr>
          <xdr:cNvSpPr/>
        </xdr:nvSpPr>
        <xdr:spPr>
          <a:xfrm>
            <a:off x="107576" y="1900517"/>
            <a:ext cx="5820336"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105</xdr:row>
      <xdr:rowOff>24159</xdr:rowOff>
    </xdr:from>
    <xdr:to>
      <xdr:col>53</xdr:col>
      <xdr:colOff>2239</xdr:colOff>
      <xdr:row>162</xdr:row>
      <xdr:rowOff>79987</xdr:rowOff>
    </xdr:to>
    <xdr:grpSp>
      <xdr:nvGrpSpPr>
        <xdr:cNvPr id="20" name="Group 19">
          <a:extLst>
            <a:ext uri="{FF2B5EF4-FFF2-40B4-BE49-F238E27FC236}">
              <a16:creationId xmlns:a16="http://schemas.microsoft.com/office/drawing/2014/main" id="{00000000-0008-0000-0D00-000014000000}"/>
            </a:ext>
          </a:extLst>
        </xdr:cNvPr>
        <xdr:cNvGrpSpPr/>
      </xdr:nvGrpSpPr>
      <xdr:grpSpPr>
        <a:xfrm>
          <a:off x="111096" y="10501659"/>
          <a:ext cx="5660572" cy="5743614"/>
          <a:chOff x="114298" y="10613718"/>
          <a:chExt cx="5827059" cy="5804445"/>
        </a:xfrm>
      </xdr:grpSpPr>
      <xdr:sp macro="" textlink="">
        <xdr:nvSpPr>
          <xdr:cNvPr id="152" name="Rectangle 151">
            <a:extLst>
              <a:ext uri="{FF2B5EF4-FFF2-40B4-BE49-F238E27FC236}">
                <a16:creationId xmlns:a16="http://schemas.microsoft.com/office/drawing/2014/main" id="{00000000-0008-0000-0D00-000098000000}"/>
              </a:ext>
            </a:extLst>
          </xdr:cNvPr>
          <xdr:cNvSpPr/>
        </xdr:nvSpPr>
        <xdr:spPr>
          <a:xfrm>
            <a:off x="114298" y="1061371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(Text)</a:t>
            </a:r>
          </a:p>
        </xdr:txBody>
      </xdr:sp>
      <xdr:sp macro="" textlink="">
        <xdr:nvSpPr>
          <xdr:cNvPr id="153" name="Rectangle 152">
            <a:extLst>
              <a:ext uri="{FF2B5EF4-FFF2-40B4-BE49-F238E27FC236}">
                <a16:creationId xmlns:a16="http://schemas.microsoft.com/office/drawing/2014/main" id="{00000000-0008-0000-0D00-000099000000}"/>
              </a:ext>
            </a:extLst>
          </xdr:cNvPr>
          <xdr:cNvSpPr/>
        </xdr:nvSpPr>
        <xdr:spPr>
          <a:xfrm>
            <a:off x="114298" y="11823575"/>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4" name="Rectangle 153">
            <a:extLst>
              <a:ext uri="{FF2B5EF4-FFF2-40B4-BE49-F238E27FC236}">
                <a16:creationId xmlns:a16="http://schemas.microsoft.com/office/drawing/2014/main" id="{00000000-0008-0000-0D00-00009A000000}"/>
              </a:ext>
            </a:extLst>
          </xdr:cNvPr>
          <xdr:cNvSpPr/>
        </xdr:nvSpPr>
        <xdr:spPr>
          <a:xfrm>
            <a:off x="114298" y="11218646"/>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(Text)</a:t>
            </a:r>
          </a:p>
        </xdr:txBody>
      </xdr:sp>
      <xdr:sp macro="" textlink="">
        <xdr:nvSpPr>
          <xdr:cNvPr id="155" name="Rectangle 154">
            <a:extLst>
              <a:ext uri="{FF2B5EF4-FFF2-40B4-BE49-F238E27FC236}">
                <a16:creationId xmlns:a16="http://schemas.microsoft.com/office/drawing/2014/main" id="{00000000-0008-0000-0D00-00009B000000}"/>
              </a:ext>
            </a:extLst>
          </xdr:cNvPr>
          <xdr:cNvSpPr/>
        </xdr:nvSpPr>
        <xdr:spPr>
          <a:xfrm>
            <a:off x="114298" y="12428504"/>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6" name="Rectangle 155">
            <a:extLst>
              <a:ext uri="{FF2B5EF4-FFF2-40B4-BE49-F238E27FC236}">
                <a16:creationId xmlns:a16="http://schemas.microsoft.com/office/drawing/2014/main" id="{00000000-0008-0000-0D00-00009C000000}"/>
              </a:ext>
            </a:extLst>
          </xdr:cNvPr>
          <xdr:cNvSpPr/>
        </xdr:nvSpPr>
        <xdr:spPr>
          <a:xfrm>
            <a:off x="114298" y="13033432"/>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7" name="Rectangle 156">
            <a:extLst>
              <a:ext uri="{FF2B5EF4-FFF2-40B4-BE49-F238E27FC236}">
                <a16:creationId xmlns:a16="http://schemas.microsoft.com/office/drawing/2014/main" id="{00000000-0008-0000-0D00-00009D000000}"/>
              </a:ext>
            </a:extLst>
          </xdr:cNvPr>
          <xdr:cNvSpPr/>
        </xdr:nvSpPr>
        <xdr:spPr>
          <a:xfrm>
            <a:off x="114298" y="14243289"/>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8" name="Rectangle 157">
            <a:extLst>
              <a:ext uri="{FF2B5EF4-FFF2-40B4-BE49-F238E27FC236}">
                <a16:creationId xmlns:a16="http://schemas.microsoft.com/office/drawing/2014/main" id="{00000000-0008-0000-0D00-00009E000000}"/>
              </a:ext>
            </a:extLst>
          </xdr:cNvPr>
          <xdr:cNvSpPr/>
        </xdr:nvSpPr>
        <xdr:spPr>
          <a:xfrm>
            <a:off x="114298" y="1484821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9" name="Rectangle 158">
            <a:extLst>
              <a:ext uri="{FF2B5EF4-FFF2-40B4-BE49-F238E27FC236}">
                <a16:creationId xmlns:a16="http://schemas.microsoft.com/office/drawing/2014/main" id="{00000000-0008-0000-0D00-00009F000000}"/>
              </a:ext>
            </a:extLst>
          </xdr:cNvPr>
          <xdr:cNvSpPr/>
        </xdr:nvSpPr>
        <xdr:spPr>
          <a:xfrm>
            <a:off x="114298" y="13638361"/>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60" name="Rectangle 159">
            <a:extLst>
              <a:ext uri="{FF2B5EF4-FFF2-40B4-BE49-F238E27FC236}">
                <a16:creationId xmlns:a16="http://schemas.microsoft.com/office/drawing/2014/main" id="{00000000-0008-0000-0D00-0000A0000000}"/>
              </a:ext>
            </a:extLst>
          </xdr:cNvPr>
          <xdr:cNvSpPr/>
        </xdr:nvSpPr>
        <xdr:spPr>
          <a:xfrm>
            <a:off x="114298" y="1545314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61" name="Rectangle 160">
            <a:extLst>
              <a:ext uri="{FF2B5EF4-FFF2-40B4-BE49-F238E27FC236}">
                <a16:creationId xmlns:a16="http://schemas.microsoft.com/office/drawing/2014/main" id="{00000000-0008-0000-0D00-0000A1000000}"/>
              </a:ext>
            </a:extLst>
          </xdr:cNvPr>
          <xdr:cNvSpPr/>
        </xdr:nvSpPr>
        <xdr:spPr>
          <a:xfrm>
            <a:off x="114298" y="16044022"/>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grpSp>
    <xdr:clientData/>
  </xdr:twoCellAnchor>
  <xdr:twoCellAnchor>
    <xdr:from>
      <xdr:col>56</xdr:col>
      <xdr:colOff>9525</xdr:colOff>
      <xdr:row>99</xdr:row>
      <xdr:rowOff>0</xdr:rowOff>
    </xdr:from>
    <xdr:to>
      <xdr:col>114</xdr:col>
      <xdr:colOff>104775</xdr:colOff>
      <xdr:row>104</xdr:row>
      <xdr:rowOff>85725</xdr:rowOff>
    </xdr:to>
    <xdr:sp macro="" textlink="">
      <xdr:nvSpPr>
        <xdr:cNvPr id="162" name="Content Placeholder 2">
          <a:extLst>
            <a:ext uri="{FF2B5EF4-FFF2-40B4-BE49-F238E27FC236}">
              <a16:creationId xmlns:a16="http://schemas.microsoft.com/office/drawing/2014/main" id="{00000000-0008-0000-0D00-0000A2000000}"/>
            </a:ext>
          </a:extLst>
        </xdr:cNvPr>
        <xdr:cNvSpPr>
          <a:spLocks noGrp="1"/>
        </xdr:cNvSpPr>
      </xdr:nvSpPr>
      <xdr:spPr>
        <a:xfrm>
          <a:off x="6410325" y="12382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6">
                  <a:lumMod val="50000"/>
                </a:schemeClr>
              </a:solidFill>
            </a:rPr>
            <a:t>Heading</a:t>
          </a:r>
          <a:endParaRPr lang="en-US" sz="1800">
            <a:solidFill>
              <a:schemeClr val="accent6">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138</xdr:row>
          <xdr:rowOff>31750</xdr:rowOff>
        </xdr:from>
        <xdr:to>
          <xdr:col>61</xdr:col>
          <xdr:colOff>76200</xdr:colOff>
          <xdr:row>140</xdr:row>
          <xdr:rowOff>76200</xdr:rowOff>
        </xdr:to>
        <xdr:sp macro="" textlink="">
          <xdr:nvSpPr>
            <xdr:cNvPr id="22589" name="Check Box 61" hidden="1">
              <a:extLst>
                <a:ext uri="{63B3BB69-23CF-44E3-9099-C40C66FF867C}">
                  <a14:compatExt spid="_x0000_s22589"/>
                </a:ext>
                <a:ext uri="{FF2B5EF4-FFF2-40B4-BE49-F238E27FC236}">
                  <a16:creationId xmlns:a16="http://schemas.microsoft.com/office/drawing/2014/main" id="{00000000-0008-0000-0D00-00003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138</xdr:row>
          <xdr:rowOff>31750</xdr:rowOff>
        </xdr:from>
        <xdr:to>
          <xdr:col>71</xdr:col>
          <xdr:colOff>76200</xdr:colOff>
          <xdr:row>140</xdr:row>
          <xdr:rowOff>76200</xdr:rowOff>
        </xdr:to>
        <xdr:sp macro="" textlink="">
          <xdr:nvSpPr>
            <xdr:cNvPr id="22590" name="Check Box 62" hidden="1">
              <a:extLst>
                <a:ext uri="{63B3BB69-23CF-44E3-9099-C40C66FF867C}">
                  <a14:compatExt spid="_x0000_s22590"/>
                </a:ext>
                <a:ext uri="{FF2B5EF4-FFF2-40B4-BE49-F238E27FC236}">
                  <a16:creationId xmlns:a16="http://schemas.microsoft.com/office/drawing/2014/main" id="{00000000-0008-0000-0D00-00003E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138</xdr:row>
          <xdr:rowOff>31750</xdr:rowOff>
        </xdr:from>
        <xdr:to>
          <xdr:col>81</xdr:col>
          <xdr:colOff>76200</xdr:colOff>
          <xdr:row>140</xdr:row>
          <xdr:rowOff>76200</xdr:rowOff>
        </xdr:to>
        <xdr:sp macro="" textlink="">
          <xdr:nvSpPr>
            <xdr:cNvPr id="22591" name="Check Box 63" hidden="1">
              <a:extLst>
                <a:ext uri="{63B3BB69-23CF-44E3-9099-C40C66FF867C}">
                  <a14:compatExt spid="_x0000_s22591"/>
                </a:ext>
                <a:ext uri="{FF2B5EF4-FFF2-40B4-BE49-F238E27FC236}">
                  <a16:creationId xmlns:a16="http://schemas.microsoft.com/office/drawing/2014/main" id="{00000000-0008-0000-0D00-00003F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138</xdr:row>
          <xdr:rowOff>31750</xdr:rowOff>
        </xdr:from>
        <xdr:to>
          <xdr:col>91</xdr:col>
          <xdr:colOff>76200</xdr:colOff>
          <xdr:row>140</xdr:row>
          <xdr:rowOff>76200</xdr:rowOff>
        </xdr:to>
        <xdr:sp macro="" textlink="">
          <xdr:nvSpPr>
            <xdr:cNvPr id="22592" name="Check Box 64" hidden="1">
              <a:extLst>
                <a:ext uri="{63B3BB69-23CF-44E3-9099-C40C66FF867C}">
                  <a14:compatExt spid="_x0000_s22592"/>
                </a:ext>
                <a:ext uri="{FF2B5EF4-FFF2-40B4-BE49-F238E27FC236}">
                  <a16:creationId xmlns:a16="http://schemas.microsoft.com/office/drawing/2014/main" id="{00000000-0008-0000-0D00-000040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138</xdr:row>
          <xdr:rowOff>31750</xdr:rowOff>
        </xdr:from>
        <xdr:to>
          <xdr:col>101</xdr:col>
          <xdr:colOff>76200</xdr:colOff>
          <xdr:row>140</xdr:row>
          <xdr:rowOff>76200</xdr:rowOff>
        </xdr:to>
        <xdr:sp macro="" textlink="">
          <xdr:nvSpPr>
            <xdr:cNvPr id="22593" name="Check Box 65" hidden="1">
              <a:extLst>
                <a:ext uri="{63B3BB69-23CF-44E3-9099-C40C66FF867C}">
                  <a14:compatExt spid="_x0000_s22593"/>
                </a:ext>
                <a:ext uri="{FF2B5EF4-FFF2-40B4-BE49-F238E27FC236}">
                  <a16:creationId xmlns:a16="http://schemas.microsoft.com/office/drawing/2014/main" id="{00000000-0008-0000-0D00-00004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138</xdr:row>
          <xdr:rowOff>31750</xdr:rowOff>
        </xdr:from>
        <xdr:to>
          <xdr:col>111</xdr:col>
          <xdr:colOff>76200</xdr:colOff>
          <xdr:row>140</xdr:row>
          <xdr:rowOff>76200</xdr:rowOff>
        </xdr:to>
        <xdr:sp macro="" textlink="">
          <xdr:nvSpPr>
            <xdr:cNvPr id="22594" name="Check Box 66" hidden="1">
              <a:extLst>
                <a:ext uri="{63B3BB69-23CF-44E3-9099-C40C66FF867C}">
                  <a14:compatExt spid="_x0000_s22594"/>
                </a:ext>
                <a:ext uri="{FF2B5EF4-FFF2-40B4-BE49-F238E27FC236}">
                  <a16:creationId xmlns:a16="http://schemas.microsoft.com/office/drawing/2014/main" id="{00000000-0008-0000-0D00-000042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105</xdr:row>
      <xdr:rowOff>40411</xdr:rowOff>
    </xdr:from>
    <xdr:to>
      <xdr:col>115</xdr:col>
      <xdr:colOff>4572</xdr:colOff>
      <xdr:row>164</xdr:row>
      <xdr:rowOff>76200</xdr:rowOff>
    </xdr:to>
    <xdr:grpSp>
      <xdr:nvGrpSpPr>
        <xdr:cNvPr id="169" name="Group 168">
          <a:extLst>
            <a:ext uri="{FF2B5EF4-FFF2-40B4-BE49-F238E27FC236}">
              <a16:creationId xmlns:a16="http://schemas.microsoft.com/office/drawing/2014/main" id="{00000000-0008-0000-0D00-0000A9000000}"/>
            </a:ext>
          </a:extLst>
        </xdr:cNvPr>
        <xdr:cNvGrpSpPr/>
      </xdr:nvGrpSpPr>
      <xdr:grpSpPr>
        <a:xfrm>
          <a:off x="6096000" y="10517911"/>
          <a:ext cx="6427143" cy="5923146"/>
          <a:chOff x="6400800" y="2040160"/>
          <a:chExt cx="6748272" cy="5656040"/>
        </a:xfrm>
      </xdr:grpSpPr>
      <xdr:grpSp>
        <xdr:nvGrpSpPr>
          <xdr:cNvPr id="170" name="Group 169">
            <a:extLst>
              <a:ext uri="{FF2B5EF4-FFF2-40B4-BE49-F238E27FC236}">
                <a16:creationId xmlns:a16="http://schemas.microsoft.com/office/drawing/2014/main" id="{00000000-0008-0000-0D00-0000AA000000}"/>
              </a:ext>
            </a:extLst>
          </xdr:cNvPr>
          <xdr:cNvGrpSpPr/>
        </xdr:nvGrpSpPr>
        <xdr:grpSpPr>
          <a:xfrm>
            <a:off x="6400800" y="2040160"/>
            <a:ext cx="6748272" cy="294320"/>
            <a:chOff x="6400800" y="2040160"/>
            <a:chExt cx="6748272" cy="294320"/>
          </a:xfrm>
        </xdr:grpSpPr>
        <xdr:sp macro="" textlink="">
          <xdr:nvSpPr>
            <xdr:cNvPr id="288" name="Rectangle 287">
              <a:extLst>
                <a:ext uri="{FF2B5EF4-FFF2-40B4-BE49-F238E27FC236}">
                  <a16:creationId xmlns:a16="http://schemas.microsoft.com/office/drawing/2014/main" id="{00000000-0008-0000-0D00-000020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9" name="Rectangle 288">
              <a:extLst>
                <a:ext uri="{FF2B5EF4-FFF2-40B4-BE49-F238E27FC236}">
                  <a16:creationId xmlns:a16="http://schemas.microsoft.com/office/drawing/2014/main" id="{00000000-0008-0000-0D00-000021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0" name="Rectangle 289">
              <a:extLst>
                <a:ext uri="{FF2B5EF4-FFF2-40B4-BE49-F238E27FC236}">
                  <a16:creationId xmlns:a16="http://schemas.microsoft.com/office/drawing/2014/main" id="{00000000-0008-0000-0D00-000022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1" name="Rectangle 290">
              <a:extLst>
                <a:ext uri="{FF2B5EF4-FFF2-40B4-BE49-F238E27FC236}">
                  <a16:creationId xmlns:a16="http://schemas.microsoft.com/office/drawing/2014/main" id="{00000000-0008-0000-0D00-000023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2" name="Rectangle 291">
              <a:extLst>
                <a:ext uri="{FF2B5EF4-FFF2-40B4-BE49-F238E27FC236}">
                  <a16:creationId xmlns:a16="http://schemas.microsoft.com/office/drawing/2014/main" id="{00000000-0008-0000-0D00-000024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3" name="Rectangle 292">
              <a:extLst>
                <a:ext uri="{FF2B5EF4-FFF2-40B4-BE49-F238E27FC236}">
                  <a16:creationId xmlns:a16="http://schemas.microsoft.com/office/drawing/2014/main" id="{00000000-0008-0000-0D00-000025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grpSp>
      <mc:AlternateContent xmlns:mc="http://schemas.openxmlformats.org/markup-compatibility/2006">
        <mc:Choice xmlns:a14="http://schemas.microsoft.com/office/drawing/2010/main" Requires="a14">
          <xdr:sp macro="" textlink="">
            <xdr:nvSpPr>
              <xdr:cNvPr id="22595" name="Check Box 67" hidden="1">
                <a:extLst>
                  <a:ext uri="{63B3BB69-23CF-44E3-9099-C40C66FF867C}">
                    <a14:compatExt spid="_x0000_s22595"/>
                  </a:ext>
                  <a:ext uri="{FF2B5EF4-FFF2-40B4-BE49-F238E27FC236}">
                    <a16:creationId xmlns:a16="http://schemas.microsoft.com/office/drawing/2014/main" id="{00000000-0008-0000-0D00-000043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6" name="Check Box 68" hidden="1">
                <a:extLst>
                  <a:ext uri="{63B3BB69-23CF-44E3-9099-C40C66FF867C}">
                    <a14:compatExt spid="_x0000_s22596"/>
                  </a:ext>
                  <a:ext uri="{FF2B5EF4-FFF2-40B4-BE49-F238E27FC236}">
                    <a16:creationId xmlns:a16="http://schemas.microsoft.com/office/drawing/2014/main" id="{00000000-0008-0000-0D00-000044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7" name="Check Box 69" hidden="1">
                <a:extLst>
                  <a:ext uri="{63B3BB69-23CF-44E3-9099-C40C66FF867C}">
                    <a14:compatExt spid="_x0000_s22597"/>
                  </a:ext>
                  <a:ext uri="{FF2B5EF4-FFF2-40B4-BE49-F238E27FC236}">
                    <a16:creationId xmlns:a16="http://schemas.microsoft.com/office/drawing/2014/main" id="{00000000-0008-0000-0D00-000045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8" name="Check Box 70" hidden="1">
                <a:extLst>
                  <a:ext uri="{63B3BB69-23CF-44E3-9099-C40C66FF867C}">
                    <a14:compatExt spid="_x0000_s22598"/>
                  </a:ext>
                  <a:ext uri="{FF2B5EF4-FFF2-40B4-BE49-F238E27FC236}">
                    <a16:creationId xmlns:a16="http://schemas.microsoft.com/office/drawing/2014/main" id="{00000000-0008-0000-0D00-000046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9" name="Check Box 71" hidden="1">
                <a:extLst>
                  <a:ext uri="{63B3BB69-23CF-44E3-9099-C40C66FF867C}">
                    <a14:compatExt spid="_x0000_s22599"/>
                  </a:ext>
                  <a:ext uri="{FF2B5EF4-FFF2-40B4-BE49-F238E27FC236}">
                    <a16:creationId xmlns:a16="http://schemas.microsoft.com/office/drawing/2014/main" id="{00000000-0008-0000-0D00-000047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0" name="Check Box 72" hidden="1">
                <a:extLst>
                  <a:ext uri="{63B3BB69-23CF-44E3-9099-C40C66FF867C}">
                    <a14:compatExt spid="_x0000_s22600"/>
                  </a:ext>
                  <a:ext uri="{FF2B5EF4-FFF2-40B4-BE49-F238E27FC236}">
                    <a16:creationId xmlns:a16="http://schemas.microsoft.com/office/drawing/2014/main" id="{00000000-0008-0000-0D00-000048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77" name="Group 176">
            <a:extLst>
              <a:ext uri="{FF2B5EF4-FFF2-40B4-BE49-F238E27FC236}">
                <a16:creationId xmlns:a16="http://schemas.microsoft.com/office/drawing/2014/main" id="{00000000-0008-0000-0D00-0000B1000000}"/>
              </a:ext>
            </a:extLst>
          </xdr:cNvPr>
          <xdr:cNvGrpSpPr/>
        </xdr:nvGrpSpPr>
        <xdr:grpSpPr>
          <a:xfrm>
            <a:off x="6400800" y="2611660"/>
            <a:ext cx="6748272" cy="294320"/>
            <a:chOff x="6400800" y="2040160"/>
            <a:chExt cx="6748272" cy="294320"/>
          </a:xfrm>
        </xdr:grpSpPr>
        <xdr:sp macro="" textlink="">
          <xdr:nvSpPr>
            <xdr:cNvPr id="282" name="Rectangle 281">
              <a:extLst>
                <a:ext uri="{FF2B5EF4-FFF2-40B4-BE49-F238E27FC236}">
                  <a16:creationId xmlns:a16="http://schemas.microsoft.com/office/drawing/2014/main" id="{00000000-0008-0000-0D00-00001A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3" name="Rectangle 282">
              <a:extLst>
                <a:ext uri="{FF2B5EF4-FFF2-40B4-BE49-F238E27FC236}">
                  <a16:creationId xmlns:a16="http://schemas.microsoft.com/office/drawing/2014/main" id="{00000000-0008-0000-0D00-00001B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4" name="Rectangle 283">
              <a:extLst>
                <a:ext uri="{FF2B5EF4-FFF2-40B4-BE49-F238E27FC236}">
                  <a16:creationId xmlns:a16="http://schemas.microsoft.com/office/drawing/2014/main" id="{00000000-0008-0000-0D00-00001C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5" name="Rectangle 284">
              <a:extLst>
                <a:ext uri="{FF2B5EF4-FFF2-40B4-BE49-F238E27FC236}">
                  <a16:creationId xmlns:a16="http://schemas.microsoft.com/office/drawing/2014/main" id="{00000000-0008-0000-0D00-00001D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6" name="Rectangle 285">
              <a:extLst>
                <a:ext uri="{FF2B5EF4-FFF2-40B4-BE49-F238E27FC236}">
                  <a16:creationId xmlns:a16="http://schemas.microsoft.com/office/drawing/2014/main" id="{00000000-0008-0000-0D00-00001E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7" name="Rectangle 286">
              <a:extLst>
                <a:ext uri="{FF2B5EF4-FFF2-40B4-BE49-F238E27FC236}">
                  <a16:creationId xmlns:a16="http://schemas.microsoft.com/office/drawing/2014/main" id="{00000000-0008-0000-0D00-00001F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01" name="Check Box 73" hidden="1">
                <a:extLst>
                  <a:ext uri="{63B3BB69-23CF-44E3-9099-C40C66FF867C}">
                    <a14:compatExt spid="_x0000_s22601"/>
                  </a:ext>
                  <a:ext uri="{FF2B5EF4-FFF2-40B4-BE49-F238E27FC236}">
                    <a16:creationId xmlns:a16="http://schemas.microsoft.com/office/drawing/2014/main" id="{00000000-0008-0000-0D00-000049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2" name="Check Box 74" hidden="1">
                <a:extLst>
                  <a:ext uri="{63B3BB69-23CF-44E3-9099-C40C66FF867C}">
                    <a14:compatExt spid="_x0000_s22602"/>
                  </a:ext>
                  <a:ext uri="{FF2B5EF4-FFF2-40B4-BE49-F238E27FC236}">
                    <a16:creationId xmlns:a16="http://schemas.microsoft.com/office/drawing/2014/main" id="{00000000-0008-0000-0D00-00004A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3" name="Check Box 75" hidden="1">
                <a:extLst>
                  <a:ext uri="{63B3BB69-23CF-44E3-9099-C40C66FF867C}">
                    <a14:compatExt spid="_x0000_s22603"/>
                  </a:ext>
                  <a:ext uri="{FF2B5EF4-FFF2-40B4-BE49-F238E27FC236}">
                    <a16:creationId xmlns:a16="http://schemas.microsoft.com/office/drawing/2014/main" id="{00000000-0008-0000-0D00-00004B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4" name="Check Box 76" hidden="1">
                <a:extLst>
                  <a:ext uri="{63B3BB69-23CF-44E3-9099-C40C66FF867C}">
                    <a14:compatExt spid="_x0000_s22604"/>
                  </a:ext>
                  <a:ext uri="{FF2B5EF4-FFF2-40B4-BE49-F238E27FC236}">
                    <a16:creationId xmlns:a16="http://schemas.microsoft.com/office/drawing/2014/main" id="{00000000-0008-0000-0D00-00004C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5" name="Check Box 77" hidden="1">
                <a:extLst>
                  <a:ext uri="{63B3BB69-23CF-44E3-9099-C40C66FF867C}">
                    <a14:compatExt spid="_x0000_s22605"/>
                  </a:ext>
                  <a:ext uri="{FF2B5EF4-FFF2-40B4-BE49-F238E27FC236}">
                    <a16:creationId xmlns:a16="http://schemas.microsoft.com/office/drawing/2014/main" id="{00000000-0008-0000-0D00-00004D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6" name="Check Box 78" hidden="1">
                <a:extLst>
                  <a:ext uri="{63B3BB69-23CF-44E3-9099-C40C66FF867C}">
                    <a14:compatExt spid="_x0000_s22606"/>
                  </a:ext>
                  <a:ext uri="{FF2B5EF4-FFF2-40B4-BE49-F238E27FC236}">
                    <a16:creationId xmlns:a16="http://schemas.microsoft.com/office/drawing/2014/main" id="{00000000-0008-0000-0D00-00004E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84" name="Group 183">
            <a:extLst>
              <a:ext uri="{FF2B5EF4-FFF2-40B4-BE49-F238E27FC236}">
                <a16:creationId xmlns:a16="http://schemas.microsoft.com/office/drawing/2014/main" id="{00000000-0008-0000-0D00-0000B8000000}"/>
              </a:ext>
            </a:extLst>
          </xdr:cNvPr>
          <xdr:cNvGrpSpPr/>
        </xdr:nvGrpSpPr>
        <xdr:grpSpPr>
          <a:xfrm>
            <a:off x="6400800" y="3183160"/>
            <a:ext cx="6748272" cy="294320"/>
            <a:chOff x="6400800" y="2040160"/>
            <a:chExt cx="6748272" cy="294320"/>
          </a:xfrm>
        </xdr:grpSpPr>
        <xdr:sp macro="" textlink="">
          <xdr:nvSpPr>
            <xdr:cNvPr id="276" name="Rectangle 275">
              <a:extLst>
                <a:ext uri="{FF2B5EF4-FFF2-40B4-BE49-F238E27FC236}">
                  <a16:creationId xmlns:a16="http://schemas.microsoft.com/office/drawing/2014/main" id="{00000000-0008-0000-0D00-000014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7" name="Rectangle 276">
              <a:extLst>
                <a:ext uri="{FF2B5EF4-FFF2-40B4-BE49-F238E27FC236}">
                  <a16:creationId xmlns:a16="http://schemas.microsoft.com/office/drawing/2014/main" id="{00000000-0008-0000-0D00-000015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8" name="Rectangle 277">
              <a:extLst>
                <a:ext uri="{FF2B5EF4-FFF2-40B4-BE49-F238E27FC236}">
                  <a16:creationId xmlns:a16="http://schemas.microsoft.com/office/drawing/2014/main" id="{00000000-0008-0000-0D00-000016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9" name="Rectangle 278">
              <a:extLst>
                <a:ext uri="{FF2B5EF4-FFF2-40B4-BE49-F238E27FC236}">
                  <a16:creationId xmlns:a16="http://schemas.microsoft.com/office/drawing/2014/main" id="{00000000-0008-0000-0D00-000017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0" name="Rectangle 279">
              <a:extLst>
                <a:ext uri="{FF2B5EF4-FFF2-40B4-BE49-F238E27FC236}">
                  <a16:creationId xmlns:a16="http://schemas.microsoft.com/office/drawing/2014/main" id="{00000000-0008-0000-0D00-000018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1" name="Rectangle 280">
              <a:extLst>
                <a:ext uri="{FF2B5EF4-FFF2-40B4-BE49-F238E27FC236}">
                  <a16:creationId xmlns:a16="http://schemas.microsoft.com/office/drawing/2014/main" id="{00000000-0008-0000-0D00-000019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07" name="Check Box 79" hidden="1">
                <a:extLst>
                  <a:ext uri="{63B3BB69-23CF-44E3-9099-C40C66FF867C}">
                    <a14:compatExt spid="_x0000_s22607"/>
                  </a:ext>
                  <a:ext uri="{FF2B5EF4-FFF2-40B4-BE49-F238E27FC236}">
                    <a16:creationId xmlns:a16="http://schemas.microsoft.com/office/drawing/2014/main" id="{00000000-0008-0000-0D00-00004F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8" name="Check Box 80" hidden="1">
                <a:extLst>
                  <a:ext uri="{63B3BB69-23CF-44E3-9099-C40C66FF867C}">
                    <a14:compatExt spid="_x0000_s22608"/>
                  </a:ext>
                  <a:ext uri="{FF2B5EF4-FFF2-40B4-BE49-F238E27FC236}">
                    <a16:creationId xmlns:a16="http://schemas.microsoft.com/office/drawing/2014/main" id="{00000000-0008-0000-0D00-000050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9" name="Check Box 81" hidden="1">
                <a:extLst>
                  <a:ext uri="{63B3BB69-23CF-44E3-9099-C40C66FF867C}">
                    <a14:compatExt spid="_x0000_s22609"/>
                  </a:ext>
                  <a:ext uri="{FF2B5EF4-FFF2-40B4-BE49-F238E27FC236}">
                    <a16:creationId xmlns:a16="http://schemas.microsoft.com/office/drawing/2014/main" id="{00000000-0008-0000-0D00-000051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0" name="Check Box 82" hidden="1">
                <a:extLst>
                  <a:ext uri="{63B3BB69-23CF-44E3-9099-C40C66FF867C}">
                    <a14:compatExt spid="_x0000_s22610"/>
                  </a:ext>
                  <a:ext uri="{FF2B5EF4-FFF2-40B4-BE49-F238E27FC236}">
                    <a16:creationId xmlns:a16="http://schemas.microsoft.com/office/drawing/2014/main" id="{00000000-0008-0000-0D00-000052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1" name="Check Box 83" hidden="1">
                <a:extLst>
                  <a:ext uri="{63B3BB69-23CF-44E3-9099-C40C66FF867C}">
                    <a14:compatExt spid="_x0000_s22611"/>
                  </a:ext>
                  <a:ext uri="{FF2B5EF4-FFF2-40B4-BE49-F238E27FC236}">
                    <a16:creationId xmlns:a16="http://schemas.microsoft.com/office/drawing/2014/main" id="{00000000-0008-0000-0D00-000053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2" name="Check Box 84" hidden="1">
                <a:extLst>
                  <a:ext uri="{63B3BB69-23CF-44E3-9099-C40C66FF867C}">
                    <a14:compatExt spid="_x0000_s22612"/>
                  </a:ext>
                  <a:ext uri="{FF2B5EF4-FFF2-40B4-BE49-F238E27FC236}">
                    <a16:creationId xmlns:a16="http://schemas.microsoft.com/office/drawing/2014/main" id="{00000000-0008-0000-0D00-000054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91" name="Group 190">
            <a:extLst>
              <a:ext uri="{FF2B5EF4-FFF2-40B4-BE49-F238E27FC236}">
                <a16:creationId xmlns:a16="http://schemas.microsoft.com/office/drawing/2014/main" id="{00000000-0008-0000-0D00-0000BF000000}"/>
              </a:ext>
            </a:extLst>
          </xdr:cNvPr>
          <xdr:cNvGrpSpPr/>
        </xdr:nvGrpSpPr>
        <xdr:grpSpPr>
          <a:xfrm>
            <a:off x="6400800" y="3754660"/>
            <a:ext cx="6748272" cy="294320"/>
            <a:chOff x="6400800" y="2040160"/>
            <a:chExt cx="6748272" cy="294320"/>
          </a:xfrm>
        </xdr:grpSpPr>
        <xdr:sp macro="" textlink="">
          <xdr:nvSpPr>
            <xdr:cNvPr id="270" name="Rectangle 269">
              <a:extLst>
                <a:ext uri="{FF2B5EF4-FFF2-40B4-BE49-F238E27FC236}">
                  <a16:creationId xmlns:a16="http://schemas.microsoft.com/office/drawing/2014/main" id="{00000000-0008-0000-0D00-00000E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1" name="Rectangle 270">
              <a:extLst>
                <a:ext uri="{FF2B5EF4-FFF2-40B4-BE49-F238E27FC236}">
                  <a16:creationId xmlns:a16="http://schemas.microsoft.com/office/drawing/2014/main" id="{00000000-0008-0000-0D00-00000F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2" name="Rectangle 271">
              <a:extLst>
                <a:ext uri="{FF2B5EF4-FFF2-40B4-BE49-F238E27FC236}">
                  <a16:creationId xmlns:a16="http://schemas.microsoft.com/office/drawing/2014/main" id="{00000000-0008-0000-0D00-000010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3" name="Rectangle 272">
              <a:extLst>
                <a:ext uri="{FF2B5EF4-FFF2-40B4-BE49-F238E27FC236}">
                  <a16:creationId xmlns:a16="http://schemas.microsoft.com/office/drawing/2014/main" id="{00000000-0008-0000-0D00-000011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4" name="Rectangle 273">
              <a:extLst>
                <a:ext uri="{FF2B5EF4-FFF2-40B4-BE49-F238E27FC236}">
                  <a16:creationId xmlns:a16="http://schemas.microsoft.com/office/drawing/2014/main" id="{00000000-0008-0000-0D00-000012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5" name="Rectangle 274">
              <a:extLst>
                <a:ext uri="{FF2B5EF4-FFF2-40B4-BE49-F238E27FC236}">
                  <a16:creationId xmlns:a16="http://schemas.microsoft.com/office/drawing/2014/main" id="{00000000-0008-0000-0D00-000013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13" name="Check Box 85" hidden="1">
                <a:extLst>
                  <a:ext uri="{63B3BB69-23CF-44E3-9099-C40C66FF867C}">
                    <a14:compatExt spid="_x0000_s22613"/>
                  </a:ext>
                  <a:ext uri="{FF2B5EF4-FFF2-40B4-BE49-F238E27FC236}">
                    <a16:creationId xmlns:a16="http://schemas.microsoft.com/office/drawing/2014/main" id="{00000000-0008-0000-0D00-000055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4" name="Check Box 86" hidden="1">
                <a:extLst>
                  <a:ext uri="{63B3BB69-23CF-44E3-9099-C40C66FF867C}">
                    <a14:compatExt spid="_x0000_s22614"/>
                  </a:ext>
                  <a:ext uri="{FF2B5EF4-FFF2-40B4-BE49-F238E27FC236}">
                    <a16:creationId xmlns:a16="http://schemas.microsoft.com/office/drawing/2014/main" id="{00000000-0008-0000-0D00-000056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5" name="Check Box 87" hidden="1">
                <a:extLst>
                  <a:ext uri="{63B3BB69-23CF-44E3-9099-C40C66FF867C}">
                    <a14:compatExt spid="_x0000_s22615"/>
                  </a:ext>
                  <a:ext uri="{FF2B5EF4-FFF2-40B4-BE49-F238E27FC236}">
                    <a16:creationId xmlns:a16="http://schemas.microsoft.com/office/drawing/2014/main" id="{00000000-0008-0000-0D00-000057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6" name="Check Box 88" hidden="1">
                <a:extLst>
                  <a:ext uri="{63B3BB69-23CF-44E3-9099-C40C66FF867C}">
                    <a14:compatExt spid="_x0000_s22616"/>
                  </a:ext>
                  <a:ext uri="{FF2B5EF4-FFF2-40B4-BE49-F238E27FC236}">
                    <a16:creationId xmlns:a16="http://schemas.microsoft.com/office/drawing/2014/main" id="{00000000-0008-0000-0D00-000058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7" name="Check Box 89" hidden="1">
                <a:extLst>
                  <a:ext uri="{63B3BB69-23CF-44E3-9099-C40C66FF867C}">
                    <a14:compatExt spid="_x0000_s22617"/>
                  </a:ext>
                  <a:ext uri="{FF2B5EF4-FFF2-40B4-BE49-F238E27FC236}">
                    <a16:creationId xmlns:a16="http://schemas.microsoft.com/office/drawing/2014/main" id="{00000000-0008-0000-0D00-000059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8" name="Check Box 90" hidden="1">
                <a:extLst>
                  <a:ext uri="{63B3BB69-23CF-44E3-9099-C40C66FF867C}">
                    <a14:compatExt spid="_x0000_s22618"/>
                  </a:ext>
                  <a:ext uri="{FF2B5EF4-FFF2-40B4-BE49-F238E27FC236}">
                    <a16:creationId xmlns:a16="http://schemas.microsoft.com/office/drawing/2014/main" id="{00000000-0008-0000-0D00-00005A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98" name="Group 197">
            <a:extLst>
              <a:ext uri="{FF2B5EF4-FFF2-40B4-BE49-F238E27FC236}">
                <a16:creationId xmlns:a16="http://schemas.microsoft.com/office/drawing/2014/main" id="{00000000-0008-0000-0D00-0000C6000000}"/>
              </a:ext>
            </a:extLst>
          </xdr:cNvPr>
          <xdr:cNvGrpSpPr/>
        </xdr:nvGrpSpPr>
        <xdr:grpSpPr>
          <a:xfrm>
            <a:off x="6400800" y="4326160"/>
            <a:ext cx="6748272" cy="294320"/>
            <a:chOff x="6400800" y="2040160"/>
            <a:chExt cx="6748272" cy="294320"/>
          </a:xfrm>
        </xdr:grpSpPr>
        <xdr:sp macro="" textlink="">
          <xdr:nvSpPr>
            <xdr:cNvPr id="264" name="Rectangle 263">
              <a:extLst>
                <a:ext uri="{FF2B5EF4-FFF2-40B4-BE49-F238E27FC236}">
                  <a16:creationId xmlns:a16="http://schemas.microsoft.com/office/drawing/2014/main" id="{00000000-0008-0000-0D00-000008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5" name="Rectangle 264">
              <a:extLst>
                <a:ext uri="{FF2B5EF4-FFF2-40B4-BE49-F238E27FC236}">
                  <a16:creationId xmlns:a16="http://schemas.microsoft.com/office/drawing/2014/main" id="{00000000-0008-0000-0D00-000009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6" name="Rectangle 265">
              <a:extLst>
                <a:ext uri="{FF2B5EF4-FFF2-40B4-BE49-F238E27FC236}">
                  <a16:creationId xmlns:a16="http://schemas.microsoft.com/office/drawing/2014/main" id="{00000000-0008-0000-0D00-00000A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7" name="Rectangle 266">
              <a:extLst>
                <a:ext uri="{FF2B5EF4-FFF2-40B4-BE49-F238E27FC236}">
                  <a16:creationId xmlns:a16="http://schemas.microsoft.com/office/drawing/2014/main" id="{00000000-0008-0000-0D00-00000B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8" name="Rectangle 267">
              <a:extLst>
                <a:ext uri="{FF2B5EF4-FFF2-40B4-BE49-F238E27FC236}">
                  <a16:creationId xmlns:a16="http://schemas.microsoft.com/office/drawing/2014/main" id="{00000000-0008-0000-0D00-00000C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9" name="Rectangle 268">
              <a:extLst>
                <a:ext uri="{FF2B5EF4-FFF2-40B4-BE49-F238E27FC236}">
                  <a16:creationId xmlns:a16="http://schemas.microsoft.com/office/drawing/2014/main" id="{00000000-0008-0000-0D00-00000D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19" name="Check Box 91" hidden="1">
                <a:extLst>
                  <a:ext uri="{63B3BB69-23CF-44E3-9099-C40C66FF867C}">
                    <a14:compatExt spid="_x0000_s22619"/>
                  </a:ext>
                  <a:ext uri="{FF2B5EF4-FFF2-40B4-BE49-F238E27FC236}">
                    <a16:creationId xmlns:a16="http://schemas.microsoft.com/office/drawing/2014/main" id="{00000000-0008-0000-0D00-00005B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0" name="Check Box 92" hidden="1">
                <a:extLst>
                  <a:ext uri="{63B3BB69-23CF-44E3-9099-C40C66FF867C}">
                    <a14:compatExt spid="_x0000_s22620"/>
                  </a:ext>
                  <a:ext uri="{FF2B5EF4-FFF2-40B4-BE49-F238E27FC236}">
                    <a16:creationId xmlns:a16="http://schemas.microsoft.com/office/drawing/2014/main" id="{00000000-0008-0000-0D00-00005C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1" name="Check Box 93" hidden="1">
                <a:extLst>
                  <a:ext uri="{63B3BB69-23CF-44E3-9099-C40C66FF867C}">
                    <a14:compatExt spid="_x0000_s22621"/>
                  </a:ext>
                  <a:ext uri="{FF2B5EF4-FFF2-40B4-BE49-F238E27FC236}">
                    <a16:creationId xmlns:a16="http://schemas.microsoft.com/office/drawing/2014/main" id="{00000000-0008-0000-0D00-00005D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2" name="Check Box 94" hidden="1">
                <a:extLst>
                  <a:ext uri="{63B3BB69-23CF-44E3-9099-C40C66FF867C}">
                    <a14:compatExt spid="_x0000_s22622"/>
                  </a:ext>
                  <a:ext uri="{FF2B5EF4-FFF2-40B4-BE49-F238E27FC236}">
                    <a16:creationId xmlns:a16="http://schemas.microsoft.com/office/drawing/2014/main" id="{00000000-0008-0000-0D00-00005E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3" name="Check Box 95" hidden="1">
                <a:extLst>
                  <a:ext uri="{63B3BB69-23CF-44E3-9099-C40C66FF867C}">
                    <a14:compatExt spid="_x0000_s22623"/>
                  </a:ext>
                  <a:ext uri="{FF2B5EF4-FFF2-40B4-BE49-F238E27FC236}">
                    <a16:creationId xmlns:a16="http://schemas.microsoft.com/office/drawing/2014/main" id="{00000000-0008-0000-0D00-00005F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4" name="Check Box 96" hidden="1">
                <a:extLst>
                  <a:ext uri="{63B3BB69-23CF-44E3-9099-C40C66FF867C}">
                    <a14:compatExt spid="_x0000_s22624"/>
                  </a:ext>
                  <a:ext uri="{FF2B5EF4-FFF2-40B4-BE49-F238E27FC236}">
                    <a16:creationId xmlns:a16="http://schemas.microsoft.com/office/drawing/2014/main" id="{00000000-0008-0000-0D00-000060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05" name="Group 204">
            <a:extLst>
              <a:ext uri="{FF2B5EF4-FFF2-40B4-BE49-F238E27FC236}">
                <a16:creationId xmlns:a16="http://schemas.microsoft.com/office/drawing/2014/main" id="{00000000-0008-0000-0D00-0000CD000000}"/>
              </a:ext>
            </a:extLst>
          </xdr:cNvPr>
          <xdr:cNvGrpSpPr/>
        </xdr:nvGrpSpPr>
        <xdr:grpSpPr>
          <a:xfrm>
            <a:off x="6400800" y="4897660"/>
            <a:ext cx="6748272" cy="294320"/>
            <a:chOff x="6400800" y="2040160"/>
            <a:chExt cx="6748272" cy="294320"/>
          </a:xfrm>
        </xdr:grpSpPr>
        <xdr:sp macro="" textlink="">
          <xdr:nvSpPr>
            <xdr:cNvPr id="258" name="Rectangle 257">
              <a:extLst>
                <a:ext uri="{FF2B5EF4-FFF2-40B4-BE49-F238E27FC236}">
                  <a16:creationId xmlns:a16="http://schemas.microsoft.com/office/drawing/2014/main" id="{00000000-0008-0000-0D00-000002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9" name="Rectangle 258">
              <a:extLst>
                <a:ext uri="{FF2B5EF4-FFF2-40B4-BE49-F238E27FC236}">
                  <a16:creationId xmlns:a16="http://schemas.microsoft.com/office/drawing/2014/main" id="{00000000-0008-0000-0D00-000003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0" name="Rectangle 259">
              <a:extLst>
                <a:ext uri="{FF2B5EF4-FFF2-40B4-BE49-F238E27FC236}">
                  <a16:creationId xmlns:a16="http://schemas.microsoft.com/office/drawing/2014/main" id="{00000000-0008-0000-0D00-000004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1" name="Rectangle 260">
              <a:extLst>
                <a:ext uri="{FF2B5EF4-FFF2-40B4-BE49-F238E27FC236}">
                  <a16:creationId xmlns:a16="http://schemas.microsoft.com/office/drawing/2014/main" id="{00000000-0008-0000-0D00-000005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2" name="Rectangle 261">
              <a:extLst>
                <a:ext uri="{FF2B5EF4-FFF2-40B4-BE49-F238E27FC236}">
                  <a16:creationId xmlns:a16="http://schemas.microsoft.com/office/drawing/2014/main" id="{00000000-0008-0000-0D00-000006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3" name="Rectangle 262">
              <a:extLst>
                <a:ext uri="{FF2B5EF4-FFF2-40B4-BE49-F238E27FC236}">
                  <a16:creationId xmlns:a16="http://schemas.microsoft.com/office/drawing/2014/main" id="{00000000-0008-0000-0D00-000007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xdr:grpSp>
        <xdr:nvGrpSpPr>
          <xdr:cNvPr id="206" name="Group 205">
            <a:extLst>
              <a:ext uri="{FF2B5EF4-FFF2-40B4-BE49-F238E27FC236}">
                <a16:creationId xmlns:a16="http://schemas.microsoft.com/office/drawing/2014/main" id="{00000000-0008-0000-0D00-0000CE000000}"/>
              </a:ext>
            </a:extLst>
          </xdr:cNvPr>
          <xdr:cNvGrpSpPr/>
        </xdr:nvGrpSpPr>
        <xdr:grpSpPr>
          <a:xfrm>
            <a:off x="6400800" y="5469160"/>
            <a:ext cx="6748272" cy="294320"/>
            <a:chOff x="6400800" y="2040160"/>
            <a:chExt cx="6748272" cy="294320"/>
          </a:xfrm>
        </xdr:grpSpPr>
        <xdr:sp macro="" textlink="">
          <xdr:nvSpPr>
            <xdr:cNvPr id="252" name="Rectangle 251">
              <a:extLst>
                <a:ext uri="{FF2B5EF4-FFF2-40B4-BE49-F238E27FC236}">
                  <a16:creationId xmlns:a16="http://schemas.microsoft.com/office/drawing/2014/main" id="{00000000-0008-0000-0D00-0000FC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3" name="Rectangle 252">
              <a:extLst>
                <a:ext uri="{FF2B5EF4-FFF2-40B4-BE49-F238E27FC236}">
                  <a16:creationId xmlns:a16="http://schemas.microsoft.com/office/drawing/2014/main" id="{00000000-0008-0000-0D00-0000FD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4" name="Rectangle 253">
              <a:extLst>
                <a:ext uri="{FF2B5EF4-FFF2-40B4-BE49-F238E27FC236}">
                  <a16:creationId xmlns:a16="http://schemas.microsoft.com/office/drawing/2014/main" id="{00000000-0008-0000-0D00-0000FE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5" name="Rectangle 254">
              <a:extLst>
                <a:ext uri="{FF2B5EF4-FFF2-40B4-BE49-F238E27FC236}">
                  <a16:creationId xmlns:a16="http://schemas.microsoft.com/office/drawing/2014/main" id="{00000000-0008-0000-0D00-0000FF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6" name="Rectangle 255">
              <a:extLst>
                <a:ext uri="{FF2B5EF4-FFF2-40B4-BE49-F238E27FC236}">
                  <a16:creationId xmlns:a16="http://schemas.microsoft.com/office/drawing/2014/main" id="{00000000-0008-0000-0D00-000000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7" name="Rectangle 256">
              <a:extLst>
                <a:ext uri="{FF2B5EF4-FFF2-40B4-BE49-F238E27FC236}">
                  <a16:creationId xmlns:a16="http://schemas.microsoft.com/office/drawing/2014/main" id="{00000000-0008-0000-0D00-000001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25" name="Check Box 97" hidden="1">
                <a:extLst>
                  <a:ext uri="{63B3BB69-23CF-44E3-9099-C40C66FF867C}">
                    <a14:compatExt spid="_x0000_s22625"/>
                  </a:ext>
                  <a:ext uri="{FF2B5EF4-FFF2-40B4-BE49-F238E27FC236}">
                    <a16:creationId xmlns:a16="http://schemas.microsoft.com/office/drawing/2014/main" id="{00000000-0008-0000-0D00-000061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6" name="Check Box 98" hidden="1">
                <a:extLst>
                  <a:ext uri="{63B3BB69-23CF-44E3-9099-C40C66FF867C}">
                    <a14:compatExt spid="_x0000_s22626"/>
                  </a:ext>
                  <a:ext uri="{FF2B5EF4-FFF2-40B4-BE49-F238E27FC236}">
                    <a16:creationId xmlns:a16="http://schemas.microsoft.com/office/drawing/2014/main" id="{00000000-0008-0000-0D00-000062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7" name="Check Box 99" hidden="1">
                <a:extLst>
                  <a:ext uri="{63B3BB69-23CF-44E3-9099-C40C66FF867C}">
                    <a14:compatExt spid="_x0000_s22627"/>
                  </a:ext>
                  <a:ext uri="{FF2B5EF4-FFF2-40B4-BE49-F238E27FC236}">
                    <a16:creationId xmlns:a16="http://schemas.microsoft.com/office/drawing/2014/main" id="{00000000-0008-0000-0D00-000063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8" name="Check Box 100" hidden="1">
                <a:extLst>
                  <a:ext uri="{63B3BB69-23CF-44E3-9099-C40C66FF867C}">
                    <a14:compatExt spid="_x0000_s22628"/>
                  </a:ext>
                  <a:ext uri="{FF2B5EF4-FFF2-40B4-BE49-F238E27FC236}">
                    <a16:creationId xmlns:a16="http://schemas.microsoft.com/office/drawing/2014/main" id="{00000000-0008-0000-0D00-000064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9" name="Check Box 101" hidden="1">
                <a:extLst>
                  <a:ext uri="{63B3BB69-23CF-44E3-9099-C40C66FF867C}">
                    <a14:compatExt spid="_x0000_s22629"/>
                  </a:ext>
                  <a:ext uri="{FF2B5EF4-FFF2-40B4-BE49-F238E27FC236}">
                    <a16:creationId xmlns:a16="http://schemas.microsoft.com/office/drawing/2014/main" id="{00000000-0008-0000-0D00-000065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0" name="Check Box 102" hidden="1">
                <a:extLst>
                  <a:ext uri="{63B3BB69-23CF-44E3-9099-C40C66FF867C}">
                    <a14:compatExt spid="_x0000_s22630"/>
                  </a:ext>
                  <a:ext uri="{FF2B5EF4-FFF2-40B4-BE49-F238E27FC236}">
                    <a16:creationId xmlns:a16="http://schemas.microsoft.com/office/drawing/2014/main" id="{00000000-0008-0000-0D00-000066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13" name="Group 212">
            <a:extLst>
              <a:ext uri="{FF2B5EF4-FFF2-40B4-BE49-F238E27FC236}">
                <a16:creationId xmlns:a16="http://schemas.microsoft.com/office/drawing/2014/main" id="{00000000-0008-0000-0D00-0000D5000000}"/>
              </a:ext>
            </a:extLst>
          </xdr:cNvPr>
          <xdr:cNvGrpSpPr/>
        </xdr:nvGrpSpPr>
        <xdr:grpSpPr>
          <a:xfrm>
            <a:off x="6400800" y="6040660"/>
            <a:ext cx="6748272" cy="294320"/>
            <a:chOff x="6400800" y="2040160"/>
            <a:chExt cx="6748272" cy="294320"/>
          </a:xfrm>
        </xdr:grpSpPr>
        <xdr:sp macro="" textlink="">
          <xdr:nvSpPr>
            <xdr:cNvPr id="246" name="Rectangle 245">
              <a:extLst>
                <a:ext uri="{FF2B5EF4-FFF2-40B4-BE49-F238E27FC236}">
                  <a16:creationId xmlns:a16="http://schemas.microsoft.com/office/drawing/2014/main" id="{00000000-0008-0000-0D00-0000F6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7" name="Rectangle 246">
              <a:extLst>
                <a:ext uri="{FF2B5EF4-FFF2-40B4-BE49-F238E27FC236}">
                  <a16:creationId xmlns:a16="http://schemas.microsoft.com/office/drawing/2014/main" id="{00000000-0008-0000-0D00-0000F7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8" name="Rectangle 247">
              <a:extLst>
                <a:ext uri="{FF2B5EF4-FFF2-40B4-BE49-F238E27FC236}">
                  <a16:creationId xmlns:a16="http://schemas.microsoft.com/office/drawing/2014/main" id="{00000000-0008-0000-0D00-0000F8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9" name="Rectangle 248">
              <a:extLst>
                <a:ext uri="{FF2B5EF4-FFF2-40B4-BE49-F238E27FC236}">
                  <a16:creationId xmlns:a16="http://schemas.microsoft.com/office/drawing/2014/main" id="{00000000-0008-0000-0D00-0000F9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0" name="Rectangle 249">
              <a:extLst>
                <a:ext uri="{FF2B5EF4-FFF2-40B4-BE49-F238E27FC236}">
                  <a16:creationId xmlns:a16="http://schemas.microsoft.com/office/drawing/2014/main" id="{00000000-0008-0000-0D00-0000FA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1" name="Rectangle 250">
              <a:extLst>
                <a:ext uri="{FF2B5EF4-FFF2-40B4-BE49-F238E27FC236}">
                  <a16:creationId xmlns:a16="http://schemas.microsoft.com/office/drawing/2014/main" id="{00000000-0008-0000-0D00-0000FB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31" name="Check Box 103" hidden="1">
                <a:extLst>
                  <a:ext uri="{63B3BB69-23CF-44E3-9099-C40C66FF867C}">
                    <a14:compatExt spid="_x0000_s22631"/>
                  </a:ext>
                  <a:ext uri="{FF2B5EF4-FFF2-40B4-BE49-F238E27FC236}">
                    <a16:creationId xmlns:a16="http://schemas.microsoft.com/office/drawing/2014/main" id="{00000000-0008-0000-0D00-000067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2" name="Check Box 104" hidden="1">
                <a:extLst>
                  <a:ext uri="{63B3BB69-23CF-44E3-9099-C40C66FF867C}">
                    <a14:compatExt spid="_x0000_s22632"/>
                  </a:ext>
                  <a:ext uri="{FF2B5EF4-FFF2-40B4-BE49-F238E27FC236}">
                    <a16:creationId xmlns:a16="http://schemas.microsoft.com/office/drawing/2014/main" id="{00000000-0008-0000-0D00-000068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3" name="Check Box 105" hidden="1">
                <a:extLst>
                  <a:ext uri="{63B3BB69-23CF-44E3-9099-C40C66FF867C}">
                    <a14:compatExt spid="_x0000_s22633"/>
                  </a:ext>
                  <a:ext uri="{FF2B5EF4-FFF2-40B4-BE49-F238E27FC236}">
                    <a16:creationId xmlns:a16="http://schemas.microsoft.com/office/drawing/2014/main" id="{00000000-0008-0000-0D00-000069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4" name="Check Box 106" hidden="1">
                <a:extLst>
                  <a:ext uri="{63B3BB69-23CF-44E3-9099-C40C66FF867C}">
                    <a14:compatExt spid="_x0000_s22634"/>
                  </a:ext>
                  <a:ext uri="{FF2B5EF4-FFF2-40B4-BE49-F238E27FC236}">
                    <a16:creationId xmlns:a16="http://schemas.microsoft.com/office/drawing/2014/main" id="{00000000-0008-0000-0D00-00006A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5" name="Check Box 107" hidden="1">
                <a:extLst>
                  <a:ext uri="{63B3BB69-23CF-44E3-9099-C40C66FF867C}">
                    <a14:compatExt spid="_x0000_s22635"/>
                  </a:ext>
                  <a:ext uri="{FF2B5EF4-FFF2-40B4-BE49-F238E27FC236}">
                    <a16:creationId xmlns:a16="http://schemas.microsoft.com/office/drawing/2014/main" id="{00000000-0008-0000-0D00-00006B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6" name="Check Box 108" hidden="1">
                <a:extLst>
                  <a:ext uri="{63B3BB69-23CF-44E3-9099-C40C66FF867C}">
                    <a14:compatExt spid="_x0000_s22636"/>
                  </a:ext>
                  <a:ext uri="{FF2B5EF4-FFF2-40B4-BE49-F238E27FC236}">
                    <a16:creationId xmlns:a16="http://schemas.microsoft.com/office/drawing/2014/main" id="{00000000-0008-0000-0D00-00006C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20" name="Group 219">
            <a:extLst>
              <a:ext uri="{FF2B5EF4-FFF2-40B4-BE49-F238E27FC236}">
                <a16:creationId xmlns:a16="http://schemas.microsoft.com/office/drawing/2014/main" id="{00000000-0008-0000-0D00-0000DC000000}"/>
              </a:ext>
            </a:extLst>
          </xdr:cNvPr>
          <xdr:cNvGrpSpPr/>
        </xdr:nvGrpSpPr>
        <xdr:grpSpPr>
          <a:xfrm>
            <a:off x="6400800" y="6612160"/>
            <a:ext cx="6748272" cy="294320"/>
            <a:chOff x="6400800" y="2040160"/>
            <a:chExt cx="6748272" cy="294320"/>
          </a:xfrm>
        </xdr:grpSpPr>
        <xdr:sp macro="" textlink="">
          <xdr:nvSpPr>
            <xdr:cNvPr id="240" name="Rectangle 239">
              <a:extLst>
                <a:ext uri="{FF2B5EF4-FFF2-40B4-BE49-F238E27FC236}">
                  <a16:creationId xmlns:a16="http://schemas.microsoft.com/office/drawing/2014/main" id="{00000000-0008-0000-0D00-0000F0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1" name="Rectangle 240">
              <a:extLst>
                <a:ext uri="{FF2B5EF4-FFF2-40B4-BE49-F238E27FC236}">
                  <a16:creationId xmlns:a16="http://schemas.microsoft.com/office/drawing/2014/main" id="{00000000-0008-0000-0D00-0000F1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2" name="Rectangle 241">
              <a:extLst>
                <a:ext uri="{FF2B5EF4-FFF2-40B4-BE49-F238E27FC236}">
                  <a16:creationId xmlns:a16="http://schemas.microsoft.com/office/drawing/2014/main" id="{00000000-0008-0000-0D00-0000F2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3" name="Rectangle 242">
              <a:extLst>
                <a:ext uri="{FF2B5EF4-FFF2-40B4-BE49-F238E27FC236}">
                  <a16:creationId xmlns:a16="http://schemas.microsoft.com/office/drawing/2014/main" id="{00000000-0008-0000-0D00-0000F3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4" name="Rectangle 243">
              <a:extLst>
                <a:ext uri="{FF2B5EF4-FFF2-40B4-BE49-F238E27FC236}">
                  <a16:creationId xmlns:a16="http://schemas.microsoft.com/office/drawing/2014/main" id="{00000000-0008-0000-0D00-0000F4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5" name="Rectangle 244">
              <a:extLst>
                <a:ext uri="{FF2B5EF4-FFF2-40B4-BE49-F238E27FC236}">
                  <a16:creationId xmlns:a16="http://schemas.microsoft.com/office/drawing/2014/main" id="{00000000-0008-0000-0D00-0000F5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37" name="Check Box 109" hidden="1">
                <a:extLst>
                  <a:ext uri="{63B3BB69-23CF-44E3-9099-C40C66FF867C}">
                    <a14:compatExt spid="_x0000_s22637"/>
                  </a:ext>
                  <a:ext uri="{FF2B5EF4-FFF2-40B4-BE49-F238E27FC236}">
                    <a16:creationId xmlns:a16="http://schemas.microsoft.com/office/drawing/2014/main" id="{00000000-0008-0000-0D00-00006D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8" name="Check Box 110" hidden="1">
                <a:extLst>
                  <a:ext uri="{63B3BB69-23CF-44E3-9099-C40C66FF867C}">
                    <a14:compatExt spid="_x0000_s22638"/>
                  </a:ext>
                  <a:ext uri="{FF2B5EF4-FFF2-40B4-BE49-F238E27FC236}">
                    <a16:creationId xmlns:a16="http://schemas.microsoft.com/office/drawing/2014/main" id="{00000000-0008-0000-0D00-00006E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9" name="Check Box 111" hidden="1">
                <a:extLst>
                  <a:ext uri="{63B3BB69-23CF-44E3-9099-C40C66FF867C}">
                    <a14:compatExt spid="_x0000_s22639"/>
                  </a:ext>
                  <a:ext uri="{FF2B5EF4-FFF2-40B4-BE49-F238E27FC236}">
                    <a16:creationId xmlns:a16="http://schemas.microsoft.com/office/drawing/2014/main" id="{00000000-0008-0000-0D00-00006F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0" name="Check Box 112" hidden="1">
                <a:extLst>
                  <a:ext uri="{63B3BB69-23CF-44E3-9099-C40C66FF867C}">
                    <a14:compatExt spid="_x0000_s22640"/>
                  </a:ext>
                  <a:ext uri="{FF2B5EF4-FFF2-40B4-BE49-F238E27FC236}">
                    <a16:creationId xmlns:a16="http://schemas.microsoft.com/office/drawing/2014/main" id="{00000000-0008-0000-0D00-000070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1" name="Check Box 113" hidden="1">
                <a:extLst>
                  <a:ext uri="{63B3BB69-23CF-44E3-9099-C40C66FF867C}">
                    <a14:compatExt spid="_x0000_s22641"/>
                  </a:ext>
                  <a:ext uri="{FF2B5EF4-FFF2-40B4-BE49-F238E27FC236}">
                    <a16:creationId xmlns:a16="http://schemas.microsoft.com/office/drawing/2014/main" id="{00000000-0008-0000-0D00-000071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2" name="Check Box 114" hidden="1">
                <a:extLst>
                  <a:ext uri="{63B3BB69-23CF-44E3-9099-C40C66FF867C}">
                    <a14:compatExt spid="_x0000_s22642"/>
                  </a:ext>
                  <a:ext uri="{FF2B5EF4-FFF2-40B4-BE49-F238E27FC236}">
                    <a16:creationId xmlns:a16="http://schemas.microsoft.com/office/drawing/2014/main" id="{00000000-0008-0000-0D00-000072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27" name="Group 226">
            <a:extLst>
              <a:ext uri="{FF2B5EF4-FFF2-40B4-BE49-F238E27FC236}">
                <a16:creationId xmlns:a16="http://schemas.microsoft.com/office/drawing/2014/main" id="{00000000-0008-0000-0D00-0000E3000000}"/>
              </a:ext>
            </a:extLst>
          </xdr:cNvPr>
          <xdr:cNvGrpSpPr/>
        </xdr:nvGrpSpPr>
        <xdr:grpSpPr>
          <a:xfrm>
            <a:off x="6400800" y="7183660"/>
            <a:ext cx="6748272" cy="294320"/>
            <a:chOff x="6400800" y="2040160"/>
            <a:chExt cx="6748272" cy="294320"/>
          </a:xfrm>
        </xdr:grpSpPr>
        <xdr:sp macro="" textlink="">
          <xdr:nvSpPr>
            <xdr:cNvPr id="234" name="Rectangle 233">
              <a:extLst>
                <a:ext uri="{FF2B5EF4-FFF2-40B4-BE49-F238E27FC236}">
                  <a16:creationId xmlns:a16="http://schemas.microsoft.com/office/drawing/2014/main" id="{00000000-0008-0000-0D00-0000EA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5" name="Rectangle 234">
              <a:extLst>
                <a:ext uri="{FF2B5EF4-FFF2-40B4-BE49-F238E27FC236}">
                  <a16:creationId xmlns:a16="http://schemas.microsoft.com/office/drawing/2014/main" id="{00000000-0008-0000-0D00-0000EB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6" name="Rectangle 235">
              <a:extLst>
                <a:ext uri="{FF2B5EF4-FFF2-40B4-BE49-F238E27FC236}">
                  <a16:creationId xmlns:a16="http://schemas.microsoft.com/office/drawing/2014/main" id="{00000000-0008-0000-0D00-0000EC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7" name="Rectangle 236">
              <a:extLst>
                <a:ext uri="{FF2B5EF4-FFF2-40B4-BE49-F238E27FC236}">
                  <a16:creationId xmlns:a16="http://schemas.microsoft.com/office/drawing/2014/main" id="{00000000-0008-0000-0D00-0000ED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8" name="Rectangle 237">
              <a:extLst>
                <a:ext uri="{FF2B5EF4-FFF2-40B4-BE49-F238E27FC236}">
                  <a16:creationId xmlns:a16="http://schemas.microsoft.com/office/drawing/2014/main" id="{00000000-0008-0000-0D00-0000EE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9" name="Rectangle 238">
              <a:extLst>
                <a:ext uri="{FF2B5EF4-FFF2-40B4-BE49-F238E27FC236}">
                  <a16:creationId xmlns:a16="http://schemas.microsoft.com/office/drawing/2014/main" id="{00000000-0008-0000-0D00-0000EF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43" name="Check Box 115" hidden="1">
                <a:extLst>
                  <a:ext uri="{63B3BB69-23CF-44E3-9099-C40C66FF867C}">
                    <a14:compatExt spid="_x0000_s22643"/>
                  </a:ext>
                  <a:ext uri="{FF2B5EF4-FFF2-40B4-BE49-F238E27FC236}">
                    <a16:creationId xmlns:a16="http://schemas.microsoft.com/office/drawing/2014/main" id="{00000000-0008-0000-0D00-000073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4" name="Check Box 116" hidden="1">
                <a:extLst>
                  <a:ext uri="{63B3BB69-23CF-44E3-9099-C40C66FF867C}">
                    <a14:compatExt spid="_x0000_s22644"/>
                  </a:ext>
                  <a:ext uri="{FF2B5EF4-FFF2-40B4-BE49-F238E27FC236}">
                    <a16:creationId xmlns:a16="http://schemas.microsoft.com/office/drawing/2014/main" id="{00000000-0008-0000-0D00-000074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5" name="Check Box 117" hidden="1">
                <a:extLst>
                  <a:ext uri="{63B3BB69-23CF-44E3-9099-C40C66FF867C}">
                    <a14:compatExt spid="_x0000_s22645"/>
                  </a:ext>
                  <a:ext uri="{FF2B5EF4-FFF2-40B4-BE49-F238E27FC236}">
                    <a16:creationId xmlns:a16="http://schemas.microsoft.com/office/drawing/2014/main" id="{00000000-0008-0000-0D00-000075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6" name="Check Box 118" hidden="1">
                <a:extLst>
                  <a:ext uri="{63B3BB69-23CF-44E3-9099-C40C66FF867C}">
                    <a14:compatExt spid="_x0000_s22646"/>
                  </a:ext>
                  <a:ext uri="{FF2B5EF4-FFF2-40B4-BE49-F238E27FC236}">
                    <a16:creationId xmlns:a16="http://schemas.microsoft.com/office/drawing/2014/main" id="{00000000-0008-0000-0D00-000076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7" name="Check Box 119" hidden="1">
                <a:extLst>
                  <a:ext uri="{63B3BB69-23CF-44E3-9099-C40C66FF867C}">
                    <a14:compatExt spid="_x0000_s22647"/>
                  </a:ext>
                  <a:ext uri="{FF2B5EF4-FFF2-40B4-BE49-F238E27FC236}">
                    <a16:creationId xmlns:a16="http://schemas.microsoft.com/office/drawing/2014/main" id="{00000000-0008-0000-0D00-000077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8" name="Check Box 120" hidden="1">
                <a:extLst>
                  <a:ext uri="{63B3BB69-23CF-44E3-9099-C40C66FF867C}">
                    <a14:compatExt spid="_x0000_s22648"/>
                  </a:ext>
                  <a:ext uri="{FF2B5EF4-FFF2-40B4-BE49-F238E27FC236}">
                    <a16:creationId xmlns:a16="http://schemas.microsoft.com/office/drawing/2014/main" id="{00000000-0008-0000-0D00-000078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166</xdr:row>
      <xdr:rowOff>23812</xdr:rowOff>
    </xdr:from>
    <xdr:to>
      <xdr:col>108</xdr:col>
      <xdr:colOff>64993</xdr:colOff>
      <xdr:row>169</xdr:row>
      <xdr:rowOff>61912</xdr:rowOff>
    </xdr:to>
    <xdr:sp macro="" textlink="">
      <xdr:nvSpPr>
        <xdr:cNvPr id="294" name="Chevron 293">
          <a:extLst>
            <a:ext uri="{FF2B5EF4-FFF2-40B4-BE49-F238E27FC236}">
              <a16:creationId xmlns:a16="http://schemas.microsoft.com/office/drawing/2014/main" id="{00000000-0008-0000-0D00-000026010000}"/>
            </a:ext>
          </a:extLst>
        </xdr:cNvPr>
        <xdr:cNvSpPr/>
      </xdr:nvSpPr>
      <xdr:spPr>
        <a:xfrm>
          <a:off x="11269194" y="16765400"/>
          <a:ext cx="898152" cy="340659"/>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166</xdr:row>
      <xdr:rowOff>23812</xdr:rowOff>
    </xdr:from>
    <xdr:to>
      <xdr:col>18</xdr:col>
      <xdr:colOff>11206</xdr:colOff>
      <xdr:row>169</xdr:row>
      <xdr:rowOff>61912</xdr:rowOff>
    </xdr:to>
    <xdr:sp macro="" textlink="">
      <xdr:nvSpPr>
        <xdr:cNvPr id="295" name="Chevron 294">
          <a:extLst>
            <a:ext uri="{FF2B5EF4-FFF2-40B4-BE49-F238E27FC236}">
              <a16:creationId xmlns:a16="http://schemas.microsoft.com/office/drawing/2014/main" id="{00000000-0008-0000-0D00-000027010000}"/>
            </a:ext>
          </a:extLst>
        </xdr:cNvPr>
        <xdr:cNvSpPr/>
      </xdr:nvSpPr>
      <xdr:spPr>
        <a:xfrm flipH="1">
          <a:off x="1130113" y="16765400"/>
          <a:ext cx="898152" cy="340659"/>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165</xdr:row>
      <xdr:rowOff>0</xdr:rowOff>
    </xdr:from>
    <xdr:to>
      <xdr:col>10</xdr:col>
      <xdr:colOff>0</xdr:colOff>
      <xdr:row>170</xdr:row>
      <xdr:rowOff>85725</xdr:rowOff>
    </xdr:to>
    <xdr:sp macro="" textlink="">
      <xdr:nvSpPr>
        <xdr:cNvPr id="296" name="Rectangle 295">
          <a:extLst>
            <a:ext uri="{FF2B5EF4-FFF2-40B4-BE49-F238E27FC236}">
              <a16:creationId xmlns:a16="http://schemas.microsoft.com/office/drawing/2014/main" id="{00000000-0008-0000-0D00-00002801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165</xdr:row>
      <xdr:rowOff>0</xdr:rowOff>
    </xdr:from>
    <xdr:to>
      <xdr:col>117</xdr:col>
      <xdr:colOff>104775</xdr:colOff>
      <xdr:row>170</xdr:row>
      <xdr:rowOff>85725</xdr:rowOff>
    </xdr:to>
    <xdr:sp macro="" textlink="">
      <xdr:nvSpPr>
        <xdr:cNvPr id="297" name="Rectangle 296">
          <a:extLst>
            <a:ext uri="{FF2B5EF4-FFF2-40B4-BE49-F238E27FC236}">
              <a16:creationId xmlns:a16="http://schemas.microsoft.com/office/drawing/2014/main" id="{00000000-0008-0000-0D00-00002901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87</xdr:row>
      <xdr:rowOff>22412</xdr:rowOff>
    </xdr:from>
    <xdr:to>
      <xdr:col>118</xdr:col>
      <xdr:colOff>4570</xdr:colOff>
      <xdr:row>99</xdr:row>
      <xdr:rowOff>22412</xdr:rowOff>
    </xdr:to>
    <xdr:sp macro="" textlink="">
      <xdr:nvSpPr>
        <xdr:cNvPr id="150" name="Title 1">
          <a:extLst>
            <a:ext uri="{FF2B5EF4-FFF2-40B4-BE49-F238E27FC236}">
              <a16:creationId xmlns:a16="http://schemas.microsoft.com/office/drawing/2014/main" id="{00000000-0008-0000-0D00-000096000000}"/>
            </a:ext>
          </a:extLst>
        </xdr:cNvPr>
        <xdr:cNvSpPr txBox="1">
          <a:spLocks/>
        </xdr:cNvSpPr>
      </xdr:nvSpPr>
      <xdr:spPr>
        <a:xfrm>
          <a:off x="114298" y="8796618"/>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173</xdr:row>
      <xdr:rowOff>89648</xdr:rowOff>
    </xdr:from>
    <xdr:to>
      <xdr:col>118</xdr:col>
      <xdr:colOff>1</xdr:colOff>
      <xdr:row>258</xdr:row>
      <xdr:rowOff>22412</xdr:rowOff>
    </xdr:to>
    <xdr:sp macro="" textlink="">
      <xdr:nvSpPr>
        <xdr:cNvPr id="306" name="Rectangle 305">
          <a:extLst>
            <a:ext uri="{FF2B5EF4-FFF2-40B4-BE49-F238E27FC236}">
              <a16:creationId xmlns:a16="http://schemas.microsoft.com/office/drawing/2014/main" id="{00000000-0008-0000-0D00-00003201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175</xdr:row>
      <xdr:rowOff>29677</xdr:rowOff>
    </xdr:from>
    <xdr:to>
      <xdr:col>116</xdr:col>
      <xdr:colOff>37204</xdr:colOff>
      <xdr:row>185</xdr:row>
      <xdr:rowOff>100140</xdr:rowOff>
    </xdr:to>
    <xdr:sp macro="" textlink="">
      <xdr:nvSpPr>
        <xdr:cNvPr id="307" name="Rectangle 306">
          <a:extLst>
            <a:ext uri="{FF2B5EF4-FFF2-40B4-BE49-F238E27FC236}">
              <a16:creationId xmlns:a16="http://schemas.microsoft.com/office/drawing/2014/main" id="{00000000-0008-0000-0D00-000033010000}"/>
            </a:ext>
          </a:extLst>
        </xdr:cNvPr>
        <xdr:cNvSpPr/>
      </xdr:nvSpPr>
      <xdr:spPr>
        <a:xfrm>
          <a:off x="284630" y="8411677"/>
          <a:ext cx="13011374" cy="1013438"/>
        </a:xfrm>
        <a:prstGeom prst="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114297</xdr:colOff>
      <xdr:row>185</xdr:row>
      <xdr:rowOff>95249</xdr:rowOff>
    </xdr:from>
    <xdr:to>
      <xdr:col>54</xdr:col>
      <xdr:colOff>28574</xdr:colOff>
      <xdr:row>191</xdr:row>
      <xdr:rowOff>85724</xdr:rowOff>
    </xdr:to>
    <xdr:sp macro="" textlink="">
      <xdr:nvSpPr>
        <xdr:cNvPr id="308" name="Content Placeholder 2">
          <a:extLst>
            <a:ext uri="{FF2B5EF4-FFF2-40B4-BE49-F238E27FC236}">
              <a16:creationId xmlns:a16="http://schemas.microsoft.com/office/drawing/2014/main" id="{00000000-0008-0000-0D00-000034010000}"/>
            </a:ext>
          </a:extLst>
        </xdr:cNvPr>
        <xdr:cNvSpPr>
          <a:spLocks noGrp="1"/>
        </xdr:cNvSpPr>
      </xdr:nvSpPr>
      <xdr:spPr>
        <a:xfrm>
          <a:off x="114297" y="17716499"/>
          <a:ext cx="608647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6">
                  <a:lumMod val="50000"/>
                </a:schemeClr>
              </a:solidFill>
            </a:rPr>
            <a:t>Indoor Air Quality</a:t>
          </a:r>
          <a:r>
            <a:rPr lang="en-US" sz="2400" b="0">
              <a:solidFill>
                <a:schemeClr val="accent6">
                  <a:lumMod val="50000"/>
                </a:schemeClr>
              </a:solidFill>
            </a:rPr>
            <a:t> questions for homeowners</a:t>
          </a:r>
          <a:endParaRPr lang="en-US" sz="2400">
            <a:solidFill>
              <a:schemeClr val="accent6">
                <a:lumMod val="50000"/>
              </a:schemeClr>
            </a:solidFill>
          </a:endParaRPr>
        </a:p>
      </xdr:txBody>
    </xdr:sp>
    <xdr:clientData/>
  </xdr:twoCellAnchor>
  <xdr:twoCellAnchor>
    <xdr:from>
      <xdr:col>2</xdr:col>
      <xdr:colOff>40340</xdr:colOff>
      <xdr:row>192</xdr:row>
      <xdr:rowOff>6724</xdr:rowOff>
    </xdr:from>
    <xdr:to>
      <xdr:col>116</xdr:col>
      <xdr:colOff>44823</xdr:colOff>
      <xdr:row>251</xdr:row>
      <xdr:rowOff>64009</xdr:rowOff>
    </xdr:to>
    <xdr:grpSp>
      <xdr:nvGrpSpPr>
        <xdr:cNvPr id="309" name="Group 308">
          <a:extLst>
            <a:ext uri="{FF2B5EF4-FFF2-40B4-BE49-F238E27FC236}">
              <a16:creationId xmlns:a16="http://schemas.microsoft.com/office/drawing/2014/main" id="{00000000-0008-0000-0D00-000035010000}"/>
            </a:ext>
          </a:extLst>
        </xdr:cNvPr>
        <xdr:cNvGrpSpPr/>
      </xdr:nvGrpSpPr>
      <xdr:grpSpPr>
        <a:xfrm>
          <a:off x="258054" y="19165581"/>
          <a:ext cx="12414198" cy="5944642"/>
          <a:chOff x="107576" y="1900517"/>
          <a:chExt cx="12779189" cy="6007608"/>
        </a:xfrm>
      </xdr:grpSpPr>
      <xdr:sp macro="" textlink="">
        <xdr:nvSpPr>
          <xdr:cNvPr id="310" name="Rectangle 309">
            <a:extLst>
              <a:ext uri="{FF2B5EF4-FFF2-40B4-BE49-F238E27FC236}">
                <a16:creationId xmlns:a16="http://schemas.microsoft.com/office/drawing/2014/main" id="{00000000-0008-0000-0D00-000036010000}"/>
              </a:ext>
            </a:extLst>
          </xdr:cNvPr>
          <xdr:cNvSpPr/>
        </xdr:nvSpPr>
        <xdr:spPr>
          <a:xfrm>
            <a:off x="6275294" y="1900517"/>
            <a:ext cx="6611471"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311" name="Rectangle 310">
            <a:extLst>
              <a:ext uri="{FF2B5EF4-FFF2-40B4-BE49-F238E27FC236}">
                <a16:creationId xmlns:a16="http://schemas.microsoft.com/office/drawing/2014/main" id="{00000000-0008-0000-0D00-000037010000}"/>
              </a:ext>
            </a:extLst>
          </xdr:cNvPr>
          <xdr:cNvSpPr/>
        </xdr:nvSpPr>
        <xdr:spPr>
          <a:xfrm>
            <a:off x="107576" y="1900517"/>
            <a:ext cx="5820336"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192</xdr:row>
      <xdr:rowOff>13868</xdr:rowOff>
    </xdr:from>
    <xdr:to>
      <xdr:col>53</xdr:col>
      <xdr:colOff>2239</xdr:colOff>
      <xdr:row>249</xdr:row>
      <xdr:rowOff>90282</xdr:rowOff>
    </xdr:to>
    <xdr:grpSp>
      <xdr:nvGrpSpPr>
        <xdr:cNvPr id="312" name="Group 311">
          <a:extLst>
            <a:ext uri="{FF2B5EF4-FFF2-40B4-BE49-F238E27FC236}">
              <a16:creationId xmlns:a16="http://schemas.microsoft.com/office/drawing/2014/main" id="{00000000-0008-0000-0D00-000038010000}"/>
            </a:ext>
          </a:extLst>
        </xdr:cNvPr>
        <xdr:cNvGrpSpPr/>
      </xdr:nvGrpSpPr>
      <xdr:grpSpPr>
        <a:xfrm>
          <a:off x="111096" y="19172725"/>
          <a:ext cx="5660572" cy="5764200"/>
          <a:chOff x="114298" y="10602826"/>
          <a:chExt cx="5827059" cy="5826229"/>
        </a:xfrm>
      </xdr:grpSpPr>
      <xdr:sp macro="" textlink="">
        <xdr:nvSpPr>
          <xdr:cNvPr id="313" name="Rectangle 312">
            <a:extLst>
              <a:ext uri="{FF2B5EF4-FFF2-40B4-BE49-F238E27FC236}">
                <a16:creationId xmlns:a16="http://schemas.microsoft.com/office/drawing/2014/main" id="{00000000-0008-0000-0D00-00003901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How do you feel the </a:t>
            </a:r>
            <a:r>
              <a:rPr lang="en-US" sz="1800" b="1">
                <a:solidFill>
                  <a:schemeClr val="accent6">
                    <a:lumMod val="50000"/>
                  </a:schemeClr>
                </a:solidFill>
              </a:rPr>
              <a:t>air quality</a:t>
            </a:r>
            <a:r>
              <a:rPr lang="en-US" sz="1800" b="0" baseline="0">
                <a:solidFill>
                  <a:schemeClr val="accent6">
                    <a:lumMod val="50000"/>
                  </a:schemeClr>
                </a:solidFill>
              </a:rPr>
              <a:t> is in your home?</a:t>
            </a:r>
            <a:endParaRPr lang="en-US" sz="1800" b="0">
              <a:solidFill>
                <a:schemeClr val="accent6">
                  <a:lumMod val="50000"/>
                </a:schemeClr>
              </a:solidFill>
            </a:endParaRPr>
          </a:p>
        </xdr:txBody>
      </xdr:sp>
      <xdr:sp macro="" textlink="">
        <xdr:nvSpPr>
          <xdr:cNvPr id="314" name="Rectangle 313">
            <a:extLst>
              <a:ext uri="{FF2B5EF4-FFF2-40B4-BE49-F238E27FC236}">
                <a16:creationId xmlns:a16="http://schemas.microsoft.com/office/drawing/2014/main" id="{00000000-0008-0000-0D00-00003A01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Are you aware</a:t>
            </a:r>
            <a:r>
              <a:rPr lang="en-US" sz="1800" b="0" baseline="0">
                <a:solidFill>
                  <a:schemeClr val="accent6">
                    <a:lumMod val="50000"/>
                  </a:schemeClr>
                </a:solidFill>
              </a:rPr>
              <a:t> of </a:t>
            </a:r>
            <a:r>
              <a:rPr lang="en-US" sz="1800" b="1" baseline="0">
                <a:solidFill>
                  <a:schemeClr val="accent6">
                    <a:lumMod val="50000"/>
                  </a:schemeClr>
                </a:solidFill>
              </a:rPr>
              <a:t>asbestos</a:t>
            </a:r>
            <a:r>
              <a:rPr lang="en-US" sz="1800" b="0" baseline="0">
                <a:solidFill>
                  <a:schemeClr val="accent6">
                    <a:lumMod val="50000"/>
                  </a:schemeClr>
                </a:solidFill>
              </a:rPr>
              <a:t> in your home?</a:t>
            </a:r>
            <a:endParaRPr lang="en-US" sz="1800" b="0">
              <a:solidFill>
                <a:schemeClr val="accent6">
                  <a:lumMod val="50000"/>
                </a:schemeClr>
              </a:solidFill>
            </a:endParaRPr>
          </a:p>
        </xdr:txBody>
      </xdr:sp>
      <xdr:sp macro="" textlink="">
        <xdr:nvSpPr>
          <xdr:cNvPr id="315" name="Rectangle 314">
            <a:extLst>
              <a:ext uri="{FF2B5EF4-FFF2-40B4-BE49-F238E27FC236}">
                <a16:creationId xmlns:a16="http://schemas.microsoft.com/office/drawing/2014/main" id="{00000000-0008-0000-0D00-00003B01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Do you have </a:t>
            </a:r>
            <a:r>
              <a:rPr lang="en-US" sz="1800" b="1">
                <a:solidFill>
                  <a:schemeClr val="accent6">
                    <a:lumMod val="50000"/>
                  </a:schemeClr>
                </a:solidFill>
              </a:rPr>
              <a:t>unpleasant</a:t>
            </a:r>
            <a:r>
              <a:rPr lang="en-US" sz="1800" b="1" baseline="0">
                <a:solidFill>
                  <a:schemeClr val="accent6">
                    <a:lumMod val="50000"/>
                  </a:schemeClr>
                </a:solidFill>
              </a:rPr>
              <a:t> odors</a:t>
            </a:r>
            <a:r>
              <a:rPr lang="en-US" sz="1800" b="0" baseline="0">
                <a:solidFill>
                  <a:schemeClr val="accent6">
                    <a:lumMod val="50000"/>
                  </a:schemeClr>
                </a:solidFill>
              </a:rPr>
              <a:t> in your home?</a:t>
            </a:r>
            <a:endParaRPr lang="en-US" sz="1800" b="0">
              <a:solidFill>
                <a:schemeClr val="accent6">
                  <a:lumMod val="50000"/>
                </a:schemeClr>
              </a:solidFill>
            </a:endParaRPr>
          </a:p>
        </xdr:txBody>
      </xdr:sp>
      <xdr:sp macro="" textlink="">
        <xdr:nvSpPr>
          <xdr:cNvPr id="316" name="Rectangle 315">
            <a:extLst>
              <a:ext uri="{FF2B5EF4-FFF2-40B4-BE49-F238E27FC236}">
                <a16:creationId xmlns:a16="http://schemas.microsoft.com/office/drawing/2014/main" id="{00000000-0008-0000-0D00-00003C01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have/use </a:t>
            </a:r>
            <a:r>
              <a:rPr lang="en-US" sz="1800" b="1">
                <a:solidFill>
                  <a:schemeClr val="accent6">
                    <a:lumMod val="50000"/>
                  </a:schemeClr>
                </a:solidFill>
              </a:rPr>
              <a:t>high</a:t>
            </a:r>
            <a:r>
              <a:rPr lang="en-US" sz="1800" b="1" baseline="0">
                <a:solidFill>
                  <a:schemeClr val="accent6">
                    <a:lumMod val="50000"/>
                  </a:schemeClr>
                </a:solidFill>
              </a:rPr>
              <a:t> VOC</a:t>
            </a:r>
            <a:r>
              <a:rPr lang="en-US" sz="1800" b="0" baseline="0">
                <a:solidFill>
                  <a:schemeClr val="accent6">
                    <a:lumMod val="50000"/>
                  </a:schemeClr>
                </a:solidFill>
              </a:rPr>
              <a:t> (smelly) paint?</a:t>
            </a:r>
            <a:endParaRPr lang="en-US" sz="1800" b="0">
              <a:solidFill>
                <a:schemeClr val="accent6">
                  <a:lumMod val="50000"/>
                </a:schemeClr>
              </a:solidFill>
            </a:endParaRPr>
          </a:p>
        </xdr:txBody>
      </xdr:sp>
      <xdr:sp macro="" textlink="">
        <xdr:nvSpPr>
          <xdr:cNvPr id="317" name="Rectangle 316">
            <a:extLst>
              <a:ext uri="{FF2B5EF4-FFF2-40B4-BE49-F238E27FC236}">
                <a16:creationId xmlns:a16="http://schemas.microsoft.com/office/drawing/2014/main" id="{00000000-0008-0000-0D00-00003D01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 </a:t>
            </a:r>
            <a:r>
              <a:rPr lang="en-US" sz="1800" b="1">
                <a:solidFill>
                  <a:schemeClr val="accent6">
                    <a:lumMod val="50000"/>
                  </a:schemeClr>
                </a:solidFill>
              </a:rPr>
              <a:t>lead paint</a:t>
            </a:r>
            <a:r>
              <a:rPr lang="en-US" sz="1800" b="0">
                <a:solidFill>
                  <a:schemeClr val="accent6">
                    <a:lumMod val="50000"/>
                  </a:schemeClr>
                </a:solidFill>
              </a:rPr>
              <a:t> in your home?</a:t>
            </a:r>
          </a:p>
        </xdr:txBody>
      </xdr:sp>
      <xdr:sp macro="" textlink="">
        <xdr:nvSpPr>
          <xdr:cNvPr id="318" name="Rectangle 317">
            <a:extLst>
              <a:ext uri="{FF2B5EF4-FFF2-40B4-BE49-F238E27FC236}">
                <a16:creationId xmlns:a16="http://schemas.microsoft.com/office/drawing/2014/main" id="{00000000-0008-0000-0D00-00003E01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Signs of fatigue, weakness or </a:t>
            </a:r>
            <a:r>
              <a:rPr lang="en-US" sz="1800" b="1">
                <a:solidFill>
                  <a:schemeClr val="accent6">
                    <a:lumMod val="50000"/>
                  </a:schemeClr>
                </a:solidFill>
              </a:rPr>
              <a:t>recurring</a:t>
            </a:r>
            <a:r>
              <a:rPr lang="en-US" sz="1800" b="1" baseline="0">
                <a:solidFill>
                  <a:schemeClr val="accent6">
                    <a:lumMod val="50000"/>
                  </a:schemeClr>
                </a:solidFill>
              </a:rPr>
              <a:t> headache</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19" name="Rectangle 318">
            <a:extLst>
              <a:ext uri="{FF2B5EF4-FFF2-40B4-BE49-F238E27FC236}">
                <a16:creationId xmlns:a16="http://schemas.microsoft.com/office/drawing/2014/main" id="{00000000-0008-0000-0D00-00003F01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 </a:t>
            </a:r>
            <a:r>
              <a:rPr lang="en-US" sz="1800" b="1">
                <a:solidFill>
                  <a:schemeClr val="accent6">
                    <a:lumMod val="50000"/>
                  </a:schemeClr>
                </a:solidFill>
              </a:rPr>
              <a:t>carbon dioxide / monoxide</a:t>
            </a:r>
            <a:r>
              <a:rPr lang="en-US" sz="1800" b="1" baseline="0">
                <a:solidFill>
                  <a:schemeClr val="accent6">
                    <a:lumMod val="50000"/>
                  </a:schemeClr>
                </a:solidFill>
              </a:rPr>
              <a:t> detectors</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20" name="Rectangle 319">
            <a:extLst>
              <a:ext uri="{FF2B5EF4-FFF2-40B4-BE49-F238E27FC236}">
                <a16:creationId xmlns:a16="http://schemas.microsoft.com/office/drawing/2014/main" id="{00000000-0008-0000-0D00-00004001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use</a:t>
            </a:r>
            <a:r>
              <a:rPr lang="en-US" sz="1800" b="0" baseline="0">
                <a:solidFill>
                  <a:schemeClr val="accent6">
                    <a:lumMod val="50000"/>
                  </a:schemeClr>
                </a:solidFill>
              </a:rPr>
              <a:t> </a:t>
            </a:r>
            <a:r>
              <a:rPr lang="en-US" sz="1800" b="1" baseline="0">
                <a:solidFill>
                  <a:schemeClr val="accent6">
                    <a:lumMod val="50000"/>
                  </a:schemeClr>
                </a:solidFill>
              </a:rPr>
              <a:t>humidifiers</a:t>
            </a:r>
            <a:r>
              <a:rPr lang="en-US" sz="1800" b="0" baseline="0">
                <a:solidFill>
                  <a:schemeClr val="accent6">
                    <a:lumMod val="50000"/>
                  </a:schemeClr>
                </a:solidFill>
              </a:rPr>
              <a:t> or </a:t>
            </a:r>
            <a:r>
              <a:rPr lang="en-US" sz="1800" b="1" baseline="0">
                <a:solidFill>
                  <a:schemeClr val="accent6">
                    <a:lumMod val="50000"/>
                  </a:schemeClr>
                </a:solidFill>
              </a:rPr>
              <a:t>dehumidifiers</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21" name="Rectangle 320">
            <a:extLst>
              <a:ext uri="{FF2B5EF4-FFF2-40B4-BE49-F238E27FC236}">
                <a16:creationId xmlns:a16="http://schemas.microsoft.com/office/drawing/2014/main" id="{00000000-0008-0000-0D00-00004101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Have you had a </a:t>
            </a:r>
            <a:r>
              <a:rPr lang="en-US" sz="1800" b="1">
                <a:solidFill>
                  <a:schemeClr val="accent6">
                    <a:lumMod val="50000"/>
                  </a:schemeClr>
                </a:solidFill>
              </a:rPr>
              <a:t>radon inspection</a:t>
            </a:r>
            <a:r>
              <a:rPr lang="en-US" sz="1800" b="0">
                <a:solidFill>
                  <a:schemeClr val="accent6">
                    <a:lumMod val="50000"/>
                  </a:schemeClr>
                </a:solidFill>
              </a:rPr>
              <a:t> / system installed?</a:t>
            </a:r>
          </a:p>
        </xdr:txBody>
      </xdr:sp>
      <xdr:sp macro="" textlink="">
        <xdr:nvSpPr>
          <xdr:cNvPr id="322" name="Rectangle 321">
            <a:extLst>
              <a:ext uri="{FF2B5EF4-FFF2-40B4-BE49-F238E27FC236}">
                <a16:creationId xmlns:a16="http://schemas.microsoft.com/office/drawing/2014/main" id="{00000000-0008-0000-0D00-00004201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endParaRPr lang="en-US" sz="1800" b="0">
              <a:solidFill>
                <a:schemeClr val="accent6">
                  <a:lumMod val="50000"/>
                </a:schemeClr>
              </a:solidFill>
            </a:endParaRPr>
          </a:p>
        </xdr:txBody>
      </xdr:sp>
    </xdr:grpSp>
    <xdr:clientData/>
  </xdr:twoCellAnchor>
  <xdr:twoCellAnchor>
    <xdr:from>
      <xdr:col>56</xdr:col>
      <xdr:colOff>9525</xdr:colOff>
      <xdr:row>186</xdr:row>
      <xdr:rowOff>0</xdr:rowOff>
    </xdr:from>
    <xdr:to>
      <xdr:col>114</xdr:col>
      <xdr:colOff>104775</xdr:colOff>
      <xdr:row>191</xdr:row>
      <xdr:rowOff>85725</xdr:rowOff>
    </xdr:to>
    <xdr:sp macro="" textlink="">
      <xdr:nvSpPr>
        <xdr:cNvPr id="323" name="Content Placeholder 2">
          <a:extLst>
            <a:ext uri="{FF2B5EF4-FFF2-40B4-BE49-F238E27FC236}">
              <a16:creationId xmlns:a16="http://schemas.microsoft.com/office/drawing/2014/main" id="{00000000-0008-0000-0D00-00004301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chemeClr val="accent6">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225</xdr:row>
          <xdr:rowOff>31750</xdr:rowOff>
        </xdr:from>
        <xdr:to>
          <xdr:col>61</xdr:col>
          <xdr:colOff>76200</xdr:colOff>
          <xdr:row>227</xdr:row>
          <xdr:rowOff>76200</xdr:rowOff>
        </xdr:to>
        <xdr:sp macro="" textlink="">
          <xdr:nvSpPr>
            <xdr:cNvPr id="22649" name="Check Box 121" hidden="1">
              <a:extLst>
                <a:ext uri="{63B3BB69-23CF-44E3-9099-C40C66FF867C}">
                  <a14:compatExt spid="_x0000_s22649"/>
                </a:ext>
                <a:ext uri="{FF2B5EF4-FFF2-40B4-BE49-F238E27FC236}">
                  <a16:creationId xmlns:a16="http://schemas.microsoft.com/office/drawing/2014/main" id="{00000000-0008-0000-0D00-000079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225</xdr:row>
          <xdr:rowOff>31750</xdr:rowOff>
        </xdr:from>
        <xdr:to>
          <xdr:col>71</xdr:col>
          <xdr:colOff>76200</xdr:colOff>
          <xdr:row>227</xdr:row>
          <xdr:rowOff>76200</xdr:rowOff>
        </xdr:to>
        <xdr:sp macro="" textlink="">
          <xdr:nvSpPr>
            <xdr:cNvPr id="22650" name="Check Box 122" hidden="1">
              <a:extLst>
                <a:ext uri="{63B3BB69-23CF-44E3-9099-C40C66FF867C}">
                  <a14:compatExt spid="_x0000_s22650"/>
                </a:ext>
                <a:ext uri="{FF2B5EF4-FFF2-40B4-BE49-F238E27FC236}">
                  <a16:creationId xmlns:a16="http://schemas.microsoft.com/office/drawing/2014/main" id="{00000000-0008-0000-0D00-00007A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225</xdr:row>
          <xdr:rowOff>31750</xdr:rowOff>
        </xdr:from>
        <xdr:to>
          <xdr:col>81</xdr:col>
          <xdr:colOff>76200</xdr:colOff>
          <xdr:row>227</xdr:row>
          <xdr:rowOff>76200</xdr:rowOff>
        </xdr:to>
        <xdr:sp macro="" textlink="">
          <xdr:nvSpPr>
            <xdr:cNvPr id="22651" name="Check Box 123" hidden="1">
              <a:extLst>
                <a:ext uri="{63B3BB69-23CF-44E3-9099-C40C66FF867C}">
                  <a14:compatExt spid="_x0000_s22651"/>
                </a:ext>
                <a:ext uri="{FF2B5EF4-FFF2-40B4-BE49-F238E27FC236}">
                  <a16:creationId xmlns:a16="http://schemas.microsoft.com/office/drawing/2014/main" id="{00000000-0008-0000-0D00-00007B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19050</xdr:colOff>
      <xdr:row>192</xdr:row>
      <xdr:rowOff>60385</xdr:rowOff>
    </xdr:from>
    <xdr:to>
      <xdr:col>105</xdr:col>
      <xdr:colOff>23622</xdr:colOff>
      <xdr:row>246</xdr:row>
      <xdr:rowOff>9576</xdr:rowOff>
    </xdr:to>
    <xdr:grpSp>
      <xdr:nvGrpSpPr>
        <xdr:cNvPr id="330" name="Group 329">
          <a:extLst>
            <a:ext uri="{FF2B5EF4-FFF2-40B4-BE49-F238E27FC236}">
              <a16:creationId xmlns:a16="http://schemas.microsoft.com/office/drawing/2014/main" id="{00000000-0008-0000-0D00-00004A010000}"/>
            </a:ext>
          </a:extLst>
        </xdr:cNvPr>
        <xdr:cNvGrpSpPr/>
      </xdr:nvGrpSpPr>
      <xdr:grpSpPr>
        <a:xfrm>
          <a:off x="6115050" y="19219242"/>
          <a:ext cx="5338572" cy="5337620"/>
          <a:chOff x="6400800" y="2031558"/>
          <a:chExt cx="5605272" cy="5093142"/>
        </a:xfrm>
      </xdr:grpSpPr>
      <xdr:grpSp>
        <xdr:nvGrpSpPr>
          <xdr:cNvPr id="331" name="Group 330">
            <a:extLst>
              <a:ext uri="{FF2B5EF4-FFF2-40B4-BE49-F238E27FC236}">
                <a16:creationId xmlns:a16="http://schemas.microsoft.com/office/drawing/2014/main" id="{00000000-0008-0000-0D00-00004B010000}"/>
              </a:ext>
            </a:extLst>
          </xdr:cNvPr>
          <xdr:cNvGrpSpPr/>
        </xdr:nvGrpSpPr>
        <xdr:grpSpPr>
          <a:xfrm>
            <a:off x="6400800" y="2031558"/>
            <a:ext cx="5605272" cy="311524"/>
            <a:chOff x="6400800" y="2031558"/>
            <a:chExt cx="5605272" cy="311524"/>
          </a:xfrm>
        </xdr:grpSpPr>
        <xdr:sp macro="" textlink="">
          <xdr:nvSpPr>
            <xdr:cNvPr id="449" name="Rectangle 448">
              <a:extLst>
                <a:ext uri="{FF2B5EF4-FFF2-40B4-BE49-F238E27FC236}">
                  <a16:creationId xmlns:a16="http://schemas.microsoft.com/office/drawing/2014/main" id="{00000000-0008-0000-0D00-0000C1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Fresh</a:t>
              </a:r>
            </a:p>
          </xdr:txBody>
        </xdr:sp>
        <xdr:sp macro="" textlink="">
          <xdr:nvSpPr>
            <xdr:cNvPr id="450" name="Rectangle 449">
              <a:extLst>
                <a:ext uri="{FF2B5EF4-FFF2-40B4-BE49-F238E27FC236}">
                  <a16:creationId xmlns:a16="http://schemas.microsoft.com/office/drawing/2014/main" id="{00000000-0008-0000-0D00-0000C2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Normal</a:t>
              </a:r>
              <a:endParaRPr lang="en-US" sz="1100" b="1">
                <a:solidFill>
                  <a:schemeClr val="accent6">
                    <a:lumMod val="50000"/>
                  </a:schemeClr>
                </a:solidFill>
              </a:endParaRPr>
            </a:p>
          </xdr:txBody>
        </xdr:sp>
        <xdr:sp macro="" textlink="">
          <xdr:nvSpPr>
            <xdr:cNvPr id="451" name="Rectangle 450">
              <a:extLst>
                <a:ext uri="{FF2B5EF4-FFF2-40B4-BE49-F238E27FC236}">
                  <a16:creationId xmlns:a16="http://schemas.microsoft.com/office/drawing/2014/main" id="{00000000-0008-0000-0D00-0000C3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Stuffy</a:t>
              </a:r>
              <a:endParaRPr lang="en-US" sz="1100" b="1">
                <a:solidFill>
                  <a:schemeClr val="accent6">
                    <a:lumMod val="50000"/>
                  </a:schemeClr>
                </a:solidFill>
              </a:endParaRPr>
            </a:p>
          </xdr:txBody>
        </xdr:sp>
        <xdr:sp macro="" textlink="">
          <xdr:nvSpPr>
            <xdr:cNvPr id="452" name="Rectangle 451">
              <a:extLst>
                <a:ext uri="{FF2B5EF4-FFF2-40B4-BE49-F238E27FC236}">
                  <a16:creationId xmlns:a16="http://schemas.microsoft.com/office/drawing/2014/main" id="{00000000-0008-0000-0D00-0000C4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Very Stuffy</a:t>
              </a:r>
              <a:endParaRPr lang="en-US" sz="1100" b="1">
                <a:solidFill>
                  <a:schemeClr val="accent6">
                    <a:lumMod val="50000"/>
                  </a:schemeClr>
                </a:solidFill>
              </a:endParaRPr>
            </a:p>
          </xdr:txBody>
        </xdr:sp>
        <xdr:sp macro="" textlink="">
          <xdr:nvSpPr>
            <xdr:cNvPr id="453" name="Rectangle 452">
              <a:extLst>
                <a:ext uri="{FF2B5EF4-FFF2-40B4-BE49-F238E27FC236}">
                  <a16:creationId xmlns:a16="http://schemas.microsoft.com/office/drawing/2014/main" id="{00000000-0008-0000-0D00-0000C5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NA</a:t>
              </a:r>
              <a:endParaRPr lang="en-US" sz="1100" b="1">
                <a:solidFill>
                  <a:schemeClr val="accent6">
                    <a:lumMod val="50000"/>
                  </a:schemeClr>
                </a:solidFill>
              </a:endParaRPr>
            </a:p>
          </xdr:txBody>
        </xdr:sp>
      </xdr:grpSp>
      <mc:AlternateContent xmlns:mc="http://schemas.openxmlformats.org/markup-compatibility/2006">
        <mc:Choice xmlns:a14="http://schemas.microsoft.com/office/drawing/2010/main" Requires="a14">
          <xdr:sp macro="" textlink="">
            <xdr:nvSpPr>
              <xdr:cNvPr id="22655" name="Check Box 127" hidden="1">
                <a:extLst>
                  <a:ext uri="{63B3BB69-23CF-44E3-9099-C40C66FF867C}">
                    <a14:compatExt spid="_x0000_s22655"/>
                  </a:ext>
                  <a:ext uri="{FF2B5EF4-FFF2-40B4-BE49-F238E27FC236}">
                    <a16:creationId xmlns:a16="http://schemas.microsoft.com/office/drawing/2014/main" id="{00000000-0008-0000-0D00-00007F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6" name="Check Box 128" hidden="1">
                <a:extLst>
                  <a:ext uri="{63B3BB69-23CF-44E3-9099-C40C66FF867C}">
                    <a14:compatExt spid="_x0000_s22656"/>
                  </a:ext>
                  <a:ext uri="{FF2B5EF4-FFF2-40B4-BE49-F238E27FC236}">
                    <a16:creationId xmlns:a16="http://schemas.microsoft.com/office/drawing/2014/main" id="{00000000-0008-0000-0D00-000080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7" name="Check Box 129" hidden="1">
                <a:extLst>
                  <a:ext uri="{63B3BB69-23CF-44E3-9099-C40C66FF867C}">
                    <a14:compatExt spid="_x0000_s22657"/>
                  </a:ext>
                  <a:ext uri="{FF2B5EF4-FFF2-40B4-BE49-F238E27FC236}">
                    <a16:creationId xmlns:a16="http://schemas.microsoft.com/office/drawing/2014/main" id="{00000000-0008-0000-0D00-000081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8" name="Check Box 130" hidden="1">
                <a:extLst>
                  <a:ext uri="{63B3BB69-23CF-44E3-9099-C40C66FF867C}">
                    <a14:compatExt spid="_x0000_s22658"/>
                  </a:ext>
                  <a:ext uri="{FF2B5EF4-FFF2-40B4-BE49-F238E27FC236}">
                    <a16:creationId xmlns:a16="http://schemas.microsoft.com/office/drawing/2014/main" id="{00000000-0008-0000-0D00-000082580000}"/>
                  </a:ext>
                </a:extLst>
              </xdr:cNvPr>
              <xdr:cNvSpPr/>
            </xdr:nvSpPr>
            <xdr:spPr bwMode="auto">
              <a:xfrm>
                <a:off x="10258424"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9" name="Check Box 131" hidden="1">
                <a:extLst>
                  <a:ext uri="{63B3BB69-23CF-44E3-9099-C40C66FF867C}">
                    <a14:compatExt spid="_x0000_s22659"/>
                  </a:ext>
                  <a:ext uri="{FF2B5EF4-FFF2-40B4-BE49-F238E27FC236}">
                    <a16:creationId xmlns:a16="http://schemas.microsoft.com/office/drawing/2014/main" id="{00000000-0008-0000-0D00-000083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38" name="Group 337">
            <a:extLst>
              <a:ext uri="{FF2B5EF4-FFF2-40B4-BE49-F238E27FC236}">
                <a16:creationId xmlns:a16="http://schemas.microsoft.com/office/drawing/2014/main" id="{00000000-0008-0000-0D00-000052010000}"/>
              </a:ext>
            </a:extLst>
          </xdr:cNvPr>
          <xdr:cNvGrpSpPr/>
        </xdr:nvGrpSpPr>
        <xdr:grpSpPr>
          <a:xfrm>
            <a:off x="6400800" y="2493467"/>
            <a:ext cx="3383280" cy="530706"/>
            <a:chOff x="6400800" y="1921967"/>
            <a:chExt cx="3383280" cy="530706"/>
          </a:xfrm>
        </xdr:grpSpPr>
        <xdr:sp macro="" textlink="">
          <xdr:nvSpPr>
            <xdr:cNvPr id="443" name="Rectangle 442">
              <a:extLst>
                <a:ext uri="{FF2B5EF4-FFF2-40B4-BE49-F238E27FC236}">
                  <a16:creationId xmlns:a16="http://schemas.microsoft.com/office/drawing/2014/main" id="{00000000-0008-0000-0D00-0000BB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44" name="Rectangle 443">
              <a:extLst>
                <a:ext uri="{FF2B5EF4-FFF2-40B4-BE49-F238E27FC236}">
                  <a16:creationId xmlns:a16="http://schemas.microsoft.com/office/drawing/2014/main" id="{00000000-0008-0000-0D00-0000BC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45" name="Rectangle 444">
              <a:extLst>
                <a:ext uri="{FF2B5EF4-FFF2-40B4-BE49-F238E27FC236}">
                  <a16:creationId xmlns:a16="http://schemas.microsoft.com/office/drawing/2014/main" id="{00000000-0008-0000-0D00-0000BD010000}"/>
                </a:ext>
              </a:extLst>
            </xdr:cNvPr>
            <xdr:cNvSpPr/>
          </xdr:nvSpPr>
          <xdr:spPr>
            <a:xfrm>
              <a:off x="8686800" y="1921967"/>
              <a:ext cx="1097280" cy="53070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61" name="Check Box 133" hidden="1">
                <a:extLst>
                  <a:ext uri="{63B3BB69-23CF-44E3-9099-C40C66FF867C}">
                    <a14:compatExt spid="_x0000_s22661"/>
                  </a:ext>
                  <a:ext uri="{FF2B5EF4-FFF2-40B4-BE49-F238E27FC236}">
                    <a16:creationId xmlns:a16="http://schemas.microsoft.com/office/drawing/2014/main" id="{00000000-0008-0000-0D00-000085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2" name="Check Box 134" hidden="1">
                <a:extLst>
                  <a:ext uri="{63B3BB69-23CF-44E3-9099-C40C66FF867C}">
                    <a14:compatExt spid="_x0000_s22662"/>
                  </a:ext>
                  <a:ext uri="{FF2B5EF4-FFF2-40B4-BE49-F238E27FC236}">
                    <a16:creationId xmlns:a16="http://schemas.microsoft.com/office/drawing/2014/main" id="{00000000-0008-0000-0D00-000086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3" name="Check Box 135" hidden="1">
                <a:extLst>
                  <a:ext uri="{63B3BB69-23CF-44E3-9099-C40C66FF867C}">
                    <a14:compatExt spid="_x0000_s22663"/>
                  </a:ext>
                  <a:ext uri="{FF2B5EF4-FFF2-40B4-BE49-F238E27FC236}">
                    <a16:creationId xmlns:a16="http://schemas.microsoft.com/office/drawing/2014/main" id="{00000000-0008-0000-0D00-000087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45" name="Group 344">
            <a:extLst>
              <a:ext uri="{FF2B5EF4-FFF2-40B4-BE49-F238E27FC236}">
                <a16:creationId xmlns:a16="http://schemas.microsoft.com/office/drawing/2014/main" id="{00000000-0008-0000-0D00-000059010000}"/>
              </a:ext>
            </a:extLst>
          </xdr:cNvPr>
          <xdr:cNvGrpSpPr/>
        </xdr:nvGrpSpPr>
        <xdr:grpSpPr>
          <a:xfrm>
            <a:off x="6400800" y="3174558"/>
            <a:ext cx="3383280" cy="311524"/>
            <a:chOff x="6400800" y="2031558"/>
            <a:chExt cx="3383280" cy="311524"/>
          </a:xfrm>
        </xdr:grpSpPr>
        <xdr:sp macro="" textlink="">
          <xdr:nvSpPr>
            <xdr:cNvPr id="437" name="Rectangle 436">
              <a:extLst>
                <a:ext uri="{FF2B5EF4-FFF2-40B4-BE49-F238E27FC236}">
                  <a16:creationId xmlns:a16="http://schemas.microsoft.com/office/drawing/2014/main" id="{00000000-0008-0000-0D00-0000B5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38" name="Rectangle 437">
              <a:extLst>
                <a:ext uri="{FF2B5EF4-FFF2-40B4-BE49-F238E27FC236}">
                  <a16:creationId xmlns:a16="http://schemas.microsoft.com/office/drawing/2014/main" id="{00000000-0008-0000-0D00-0000B6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39" name="Rectangle 438">
              <a:extLst>
                <a:ext uri="{FF2B5EF4-FFF2-40B4-BE49-F238E27FC236}">
                  <a16:creationId xmlns:a16="http://schemas.microsoft.com/office/drawing/2014/main" id="{00000000-0008-0000-0D00-0000B7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67" name="Check Box 139" hidden="1">
                <a:extLst>
                  <a:ext uri="{63B3BB69-23CF-44E3-9099-C40C66FF867C}">
                    <a14:compatExt spid="_x0000_s22667"/>
                  </a:ext>
                  <a:ext uri="{FF2B5EF4-FFF2-40B4-BE49-F238E27FC236}">
                    <a16:creationId xmlns:a16="http://schemas.microsoft.com/office/drawing/2014/main" id="{00000000-0008-0000-0D00-00008B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8" name="Check Box 140" hidden="1">
                <a:extLst>
                  <a:ext uri="{63B3BB69-23CF-44E3-9099-C40C66FF867C}">
                    <a14:compatExt spid="_x0000_s22668"/>
                  </a:ext>
                  <a:ext uri="{FF2B5EF4-FFF2-40B4-BE49-F238E27FC236}">
                    <a16:creationId xmlns:a16="http://schemas.microsoft.com/office/drawing/2014/main" id="{00000000-0008-0000-0D00-00008C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9" name="Check Box 141" hidden="1">
                <a:extLst>
                  <a:ext uri="{63B3BB69-23CF-44E3-9099-C40C66FF867C}">
                    <a14:compatExt spid="_x0000_s22669"/>
                  </a:ext>
                  <a:ext uri="{FF2B5EF4-FFF2-40B4-BE49-F238E27FC236}">
                    <a16:creationId xmlns:a16="http://schemas.microsoft.com/office/drawing/2014/main" id="{00000000-0008-0000-0D00-00008D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52" name="Group 351">
            <a:extLst>
              <a:ext uri="{FF2B5EF4-FFF2-40B4-BE49-F238E27FC236}">
                <a16:creationId xmlns:a16="http://schemas.microsoft.com/office/drawing/2014/main" id="{00000000-0008-0000-0D00-000060010000}"/>
              </a:ext>
            </a:extLst>
          </xdr:cNvPr>
          <xdr:cNvGrpSpPr/>
        </xdr:nvGrpSpPr>
        <xdr:grpSpPr>
          <a:xfrm>
            <a:off x="6400800" y="3746058"/>
            <a:ext cx="3383280" cy="311524"/>
            <a:chOff x="6400800" y="2031558"/>
            <a:chExt cx="3383280" cy="311524"/>
          </a:xfrm>
        </xdr:grpSpPr>
        <xdr:sp macro="" textlink="">
          <xdr:nvSpPr>
            <xdr:cNvPr id="431" name="Rectangle 430">
              <a:extLst>
                <a:ext uri="{FF2B5EF4-FFF2-40B4-BE49-F238E27FC236}">
                  <a16:creationId xmlns:a16="http://schemas.microsoft.com/office/drawing/2014/main" id="{00000000-0008-0000-0D00-0000AF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32" name="Rectangle 431">
              <a:extLst>
                <a:ext uri="{FF2B5EF4-FFF2-40B4-BE49-F238E27FC236}">
                  <a16:creationId xmlns:a16="http://schemas.microsoft.com/office/drawing/2014/main" id="{00000000-0008-0000-0D00-0000B0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33" name="Rectangle 432">
              <a:extLst>
                <a:ext uri="{FF2B5EF4-FFF2-40B4-BE49-F238E27FC236}">
                  <a16:creationId xmlns:a16="http://schemas.microsoft.com/office/drawing/2014/main" id="{00000000-0008-0000-0D00-0000B1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73" name="Check Box 145" hidden="1">
                <a:extLst>
                  <a:ext uri="{63B3BB69-23CF-44E3-9099-C40C66FF867C}">
                    <a14:compatExt spid="_x0000_s22673"/>
                  </a:ext>
                  <a:ext uri="{FF2B5EF4-FFF2-40B4-BE49-F238E27FC236}">
                    <a16:creationId xmlns:a16="http://schemas.microsoft.com/office/drawing/2014/main" id="{00000000-0008-0000-0D00-000091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74" name="Check Box 146" hidden="1">
                <a:extLst>
                  <a:ext uri="{63B3BB69-23CF-44E3-9099-C40C66FF867C}">
                    <a14:compatExt spid="_x0000_s22674"/>
                  </a:ext>
                  <a:ext uri="{FF2B5EF4-FFF2-40B4-BE49-F238E27FC236}">
                    <a16:creationId xmlns:a16="http://schemas.microsoft.com/office/drawing/2014/main" id="{00000000-0008-0000-0D00-000092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75" name="Check Box 147" hidden="1">
                <a:extLst>
                  <a:ext uri="{63B3BB69-23CF-44E3-9099-C40C66FF867C}">
                    <a14:compatExt spid="_x0000_s22675"/>
                  </a:ext>
                  <a:ext uri="{FF2B5EF4-FFF2-40B4-BE49-F238E27FC236}">
                    <a16:creationId xmlns:a16="http://schemas.microsoft.com/office/drawing/2014/main" id="{00000000-0008-0000-0D00-000093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59" name="Group 358">
            <a:extLst>
              <a:ext uri="{FF2B5EF4-FFF2-40B4-BE49-F238E27FC236}">
                <a16:creationId xmlns:a16="http://schemas.microsoft.com/office/drawing/2014/main" id="{00000000-0008-0000-0D00-000067010000}"/>
              </a:ext>
            </a:extLst>
          </xdr:cNvPr>
          <xdr:cNvGrpSpPr/>
        </xdr:nvGrpSpPr>
        <xdr:grpSpPr>
          <a:xfrm>
            <a:off x="6400800" y="4317558"/>
            <a:ext cx="3383280" cy="311524"/>
            <a:chOff x="6400800" y="2031558"/>
            <a:chExt cx="3383280" cy="311524"/>
          </a:xfrm>
        </xdr:grpSpPr>
        <xdr:sp macro="" textlink="">
          <xdr:nvSpPr>
            <xdr:cNvPr id="425" name="Rectangle 424">
              <a:extLst>
                <a:ext uri="{FF2B5EF4-FFF2-40B4-BE49-F238E27FC236}">
                  <a16:creationId xmlns:a16="http://schemas.microsoft.com/office/drawing/2014/main" id="{00000000-0008-0000-0D00-0000A9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26" name="Rectangle 425">
              <a:extLst>
                <a:ext uri="{FF2B5EF4-FFF2-40B4-BE49-F238E27FC236}">
                  <a16:creationId xmlns:a16="http://schemas.microsoft.com/office/drawing/2014/main" id="{00000000-0008-0000-0D00-0000AA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27" name="Rectangle 426">
              <a:extLst>
                <a:ext uri="{FF2B5EF4-FFF2-40B4-BE49-F238E27FC236}">
                  <a16:creationId xmlns:a16="http://schemas.microsoft.com/office/drawing/2014/main" id="{00000000-0008-0000-0D00-0000AB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79" name="Check Box 151" hidden="1">
                <a:extLst>
                  <a:ext uri="{63B3BB69-23CF-44E3-9099-C40C66FF867C}">
                    <a14:compatExt spid="_x0000_s22679"/>
                  </a:ext>
                  <a:ext uri="{FF2B5EF4-FFF2-40B4-BE49-F238E27FC236}">
                    <a16:creationId xmlns:a16="http://schemas.microsoft.com/office/drawing/2014/main" id="{00000000-0008-0000-0D00-000097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0" name="Check Box 152" hidden="1">
                <a:extLst>
                  <a:ext uri="{63B3BB69-23CF-44E3-9099-C40C66FF867C}">
                    <a14:compatExt spid="_x0000_s22680"/>
                  </a:ext>
                  <a:ext uri="{FF2B5EF4-FFF2-40B4-BE49-F238E27FC236}">
                    <a16:creationId xmlns:a16="http://schemas.microsoft.com/office/drawing/2014/main" id="{00000000-0008-0000-0D00-000098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1" name="Check Box 153" hidden="1">
                <a:extLst>
                  <a:ext uri="{63B3BB69-23CF-44E3-9099-C40C66FF867C}">
                    <a14:compatExt spid="_x0000_s22681"/>
                  </a:ext>
                  <a:ext uri="{FF2B5EF4-FFF2-40B4-BE49-F238E27FC236}">
                    <a16:creationId xmlns:a16="http://schemas.microsoft.com/office/drawing/2014/main" id="{00000000-0008-0000-0D00-000099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66" name="Group 365">
            <a:extLst>
              <a:ext uri="{FF2B5EF4-FFF2-40B4-BE49-F238E27FC236}">
                <a16:creationId xmlns:a16="http://schemas.microsoft.com/office/drawing/2014/main" id="{00000000-0008-0000-0D00-00006E010000}"/>
              </a:ext>
            </a:extLst>
          </xdr:cNvPr>
          <xdr:cNvGrpSpPr/>
        </xdr:nvGrpSpPr>
        <xdr:grpSpPr>
          <a:xfrm>
            <a:off x="6400800" y="4889058"/>
            <a:ext cx="3383280" cy="311524"/>
            <a:chOff x="6400800" y="2031558"/>
            <a:chExt cx="3383280" cy="311524"/>
          </a:xfrm>
        </xdr:grpSpPr>
        <xdr:sp macro="" textlink="">
          <xdr:nvSpPr>
            <xdr:cNvPr id="419" name="Rectangle 418">
              <a:extLst>
                <a:ext uri="{FF2B5EF4-FFF2-40B4-BE49-F238E27FC236}">
                  <a16:creationId xmlns:a16="http://schemas.microsoft.com/office/drawing/2014/main" id="{00000000-0008-0000-0D00-0000A3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20" name="Rectangle 419">
              <a:extLst>
                <a:ext uri="{FF2B5EF4-FFF2-40B4-BE49-F238E27FC236}">
                  <a16:creationId xmlns:a16="http://schemas.microsoft.com/office/drawing/2014/main" id="{00000000-0008-0000-0D00-0000A4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21" name="Rectangle 420">
              <a:extLst>
                <a:ext uri="{FF2B5EF4-FFF2-40B4-BE49-F238E27FC236}">
                  <a16:creationId xmlns:a16="http://schemas.microsoft.com/office/drawing/2014/main" id="{00000000-0008-0000-0D00-0000A5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xdr:grpSp>
        <xdr:nvGrpSpPr>
          <xdr:cNvPr id="367" name="Group 366">
            <a:extLst>
              <a:ext uri="{FF2B5EF4-FFF2-40B4-BE49-F238E27FC236}">
                <a16:creationId xmlns:a16="http://schemas.microsoft.com/office/drawing/2014/main" id="{00000000-0008-0000-0D00-00006F010000}"/>
              </a:ext>
            </a:extLst>
          </xdr:cNvPr>
          <xdr:cNvGrpSpPr/>
        </xdr:nvGrpSpPr>
        <xdr:grpSpPr>
          <a:xfrm>
            <a:off x="6400800" y="5460558"/>
            <a:ext cx="3383280" cy="311524"/>
            <a:chOff x="6400800" y="2031558"/>
            <a:chExt cx="3383280" cy="311524"/>
          </a:xfrm>
        </xdr:grpSpPr>
        <xdr:sp macro="" textlink="">
          <xdr:nvSpPr>
            <xdr:cNvPr id="413" name="Rectangle 412">
              <a:extLst>
                <a:ext uri="{FF2B5EF4-FFF2-40B4-BE49-F238E27FC236}">
                  <a16:creationId xmlns:a16="http://schemas.microsoft.com/office/drawing/2014/main" id="{00000000-0008-0000-0D00-00009D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14" name="Rectangle 413">
              <a:extLst>
                <a:ext uri="{FF2B5EF4-FFF2-40B4-BE49-F238E27FC236}">
                  <a16:creationId xmlns:a16="http://schemas.microsoft.com/office/drawing/2014/main" id="{00000000-0008-0000-0D00-00009E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15" name="Rectangle 414">
              <a:extLst>
                <a:ext uri="{FF2B5EF4-FFF2-40B4-BE49-F238E27FC236}">
                  <a16:creationId xmlns:a16="http://schemas.microsoft.com/office/drawing/2014/main" id="{00000000-0008-0000-0D00-00009F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85" name="Check Box 157" hidden="1">
                <a:extLst>
                  <a:ext uri="{63B3BB69-23CF-44E3-9099-C40C66FF867C}">
                    <a14:compatExt spid="_x0000_s22685"/>
                  </a:ext>
                  <a:ext uri="{FF2B5EF4-FFF2-40B4-BE49-F238E27FC236}">
                    <a16:creationId xmlns:a16="http://schemas.microsoft.com/office/drawing/2014/main" id="{00000000-0008-0000-0D00-00009D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6" name="Check Box 158" hidden="1">
                <a:extLst>
                  <a:ext uri="{63B3BB69-23CF-44E3-9099-C40C66FF867C}">
                    <a14:compatExt spid="_x0000_s22686"/>
                  </a:ext>
                  <a:ext uri="{FF2B5EF4-FFF2-40B4-BE49-F238E27FC236}">
                    <a16:creationId xmlns:a16="http://schemas.microsoft.com/office/drawing/2014/main" id="{00000000-0008-0000-0D00-00009E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7" name="Check Box 159" hidden="1">
                <a:extLst>
                  <a:ext uri="{63B3BB69-23CF-44E3-9099-C40C66FF867C}">
                    <a14:compatExt spid="_x0000_s22687"/>
                  </a:ext>
                  <a:ext uri="{FF2B5EF4-FFF2-40B4-BE49-F238E27FC236}">
                    <a16:creationId xmlns:a16="http://schemas.microsoft.com/office/drawing/2014/main" id="{00000000-0008-0000-0D00-00009F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74" name="Group 373">
            <a:extLst>
              <a:ext uri="{FF2B5EF4-FFF2-40B4-BE49-F238E27FC236}">
                <a16:creationId xmlns:a16="http://schemas.microsoft.com/office/drawing/2014/main" id="{00000000-0008-0000-0D00-000076010000}"/>
              </a:ext>
            </a:extLst>
          </xdr:cNvPr>
          <xdr:cNvGrpSpPr/>
        </xdr:nvGrpSpPr>
        <xdr:grpSpPr>
          <a:xfrm>
            <a:off x="6400800" y="6032058"/>
            <a:ext cx="3383280" cy="311524"/>
            <a:chOff x="6400800" y="2031558"/>
            <a:chExt cx="3383280" cy="311524"/>
          </a:xfrm>
        </xdr:grpSpPr>
        <xdr:sp macro="" textlink="">
          <xdr:nvSpPr>
            <xdr:cNvPr id="407" name="Rectangle 406">
              <a:extLst>
                <a:ext uri="{FF2B5EF4-FFF2-40B4-BE49-F238E27FC236}">
                  <a16:creationId xmlns:a16="http://schemas.microsoft.com/office/drawing/2014/main" id="{00000000-0008-0000-0D00-000097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08" name="Rectangle 407">
              <a:extLst>
                <a:ext uri="{FF2B5EF4-FFF2-40B4-BE49-F238E27FC236}">
                  <a16:creationId xmlns:a16="http://schemas.microsoft.com/office/drawing/2014/main" id="{00000000-0008-0000-0D00-000098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09" name="Rectangle 408">
              <a:extLst>
                <a:ext uri="{FF2B5EF4-FFF2-40B4-BE49-F238E27FC236}">
                  <a16:creationId xmlns:a16="http://schemas.microsoft.com/office/drawing/2014/main" id="{00000000-0008-0000-0D00-000099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91" name="Check Box 163" hidden="1">
                <a:extLst>
                  <a:ext uri="{63B3BB69-23CF-44E3-9099-C40C66FF867C}">
                    <a14:compatExt spid="_x0000_s22691"/>
                  </a:ext>
                  <a:ext uri="{FF2B5EF4-FFF2-40B4-BE49-F238E27FC236}">
                    <a16:creationId xmlns:a16="http://schemas.microsoft.com/office/drawing/2014/main" id="{00000000-0008-0000-0D00-0000A3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2" name="Check Box 164" hidden="1">
                <a:extLst>
                  <a:ext uri="{63B3BB69-23CF-44E3-9099-C40C66FF867C}">
                    <a14:compatExt spid="_x0000_s22692"/>
                  </a:ext>
                  <a:ext uri="{FF2B5EF4-FFF2-40B4-BE49-F238E27FC236}">
                    <a16:creationId xmlns:a16="http://schemas.microsoft.com/office/drawing/2014/main" id="{00000000-0008-0000-0D00-0000A4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3" name="Check Box 165" hidden="1">
                <a:extLst>
                  <a:ext uri="{63B3BB69-23CF-44E3-9099-C40C66FF867C}">
                    <a14:compatExt spid="_x0000_s22693"/>
                  </a:ext>
                  <a:ext uri="{FF2B5EF4-FFF2-40B4-BE49-F238E27FC236}">
                    <a16:creationId xmlns:a16="http://schemas.microsoft.com/office/drawing/2014/main" id="{00000000-0008-0000-0D00-0000A5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81" name="Group 380">
            <a:extLst>
              <a:ext uri="{FF2B5EF4-FFF2-40B4-BE49-F238E27FC236}">
                <a16:creationId xmlns:a16="http://schemas.microsoft.com/office/drawing/2014/main" id="{00000000-0008-0000-0D00-00007D010000}"/>
              </a:ext>
            </a:extLst>
          </xdr:cNvPr>
          <xdr:cNvGrpSpPr/>
        </xdr:nvGrpSpPr>
        <xdr:grpSpPr>
          <a:xfrm>
            <a:off x="6400800" y="6603558"/>
            <a:ext cx="3383280" cy="311524"/>
            <a:chOff x="6400800" y="2031558"/>
            <a:chExt cx="3383280" cy="311524"/>
          </a:xfrm>
        </xdr:grpSpPr>
        <xdr:sp macro="" textlink="">
          <xdr:nvSpPr>
            <xdr:cNvPr id="401" name="Rectangle 400">
              <a:extLst>
                <a:ext uri="{FF2B5EF4-FFF2-40B4-BE49-F238E27FC236}">
                  <a16:creationId xmlns:a16="http://schemas.microsoft.com/office/drawing/2014/main" id="{00000000-0008-0000-0D00-000091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02" name="Rectangle 401">
              <a:extLst>
                <a:ext uri="{FF2B5EF4-FFF2-40B4-BE49-F238E27FC236}">
                  <a16:creationId xmlns:a16="http://schemas.microsoft.com/office/drawing/2014/main" id="{00000000-0008-0000-0D00-000092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03" name="Rectangle 402">
              <a:extLst>
                <a:ext uri="{FF2B5EF4-FFF2-40B4-BE49-F238E27FC236}">
                  <a16:creationId xmlns:a16="http://schemas.microsoft.com/office/drawing/2014/main" id="{00000000-0008-0000-0D00-000093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97" name="Check Box 169" hidden="1">
                <a:extLst>
                  <a:ext uri="{63B3BB69-23CF-44E3-9099-C40C66FF867C}">
                    <a14:compatExt spid="_x0000_s22697"/>
                  </a:ext>
                  <a:ext uri="{FF2B5EF4-FFF2-40B4-BE49-F238E27FC236}">
                    <a16:creationId xmlns:a16="http://schemas.microsoft.com/office/drawing/2014/main" id="{00000000-0008-0000-0D00-0000A9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8" name="Check Box 170" hidden="1">
                <a:extLst>
                  <a:ext uri="{63B3BB69-23CF-44E3-9099-C40C66FF867C}">
                    <a14:compatExt spid="_x0000_s22698"/>
                  </a:ext>
                  <a:ext uri="{FF2B5EF4-FFF2-40B4-BE49-F238E27FC236}">
                    <a16:creationId xmlns:a16="http://schemas.microsoft.com/office/drawing/2014/main" id="{00000000-0008-0000-0D00-0000AA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9" name="Check Box 171" hidden="1">
                <a:extLst>
                  <a:ext uri="{63B3BB69-23CF-44E3-9099-C40C66FF867C}">
                    <a14:compatExt spid="_x0000_s22699"/>
                  </a:ext>
                  <a:ext uri="{FF2B5EF4-FFF2-40B4-BE49-F238E27FC236}">
                    <a16:creationId xmlns:a16="http://schemas.microsoft.com/office/drawing/2014/main" id="{00000000-0008-0000-0D00-0000AB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253</xdr:row>
      <xdr:rowOff>23812</xdr:rowOff>
    </xdr:from>
    <xdr:to>
      <xdr:col>108</xdr:col>
      <xdr:colOff>64993</xdr:colOff>
      <xdr:row>256</xdr:row>
      <xdr:rowOff>61912</xdr:rowOff>
    </xdr:to>
    <xdr:sp macro="" textlink="">
      <xdr:nvSpPr>
        <xdr:cNvPr id="455" name="Chevron 454">
          <a:extLst>
            <a:ext uri="{FF2B5EF4-FFF2-40B4-BE49-F238E27FC236}">
              <a16:creationId xmlns:a16="http://schemas.microsoft.com/office/drawing/2014/main" id="{00000000-0008-0000-0D00-0000C7010000}"/>
            </a:ext>
          </a:extLst>
        </xdr:cNvPr>
        <xdr:cNvSpPr/>
      </xdr:nvSpPr>
      <xdr:spPr>
        <a:xfrm>
          <a:off x="11493312"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253</xdr:row>
      <xdr:rowOff>23812</xdr:rowOff>
    </xdr:from>
    <xdr:to>
      <xdr:col>18</xdr:col>
      <xdr:colOff>11206</xdr:colOff>
      <xdr:row>256</xdr:row>
      <xdr:rowOff>61912</xdr:rowOff>
    </xdr:to>
    <xdr:sp macro="" textlink="">
      <xdr:nvSpPr>
        <xdr:cNvPr id="456" name="Chevron 455">
          <a:extLst>
            <a:ext uri="{FF2B5EF4-FFF2-40B4-BE49-F238E27FC236}">
              <a16:creationId xmlns:a16="http://schemas.microsoft.com/office/drawing/2014/main" id="{00000000-0008-0000-0D00-0000C8010000}"/>
            </a:ext>
          </a:extLst>
        </xdr:cNvPr>
        <xdr:cNvSpPr/>
      </xdr:nvSpPr>
      <xdr:spPr>
        <a:xfrm flipH="1">
          <a:off x="1152525"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252</xdr:row>
      <xdr:rowOff>0</xdr:rowOff>
    </xdr:from>
    <xdr:to>
      <xdr:col>10</xdr:col>
      <xdr:colOff>0</xdr:colOff>
      <xdr:row>257</xdr:row>
      <xdr:rowOff>85725</xdr:rowOff>
    </xdr:to>
    <xdr:sp macro="" textlink="">
      <xdr:nvSpPr>
        <xdr:cNvPr id="457" name="Rectangle 456">
          <a:extLst>
            <a:ext uri="{FF2B5EF4-FFF2-40B4-BE49-F238E27FC236}">
              <a16:creationId xmlns:a16="http://schemas.microsoft.com/office/drawing/2014/main" id="{00000000-0008-0000-0D00-0000C901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252</xdr:row>
      <xdr:rowOff>0</xdr:rowOff>
    </xdr:from>
    <xdr:to>
      <xdr:col>117</xdr:col>
      <xdr:colOff>104775</xdr:colOff>
      <xdr:row>257</xdr:row>
      <xdr:rowOff>85725</xdr:rowOff>
    </xdr:to>
    <xdr:sp macro="" textlink="">
      <xdr:nvSpPr>
        <xdr:cNvPr id="458" name="Rectangle 457">
          <a:extLst>
            <a:ext uri="{FF2B5EF4-FFF2-40B4-BE49-F238E27FC236}">
              <a16:creationId xmlns:a16="http://schemas.microsoft.com/office/drawing/2014/main" id="{00000000-0008-0000-0D00-0000CA01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174</xdr:row>
      <xdr:rowOff>22412</xdr:rowOff>
    </xdr:from>
    <xdr:to>
      <xdr:col>118</xdr:col>
      <xdr:colOff>4570</xdr:colOff>
      <xdr:row>186</xdr:row>
      <xdr:rowOff>22412</xdr:rowOff>
    </xdr:to>
    <xdr:sp macro="" textlink="">
      <xdr:nvSpPr>
        <xdr:cNvPr id="459" name="Title 1">
          <a:extLst>
            <a:ext uri="{FF2B5EF4-FFF2-40B4-BE49-F238E27FC236}">
              <a16:creationId xmlns:a16="http://schemas.microsoft.com/office/drawing/2014/main" id="{00000000-0008-0000-0D00-0000CB01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Protection</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a:t>
          </a:r>
          <a:r>
            <a:rPr lang="en-US" sz="2400" baseline="0">
              <a:solidFill>
                <a:schemeClr val="bg1"/>
              </a:solidFill>
              <a:latin typeface="+mj-lt"/>
              <a:ea typeface="+mj-ea"/>
              <a:cs typeface="+mj-cs"/>
            </a:rPr>
            <a:t>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271</xdr:row>
      <xdr:rowOff>95249</xdr:rowOff>
    </xdr:from>
    <xdr:to>
      <xdr:col>52</xdr:col>
      <xdr:colOff>114298</xdr:colOff>
      <xdr:row>277</xdr:row>
      <xdr:rowOff>85724</xdr:rowOff>
    </xdr:to>
    <xdr:sp macro="" textlink="">
      <xdr:nvSpPr>
        <xdr:cNvPr id="397" name="Content Placeholder 2">
          <a:extLst>
            <a:ext uri="{FF2B5EF4-FFF2-40B4-BE49-F238E27FC236}">
              <a16:creationId xmlns:a16="http://schemas.microsoft.com/office/drawing/2014/main" id="{00000000-0008-0000-0D00-00008D01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278</xdr:row>
      <xdr:rowOff>6724</xdr:rowOff>
    </xdr:from>
    <xdr:to>
      <xdr:col>116</xdr:col>
      <xdr:colOff>44823</xdr:colOff>
      <xdr:row>337</xdr:row>
      <xdr:rowOff>64009</xdr:rowOff>
    </xdr:to>
    <xdr:grpSp>
      <xdr:nvGrpSpPr>
        <xdr:cNvPr id="398" name="Group 397">
          <a:extLst>
            <a:ext uri="{FF2B5EF4-FFF2-40B4-BE49-F238E27FC236}">
              <a16:creationId xmlns:a16="http://schemas.microsoft.com/office/drawing/2014/main" id="{00000000-0008-0000-0D00-00008E010000}"/>
            </a:ext>
          </a:extLst>
        </xdr:cNvPr>
        <xdr:cNvGrpSpPr/>
      </xdr:nvGrpSpPr>
      <xdr:grpSpPr>
        <a:xfrm>
          <a:off x="258054" y="27747153"/>
          <a:ext cx="12414198" cy="5944642"/>
          <a:chOff x="107576" y="1900517"/>
          <a:chExt cx="12779189" cy="6007608"/>
        </a:xfrm>
      </xdr:grpSpPr>
      <xdr:sp macro="" textlink="">
        <xdr:nvSpPr>
          <xdr:cNvPr id="399" name="Rectangle 398">
            <a:extLst>
              <a:ext uri="{FF2B5EF4-FFF2-40B4-BE49-F238E27FC236}">
                <a16:creationId xmlns:a16="http://schemas.microsoft.com/office/drawing/2014/main" id="{00000000-0008-0000-0D00-00008F01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400" name="Rectangle 399">
            <a:extLst>
              <a:ext uri="{FF2B5EF4-FFF2-40B4-BE49-F238E27FC236}">
                <a16:creationId xmlns:a16="http://schemas.microsoft.com/office/drawing/2014/main" id="{00000000-0008-0000-0D00-00009001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278</xdr:row>
      <xdr:rowOff>13868</xdr:rowOff>
    </xdr:from>
    <xdr:to>
      <xdr:col>53</xdr:col>
      <xdr:colOff>2239</xdr:colOff>
      <xdr:row>335</xdr:row>
      <xdr:rowOff>90282</xdr:rowOff>
    </xdr:to>
    <xdr:grpSp>
      <xdr:nvGrpSpPr>
        <xdr:cNvPr id="404" name="Group 403">
          <a:extLst>
            <a:ext uri="{FF2B5EF4-FFF2-40B4-BE49-F238E27FC236}">
              <a16:creationId xmlns:a16="http://schemas.microsoft.com/office/drawing/2014/main" id="{00000000-0008-0000-0D00-000094010000}"/>
            </a:ext>
          </a:extLst>
        </xdr:cNvPr>
        <xdr:cNvGrpSpPr/>
      </xdr:nvGrpSpPr>
      <xdr:grpSpPr>
        <a:xfrm>
          <a:off x="111096" y="27754297"/>
          <a:ext cx="5660572" cy="5764199"/>
          <a:chOff x="114298" y="10602826"/>
          <a:chExt cx="5827059" cy="5826229"/>
        </a:xfrm>
      </xdr:grpSpPr>
      <xdr:sp macro="" textlink="">
        <xdr:nvSpPr>
          <xdr:cNvPr id="405" name="Rectangle 404">
            <a:extLst>
              <a:ext uri="{FF2B5EF4-FFF2-40B4-BE49-F238E27FC236}">
                <a16:creationId xmlns:a16="http://schemas.microsoft.com/office/drawing/2014/main" id="{00000000-0008-0000-0D00-00009501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406" name="Rectangle 405">
            <a:extLst>
              <a:ext uri="{FF2B5EF4-FFF2-40B4-BE49-F238E27FC236}">
                <a16:creationId xmlns:a16="http://schemas.microsoft.com/office/drawing/2014/main" id="{00000000-0008-0000-0D00-00009601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0" name="Rectangle 409">
            <a:extLst>
              <a:ext uri="{FF2B5EF4-FFF2-40B4-BE49-F238E27FC236}">
                <a16:creationId xmlns:a16="http://schemas.microsoft.com/office/drawing/2014/main" id="{00000000-0008-0000-0D00-00009A01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411" name="Rectangle 410">
            <a:extLst>
              <a:ext uri="{FF2B5EF4-FFF2-40B4-BE49-F238E27FC236}">
                <a16:creationId xmlns:a16="http://schemas.microsoft.com/office/drawing/2014/main" id="{00000000-0008-0000-0D00-00009B01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2" name="Rectangle 411">
            <a:extLst>
              <a:ext uri="{FF2B5EF4-FFF2-40B4-BE49-F238E27FC236}">
                <a16:creationId xmlns:a16="http://schemas.microsoft.com/office/drawing/2014/main" id="{00000000-0008-0000-0D00-00009C01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6" name="Rectangle 415">
            <a:extLst>
              <a:ext uri="{FF2B5EF4-FFF2-40B4-BE49-F238E27FC236}">
                <a16:creationId xmlns:a16="http://schemas.microsoft.com/office/drawing/2014/main" id="{00000000-0008-0000-0D00-0000A001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7" name="Rectangle 416">
            <a:extLst>
              <a:ext uri="{FF2B5EF4-FFF2-40B4-BE49-F238E27FC236}">
                <a16:creationId xmlns:a16="http://schemas.microsoft.com/office/drawing/2014/main" id="{00000000-0008-0000-0D00-0000A101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8" name="Rectangle 417">
            <a:extLst>
              <a:ext uri="{FF2B5EF4-FFF2-40B4-BE49-F238E27FC236}">
                <a16:creationId xmlns:a16="http://schemas.microsoft.com/office/drawing/2014/main" id="{00000000-0008-0000-0D00-0000A201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22" name="Rectangle 421">
            <a:extLst>
              <a:ext uri="{FF2B5EF4-FFF2-40B4-BE49-F238E27FC236}">
                <a16:creationId xmlns:a16="http://schemas.microsoft.com/office/drawing/2014/main" id="{00000000-0008-0000-0D00-0000A601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23" name="Rectangle 422">
            <a:extLst>
              <a:ext uri="{FF2B5EF4-FFF2-40B4-BE49-F238E27FC236}">
                <a16:creationId xmlns:a16="http://schemas.microsoft.com/office/drawing/2014/main" id="{00000000-0008-0000-0D00-0000A701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272</xdr:row>
      <xdr:rowOff>0</xdr:rowOff>
    </xdr:from>
    <xdr:to>
      <xdr:col>114</xdr:col>
      <xdr:colOff>104775</xdr:colOff>
      <xdr:row>277</xdr:row>
      <xdr:rowOff>85725</xdr:rowOff>
    </xdr:to>
    <xdr:sp macro="" textlink="">
      <xdr:nvSpPr>
        <xdr:cNvPr id="424" name="Content Placeholder 2">
          <a:extLst>
            <a:ext uri="{FF2B5EF4-FFF2-40B4-BE49-F238E27FC236}">
              <a16:creationId xmlns:a16="http://schemas.microsoft.com/office/drawing/2014/main" id="{00000000-0008-0000-0D00-0000A801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311</xdr:row>
          <xdr:rowOff>31750</xdr:rowOff>
        </xdr:from>
        <xdr:to>
          <xdr:col>61</xdr:col>
          <xdr:colOff>76200</xdr:colOff>
          <xdr:row>313</xdr:row>
          <xdr:rowOff>76200</xdr:rowOff>
        </xdr:to>
        <xdr:sp macro="" textlink="">
          <xdr:nvSpPr>
            <xdr:cNvPr id="22700" name="Check Box 172" hidden="1">
              <a:extLst>
                <a:ext uri="{63B3BB69-23CF-44E3-9099-C40C66FF867C}">
                  <a14:compatExt spid="_x0000_s22700"/>
                </a:ext>
                <a:ext uri="{FF2B5EF4-FFF2-40B4-BE49-F238E27FC236}">
                  <a16:creationId xmlns:a16="http://schemas.microsoft.com/office/drawing/2014/main" id="{00000000-0008-0000-0D00-0000AC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311</xdr:row>
          <xdr:rowOff>31750</xdr:rowOff>
        </xdr:from>
        <xdr:to>
          <xdr:col>71</xdr:col>
          <xdr:colOff>76200</xdr:colOff>
          <xdr:row>313</xdr:row>
          <xdr:rowOff>76200</xdr:rowOff>
        </xdr:to>
        <xdr:sp macro="" textlink="">
          <xdr:nvSpPr>
            <xdr:cNvPr id="22701" name="Check Box 173" hidden="1">
              <a:extLst>
                <a:ext uri="{63B3BB69-23CF-44E3-9099-C40C66FF867C}">
                  <a14:compatExt spid="_x0000_s22701"/>
                </a:ext>
                <a:ext uri="{FF2B5EF4-FFF2-40B4-BE49-F238E27FC236}">
                  <a16:creationId xmlns:a16="http://schemas.microsoft.com/office/drawing/2014/main" id="{00000000-0008-0000-0D00-0000A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311</xdr:row>
          <xdr:rowOff>31750</xdr:rowOff>
        </xdr:from>
        <xdr:to>
          <xdr:col>81</xdr:col>
          <xdr:colOff>76200</xdr:colOff>
          <xdr:row>313</xdr:row>
          <xdr:rowOff>76200</xdr:rowOff>
        </xdr:to>
        <xdr:sp macro="" textlink="">
          <xdr:nvSpPr>
            <xdr:cNvPr id="22702" name="Check Box 174" hidden="1">
              <a:extLst>
                <a:ext uri="{63B3BB69-23CF-44E3-9099-C40C66FF867C}">
                  <a14:compatExt spid="_x0000_s22702"/>
                </a:ext>
                <a:ext uri="{FF2B5EF4-FFF2-40B4-BE49-F238E27FC236}">
                  <a16:creationId xmlns:a16="http://schemas.microsoft.com/office/drawing/2014/main" id="{00000000-0008-0000-0D00-0000AE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311</xdr:row>
          <xdr:rowOff>31750</xdr:rowOff>
        </xdr:from>
        <xdr:to>
          <xdr:col>91</xdr:col>
          <xdr:colOff>76200</xdr:colOff>
          <xdr:row>313</xdr:row>
          <xdr:rowOff>76200</xdr:rowOff>
        </xdr:to>
        <xdr:sp macro="" textlink="">
          <xdr:nvSpPr>
            <xdr:cNvPr id="22703" name="Check Box 175" hidden="1">
              <a:extLst>
                <a:ext uri="{63B3BB69-23CF-44E3-9099-C40C66FF867C}">
                  <a14:compatExt spid="_x0000_s22703"/>
                </a:ext>
                <a:ext uri="{FF2B5EF4-FFF2-40B4-BE49-F238E27FC236}">
                  <a16:creationId xmlns:a16="http://schemas.microsoft.com/office/drawing/2014/main" id="{00000000-0008-0000-0D00-0000AF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311</xdr:row>
          <xdr:rowOff>31750</xdr:rowOff>
        </xdr:from>
        <xdr:to>
          <xdr:col>101</xdr:col>
          <xdr:colOff>76200</xdr:colOff>
          <xdr:row>313</xdr:row>
          <xdr:rowOff>76200</xdr:rowOff>
        </xdr:to>
        <xdr:sp macro="" textlink="">
          <xdr:nvSpPr>
            <xdr:cNvPr id="22704" name="Check Box 176" hidden="1">
              <a:extLst>
                <a:ext uri="{63B3BB69-23CF-44E3-9099-C40C66FF867C}">
                  <a14:compatExt spid="_x0000_s22704"/>
                </a:ext>
                <a:ext uri="{FF2B5EF4-FFF2-40B4-BE49-F238E27FC236}">
                  <a16:creationId xmlns:a16="http://schemas.microsoft.com/office/drawing/2014/main" id="{00000000-0008-0000-0D00-0000B0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311</xdr:row>
          <xdr:rowOff>31750</xdr:rowOff>
        </xdr:from>
        <xdr:to>
          <xdr:col>111</xdr:col>
          <xdr:colOff>76200</xdr:colOff>
          <xdr:row>313</xdr:row>
          <xdr:rowOff>76200</xdr:rowOff>
        </xdr:to>
        <xdr:sp macro="" textlink="">
          <xdr:nvSpPr>
            <xdr:cNvPr id="22705" name="Check Box 177" hidden="1">
              <a:extLst>
                <a:ext uri="{63B3BB69-23CF-44E3-9099-C40C66FF867C}">
                  <a14:compatExt spid="_x0000_s22705"/>
                </a:ext>
                <a:ext uri="{FF2B5EF4-FFF2-40B4-BE49-F238E27FC236}">
                  <a16:creationId xmlns:a16="http://schemas.microsoft.com/office/drawing/2014/main" id="{00000000-0008-0000-0D00-0000B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278</xdr:row>
      <xdr:rowOff>31810</xdr:rowOff>
    </xdr:from>
    <xdr:to>
      <xdr:col>115</xdr:col>
      <xdr:colOff>4572</xdr:colOff>
      <xdr:row>337</xdr:row>
      <xdr:rowOff>76200</xdr:rowOff>
    </xdr:to>
    <xdr:grpSp>
      <xdr:nvGrpSpPr>
        <xdr:cNvPr id="428" name="Group 427">
          <a:extLst>
            <a:ext uri="{FF2B5EF4-FFF2-40B4-BE49-F238E27FC236}">
              <a16:creationId xmlns:a16="http://schemas.microsoft.com/office/drawing/2014/main" id="{00000000-0008-0000-0D00-0000AC010000}"/>
            </a:ext>
          </a:extLst>
        </xdr:cNvPr>
        <xdr:cNvGrpSpPr/>
      </xdr:nvGrpSpPr>
      <xdr:grpSpPr>
        <a:xfrm>
          <a:off x="6096000" y="27772239"/>
          <a:ext cx="6427143" cy="5931747"/>
          <a:chOff x="6400800" y="2031558"/>
          <a:chExt cx="6748272" cy="5664642"/>
        </a:xfrm>
      </xdr:grpSpPr>
      <xdr:grpSp>
        <xdr:nvGrpSpPr>
          <xdr:cNvPr id="429" name="Group 428">
            <a:extLst>
              <a:ext uri="{FF2B5EF4-FFF2-40B4-BE49-F238E27FC236}">
                <a16:creationId xmlns:a16="http://schemas.microsoft.com/office/drawing/2014/main" id="{00000000-0008-0000-0D00-0000AD010000}"/>
              </a:ext>
            </a:extLst>
          </xdr:cNvPr>
          <xdr:cNvGrpSpPr/>
        </xdr:nvGrpSpPr>
        <xdr:grpSpPr>
          <a:xfrm>
            <a:off x="6400800" y="2031558"/>
            <a:ext cx="6748272" cy="311524"/>
            <a:chOff x="6400800" y="2031558"/>
            <a:chExt cx="6748272" cy="311524"/>
          </a:xfrm>
        </xdr:grpSpPr>
        <xdr:sp macro="" textlink="">
          <xdr:nvSpPr>
            <xdr:cNvPr id="538" name="Rectangle 537">
              <a:extLst>
                <a:ext uri="{FF2B5EF4-FFF2-40B4-BE49-F238E27FC236}">
                  <a16:creationId xmlns:a16="http://schemas.microsoft.com/office/drawing/2014/main" id="{00000000-0008-0000-0D00-00001A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9" name="Rectangle 538">
              <a:extLst>
                <a:ext uri="{FF2B5EF4-FFF2-40B4-BE49-F238E27FC236}">
                  <a16:creationId xmlns:a16="http://schemas.microsoft.com/office/drawing/2014/main" id="{00000000-0008-0000-0D00-00001B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0" name="Rectangle 539">
              <a:extLst>
                <a:ext uri="{FF2B5EF4-FFF2-40B4-BE49-F238E27FC236}">
                  <a16:creationId xmlns:a16="http://schemas.microsoft.com/office/drawing/2014/main" id="{00000000-0008-0000-0D00-00001C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1" name="Rectangle 540">
              <a:extLst>
                <a:ext uri="{FF2B5EF4-FFF2-40B4-BE49-F238E27FC236}">
                  <a16:creationId xmlns:a16="http://schemas.microsoft.com/office/drawing/2014/main" id="{00000000-0008-0000-0D00-00001D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2" name="Rectangle 541">
              <a:extLst>
                <a:ext uri="{FF2B5EF4-FFF2-40B4-BE49-F238E27FC236}">
                  <a16:creationId xmlns:a16="http://schemas.microsoft.com/office/drawing/2014/main" id="{00000000-0008-0000-0D00-00001E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3" name="Rectangle 542">
              <a:extLst>
                <a:ext uri="{FF2B5EF4-FFF2-40B4-BE49-F238E27FC236}">
                  <a16:creationId xmlns:a16="http://schemas.microsoft.com/office/drawing/2014/main" id="{00000000-0008-0000-0D00-00001F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2706" name="Check Box 178" hidden="1">
                <a:extLst>
                  <a:ext uri="{63B3BB69-23CF-44E3-9099-C40C66FF867C}">
                    <a14:compatExt spid="_x0000_s22706"/>
                  </a:ext>
                  <a:ext uri="{FF2B5EF4-FFF2-40B4-BE49-F238E27FC236}">
                    <a16:creationId xmlns:a16="http://schemas.microsoft.com/office/drawing/2014/main" id="{00000000-0008-0000-0D00-0000B2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7" name="Check Box 179" hidden="1">
                <a:extLst>
                  <a:ext uri="{63B3BB69-23CF-44E3-9099-C40C66FF867C}">
                    <a14:compatExt spid="_x0000_s22707"/>
                  </a:ext>
                  <a:ext uri="{FF2B5EF4-FFF2-40B4-BE49-F238E27FC236}">
                    <a16:creationId xmlns:a16="http://schemas.microsoft.com/office/drawing/2014/main" id="{00000000-0008-0000-0D00-0000B3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8" name="Check Box 180" hidden="1">
                <a:extLst>
                  <a:ext uri="{63B3BB69-23CF-44E3-9099-C40C66FF867C}">
                    <a14:compatExt spid="_x0000_s22708"/>
                  </a:ext>
                  <a:ext uri="{FF2B5EF4-FFF2-40B4-BE49-F238E27FC236}">
                    <a16:creationId xmlns:a16="http://schemas.microsoft.com/office/drawing/2014/main" id="{00000000-0008-0000-0D00-0000B4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9" name="Check Box 181" hidden="1">
                <a:extLst>
                  <a:ext uri="{63B3BB69-23CF-44E3-9099-C40C66FF867C}">
                    <a14:compatExt spid="_x0000_s22709"/>
                  </a:ext>
                  <a:ext uri="{FF2B5EF4-FFF2-40B4-BE49-F238E27FC236}">
                    <a16:creationId xmlns:a16="http://schemas.microsoft.com/office/drawing/2014/main" id="{00000000-0008-0000-0D00-0000B5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0" name="Check Box 182" hidden="1">
                <a:extLst>
                  <a:ext uri="{63B3BB69-23CF-44E3-9099-C40C66FF867C}">
                    <a14:compatExt spid="_x0000_s22710"/>
                  </a:ext>
                  <a:ext uri="{FF2B5EF4-FFF2-40B4-BE49-F238E27FC236}">
                    <a16:creationId xmlns:a16="http://schemas.microsoft.com/office/drawing/2014/main" id="{00000000-0008-0000-0D00-0000B6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1" name="Check Box 183" hidden="1">
                <a:extLst>
                  <a:ext uri="{63B3BB69-23CF-44E3-9099-C40C66FF867C}">
                    <a14:compatExt spid="_x0000_s22711"/>
                  </a:ext>
                  <a:ext uri="{FF2B5EF4-FFF2-40B4-BE49-F238E27FC236}">
                    <a16:creationId xmlns:a16="http://schemas.microsoft.com/office/drawing/2014/main" id="{00000000-0008-0000-0D00-0000B7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0" name="Group 429">
            <a:extLst>
              <a:ext uri="{FF2B5EF4-FFF2-40B4-BE49-F238E27FC236}">
                <a16:creationId xmlns:a16="http://schemas.microsoft.com/office/drawing/2014/main" id="{00000000-0008-0000-0D00-0000AE010000}"/>
              </a:ext>
            </a:extLst>
          </xdr:cNvPr>
          <xdr:cNvGrpSpPr/>
        </xdr:nvGrpSpPr>
        <xdr:grpSpPr>
          <a:xfrm>
            <a:off x="6400800" y="2603058"/>
            <a:ext cx="6748272" cy="311524"/>
            <a:chOff x="6400800" y="2031558"/>
            <a:chExt cx="6748272" cy="311524"/>
          </a:xfrm>
        </xdr:grpSpPr>
        <xdr:sp macro="" textlink="">
          <xdr:nvSpPr>
            <xdr:cNvPr id="532" name="Rectangle 531">
              <a:extLst>
                <a:ext uri="{FF2B5EF4-FFF2-40B4-BE49-F238E27FC236}">
                  <a16:creationId xmlns:a16="http://schemas.microsoft.com/office/drawing/2014/main" id="{00000000-0008-0000-0D00-00001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3" name="Rectangle 532">
              <a:extLst>
                <a:ext uri="{FF2B5EF4-FFF2-40B4-BE49-F238E27FC236}">
                  <a16:creationId xmlns:a16="http://schemas.microsoft.com/office/drawing/2014/main" id="{00000000-0008-0000-0D00-00001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4" name="Rectangle 533">
              <a:extLst>
                <a:ext uri="{FF2B5EF4-FFF2-40B4-BE49-F238E27FC236}">
                  <a16:creationId xmlns:a16="http://schemas.microsoft.com/office/drawing/2014/main" id="{00000000-0008-0000-0D00-00001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5" name="Rectangle 534">
              <a:extLst>
                <a:ext uri="{FF2B5EF4-FFF2-40B4-BE49-F238E27FC236}">
                  <a16:creationId xmlns:a16="http://schemas.microsoft.com/office/drawing/2014/main" id="{00000000-0008-0000-0D00-00001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6" name="Rectangle 535">
              <a:extLst>
                <a:ext uri="{FF2B5EF4-FFF2-40B4-BE49-F238E27FC236}">
                  <a16:creationId xmlns:a16="http://schemas.microsoft.com/office/drawing/2014/main" id="{00000000-0008-0000-0D00-00001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7" name="Rectangle 536">
              <a:extLst>
                <a:ext uri="{FF2B5EF4-FFF2-40B4-BE49-F238E27FC236}">
                  <a16:creationId xmlns:a16="http://schemas.microsoft.com/office/drawing/2014/main" id="{00000000-0008-0000-0D00-00001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12" name="Check Box 184" hidden="1">
                <a:extLst>
                  <a:ext uri="{63B3BB69-23CF-44E3-9099-C40C66FF867C}">
                    <a14:compatExt spid="_x0000_s22712"/>
                  </a:ext>
                  <a:ext uri="{FF2B5EF4-FFF2-40B4-BE49-F238E27FC236}">
                    <a16:creationId xmlns:a16="http://schemas.microsoft.com/office/drawing/2014/main" id="{00000000-0008-0000-0D00-0000B8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3" name="Check Box 185" hidden="1">
                <a:extLst>
                  <a:ext uri="{63B3BB69-23CF-44E3-9099-C40C66FF867C}">
                    <a14:compatExt spid="_x0000_s22713"/>
                  </a:ext>
                  <a:ext uri="{FF2B5EF4-FFF2-40B4-BE49-F238E27FC236}">
                    <a16:creationId xmlns:a16="http://schemas.microsoft.com/office/drawing/2014/main" id="{00000000-0008-0000-0D00-0000B9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4" name="Check Box 186" hidden="1">
                <a:extLst>
                  <a:ext uri="{63B3BB69-23CF-44E3-9099-C40C66FF867C}">
                    <a14:compatExt spid="_x0000_s22714"/>
                  </a:ext>
                  <a:ext uri="{FF2B5EF4-FFF2-40B4-BE49-F238E27FC236}">
                    <a16:creationId xmlns:a16="http://schemas.microsoft.com/office/drawing/2014/main" id="{00000000-0008-0000-0D00-0000BA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5" name="Check Box 187" hidden="1">
                <a:extLst>
                  <a:ext uri="{63B3BB69-23CF-44E3-9099-C40C66FF867C}">
                    <a14:compatExt spid="_x0000_s22715"/>
                  </a:ext>
                  <a:ext uri="{FF2B5EF4-FFF2-40B4-BE49-F238E27FC236}">
                    <a16:creationId xmlns:a16="http://schemas.microsoft.com/office/drawing/2014/main" id="{00000000-0008-0000-0D00-0000BB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6" name="Check Box 188" hidden="1">
                <a:extLst>
                  <a:ext uri="{63B3BB69-23CF-44E3-9099-C40C66FF867C}">
                    <a14:compatExt spid="_x0000_s22716"/>
                  </a:ext>
                  <a:ext uri="{FF2B5EF4-FFF2-40B4-BE49-F238E27FC236}">
                    <a16:creationId xmlns:a16="http://schemas.microsoft.com/office/drawing/2014/main" id="{00000000-0008-0000-0D00-0000BC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7" name="Check Box 189" hidden="1">
                <a:extLst>
                  <a:ext uri="{63B3BB69-23CF-44E3-9099-C40C66FF867C}">
                    <a14:compatExt spid="_x0000_s22717"/>
                  </a:ext>
                  <a:ext uri="{FF2B5EF4-FFF2-40B4-BE49-F238E27FC236}">
                    <a16:creationId xmlns:a16="http://schemas.microsoft.com/office/drawing/2014/main" id="{00000000-0008-0000-0D00-0000BD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4" name="Group 433">
            <a:extLst>
              <a:ext uri="{FF2B5EF4-FFF2-40B4-BE49-F238E27FC236}">
                <a16:creationId xmlns:a16="http://schemas.microsoft.com/office/drawing/2014/main" id="{00000000-0008-0000-0D00-0000B2010000}"/>
              </a:ext>
            </a:extLst>
          </xdr:cNvPr>
          <xdr:cNvGrpSpPr/>
        </xdr:nvGrpSpPr>
        <xdr:grpSpPr>
          <a:xfrm>
            <a:off x="6400800" y="3174558"/>
            <a:ext cx="6748272" cy="311524"/>
            <a:chOff x="6400800" y="2031558"/>
            <a:chExt cx="6748272" cy="311524"/>
          </a:xfrm>
        </xdr:grpSpPr>
        <xdr:sp macro="" textlink="">
          <xdr:nvSpPr>
            <xdr:cNvPr id="526" name="Rectangle 525">
              <a:extLst>
                <a:ext uri="{FF2B5EF4-FFF2-40B4-BE49-F238E27FC236}">
                  <a16:creationId xmlns:a16="http://schemas.microsoft.com/office/drawing/2014/main" id="{00000000-0008-0000-0D00-00000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7" name="Rectangle 526">
              <a:extLst>
                <a:ext uri="{FF2B5EF4-FFF2-40B4-BE49-F238E27FC236}">
                  <a16:creationId xmlns:a16="http://schemas.microsoft.com/office/drawing/2014/main" id="{00000000-0008-0000-0D00-00000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8" name="Rectangle 527">
              <a:extLst>
                <a:ext uri="{FF2B5EF4-FFF2-40B4-BE49-F238E27FC236}">
                  <a16:creationId xmlns:a16="http://schemas.microsoft.com/office/drawing/2014/main" id="{00000000-0008-0000-0D00-00001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9" name="Rectangle 528">
              <a:extLst>
                <a:ext uri="{FF2B5EF4-FFF2-40B4-BE49-F238E27FC236}">
                  <a16:creationId xmlns:a16="http://schemas.microsoft.com/office/drawing/2014/main" id="{00000000-0008-0000-0D00-00001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0" name="Rectangle 529">
              <a:extLst>
                <a:ext uri="{FF2B5EF4-FFF2-40B4-BE49-F238E27FC236}">
                  <a16:creationId xmlns:a16="http://schemas.microsoft.com/office/drawing/2014/main" id="{00000000-0008-0000-0D00-00001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1" name="Rectangle 530">
              <a:extLst>
                <a:ext uri="{FF2B5EF4-FFF2-40B4-BE49-F238E27FC236}">
                  <a16:creationId xmlns:a16="http://schemas.microsoft.com/office/drawing/2014/main" id="{00000000-0008-0000-0D00-00001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18" name="Check Box 190" hidden="1">
                <a:extLst>
                  <a:ext uri="{63B3BB69-23CF-44E3-9099-C40C66FF867C}">
                    <a14:compatExt spid="_x0000_s22718"/>
                  </a:ext>
                  <a:ext uri="{FF2B5EF4-FFF2-40B4-BE49-F238E27FC236}">
                    <a16:creationId xmlns:a16="http://schemas.microsoft.com/office/drawing/2014/main" id="{00000000-0008-0000-0D00-0000BE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9" name="Check Box 191" hidden="1">
                <a:extLst>
                  <a:ext uri="{63B3BB69-23CF-44E3-9099-C40C66FF867C}">
                    <a14:compatExt spid="_x0000_s22719"/>
                  </a:ext>
                  <a:ext uri="{FF2B5EF4-FFF2-40B4-BE49-F238E27FC236}">
                    <a16:creationId xmlns:a16="http://schemas.microsoft.com/office/drawing/2014/main" id="{00000000-0008-0000-0D00-0000BF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0" name="Check Box 192" hidden="1">
                <a:extLst>
                  <a:ext uri="{63B3BB69-23CF-44E3-9099-C40C66FF867C}">
                    <a14:compatExt spid="_x0000_s22720"/>
                  </a:ext>
                  <a:ext uri="{FF2B5EF4-FFF2-40B4-BE49-F238E27FC236}">
                    <a16:creationId xmlns:a16="http://schemas.microsoft.com/office/drawing/2014/main" id="{00000000-0008-0000-0D00-0000C0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1" name="Check Box 193" hidden="1">
                <a:extLst>
                  <a:ext uri="{63B3BB69-23CF-44E3-9099-C40C66FF867C}">
                    <a14:compatExt spid="_x0000_s22721"/>
                  </a:ext>
                  <a:ext uri="{FF2B5EF4-FFF2-40B4-BE49-F238E27FC236}">
                    <a16:creationId xmlns:a16="http://schemas.microsoft.com/office/drawing/2014/main" id="{00000000-0008-0000-0D00-0000C1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2" name="Check Box 194" hidden="1">
                <a:extLst>
                  <a:ext uri="{63B3BB69-23CF-44E3-9099-C40C66FF867C}">
                    <a14:compatExt spid="_x0000_s22722"/>
                  </a:ext>
                  <a:ext uri="{FF2B5EF4-FFF2-40B4-BE49-F238E27FC236}">
                    <a16:creationId xmlns:a16="http://schemas.microsoft.com/office/drawing/2014/main" id="{00000000-0008-0000-0D00-0000C2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3" name="Check Box 195" hidden="1">
                <a:extLst>
                  <a:ext uri="{63B3BB69-23CF-44E3-9099-C40C66FF867C}">
                    <a14:compatExt spid="_x0000_s22723"/>
                  </a:ext>
                  <a:ext uri="{FF2B5EF4-FFF2-40B4-BE49-F238E27FC236}">
                    <a16:creationId xmlns:a16="http://schemas.microsoft.com/office/drawing/2014/main" id="{00000000-0008-0000-0D00-0000C3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41" name="Group 440">
            <a:extLst>
              <a:ext uri="{FF2B5EF4-FFF2-40B4-BE49-F238E27FC236}">
                <a16:creationId xmlns:a16="http://schemas.microsoft.com/office/drawing/2014/main" id="{00000000-0008-0000-0D00-0000B9010000}"/>
              </a:ext>
            </a:extLst>
          </xdr:cNvPr>
          <xdr:cNvGrpSpPr/>
        </xdr:nvGrpSpPr>
        <xdr:grpSpPr>
          <a:xfrm>
            <a:off x="6400800" y="3746058"/>
            <a:ext cx="6748272" cy="311524"/>
            <a:chOff x="6400800" y="2031558"/>
            <a:chExt cx="6748272" cy="311524"/>
          </a:xfrm>
        </xdr:grpSpPr>
        <xdr:sp macro="" textlink="">
          <xdr:nvSpPr>
            <xdr:cNvPr id="520" name="Rectangle 519">
              <a:extLst>
                <a:ext uri="{FF2B5EF4-FFF2-40B4-BE49-F238E27FC236}">
                  <a16:creationId xmlns:a16="http://schemas.microsoft.com/office/drawing/2014/main" id="{00000000-0008-0000-0D00-000008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1" name="Rectangle 520">
              <a:extLst>
                <a:ext uri="{FF2B5EF4-FFF2-40B4-BE49-F238E27FC236}">
                  <a16:creationId xmlns:a16="http://schemas.microsoft.com/office/drawing/2014/main" id="{00000000-0008-0000-0D00-000009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2" name="Rectangle 521">
              <a:extLst>
                <a:ext uri="{FF2B5EF4-FFF2-40B4-BE49-F238E27FC236}">
                  <a16:creationId xmlns:a16="http://schemas.microsoft.com/office/drawing/2014/main" id="{00000000-0008-0000-0D00-00000A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3" name="Rectangle 522">
              <a:extLst>
                <a:ext uri="{FF2B5EF4-FFF2-40B4-BE49-F238E27FC236}">
                  <a16:creationId xmlns:a16="http://schemas.microsoft.com/office/drawing/2014/main" id="{00000000-0008-0000-0D00-00000B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4" name="Rectangle 523">
              <a:extLst>
                <a:ext uri="{FF2B5EF4-FFF2-40B4-BE49-F238E27FC236}">
                  <a16:creationId xmlns:a16="http://schemas.microsoft.com/office/drawing/2014/main" id="{00000000-0008-0000-0D00-00000C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5" name="Rectangle 524">
              <a:extLst>
                <a:ext uri="{FF2B5EF4-FFF2-40B4-BE49-F238E27FC236}">
                  <a16:creationId xmlns:a16="http://schemas.microsoft.com/office/drawing/2014/main" id="{00000000-0008-0000-0D00-00000D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24" name="Check Box 196" hidden="1">
                <a:extLst>
                  <a:ext uri="{63B3BB69-23CF-44E3-9099-C40C66FF867C}">
                    <a14:compatExt spid="_x0000_s22724"/>
                  </a:ext>
                  <a:ext uri="{FF2B5EF4-FFF2-40B4-BE49-F238E27FC236}">
                    <a16:creationId xmlns:a16="http://schemas.microsoft.com/office/drawing/2014/main" id="{00000000-0008-0000-0D00-0000C4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5" name="Check Box 197" hidden="1">
                <a:extLst>
                  <a:ext uri="{63B3BB69-23CF-44E3-9099-C40C66FF867C}">
                    <a14:compatExt spid="_x0000_s22725"/>
                  </a:ext>
                  <a:ext uri="{FF2B5EF4-FFF2-40B4-BE49-F238E27FC236}">
                    <a16:creationId xmlns:a16="http://schemas.microsoft.com/office/drawing/2014/main" id="{00000000-0008-0000-0D00-0000C5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6" name="Check Box 198" hidden="1">
                <a:extLst>
                  <a:ext uri="{63B3BB69-23CF-44E3-9099-C40C66FF867C}">
                    <a14:compatExt spid="_x0000_s22726"/>
                  </a:ext>
                  <a:ext uri="{FF2B5EF4-FFF2-40B4-BE49-F238E27FC236}">
                    <a16:creationId xmlns:a16="http://schemas.microsoft.com/office/drawing/2014/main" id="{00000000-0008-0000-0D00-0000C6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7" name="Check Box 199" hidden="1">
                <a:extLst>
                  <a:ext uri="{63B3BB69-23CF-44E3-9099-C40C66FF867C}">
                    <a14:compatExt spid="_x0000_s22727"/>
                  </a:ext>
                  <a:ext uri="{FF2B5EF4-FFF2-40B4-BE49-F238E27FC236}">
                    <a16:creationId xmlns:a16="http://schemas.microsoft.com/office/drawing/2014/main" id="{00000000-0008-0000-0D00-0000C7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8" name="Check Box 200" hidden="1">
                <a:extLst>
                  <a:ext uri="{63B3BB69-23CF-44E3-9099-C40C66FF867C}">
                    <a14:compatExt spid="_x0000_s22728"/>
                  </a:ext>
                  <a:ext uri="{FF2B5EF4-FFF2-40B4-BE49-F238E27FC236}">
                    <a16:creationId xmlns:a16="http://schemas.microsoft.com/office/drawing/2014/main" id="{00000000-0008-0000-0D00-0000C8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9" name="Check Box 201" hidden="1">
                <a:extLst>
                  <a:ext uri="{63B3BB69-23CF-44E3-9099-C40C66FF867C}">
                    <a14:compatExt spid="_x0000_s22729"/>
                  </a:ext>
                  <a:ext uri="{FF2B5EF4-FFF2-40B4-BE49-F238E27FC236}">
                    <a16:creationId xmlns:a16="http://schemas.microsoft.com/office/drawing/2014/main" id="{00000000-0008-0000-0D00-0000C9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48" name="Group 447">
            <a:extLst>
              <a:ext uri="{FF2B5EF4-FFF2-40B4-BE49-F238E27FC236}">
                <a16:creationId xmlns:a16="http://schemas.microsoft.com/office/drawing/2014/main" id="{00000000-0008-0000-0D00-0000C0010000}"/>
              </a:ext>
            </a:extLst>
          </xdr:cNvPr>
          <xdr:cNvGrpSpPr/>
        </xdr:nvGrpSpPr>
        <xdr:grpSpPr>
          <a:xfrm>
            <a:off x="6400800" y="4317558"/>
            <a:ext cx="6748272" cy="311524"/>
            <a:chOff x="6400800" y="2031558"/>
            <a:chExt cx="6748272" cy="311524"/>
          </a:xfrm>
        </xdr:grpSpPr>
        <xdr:sp macro="" textlink="">
          <xdr:nvSpPr>
            <xdr:cNvPr id="514" name="Rectangle 513">
              <a:extLst>
                <a:ext uri="{FF2B5EF4-FFF2-40B4-BE49-F238E27FC236}">
                  <a16:creationId xmlns:a16="http://schemas.microsoft.com/office/drawing/2014/main" id="{00000000-0008-0000-0D00-000002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5" name="Rectangle 514">
              <a:extLst>
                <a:ext uri="{FF2B5EF4-FFF2-40B4-BE49-F238E27FC236}">
                  <a16:creationId xmlns:a16="http://schemas.microsoft.com/office/drawing/2014/main" id="{00000000-0008-0000-0D00-000003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6" name="Rectangle 515">
              <a:extLst>
                <a:ext uri="{FF2B5EF4-FFF2-40B4-BE49-F238E27FC236}">
                  <a16:creationId xmlns:a16="http://schemas.microsoft.com/office/drawing/2014/main" id="{00000000-0008-0000-0D00-000004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7" name="Rectangle 516">
              <a:extLst>
                <a:ext uri="{FF2B5EF4-FFF2-40B4-BE49-F238E27FC236}">
                  <a16:creationId xmlns:a16="http://schemas.microsoft.com/office/drawing/2014/main" id="{00000000-0008-0000-0D00-000005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8" name="Rectangle 517">
              <a:extLst>
                <a:ext uri="{FF2B5EF4-FFF2-40B4-BE49-F238E27FC236}">
                  <a16:creationId xmlns:a16="http://schemas.microsoft.com/office/drawing/2014/main" id="{00000000-0008-0000-0D00-000006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9" name="Rectangle 518">
              <a:extLst>
                <a:ext uri="{FF2B5EF4-FFF2-40B4-BE49-F238E27FC236}">
                  <a16:creationId xmlns:a16="http://schemas.microsoft.com/office/drawing/2014/main" id="{00000000-0008-0000-0D00-000007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30" name="Check Box 202" hidden="1">
                <a:extLst>
                  <a:ext uri="{63B3BB69-23CF-44E3-9099-C40C66FF867C}">
                    <a14:compatExt spid="_x0000_s22730"/>
                  </a:ext>
                  <a:ext uri="{FF2B5EF4-FFF2-40B4-BE49-F238E27FC236}">
                    <a16:creationId xmlns:a16="http://schemas.microsoft.com/office/drawing/2014/main" id="{00000000-0008-0000-0D00-0000CA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1" name="Check Box 203" hidden="1">
                <a:extLst>
                  <a:ext uri="{63B3BB69-23CF-44E3-9099-C40C66FF867C}">
                    <a14:compatExt spid="_x0000_s22731"/>
                  </a:ext>
                  <a:ext uri="{FF2B5EF4-FFF2-40B4-BE49-F238E27FC236}">
                    <a16:creationId xmlns:a16="http://schemas.microsoft.com/office/drawing/2014/main" id="{00000000-0008-0000-0D00-0000CB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2" name="Check Box 204" hidden="1">
                <a:extLst>
                  <a:ext uri="{63B3BB69-23CF-44E3-9099-C40C66FF867C}">
                    <a14:compatExt spid="_x0000_s22732"/>
                  </a:ext>
                  <a:ext uri="{FF2B5EF4-FFF2-40B4-BE49-F238E27FC236}">
                    <a16:creationId xmlns:a16="http://schemas.microsoft.com/office/drawing/2014/main" id="{00000000-0008-0000-0D00-0000CC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3" name="Check Box 205" hidden="1">
                <a:extLst>
                  <a:ext uri="{63B3BB69-23CF-44E3-9099-C40C66FF867C}">
                    <a14:compatExt spid="_x0000_s22733"/>
                  </a:ext>
                  <a:ext uri="{FF2B5EF4-FFF2-40B4-BE49-F238E27FC236}">
                    <a16:creationId xmlns:a16="http://schemas.microsoft.com/office/drawing/2014/main" id="{00000000-0008-0000-0D00-0000CD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4" name="Check Box 206" hidden="1">
                <a:extLst>
                  <a:ext uri="{63B3BB69-23CF-44E3-9099-C40C66FF867C}">
                    <a14:compatExt spid="_x0000_s22734"/>
                  </a:ext>
                  <a:ext uri="{FF2B5EF4-FFF2-40B4-BE49-F238E27FC236}">
                    <a16:creationId xmlns:a16="http://schemas.microsoft.com/office/drawing/2014/main" id="{00000000-0008-0000-0D00-0000CE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5" name="Check Box 207" hidden="1">
                <a:extLst>
                  <a:ext uri="{63B3BB69-23CF-44E3-9099-C40C66FF867C}">
                    <a14:compatExt spid="_x0000_s22735"/>
                  </a:ext>
                  <a:ext uri="{FF2B5EF4-FFF2-40B4-BE49-F238E27FC236}">
                    <a16:creationId xmlns:a16="http://schemas.microsoft.com/office/drawing/2014/main" id="{00000000-0008-0000-0D00-0000CF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60" name="Group 459">
            <a:extLst>
              <a:ext uri="{FF2B5EF4-FFF2-40B4-BE49-F238E27FC236}">
                <a16:creationId xmlns:a16="http://schemas.microsoft.com/office/drawing/2014/main" id="{00000000-0008-0000-0D00-0000CC010000}"/>
              </a:ext>
            </a:extLst>
          </xdr:cNvPr>
          <xdr:cNvGrpSpPr/>
        </xdr:nvGrpSpPr>
        <xdr:grpSpPr>
          <a:xfrm>
            <a:off x="6400800" y="4889058"/>
            <a:ext cx="6748272" cy="311524"/>
            <a:chOff x="6400800" y="2031558"/>
            <a:chExt cx="6748272" cy="311524"/>
          </a:xfrm>
        </xdr:grpSpPr>
        <xdr:sp macro="" textlink="">
          <xdr:nvSpPr>
            <xdr:cNvPr id="508" name="Rectangle 507">
              <a:extLst>
                <a:ext uri="{FF2B5EF4-FFF2-40B4-BE49-F238E27FC236}">
                  <a16:creationId xmlns:a16="http://schemas.microsoft.com/office/drawing/2014/main" id="{00000000-0008-0000-0D00-0000FC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9" name="Rectangle 508">
              <a:extLst>
                <a:ext uri="{FF2B5EF4-FFF2-40B4-BE49-F238E27FC236}">
                  <a16:creationId xmlns:a16="http://schemas.microsoft.com/office/drawing/2014/main" id="{00000000-0008-0000-0D00-0000FD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0" name="Rectangle 509">
              <a:extLst>
                <a:ext uri="{FF2B5EF4-FFF2-40B4-BE49-F238E27FC236}">
                  <a16:creationId xmlns:a16="http://schemas.microsoft.com/office/drawing/2014/main" id="{00000000-0008-0000-0D00-0000FE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1" name="Rectangle 510">
              <a:extLst>
                <a:ext uri="{FF2B5EF4-FFF2-40B4-BE49-F238E27FC236}">
                  <a16:creationId xmlns:a16="http://schemas.microsoft.com/office/drawing/2014/main" id="{00000000-0008-0000-0D00-0000FF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2" name="Rectangle 511">
              <a:extLst>
                <a:ext uri="{FF2B5EF4-FFF2-40B4-BE49-F238E27FC236}">
                  <a16:creationId xmlns:a16="http://schemas.microsoft.com/office/drawing/2014/main" id="{00000000-0008-0000-0D00-000000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3" name="Rectangle 512">
              <a:extLst>
                <a:ext uri="{FF2B5EF4-FFF2-40B4-BE49-F238E27FC236}">
                  <a16:creationId xmlns:a16="http://schemas.microsoft.com/office/drawing/2014/main" id="{00000000-0008-0000-0D00-000001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461" name="Group 460">
            <a:extLst>
              <a:ext uri="{FF2B5EF4-FFF2-40B4-BE49-F238E27FC236}">
                <a16:creationId xmlns:a16="http://schemas.microsoft.com/office/drawing/2014/main" id="{00000000-0008-0000-0D00-0000CD010000}"/>
              </a:ext>
            </a:extLst>
          </xdr:cNvPr>
          <xdr:cNvGrpSpPr/>
        </xdr:nvGrpSpPr>
        <xdr:grpSpPr>
          <a:xfrm>
            <a:off x="6400800" y="5460558"/>
            <a:ext cx="6748272" cy="311524"/>
            <a:chOff x="6400800" y="2031558"/>
            <a:chExt cx="6748272" cy="311524"/>
          </a:xfrm>
        </xdr:grpSpPr>
        <xdr:sp macro="" textlink="">
          <xdr:nvSpPr>
            <xdr:cNvPr id="502" name="Rectangle 501">
              <a:extLst>
                <a:ext uri="{FF2B5EF4-FFF2-40B4-BE49-F238E27FC236}">
                  <a16:creationId xmlns:a16="http://schemas.microsoft.com/office/drawing/2014/main" id="{00000000-0008-0000-0D00-0000F6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3" name="Rectangle 502">
              <a:extLst>
                <a:ext uri="{FF2B5EF4-FFF2-40B4-BE49-F238E27FC236}">
                  <a16:creationId xmlns:a16="http://schemas.microsoft.com/office/drawing/2014/main" id="{00000000-0008-0000-0D00-0000F7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4" name="Rectangle 503">
              <a:extLst>
                <a:ext uri="{FF2B5EF4-FFF2-40B4-BE49-F238E27FC236}">
                  <a16:creationId xmlns:a16="http://schemas.microsoft.com/office/drawing/2014/main" id="{00000000-0008-0000-0D00-0000F8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5" name="Rectangle 504">
              <a:extLst>
                <a:ext uri="{FF2B5EF4-FFF2-40B4-BE49-F238E27FC236}">
                  <a16:creationId xmlns:a16="http://schemas.microsoft.com/office/drawing/2014/main" id="{00000000-0008-0000-0D00-0000F9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6" name="Rectangle 505">
              <a:extLst>
                <a:ext uri="{FF2B5EF4-FFF2-40B4-BE49-F238E27FC236}">
                  <a16:creationId xmlns:a16="http://schemas.microsoft.com/office/drawing/2014/main" id="{00000000-0008-0000-0D00-0000FA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7" name="Rectangle 506">
              <a:extLst>
                <a:ext uri="{FF2B5EF4-FFF2-40B4-BE49-F238E27FC236}">
                  <a16:creationId xmlns:a16="http://schemas.microsoft.com/office/drawing/2014/main" id="{00000000-0008-0000-0D00-0000FB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36" name="Check Box 208" hidden="1">
                <a:extLst>
                  <a:ext uri="{63B3BB69-23CF-44E3-9099-C40C66FF867C}">
                    <a14:compatExt spid="_x0000_s22736"/>
                  </a:ext>
                  <a:ext uri="{FF2B5EF4-FFF2-40B4-BE49-F238E27FC236}">
                    <a16:creationId xmlns:a16="http://schemas.microsoft.com/office/drawing/2014/main" id="{00000000-0008-0000-0D00-0000D0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7" name="Check Box 209" hidden="1">
                <a:extLst>
                  <a:ext uri="{63B3BB69-23CF-44E3-9099-C40C66FF867C}">
                    <a14:compatExt spid="_x0000_s22737"/>
                  </a:ext>
                  <a:ext uri="{FF2B5EF4-FFF2-40B4-BE49-F238E27FC236}">
                    <a16:creationId xmlns:a16="http://schemas.microsoft.com/office/drawing/2014/main" id="{00000000-0008-0000-0D00-0000D1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8" name="Check Box 210" hidden="1">
                <a:extLst>
                  <a:ext uri="{63B3BB69-23CF-44E3-9099-C40C66FF867C}">
                    <a14:compatExt spid="_x0000_s22738"/>
                  </a:ext>
                  <a:ext uri="{FF2B5EF4-FFF2-40B4-BE49-F238E27FC236}">
                    <a16:creationId xmlns:a16="http://schemas.microsoft.com/office/drawing/2014/main" id="{00000000-0008-0000-0D00-0000D2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9" name="Check Box 211" hidden="1">
                <a:extLst>
                  <a:ext uri="{63B3BB69-23CF-44E3-9099-C40C66FF867C}">
                    <a14:compatExt spid="_x0000_s22739"/>
                  </a:ext>
                  <a:ext uri="{FF2B5EF4-FFF2-40B4-BE49-F238E27FC236}">
                    <a16:creationId xmlns:a16="http://schemas.microsoft.com/office/drawing/2014/main" id="{00000000-0008-0000-0D00-0000D3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0" name="Check Box 212" hidden="1">
                <a:extLst>
                  <a:ext uri="{63B3BB69-23CF-44E3-9099-C40C66FF867C}">
                    <a14:compatExt spid="_x0000_s22740"/>
                  </a:ext>
                  <a:ext uri="{FF2B5EF4-FFF2-40B4-BE49-F238E27FC236}">
                    <a16:creationId xmlns:a16="http://schemas.microsoft.com/office/drawing/2014/main" id="{00000000-0008-0000-0D00-0000D4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1" name="Check Box 213" hidden="1">
                <a:extLst>
                  <a:ext uri="{63B3BB69-23CF-44E3-9099-C40C66FF867C}">
                    <a14:compatExt spid="_x0000_s22741"/>
                  </a:ext>
                  <a:ext uri="{FF2B5EF4-FFF2-40B4-BE49-F238E27FC236}">
                    <a16:creationId xmlns:a16="http://schemas.microsoft.com/office/drawing/2014/main" id="{00000000-0008-0000-0D00-0000D5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63" name="Group 462">
            <a:extLst>
              <a:ext uri="{FF2B5EF4-FFF2-40B4-BE49-F238E27FC236}">
                <a16:creationId xmlns:a16="http://schemas.microsoft.com/office/drawing/2014/main" id="{00000000-0008-0000-0D00-0000CF010000}"/>
              </a:ext>
            </a:extLst>
          </xdr:cNvPr>
          <xdr:cNvGrpSpPr/>
        </xdr:nvGrpSpPr>
        <xdr:grpSpPr>
          <a:xfrm>
            <a:off x="6400800" y="6032058"/>
            <a:ext cx="6748272" cy="311524"/>
            <a:chOff x="6400800" y="2031558"/>
            <a:chExt cx="6748272" cy="311524"/>
          </a:xfrm>
        </xdr:grpSpPr>
        <xdr:sp macro="" textlink="">
          <xdr:nvSpPr>
            <xdr:cNvPr id="496" name="Rectangle 495">
              <a:extLst>
                <a:ext uri="{FF2B5EF4-FFF2-40B4-BE49-F238E27FC236}">
                  <a16:creationId xmlns:a16="http://schemas.microsoft.com/office/drawing/2014/main" id="{00000000-0008-0000-0D00-0000F0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7" name="Rectangle 496">
              <a:extLst>
                <a:ext uri="{FF2B5EF4-FFF2-40B4-BE49-F238E27FC236}">
                  <a16:creationId xmlns:a16="http://schemas.microsoft.com/office/drawing/2014/main" id="{00000000-0008-0000-0D00-0000F1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8" name="Rectangle 497">
              <a:extLst>
                <a:ext uri="{FF2B5EF4-FFF2-40B4-BE49-F238E27FC236}">
                  <a16:creationId xmlns:a16="http://schemas.microsoft.com/office/drawing/2014/main" id="{00000000-0008-0000-0D00-0000F2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9" name="Rectangle 498">
              <a:extLst>
                <a:ext uri="{FF2B5EF4-FFF2-40B4-BE49-F238E27FC236}">
                  <a16:creationId xmlns:a16="http://schemas.microsoft.com/office/drawing/2014/main" id="{00000000-0008-0000-0D00-0000F3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0" name="Rectangle 499">
              <a:extLst>
                <a:ext uri="{FF2B5EF4-FFF2-40B4-BE49-F238E27FC236}">
                  <a16:creationId xmlns:a16="http://schemas.microsoft.com/office/drawing/2014/main" id="{00000000-0008-0000-0D00-0000F4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1" name="Rectangle 500">
              <a:extLst>
                <a:ext uri="{FF2B5EF4-FFF2-40B4-BE49-F238E27FC236}">
                  <a16:creationId xmlns:a16="http://schemas.microsoft.com/office/drawing/2014/main" id="{00000000-0008-0000-0D00-0000F5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42" name="Check Box 214" hidden="1">
                <a:extLst>
                  <a:ext uri="{63B3BB69-23CF-44E3-9099-C40C66FF867C}">
                    <a14:compatExt spid="_x0000_s22742"/>
                  </a:ext>
                  <a:ext uri="{FF2B5EF4-FFF2-40B4-BE49-F238E27FC236}">
                    <a16:creationId xmlns:a16="http://schemas.microsoft.com/office/drawing/2014/main" id="{00000000-0008-0000-0D00-0000D6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3" name="Check Box 215" hidden="1">
                <a:extLst>
                  <a:ext uri="{63B3BB69-23CF-44E3-9099-C40C66FF867C}">
                    <a14:compatExt spid="_x0000_s22743"/>
                  </a:ext>
                  <a:ext uri="{FF2B5EF4-FFF2-40B4-BE49-F238E27FC236}">
                    <a16:creationId xmlns:a16="http://schemas.microsoft.com/office/drawing/2014/main" id="{00000000-0008-0000-0D00-0000D7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4" name="Check Box 216" hidden="1">
                <a:extLst>
                  <a:ext uri="{63B3BB69-23CF-44E3-9099-C40C66FF867C}">
                    <a14:compatExt spid="_x0000_s22744"/>
                  </a:ext>
                  <a:ext uri="{FF2B5EF4-FFF2-40B4-BE49-F238E27FC236}">
                    <a16:creationId xmlns:a16="http://schemas.microsoft.com/office/drawing/2014/main" id="{00000000-0008-0000-0D00-0000D8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5" name="Check Box 217" hidden="1">
                <a:extLst>
                  <a:ext uri="{63B3BB69-23CF-44E3-9099-C40C66FF867C}">
                    <a14:compatExt spid="_x0000_s22745"/>
                  </a:ext>
                  <a:ext uri="{FF2B5EF4-FFF2-40B4-BE49-F238E27FC236}">
                    <a16:creationId xmlns:a16="http://schemas.microsoft.com/office/drawing/2014/main" id="{00000000-0008-0000-0D00-0000D9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6" name="Check Box 218" hidden="1">
                <a:extLst>
                  <a:ext uri="{63B3BB69-23CF-44E3-9099-C40C66FF867C}">
                    <a14:compatExt spid="_x0000_s22746"/>
                  </a:ext>
                  <a:ext uri="{FF2B5EF4-FFF2-40B4-BE49-F238E27FC236}">
                    <a16:creationId xmlns:a16="http://schemas.microsoft.com/office/drawing/2014/main" id="{00000000-0008-0000-0D00-0000DA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7" name="Check Box 219" hidden="1">
                <a:extLst>
                  <a:ext uri="{63B3BB69-23CF-44E3-9099-C40C66FF867C}">
                    <a14:compatExt spid="_x0000_s22747"/>
                  </a:ext>
                  <a:ext uri="{FF2B5EF4-FFF2-40B4-BE49-F238E27FC236}">
                    <a16:creationId xmlns:a16="http://schemas.microsoft.com/office/drawing/2014/main" id="{00000000-0008-0000-0D00-0000DB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70" name="Group 469">
            <a:extLst>
              <a:ext uri="{FF2B5EF4-FFF2-40B4-BE49-F238E27FC236}">
                <a16:creationId xmlns:a16="http://schemas.microsoft.com/office/drawing/2014/main" id="{00000000-0008-0000-0D00-0000D6010000}"/>
              </a:ext>
            </a:extLst>
          </xdr:cNvPr>
          <xdr:cNvGrpSpPr/>
        </xdr:nvGrpSpPr>
        <xdr:grpSpPr>
          <a:xfrm>
            <a:off x="6400800" y="6603558"/>
            <a:ext cx="6748272" cy="311524"/>
            <a:chOff x="6400800" y="2031558"/>
            <a:chExt cx="6748272" cy="311524"/>
          </a:xfrm>
        </xdr:grpSpPr>
        <xdr:sp macro="" textlink="">
          <xdr:nvSpPr>
            <xdr:cNvPr id="490" name="Rectangle 489">
              <a:extLst>
                <a:ext uri="{FF2B5EF4-FFF2-40B4-BE49-F238E27FC236}">
                  <a16:creationId xmlns:a16="http://schemas.microsoft.com/office/drawing/2014/main" id="{00000000-0008-0000-0D00-0000EA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1" name="Rectangle 490">
              <a:extLst>
                <a:ext uri="{FF2B5EF4-FFF2-40B4-BE49-F238E27FC236}">
                  <a16:creationId xmlns:a16="http://schemas.microsoft.com/office/drawing/2014/main" id="{00000000-0008-0000-0D00-0000EB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2" name="Rectangle 491">
              <a:extLst>
                <a:ext uri="{FF2B5EF4-FFF2-40B4-BE49-F238E27FC236}">
                  <a16:creationId xmlns:a16="http://schemas.microsoft.com/office/drawing/2014/main" id="{00000000-0008-0000-0D00-0000EC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3" name="Rectangle 492">
              <a:extLst>
                <a:ext uri="{FF2B5EF4-FFF2-40B4-BE49-F238E27FC236}">
                  <a16:creationId xmlns:a16="http://schemas.microsoft.com/office/drawing/2014/main" id="{00000000-0008-0000-0D00-0000ED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4" name="Rectangle 493">
              <a:extLst>
                <a:ext uri="{FF2B5EF4-FFF2-40B4-BE49-F238E27FC236}">
                  <a16:creationId xmlns:a16="http://schemas.microsoft.com/office/drawing/2014/main" id="{00000000-0008-0000-0D00-0000EE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5" name="Rectangle 494">
              <a:extLst>
                <a:ext uri="{FF2B5EF4-FFF2-40B4-BE49-F238E27FC236}">
                  <a16:creationId xmlns:a16="http://schemas.microsoft.com/office/drawing/2014/main" id="{00000000-0008-0000-0D00-0000EF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48" name="Check Box 220" hidden="1">
                <a:extLst>
                  <a:ext uri="{63B3BB69-23CF-44E3-9099-C40C66FF867C}">
                    <a14:compatExt spid="_x0000_s22748"/>
                  </a:ext>
                  <a:ext uri="{FF2B5EF4-FFF2-40B4-BE49-F238E27FC236}">
                    <a16:creationId xmlns:a16="http://schemas.microsoft.com/office/drawing/2014/main" id="{00000000-0008-0000-0D00-0000DC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9" name="Check Box 221" hidden="1">
                <a:extLst>
                  <a:ext uri="{63B3BB69-23CF-44E3-9099-C40C66FF867C}">
                    <a14:compatExt spid="_x0000_s22749"/>
                  </a:ext>
                  <a:ext uri="{FF2B5EF4-FFF2-40B4-BE49-F238E27FC236}">
                    <a16:creationId xmlns:a16="http://schemas.microsoft.com/office/drawing/2014/main" id="{00000000-0008-0000-0D00-0000DD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0" name="Check Box 222" hidden="1">
                <a:extLst>
                  <a:ext uri="{63B3BB69-23CF-44E3-9099-C40C66FF867C}">
                    <a14:compatExt spid="_x0000_s22750"/>
                  </a:ext>
                  <a:ext uri="{FF2B5EF4-FFF2-40B4-BE49-F238E27FC236}">
                    <a16:creationId xmlns:a16="http://schemas.microsoft.com/office/drawing/2014/main" id="{00000000-0008-0000-0D00-0000DE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1" name="Check Box 223" hidden="1">
                <a:extLst>
                  <a:ext uri="{63B3BB69-23CF-44E3-9099-C40C66FF867C}">
                    <a14:compatExt spid="_x0000_s22751"/>
                  </a:ext>
                  <a:ext uri="{FF2B5EF4-FFF2-40B4-BE49-F238E27FC236}">
                    <a16:creationId xmlns:a16="http://schemas.microsoft.com/office/drawing/2014/main" id="{00000000-0008-0000-0D00-0000DF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2" name="Check Box 224" hidden="1">
                <a:extLst>
                  <a:ext uri="{63B3BB69-23CF-44E3-9099-C40C66FF867C}">
                    <a14:compatExt spid="_x0000_s22752"/>
                  </a:ext>
                  <a:ext uri="{FF2B5EF4-FFF2-40B4-BE49-F238E27FC236}">
                    <a16:creationId xmlns:a16="http://schemas.microsoft.com/office/drawing/2014/main" id="{00000000-0008-0000-0D00-0000E0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3" name="Check Box 225" hidden="1">
                <a:extLst>
                  <a:ext uri="{63B3BB69-23CF-44E3-9099-C40C66FF867C}">
                    <a14:compatExt spid="_x0000_s22753"/>
                  </a:ext>
                  <a:ext uri="{FF2B5EF4-FFF2-40B4-BE49-F238E27FC236}">
                    <a16:creationId xmlns:a16="http://schemas.microsoft.com/office/drawing/2014/main" id="{00000000-0008-0000-0D00-0000E1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77" name="Group 476">
            <a:extLst>
              <a:ext uri="{FF2B5EF4-FFF2-40B4-BE49-F238E27FC236}">
                <a16:creationId xmlns:a16="http://schemas.microsoft.com/office/drawing/2014/main" id="{00000000-0008-0000-0D00-0000DD010000}"/>
              </a:ext>
            </a:extLst>
          </xdr:cNvPr>
          <xdr:cNvGrpSpPr/>
        </xdr:nvGrpSpPr>
        <xdr:grpSpPr>
          <a:xfrm>
            <a:off x="6400800" y="7175058"/>
            <a:ext cx="6748272" cy="311524"/>
            <a:chOff x="6400800" y="2031558"/>
            <a:chExt cx="6748272" cy="311524"/>
          </a:xfrm>
        </xdr:grpSpPr>
        <xdr:sp macro="" textlink="">
          <xdr:nvSpPr>
            <xdr:cNvPr id="484" name="Rectangle 483">
              <a:extLst>
                <a:ext uri="{FF2B5EF4-FFF2-40B4-BE49-F238E27FC236}">
                  <a16:creationId xmlns:a16="http://schemas.microsoft.com/office/drawing/2014/main" id="{00000000-0008-0000-0D00-0000E4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5" name="Rectangle 484">
              <a:extLst>
                <a:ext uri="{FF2B5EF4-FFF2-40B4-BE49-F238E27FC236}">
                  <a16:creationId xmlns:a16="http://schemas.microsoft.com/office/drawing/2014/main" id="{00000000-0008-0000-0D00-0000E5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6" name="Rectangle 485">
              <a:extLst>
                <a:ext uri="{FF2B5EF4-FFF2-40B4-BE49-F238E27FC236}">
                  <a16:creationId xmlns:a16="http://schemas.microsoft.com/office/drawing/2014/main" id="{00000000-0008-0000-0D00-0000E6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7" name="Rectangle 486">
              <a:extLst>
                <a:ext uri="{FF2B5EF4-FFF2-40B4-BE49-F238E27FC236}">
                  <a16:creationId xmlns:a16="http://schemas.microsoft.com/office/drawing/2014/main" id="{00000000-0008-0000-0D00-0000E7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8" name="Rectangle 487">
              <a:extLst>
                <a:ext uri="{FF2B5EF4-FFF2-40B4-BE49-F238E27FC236}">
                  <a16:creationId xmlns:a16="http://schemas.microsoft.com/office/drawing/2014/main" id="{00000000-0008-0000-0D00-0000E8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9" name="Rectangle 488">
              <a:extLst>
                <a:ext uri="{FF2B5EF4-FFF2-40B4-BE49-F238E27FC236}">
                  <a16:creationId xmlns:a16="http://schemas.microsoft.com/office/drawing/2014/main" id="{00000000-0008-0000-0D00-0000E9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54" name="Check Box 226" hidden="1">
                <a:extLst>
                  <a:ext uri="{63B3BB69-23CF-44E3-9099-C40C66FF867C}">
                    <a14:compatExt spid="_x0000_s22754"/>
                  </a:ext>
                  <a:ext uri="{FF2B5EF4-FFF2-40B4-BE49-F238E27FC236}">
                    <a16:creationId xmlns:a16="http://schemas.microsoft.com/office/drawing/2014/main" id="{00000000-0008-0000-0D00-0000E2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5" name="Check Box 227" hidden="1">
                <a:extLst>
                  <a:ext uri="{63B3BB69-23CF-44E3-9099-C40C66FF867C}">
                    <a14:compatExt spid="_x0000_s22755"/>
                  </a:ext>
                  <a:ext uri="{FF2B5EF4-FFF2-40B4-BE49-F238E27FC236}">
                    <a16:creationId xmlns:a16="http://schemas.microsoft.com/office/drawing/2014/main" id="{00000000-0008-0000-0D00-0000E3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6" name="Check Box 228" hidden="1">
                <a:extLst>
                  <a:ext uri="{63B3BB69-23CF-44E3-9099-C40C66FF867C}">
                    <a14:compatExt spid="_x0000_s22756"/>
                  </a:ext>
                  <a:ext uri="{FF2B5EF4-FFF2-40B4-BE49-F238E27FC236}">
                    <a16:creationId xmlns:a16="http://schemas.microsoft.com/office/drawing/2014/main" id="{00000000-0008-0000-0D00-0000E4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7" name="Check Box 229" hidden="1">
                <a:extLst>
                  <a:ext uri="{63B3BB69-23CF-44E3-9099-C40C66FF867C}">
                    <a14:compatExt spid="_x0000_s22757"/>
                  </a:ext>
                  <a:ext uri="{FF2B5EF4-FFF2-40B4-BE49-F238E27FC236}">
                    <a16:creationId xmlns:a16="http://schemas.microsoft.com/office/drawing/2014/main" id="{00000000-0008-0000-0D00-0000E5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8" name="Check Box 230" hidden="1">
                <a:extLst>
                  <a:ext uri="{63B3BB69-23CF-44E3-9099-C40C66FF867C}">
                    <a14:compatExt spid="_x0000_s22758"/>
                  </a:ext>
                  <a:ext uri="{FF2B5EF4-FFF2-40B4-BE49-F238E27FC236}">
                    <a16:creationId xmlns:a16="http://schemas.microsoft.com/office/drawing/2014/main" id="{00000000-0008-0000-0D00-0000E6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9" name="Check Box 231" hidden="1">
                <a:extLst>
                  <a:ext uri="{63B3BB69-23CF-44E3-9099-C40C66FF867C}">
                    <a14:compatExt spid="_x0000_s22759"/>
                  </a:ext>
                  <a:ext uri="{FF2B5EF4-FFF2-40B4-BE49-F238E27FC236}">
                    <a16:creationId xmlns:a16="http://schemas.microsoft.com/office/drawing/2014/main" id="{00000000-0008-0000-0D00-0000E7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339</xdr:row>
      <xdr:rowOff>23812</xdr:rowOff>
    </xdr:from>
    <xdr:to>
      <xdr:col>108</xdr:col>
      <xdr:colOff>64993</xdr:colOff>
      <xdr:row>342</xdr:row>
      <xdr:rowOff>61912</xdr:rowOff>
    </xdr:to>
    <xdr:sp macro="" textlink="">
      <xdr:nvSpPr>
        <xdr:cNvPr id="544" name="Chevron 543">
          <a:extLst>
            <a:ext uri="{FF2B5EF4-FFF2-40B4-BE49-F238E27FC236}">
              <a16:creationId xmlns:a16="http://schemas.microsoft.com/office/drawing/2014/main" id="{00000000-0008-0000-0D00-000020020000}"/>
            </a:ext>
          </a:extLst>
        </xdr:cNvPr>
        <xdr:cNvSpPr/>
      </xdr:nvSpPr>
      <xdr:spPr>
        <a:xfrm>
          <a:off x="11493312"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339</xdr:row>
      <xdr:rowOff>23812</xdr:rowOff>
    </xdr:from>
    <xdr:to>
      <xdr:col>18</xdr:col>
      <xdr:colOff>11206</xdr:colOff>
      <xdr:row>342</xdr:row>
      <xdr:rowOff>61912</xdr:rowOff>
    </xdr:to>
    <xdr:sp macro="" textlink="">
      <xdr:nvSpPr>
        <xdr:cNvPr id="545" name="Chevron 544">
          <a:extLst>
            <a:ext uri="{FF2B5EF4-FFF2-40B4-BE49-F238E27FC236}">
              <a16:creationId xmlns:a16="http://schemas.microsoft.com/office/drawing/2014/main" id="{00000000-0008-0000-0D00-000021020000}"/>
            </a:ext>
          </a:extLst>
        </xdr:cNvPr>
        <xdr:cNvSpPr/>
      </xdr:nvSpPr>
      <xdr:spPr>
        <a:xfrm flipH="1">
          <a:off x="1152525"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338</xdr:row>
      <xdr:rowOff>0</xdr:rowOff>
    </xdr:from>
    <xdr:to>
      <xdr:col>10</xdr:col>
      <xdr:colOff>0</xdr:colOff>
      <xdr:row>343</xdr:row>
      <xdr:rowOff>85725</xdr:rowOff>
    </xdr:to>
    <xdr:sp macro="" textlink="">
      <xdr:nvSpPr>
        <xdr:cNvPr id="546" name="Rectangle 545">
          <a:extLst>
            <a:ext uri="{FF2B5EF4-FFF2-40B4-BE49-F238E27FC236}">
              <a16:creationId xmlns:a16="http://schemas.microsoft.com/office/drawing/2014/main" id="{00000000-0008-0000-0D00-000022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338</xdr:row>
      <xdr:rowOff>0</xdr:rowOff>
    </xdr:from>
    <xdr:to>
      <xdr:col>117</xdr:col>
      <xdr:colOff>104775</xdr:colOff>
      <xdr:row>343</xdr:row>
      <xdr:rowOff>85725</xdr:rowOff>
    </xdr:to>
    <xdr:sp macro="" textlink="">
      <xdr:nvSpPr>
        <xdr:cNvPr id="547" name="Rectangle 546">
          <a:extLst>
            <a:ext uri="{FF2B5EF4-FFF2-40B4-BE49-F238E27FC236}">
              <a16:creationId xmlns:a16="http://schemas.microsoft.com/office/drawing/2014/main" id="{00000000-0008-0000-0D00-000023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357</xdr:row>
      <xdr:rowOff>95249</xdr:rowOff>
    </xdr:from>
    <xdr:to>
      <xdr:col>52</xdr:col>
      <xdr:colOff>114298</xdr:colOff>
      <xdr:row>363</xdr:row>
      <xdr:rowOff>85724</xdr:rowOff>
    </xdr:to>
    <xdr:sp macro="" textlink="">
      <xdr:nvSpPr>
        <xdr:cNvPr id="551" name="Content Placeholder 2">
          <a:extLst>
            <a:ext uri="{FF2B5EF4-FFF2-40B4-BE49-F238E27FC236}">
              <a16:creationId xmlns:a16="http://schemas.microsoft.com/office/drawing/2014/main" id="{00000000-0008-0000-0D00-00002702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2">
                  <a:lumMod val="75000"/>
                </a:schemeClr>
              </a:solidFill>
            </a:rPr>
            <a:t>Heading</a:t>
          </a:r>
          <a:endParaRPr lang="en-US" sz="2400">
            <a:solidFill>
              <a:schemeClr val="accent2">
                <a:lumMod val="75000"/>
              </a:schemeClr>
            </a:solidFill>
          </a:endParaRPr>
        </a:p>
      </xdr:txBody>
    </xdr:sp>
    <xdr:clientData/>
  </xdr:twoCellAnchor>
  <xdr:twoCellAnchor>
    <xdr:from>
      <xdr:col>2</xdr:col>
      <xdr:colOff>40340</xdr:colOff>
      <xdr:row>364</xdr:row>
      <xdr:rowOff>6724</xdr:rowOff>
    </xdr:from>
    <xdr:to>
      <xdr:col>116</xdr:col>
      <xdr:colOff>44823</xdr:colOff>
      <xdr:row>423</xdr:row>
      <xdr:rowOff>64009</xdr:rowOff>
    </xdr:to>
    <xdr:grpSp>
      <xdr:nvGrpSpPr>
        <xdr:cNvPr id="552" name="Group 551">
          <a:extLst>
            <a:ext uri="{FF2B5EF4-FFF2-40B4-BE49-F238E27FC236}">
              <a16:creationId xmlns:a16="http://schemas.microsoft.com/office/drawing/2014/main" id="{00000000-0008-0000-0D00-000028020000}"/>
            </a:ext>
          </a:extLst>
        </xdr:cNvPr>
        <xdr:cNvGrpSpPr/>
      </xdr:nvGrpSpPr>
      <xdr:grpSpPr>
        <a:xfrm>
          <a:off x="258054" y="36328724"/>
          <a:ext cx="12414198" cy="5944642"/>
          <a:chOff x="107576" y="1900517"/>
          <a:chExt cx="12779189" cy="6007608"/>
        </a:xfrm>
      </xdr:grpSpPr>
      <xdr:sp macro="" textlink="">
        <xdr:nvSpPr>
          <xdr:cNvPr id="553" name="Rectangle 552">
            <a:extLst>
              <a:ext uri="{FF2B5EF4-FFF2-40B4-BE49-F238E27FC236}">
                <a16:creationId xmlns:a16="http://schemas.microsoft.com/office/drawing/2014/main" id="{00000000-0008-0000-0D00-000029020000}"/>
              </a:ext>
            </a:extLst>
          </xdr:cNvPr>
          <xdr:cNvSpPr/>
        </xdr:nvSpPr>
        <xdr:spPr>
          <a:xfrm>
            <a:off x="6275294" y="1900517"/>
            <a:ext cx="6611471"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554" name="Rectangle 553">
            <a:extLst>
              <a:ext uri="{FF2B5EF4-FFF2-40B4-BE49-F238E27FC236}">
                <a16:creationId xmlns:a16="http://schemas.microsoft.com/office/drawing/2014/main" id="{00000000-0008-0000-0D00-00002A020000}"/>
              </a:ext>
            </a:extLst>
          </xdr:cNvPr>
          <xdr:cNvSpPr/>
        </xdr:nvSpPr>
        <xdr:spPr>
          <a:xfrm>
            <a:off x="107576" y="1900517"/>
            <a:ext cx="5820336"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364</xdr:row>
      <xdr:rowOff>13868</xdr:rowOff>
    </xdr:from>
    <xdr:to>
      <xdr:col>53</xdr:col>
      <xdr:colOff>2239</xdr:colOff>
      <xdr:row>421</xdr:row>
      <xdr:rowOff>90282</xdr:rowOff>
    </xdr:to>
    <xdr:grpSp>
      <xdr:nvGrpSpPr>
        <xdr:cNvPr id="555" name="Group 554">
          <a:extLst>
            <a:ext uri="{FF2B5EF4-FFF2-40B4-BE49-F238E27FC236}">
              <a16:creationId xmlns:a16="http://schemas.microsoft.com/office/drawing/2014/main" id="{00000000-0008-0000-0D00-00002B020000}"/>
            </a:ext>
          </a:extLst>
        </xdr:cNvPr>
        <xdr:cNvGrpSpPr/>
      </xdr:nvGrpSpPr>
      <xdr:grpSpPr>
        <a:xfrm>
          <a:off x="111096" y="36335868"/>
          <a:ext cx="5660572" cy="5764200"/>
          <a:chOff x="114298" y="10602826"/>
          <a:chExt cx="5827059" cy="5826229"/>
        </a:xfrm>
      </xdr:grpSpPr>
      <xdr:sp macro="" textlink="">
        <xdr:nvSpPr>
          <xdr:cNvPr id="556" name="Rectangle 555">
            <a:extLst>
              <a:ext uri="{FF2B5EF4-FFF2-40B4-BE49-F238E27FC236}">
                <a16:creationId xmlns:a16="http://schemas.microsoft.com/office/drawing/2014/main" id="{00000000-0008-0000-0D00-00002C02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2">
                    <a:lumMod val="75000"/>
                  </a:schemeClr>
                </a:solidFill>
              </a:rPr>
              <a:t>(Text)</a:t>
            </a:r>
          </a:p>
        </xdr:txBody>
      </xdr:sp>
      <xdr:sp macro="" textlink="">
        <xdr:nvSpPr>
          <xdr:cNvPr id="557" name="Rectangle 556">
            <a:extLst>
              <a:ext uri="{FF2B5EF4-FFF2-40B4-BE49-F238E27FC236}">
                <a16:creationId xmlns:a16="http://schemas.microsoft.com/office/drawing/2014/main" id="{00000000-0008-0000-0D00-00002D02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58" name="Rectangle 557">
            <a:extLst>
              <a:ext uri="{FF2B5EF4-FFF2-40B4-BE49-F238E27FC236}">
                <a16:creationId xmlns:a16="http://schemas.microsoft.com/office/drawing/2014/main" id="{00000000-0008-0000-0D00-00002E02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2">
                    <a:lumMod val="75000"/>
                  </a:schemeClr>
                </a:solidFill>
              </a:rPr>
              <a:t>(Text)</a:t>
            </a:r>
          </a:p>
        </xdr:txBody>
      </xdr:sp>
      <xdr:sp macro="" textlink="">
        <xdr:nvSpPr>
          <xdr:cNvPr id="559" name="Rectangle 558">
            <a:extLst>
              <a:ext uri="{FF2B5EF4-FFF2-40B4-BE49-F238E27FC236}">
                <a16:creationId xmlns:a16="http://schemas.microsoft.com/office/drawing/2014/main" id="{00000000-0008-0000-0D00-00002F02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0" name="Rectangle 559">
            <a:extLst>
              <a:ext uri="{FF2B5EF4-FFF2-40B4-BE49-F238E27FC236}">
                <a16:creationId xmlns:a16="http://schemas.microsoft.com/office/drawing/2014/main" id="{00000000-0008-0000-0D00-00003002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1" name="Rectangle 560">
            <a:extLst>
              <a:ext uri="{FF2B5EF4-FFF2-40B4-BE49-F238E27FC236}">
                <a16:creationId xmlns:a16="http://schemas.microsoft.com/office/drawing/2014/main" id="{00000000-0008-0000-0D00-00003102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2" name="Rectangle 561">
            <a:extLst>
              <a:ext uri="{FF2B5EF4-FFF2-40B4-BE49-F238E27FC236}">
                <a16:creationId xmlns:a16="http://schemas.microsoft.com/office/drawing/2014/main" id="{00000000-0008-0000-0D00-00003202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3" name="Rectangle 562">
            <a:extLst>
              <a:ext uri="{FF2B5EF4-FFF2-40B4-BE49-F238E27FC236}">
                <a16:creationId xmlns:a16="http://schemas.microsoft.com/office/drawing/2014/main" id="{00000000-0008-0000-0D00-00003302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4" name="Rectangle 563">
            <a:extLst>
              <a:ext uri="{FF2B5EF4-FFF2-40B4-BE49-F238E27FC236}">
                <a16:creationId xmlns:a16="http://schemas.microsoft.com/office/drawing/2014/main" id="{00000000-0008-0000-0D00-00003402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5" name="Rectangle 564">
            <a:extLst>
              <a:ext uri="{FF2B5EF4-FFF2-40B4-BE49-F238E27FC236}">
                <a16:creationId xmlns:a16="http://schemas.microsoft.com/office/drawing/2014/main" id="{00000000-0008-0000-0D00-00003502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grpSp>
    <xdr:clientData/>
  </xdr:twoCellAnchor>
  <xdr:twoCellAnchor>
    <xdr:from>
      <xdr:col>56</xdr:col>
      <xdr:colOff>9525</xdr:colOff>
      <xdr:row>358</xdr:row>
      <xdr:rowOff>0</xdr:rowOff>
    </xdr:from>
    <xdr:to>
      <xdr:col>114</xdr:col>
      <xdr:colOff>104775</xdr:colOff>
      <xdr:row>363</xdr:row>
      <xdr:rowOff>85725</xdr:rowOff>
    </xdr:to>
    <xdr:sp macro="" textlink="">
      <xdr:nvSpPr>
        <xdr:cNvPr id="566" name="Content Placeholder 2">
          <a:extLst>
            <a:ext uri="{FF2B5EF4-FFF2-40B4-BE49-F238E27FC236}">
              <a16:creationId xmlns:a16="http://schemas.microsoft.com/office/drawing/2014/main" id="{00000000-0008-0000-0D00-00003602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2">
                  <a:lumMod val="75000"/>
                </a:schemeClr>
              </a:solidFill>
            </a:rPr>
            <a:t>Heading</a:t>
          </a:r>
          <a:endParaRPr lang="en-US" sz="1800">
            <a:solidFill>
              <a:schemeClr val="accent2">
                <a:lumMod val="7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397</xdr:row>
          <xdr:rowOff>31750</xdr:rowOff>
        </xdr:from>
        <xdr:to>
          <xdr:col>61</xdr:col>
          <xdr:colOff>76200</xdr:colOff>
          <xdr:row>399</xdr:row>
          <xdr:rowOff>76200</xdr:rowOff>
        </xdr:to>
        <xdr:sp macro="" textlink="">
          <xdr:nvSpPr>
            <xdr:cNvPr id="22760" name="Check Box 232" hidden="1">
              <a:extLst>
                <a:ext uri="{63B3BB69-23CF-44E3-9099-C40C66FF867C}">
                  <a14:compatExt spid="_x0000_s22760"/>
                </a:ext>
                <a:ext uri="{FF2B5EF4-FFF2-40B4-BE49-F238E27FC236}">
                  <a16:creationId xmlns:a16="http://schemas.microsoft.com/office/drawing/2014/main" id="{00000000-0008-0000-0D00-0000E8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397</xdr:row>
          <xdr:rowOff>31750</xdr:rowOff>
        </xdr:from>
        <xdr:to>
          <xdr:col>71</xdr:col>
          <xdr:colOff>76200</xdr:colOff>
          <xdr:row>399</xdr:row>
          <xdr:rowOff>76200</xdr:rowOff>
        </xdr:to>
        <xdr:sp macro="" textlink="">
          <xdr:nvSpPr>
            <xdr:cNvPr id="22761" name="Check Box 233" hidden="1">
              <a:extLst>
                <a:ext uri="{63B3BB69-23CF-44E3-9099-C40C66FF867C}">
                  <a14:compatExt spid="_x0000_s22761"/>
                </a:ext>
                <a:ext uri="{FF2B5EF4-FFF2-40B4-BE49-F238E27FC236}">
                  <a16:creationId xmlns:a16="http://schemas.microsoft.com/office/drawing/2014/main" id="{00000000-0008-0000-0D00-0000E9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397</xdr:row>
          <xdr:rowOff>31750</xdr:rowOff>
        </xdr:from>
        <xdr:to>
          <xdr:col>81</xdr:col>
          <xdr:colOff>76200</xdr:colOff>
          <xdr:row>399</xdr:row>
          <xdr:rowOff>76200</xdr:rowOff>
        </xdr:to>
        <xdr:sp macro="" textlink="">
          <xdr:nvSpPr>
            <xdr:cNvPr id="22762" name="Check Box 234" hidden="1">
              <a:extLst>
                <a:ext uri="{63B3BB69-23CF-44E3-9099-C40C66FF867C}">
                  <a14:compatExt spid="_x0000_s22762"/>
                </a:ext>
                <a:ext uri="{FF2B5EF4-FFF2-40B4-BE49-F238E27FC236}">
                  <a16:creationId xmlns:a16="http://schemas.microsoft.com/office/drawing/2014/main" id="{00000000-0008-0000-0D00-0000EA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397</xdr:row>
          <xdr:rowOff>31750</xdr:rowOff>
        </xdr:from>
        <xdr:to>
          <xdr:col>91</xdr:col>
          <xdr:colOff>76200</xdr:colOff>
          <xdr:row>399</xdr:row>
          <xdr:rowOff>76200</xdr:rowOff>
        </xdr:to>
        <xdr:sp macro="" textlink="">
          <xdr:nvSpPr>
            <xdr:cNvPr id="22763" name="Check Box 235" hidden="1">
              <a:extLst>
                <a:ext uri="{63B3BB69-23CF-44E3-9099-C40C66FF867C}">
                  <a14:compatExt spid="_x0000_s22763"/>
                </a:ext>
                <a:ext uri="{FF2B5EF4-FFF2-40B4-BE49-F238E27FC236}">
                  <a16:creationId xmlns:a16="http://schemas.microsoft.com/office/drawing/2014/main" id="{00000000-0008-0000-0D00-0000EB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397</xdr:row>
          <xdr:rowOff>31750</xdr:rowOff>
        </xdr:from>
        <xdr:to>
          <xdr:col>101</xdr:col>
          <xdr:colOff>76200</xdr:colOff>
          <xdr:row>399</xdr:row>
          <xdr:rowOff>76200</xdr:rowOff>
        </xdr:to>
        <xdr:sp macro="" textlink="">
          <xdr:nvSpPr>
            <xdr:cNvPr id="22764" name="Check Box 236" hidden="1">
              <a:extLst>
                <a:ext uri="{63B3BB69-23CF-44E3-9099-C40C66FF867C}">
                  <a14:compatExt spid="_x0000_s22764"/>
                </a:ext>
                <a:ext uri="{FF2B5EF4-FFF2-40B4-BE49-F238E27FC236}">
                  <a16:creationId xmlns:a16="http://schemas.microsoft.com/office/drawing/2014/main" id="{00000000-0008-0000-0D00-0000EC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397</xdr:row>
          <xdr:rowOff>31750</xdr:rowOff>
        </xdr:from>
        <xdr:to>
          <xdr:col>111</xdr:col>
          <xdr:colOff>76200</xdr:colOff>
          <xdr:row>399</xdr:row>
          <xdr:rowOff>76200</xdr:rowOff>
        </xdr:to>
        <xdr:sp macro="" textlink="">
          <xdr:nvSpPr>
            <xdr:cNvPr id="22765" name="Check Box 237" hidden="1">
              <a:extLst>
                <a:ext uri="{63B3BB69-23CF-44E3-9099-C40C66FF867C}">
                  <a14:compatExt spid="_x0000_s22765"/>
                </a:ext>
                <a:ext uri="{FF2B5EF4-FFF2-40B4-BE49-F238E27FC236}">
                  <a16:creationId xmlns:a16="http://schemas.microsoft.com/office/drawing/2014/main" id="{00000000-0008-0000-0D00-0000E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364</xdr:row>
      <xdr:rowOff>31810</xdr:rowOff>
    </xdr:from>
    <xdr:to>
      <xdr:col>115</xdr:col>
      <xdr:colOff>4572</xdr:colOff>
      <xdr:row>423</xdr:row>
      <xdr:rowOff>76200</xdr:rowOff>
    </xdr:to>
    <xdr:grpSp>
      <xdr:nvGrpSpPr>
        <xdr:cNvPr id="573" name="Group 572">
          <a:extLst>
            <a:ext uri="{FF2B5EF4-FFF2-40B4-BE49-F238E27FC236}">
              <a16:creationId xmlns:a16="http://schemas.microsoft.com/office/drawing/2014/main" id="{00000000-0008-0000-0D00-00003D020000}"/>
            </a:ext>
          </a:extLst>
        </xdr:cNvPr>
        <xdr:cNvGrpSpPr/>
      </xdr:nvGrpSpPr>
      <xdr:grpSpPr>
        <a:xfrm>
          <a:off x="6096000" y="36353810"/>
          <a:ext cx="6427143" cy="5931747"/>
          <a:chOff x="6400800" y="2031558"/>
          <a:chExt cx="6748272" cy="5664642"/>
        </a:xfrm>
      </xdr:grpSpPr>
      <xdr:grpSp>
        <xdr:nvGrpSpPr>
          <xdr:cNvPr id="574" name="Group 573">
            <a:extLst>
              <a:ext uri="{FF2B5EF4-FFF2-40B4-BE49-F238E27FC236}">
                <a16:creationId xmlns:a16="http://schemas.microsoft.com/office/drawing/2014/main" id="{00000000-0008-0000-0D00-00003E020000}"/>
              </a:ext>
            </a:extLst>
          </xdr:cNvPr>
          <xdr:cNvGrpSpPr/>
        </xdr:nvGrpSpPr>
        <xdr:grpSpPr>
          <a:xfrm>
            <a:off x="6400800" y="2031558"/>
            <a:ext cx="6748272" cy="311524"/>
            <a:chOff x="6400800" y="2031558"/>
            <a:chExt cx="6748272" cy="311524"/>
          </a:xfrm>
        </xdr:grpSpPr>
        <xdr:sp macro="" textlink="">
          <xdr:nvSpPr>
            <xdr:cNvPr id="692" name="Rectangle 691">
              <a:extLst>
                <a:ext uri="{FF2B5EF4-FFF2-40B4-BE49-F238E27FC236}">
                  <a16:creationId xmlns:a16="http://schemas.microsoft.com/office/drawing/2014/main" id="{00000000-0008-0000-0D00-0000B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3" name="Rectangle 692">
              <a:extLst>
                <a:ext uri="{FF2B5EF4-FFF2-40B4-BE49-F238E27FC236}">
                  <a16:creationId xmlns:a16="http://schemas.microsoft.com/office/drawing/2014/main" id="{00000000-0008-0000-0D00-0000B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4" name="Rectangle 693">
              <a:extLst>
                <a:ext uri="{FF2B5EF4-FFF2-40B4-BE49-F238E27FC236}">
                  <a16:creationId xmlns:a16="http://schemas.microsoft.com/office/drawing/2014/main" id="{00000000-0008-0000-0D00-0000B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5" name="Rectangle 694">
              <a:extLst>
                <a:ext uri="{FF2B5EF4-FFF2-40B4-BE49-F238E27FC236}">
                  <a16:creationId xmlns:a16="http://schemas.microsoft.com/office/drawing/2014/main" id="{00000000-0008-0000-0D00-0000B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6" name="Rectangle 695">
              <a:extLst>
                <a:ext uri="{FF2B5EF4-FFF2-40B4-BE49-F238E27FC236}">
                  <a16:creationId xmlns:a16="http://schemas.microsoft.com/office/drawing/2014/main" id="{00000000-0008-0000-0D00-0000B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7" name="Rectangle 696">
              <a:extLst>
                <a:ext uri="{FF2B5EF4-FFF2-40B4-BE49-F238E27FC236}">
                  <a16:creationId xmlns:a16="http://schemas.microsoft.com/office/drawing/2014/main" id="{00000000-0008-0000-0D00-0000B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grpSp>
      <mc:AlternateContent xmlns:mc="http://schemas.openxmlformats.org/markup-compatibility/2006">
        <mc:Choice xmlns:a14="http://schemas.microsoft.com/office/drawing/2010/main" Requires="a14">
          <xdr:sp macro="" textlink="">
            <xdr:nvSpPr>
              <xdr:cNvPr id="22766" name="Check Box 238" hidden="1">
                <a:extLst>
                  <a:ext uri="{63B3BB69-23CF-44E3-9099-C40C66FF867C}">
                    <a14:compatExt spid="_x0000_s22766"/>
                  </a:ext>
                  <a:ext uri="{FF2B5EF4-FFF2-40B4-BE49-F238E27FC236}">
                    <a16:creationId xmlns:a16="http://schemas.microsoft.com/office/drawing/2014/main" id="{00000000-0008-0000-0D00-0000EE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7" name="Check Box 239" hidden="1">
                <a:extLst>
                  <a:ext uri="{63B3BB69-23CF-44E3-9099-C40C66FF867C}">
                    <a14:compatExt spid="_x0000_s22767"/>
                  </a:ext>
                  <a:ext uri="{FF2B5EF4-FFF2-40B4-BE49-F238E27FC236}">
                    <a16:creationId xmlns:a16="http://schemas.microsoft.com/office/drawing/2014/main" id="{00000000-0008-0000-0D00-0000EF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8" name="Check Box 240" hidden="1">
                <a:extLst>
                  <a:ext uri="{63B3BB69-23CF-44E3-9099-C40C66FF867C}">
                    <a14:compatExt spid="_x0000_s22768"/>
                  </a:ext>
                  <a:ext uri="{FF2B5EF4-FFF2-40B4-BE49-F238E27FC236}">
                    <a16:creationId xmlns:a16="http://schemas.microsoft.com/office/drawing/2014/main" id="{00000000-0008-0000-0D00-0000F0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9" name="Check Box 241" hidden="1">
                <a:extLst>
                  <a:ext uri="{63B3BB69-23CF-44E3-9099-C40C66FF867C}">
                    <a14:compatExt spid="_x0000_s22769"/>
                  </a:ext>
                  <a:ext uri="{FF2B5EF4-FFF2-40B4-BE49-F238E27FC236}">
                    <a16:creationId xmlns:a16="http://schemas.microsoft.com/office/drawing/2014/main" id="{00000000-0008-0000-0D00-0000F1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0" name="Check Box 242" hidden="1">
                <a:extLst>
                  <a:ext uri="{63B3BB69-23CF-44E3-9099-C40C66FF867C}">
                    <a14:compatExt spid="_x0000_s22770"/>
                  </a:ext>
                  <a:ext uri="{FF2B5EF4-FFF2-40B4-BE49-F238E27FC236}">
                    <a16:creationId xmlns:a16="http://schemas.microsoft.com/office/drawing/2014/main" id="{00000000-0008-0000-0D00-0000F2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1" name="Check Box 243" hidden="1">
                <a:extLst>
                  <a:ext uri="{63B3BB69-23CF-44E3-9099-C40C66FF867C}">
                    <a14:compatExt spid="_x0000_s22771"/>
                  </a:ext>
                  <a:ext uri="{FF2B5EF4-FFF2-40B4-BE49-F238E27FC236}">
                    <a16:creationId xmlns:a16="http://schemas.microsoft.com/office/drawing/2014/main" id="{00000000-0008-0000-0D00-0000F3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81" name="Group 580">
            <a:extLst>
              <a:ext uri="{FF2B5EF4-FFF2-40B4-BE49-F238E27FC236}">
                <a16:creationId xmlns:a16="http://schemas.microsoft.com/office/drawing/2014/main" id="{00000000-0008-0000-0D00-000045020000}"/>
              </a:ext>
            </a:extLst>
          </xdr:cNvPr>
          <xdr:cNvGrpSpPr/>
        </xdr:nvGrpSpPr>
        <xdr:grpSpPr>
          <a:xfrm>
            <a:off x="6400800" y="2603058"/>
            <a:ext cx="6748272" cy="311524"/>
            <a:chOff x="6400800" y="2031558"/>
            <a:chExt cx="6748272" cy="311524"/>
          </a:xfrm>
        </xdr:grpSpPr>
        <xdr:sp macro="" textlink="">
          <xdr:nvSpPr>
            <xdr:cNvPr id="686" name="Rectangle 685">
              <a:extLst>
                <a:ext uri="{FF2B5EF4-FFF2-40B4-BE49-F238E27FC236}">
                  <a16:creationId xmlns:a16="http://schemas.microsoft.com/office/drawing/2014/main" id="{00000000-0008-0000-0D00-0000A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7" name="Rectangle 686">
              <a:extLst>
                <a:ext uri="{FF2B5EF4-FFF2-40B4-BE49-F238E27FC236}">
                  <a16:creationId xmlns:a16="http://schemas.microsoft.com/office/drawing/2014/main" id="{00000000-0008-0000-0D00-0000A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8" name="Rectangle 687">
              <a:extLst>
                <a:ext uri="{FF2B5EF4-FFF2-40B4-BE49-F238E27FC236}">
                  <a16:creationId xmlns:a16="http://schemas.microsoft.com/office/drawing/2014/main" id="{00000000-0008-0000-0D00-0000B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9" name="Rectangle 688">
              <a:extLst>
                <a:ext uri="{FF2B5EF4-FFF2-40B4-BE49-F238E27FC236}">
                  <a16:creationId xmlns:a16="http://schemas.microsoft.com/office/drawing/2014/main" id="{00000000-0008-0000-0D00-0000B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0" name="Rectangle 689">
              <a:extLst>
                <a:ext uri="{FF2B5EF4-FFF2-40B4-BE49-F238E27FC236}">
                  <a16:creationId xmlns:a16="http://schemas.microsoft.com/office/drawing/2014/main" id="{00000000-0008-0000-0D00-0000B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1" name="Rectangle 690">
              <a:extLst>
                <a:ext uri="{FF2B5EF4-FFF2-40B4-BE49-F238E27FC236}">
                  <a16:creationId xmlns:a16="http://schemas.microsoft.com/office/drawing/2014/main" id="{00000000-0008-0000-0D00-0000B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72" name="Check Box 244" hidden="1">
                <a:extLst>
                  <a:ext uri="{63B3BB69-23CF-44E3-9099-C40C66FF867C}">
                    <a14:compatExt spid="_x0000_s22772"/>
                  </a:ext>
                  <a:ext uri="{FF2B5EF4-FFF2-40B4-BE49-F238E27FC236}">
                    <a16:creationId xmlns:a16="http://schemas.microsoft.com/office/drawing/2014/main" id="{00000000-0008-0000-0D00-0000F4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3" name="Check Box 245" hidden="1">
                <a:extLst>
                  <a:ext uri="{63B3BB69-23CF-44E3-9099-C40C66FF867C}">
                    <a14:compatExt spid="_x0000_s22773"/>
                  </a:ext>
                  <a:ext uri="{FF2B5EF4-FFF2-40B4-BE49-F238E27FC236}">
                    <a16:creationId xmlns:a16="http://schemas.microsoft.com/office/drawing/2014/main" id="{00000000-0008-0000-0D00-0000F5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4" name="Check Box 246" hidden="1">
                <a:extLst>
                  <a:ext uri="{63B3BB69-23CF-44E3-9099-C40C66FF867C}">
                    <a14:compatExt spid="_x0000_s22774"/>
                  </a:ext>
                  <a:ext uri="{FF2B5EF4-FFF2-40B4-BE49-F238E27FC236}">
                    <a16:creationId xmlns:a16="http://schemas.microsoft.com/office/drawing/2014/main" id="{00000000-0008-0000-0D00-0000F6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5" name="Check Box 247" hidden="1">
                <a:extLst>
                  <a:ext uri="{63B3BB69-23CF-44E3-9099-C40C66FF867C}">
                    <a14:compatExt spid="_x0000_s22775"/>
                  </a:ext>
                  <a:ext uri="{FF2B5EF4-FFF2-40B4-BE49-F238E27FC236}">
                    <a16:creationId xmlns:a16="http://schemas.microsoft.com/office/drawing/2014/main" id="{00000000-0008-0000-0D00-0000F7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6" name="Check Box 248" hidden="1">
                <a:extLst>
                  <a:ext uri="{63B3BB69-23CF-44E3-9099-C40C66FF867C}">
                    <a14:compatExt spid="_x0000_s22776"/>
                  </a:ext>
                  <a:ext uri="{FF2B5EF4-FFF2-40B4-BE49-F238E27FC236}">
                    <a16:creationId xmlns:a16="http://schemas.microsoft.com/office/drawing/2014/main" id="{00000000-0008-0000-0D00-0000F8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7" name="Check Box 249" hidden="1">
                <a:extLst>
                  <a:ext uri="{63B3BB69-23CF-44E3-9099-C40C66FF867C}">
                    <a14:compatExt spid="_x0000_s22777"/>
                  </a:ext>
                  <a:ext uri="{FF2B5EF4-FFF2-40B4-BE49-F238E27FC236}">
                    <a16:creationId xmlns:a16="http://schemas.microsoft.com/office/drawing/2014/main" id="{00000000-0008-0000-0D00-0000F9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88" name="Group 587">
            <a:extLst>
              <a:ext uri="{FF2B5EF4-FFF2-40B4-BE49-F238E27FC236}">
                <a16:creationId xmlns:a16="http://schemas.microsoft.com/office/drawing/2014/main" id="{00000000-0008-0000-0D00-00004C020000}"/>
              </a:ext>
            </a:extLst>
          </xdr:cNvPr>
          <xdr:cNvGrpSpPr/>
        </xdr:nvGrpSpPr>
        <xdr:grpSpPr>
          <a:xfrm>
            <a:off x="6400800" y="3174558"/>
            <a:ext cx="6748272" cy="311524"/>
            <a:chOff x="6400800" y="2031558"/>
            <a:chExt cx="6748272" cy="311524"/>
          </a:xfrm>
        </xdr:grpSpPr>
        <xdr:sp macro="" textlink="">
          <xdr:nvSpPr>
            <xdr:cNvPr id="680" name="Rectangle 679">
              <a:extLst>
                <a:ext uri="{FF2B5EF4-FFF2-40B4-BE49-F238E27FC236}">
                  <a16:creationId xmlns:a16="http://schemas.microsoft.com/office/drawing/2014/main" id="{00000000-0008-0000-0D00-0000A8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1" name="Rectangle 680">
              <a:extLst>
                <a:ext uri="{FF2B5EF4-FFF2-40B4-BE49-F238E27FC236}">
                  <a16:creationId xmlns:a16="http://schemas.microsoft.com/office/drawing/2014/main" id="{00000000-0008-0000-0D00-0000A9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2" name="Rectangle 681">
              <a:extLst>
                <a:ext uri="{FF2B5EF4-FFF2-40B4-BE49-F238E27FC236}">
                  <a16:creationId xmlns:a16="http://schemas.microsoft.com/office/drawing/2014/main" id="{00000000-0008-0000-0D00-0000AA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3" name="Rectangle 682">
              <a:extLst>
                <a:ext uri="{FF2B5EF4-FFF2-40B4-BE49-F238E27FC236}">
                  <a16:creationId xmlns:a16="http://schemas.microsoft.com/office/drawing/2014/main" id="{00000000-0008-0000-0D00-0000AB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4" name="Rectangle 683">
              <a:extLst>
                <a:ext uri="{FF2B5EF4-FFF2-40B4-BE49-F238E27FC236}">
                  <a16:creationId xmlns:a16="http://schemas.microsoft.com/office/drawing/2014/main" id="{00000000-0008-0000-0D00-0000AC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5" name="Rectangle 684">
              <a:extLst>
                <a:ext uri="{FF2B5EF4-FFF2-40B4-BE49-F238E27FC236}">
                  <a16:creationId xmlns:a16="http://schemas.microsoft.com/office/drawing/2014/main" id="{00000000-0008-0000-0D00-0000AD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78" name="Check Box 250" hidden="1">
                <a:extLst>
                  <a:ext uri="{63B3BB69-23CF-44E3-9099-C40C66FF867C}">
                    <a14:compatExt spid="_x0000_s22778"/>
                  </a:ext>
                  <a:ext uri="{FF2B5EF4-FFF2-40B4-BE49-F238E27FC236}">
                    <a16:creationId xmlns:a16="http://schemas.microsoft.com/office/drawing/2014/main" id="{00000000-0008-0000-0D00-0000FA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9" name="Check Box 251" hidden="1">
                <a:extLst>
                  <a:ext uri="{63B3BB69-23CF-44E3-9099-C40C66FF867C}">
                    <a14:compatExt spid="_x0000_s22779"/>
                  </a:ext>
                  <a:ext uri="{FF2B5EF4-FFF2-40B4-BE49-F238E27FC236}">
                    <a16:creationId xmlns:a16="http://schemas.microsoft.com/office/drawing/2014/main" id="{00000000-0008-0000-0D00-0000FB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0" name="Check Box 252" hidden="1">
                <a:extLst>
                  <a:ext uri="{63B3BB69-23CF-44E3-9099-C40C66FF867C}">
                    <a14:compatExt spid="_x0000_s22780"/>
                  </a:ext>
                  <a:ext uri="{FF2B5EF4-FFF2-40B4-BE49-F238E27FC236}">
                    <a16:creationId xmlns:a16="http://schemas.microsoft.com/office/drawing/2014/main" id="{00000000-0008-0000-0D00-0000FC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1" name="Check Box 253" hidden="1">
                <a:extLst>
                  <a:ext uri="{63B3BB69-23CF-44E3-9099-C40C66FF867C}">
                    <a14:compatExt spid="_x0000_s22781"/>
                  </a:ext>
                  <a:ext uri="{FF2B5EF4-FFF2-40B4-BE49-F238E27FC236}">
                    <a16:creationId xmlns:a16="http://schemas.microsoft.com/office/drawing/2014/main" id="{00000000-0008-0000-0D00-0000FD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2" name="Check Box 254" hidden="1">
                <a:extLst>
                  <a:ext uri="{63B3BB69-23CF-44E3-9099-C40C66FF867C}">
                    <a14:compatExt spid="_x0000_s22782"/>
                  </a:ext>
                  <a:ext uri="{FF2B5EF4-FFF2-40B4-BE49-F238E27FC236}">
                    <a16:creationId xmlns:a16="http://schemas.microsoft.com/office/drawing/2014/main" id="{00000000-0008-0000-0D00-0000FE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3" name="Check Box 255" hidden="1">
                <a:extLst>
                  <a:ext uri="{63B3BB69-23CF-44E3-9099-C40C66FF867C}">
                    <a14:compatExt spid="_x0000_s22783"/>
                  </a:ext>
                  <a:ext uri="{FF2B5EF4-FFF2-40B4-BE49-F238E27FC236}">
                    <a16:creationId xmlns:a16="http://schemas.microsoft.com/office/drawing/2014/main" id="{00000000-0008-0000-0D00-0000FF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95" name="Group 594">
            <a:extLst>
              <a:ext uri="{FF2B5EF4-FFF2-40B4-BE49-F238E27FC236}">
                <a16:creationId xmlns:a16="http://schemas.microsoft.com/office/drawing/2014/main" id="{00000000-0008-0000-0D00-000053020000}"/>
              </a:ext>
            </a:extLst>
          </xdr:cNvPr>
          <xdr:cNvGrpSpPr/>
        </xdr:nvGrpSpPr>
        <xdr:grpSpPr>
          <a:xfrm>
            <a:off x="6400800" y="3746058"/>
            <a:ext cx="6748272" cy="311524"/>
            <a:chOff x="6400800" y="2031558"/>
            <a:chExt cx="6748272" cy="311524"/>
          </a:xfrm>
        </xdr:grpSpPr>
        <xdr:sp macro="" textlink="">
          <xdr:nvSpPr>
            <xdr:cNvPr id="674" name="Rectangle 673">
              <a:extLst>
                <a:ext uri="{FF2B5EF4-FFF2-40B4-BE49-F238E27FC236}">
                  <a16:creationId xmlns:a16="http://schemas.microsoft.com/office/drawing/2014/main" id="{00000000-0008-0000-0D00-0000A2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5" name="Rectangle 674">
              <a:extLst>
                <a:ext uri="{FF2B5EF4-FFF2-40B4-BE49-F238E27FC236}">
                  <a16:creationId xmlns:a16="http://schemas.microsoft.com/office/drawing/2014/main" id="{00000000-0008-0000-0D00-0000A3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6" name="Rectangle 675">
              <a:extLst>
                <a:ext uri="{FF2B5EF4-FFF2-40B4-BE49-F238E27FC236}">
                  <a16:creationId xmlns:a16="http://schemas.microsoft.com/office/drawing/2014/main" id="{00000000-0008-0000-0D00-0000A4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7" name="Rectangle 676">
              <a:extLst>
                <a:ext uri="{FF2B5EF4-FFF2-40B4-BE49-F238E27FC236}">
                  <a16:creationId xmlns:a16="http://schemas.microsoft.com/office/drawing/2014/main" id="{00000000-0008-0000-0D00-0000A5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8" name="Rectangle 677">
              <a:extLst>
                <a:ext uri="{FF2B5EF4-FFF2-40B4-BE49-F238E27FC236}">
                  <a16:creationId xmlns:a16="http://schemas.microsoft.com/office/drawing/2014/main" id="{00000000-0008-0000-0D00-0000A6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9" name="Rectangle 678">
              <a:extLst>
                <a:ext uri="{FF2B5EF4-FFF2-40B4-BE49-F238E27FC236}">
                  <a16:creationId xmlns:a16="http://schemas.microsoft.com/office/drawing/2014/main" id="{00000000-0008-0000-0D00-0000A7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84" name="Check Box 256" hidden="1">
                <a:extLst>
                  <a:ext uri="{63B3BB69-23CF-44E3-9099-C40C66FF867C}">
                    <a14:compatExt spid="_x0000_s22784"/>
                  </a:ext>
                  <a:ext uri="{FF2B5EF4-FFF2-40B4-BE49-F238E27FC236}">
                    <a16:creationId xmlns:a16="http://schemas.microsoft.com/office/drawing/2014/main" id="{00000000-0008-0000-0D00-000000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5" name="Check Box 257" hidden="1">
                <a:extLst>
                  <a:ext uri="{63B3BB69-23CF-44E3-9099-C40C66FF867C}">
                    <a14:compatExt spid="_x0000_s22785"/>
                  </a:ext>
                  <a:ext uri="{FF2B5EF4-FFF2-40B4-BE49-F238E27FC236}">
                    <a16:creationId xmlns:a16="http://schemas.microsoft.com/office/drawing/2014/main" id="{00000000-0008-0000-0D00-000001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6" name="Check Box 258" hidden="1">
                <a:extLst>
                  <a:ext uri="{63B3BB69-23CF-44E3-9099-C40C66FF867C}">
                    <a14:compatExt spid="_x0000_s22786"/>
                  </a:ext>
                  <a:ext uri="{FF2B5EF4-FFF2-40B4-BE49-F238E27FC236}">
                    <a16:creationId xmlns:a16="http://schemas.microsoft.com/office/drawing/2014/main" id="{00000000-0008-0000-0D00-000002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7" name="Check Box 259" hidden="1">
                <a:extLst>
                  <a:ext uri="{63B3BB69-23CF-44E3-9099-C40C66FF867C}">
                    <a14:compatExt spid="_x0000_s22787"/>
                  </a:ext>
                  <a:ext uri="{FF2B5EF4-FFF2-40B4-BE49-F238E27FC236}">
                    <a16:creationId xmlns:a16="http://schemas.microsoft.com/office/drawing/2014/main" id="{00000000-0008-0000-0D00-000003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8" name="Check Box 260" hidden="1">
                <a:extLst>
                  <a:ext uri="{63B3BB69-23CF-44E3-9099-C40C66FF867C}">
                    <a14:compatExt spid="_x0000_s22788"/>
                  </a:ext>
                  <a:ext uri="{FF2B5EF4-FFF2-40B4-BE49-F238E27FC236}">
                    <a16:creationId xmlns:a16="http://schemas.microsoft.com/office/drawing/2014/main" id="{00000000-0008-0000-0D00-000004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9" name="Check Box 261" hidden="1">
                <a:extLst>
                  <a:ext uri="{63B3BB69-23CF-44E3-9099-C40C66FF867C}">
                    <a14:compatExt spid="_x0000_s22789"/>
                  </a:ext>
                  <a:ext uri="{FF2B5EF4-FFF2-40B4-BE49-F238E27FC236}">
                    <a16:creationId xmlns:a16="http://schemas.microsoft.com/office/drawing/2014/main" id="{00000000-0008-0000-0D00-000005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02" name="Group 601">
            <a:extLst>
              <a:ext uri="{FF2B5EF4-FFF2-40B4-BE49-F238E27FC236}">
                <a16:creationId xmlns:a16="http://schemas.microsoft.com/office/drawing/2014/main" id="{00000000-0008-0000-0D00-00005A020000}"/>
              </a:ext>
            </a:extLst>
          </xdr:cNvPr>
          <xdr:cNvGrpSpPr/>
        </xdr:nvGrpSpPr>
        <xdr:grpSpPr>
          <a:xfrm>
            <a:off x="6400800" y="4317558"/>
            <a:ext cx="6748272" cy="311524"/>
            <a:chOff x="6400800" y="2031558"/>
            <a:chExt cx="6748272" cy="311524"/>
          </a:xfrm>
        </xdr:grpSpPr>
        <xdr:sp macro="" textlink="">
          <xdr:nvSpPr>
            <xdr:cNvPr id="668" name="Rectangle 667">
              <a:extLst>
                <a:ext uri="{FF2B5EF4-FFF2-40B4-BE49-F238E27FC236}">
                  <a16:creationId xmlns:a16="http://schemas.microsoft.com/office/drawing/2014/main" id="{00000000-0008-0000-0D00-00009C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9" name="Rectangle 668">
              <a:extLst>
                <a:ext uri="{FF2B5EF4-FFF2-40B4-BE49-F238E27FC236}">
                  <a16:creationId xmlns:a16="http://schemas.microsoft.com/office/drawing/2014/main" id="{00000000-0008-0000-0D00-00009D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0" name="Rectangle 669">
              <a:extLst>
                <a:ext uri="{FF2B5EF4-FFF2-40B4-BE49-F238E27FC236}">
                  <a16:creationId xmlns:a16="http://schemas.microsoft.com/office/drawing/2014/main" id="{00000000-0008-0000-0D00-00009E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1" name="Rectangle 670">
              <a:extLst>
                <a:ext uri="{FF2B5EF4-FFF2-40B4-BE49-F238E27FC236}">
                  <a16:creationId xmlns:a16="http://schemas.microsoft.com/office/drawing/2014/main" id="{00000000-0008-0000-0D00-00009F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2" name="Rectangle 671">
              <a:extLst>
                <a:ext uri="{FF2B5EF4-FFF2-40B4-BE49-F238E27FC236}">
                  <a16:creationId xmlns:a16="http://schemas.microsoft.com/office/drawing/2014/main" id="{00000000-0008-0000-0D00-0000A0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3" name="Rectangle 672">
              <a:extLst>
                <a:ext uri="{FF2B5EF4-FFF2-40B4-BE49-F238E27FC236}">
                  <a16:creationId xmlns:a16="http://schemas.microsoft.com/office/drawing/2014/main" id="{00000000-0008-0000-0D00-0000A1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90" name="Check Box 262" hidden="1">
                <a:extLst>
                  <a:ext uri="{63B3BB69-23CF-44E3-9099-C40C66FF867C}">
                    <a14:compatExt spid="_x0000_s22790"/>
                  </a:ext>
                  <a:ext uri="{FF2B5EF4-FFF2-40B4-BE49-F238E27FC236}">
                    <a16:creationId xmlns:a16="http://schemas.microsoft.com/office/drawing/2014/main" id="{00000000-0008-0000-0D00-000006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1" name="Check Box 263" hidden="1">
                <a:extLst>
                  <a:ext uri="{63B3BB69-23CF-44E3-9099-C40C66FF867C}">
                    <a14:compatExt spid="_x0000_s22791"/>
                  </a:ext>
                  <a:ext uri="{FF2B5EF4-FFF2-40B4-BE49-F238E27FC236}">
                    <a16:creationId xmlns:a16="http://schemas.microsoft.com/office/drawing/2014/main" id="{00000000-0008-0000-0D00-000007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2" name="Check Box 264" hidden="1">
                <a:extLst>
                  <a:ext uri="{63B3BB69-23CF-44E3-9099-C40C66FF867C}">
                    <a14:compatExt spid="_x0000_s22792"/>
                  </a:ext>
                  <a:ext uri="{FF2B5EF4-FFF2-40B4-BE49-F238E27FC236}">
                    <a16:creationId xmlns:a16="http://schemas.microsoft.com/office/drawing/2014/main" id="{00000000-0008-0000-0D00-000008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3" name="Check Box 265" hidden="1">
                <a:extLst>
                  <a:ext uri="{63B3BB69-23CF-44E3-9099-C40C66FF867C}">
                    <a14:compatExt spid="_x0000_s22793"/>
                  </a:ext>
                  <a:ext uri="{FF2B5EF4-FFF2-40B4-BE49-F238E27FC236}">
                    <a16:creationId xmlns:a16="http://schemas.microsoft.com/office/drawing/2014/main" id="{00000000-0008-0000-0D00-000009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4" name="Check Box 266" hidden="1">
                <a:extLst>
                  <a:ext uri="{63B3BB69-23CF-44E3-9099-C40C66FF867C}">
                    <a14:compatExt spid="_x0000_s22794"/>
                  </a:ext>
                  <a:ext uri="{FF2B5EF4-FFF2-40B4-BE49-F238E27FC236}">
                    <a16:creationId xmlns:a16="http://schemas.microsoft.com/office/drawing/2014/main" id="{00000000-0008-0000-0D00-00000A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5" name="Check Box 267" hidden="1">
                <a:extLst>
                  <a:ext uri="{63B3BB69-23CF-44E3-9099-C40C66FF867C}">
                    <a14:compatExt spid="_x0000_s22795"/>
                  </a:ext>
                  <a:ext uri="{FF2B5EF4-FFF2-40B4-BE49-F238E27FC236}">
                    <a16:creationId xmlns:a16="http://schemas.microsoft.com/office/drawing/2014/main" id="{00000000-0008-0000-0D00-00000B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09" name="Group 608">
            <a:extLst>
              <a:ext uri="{FF2B5EF4-FFF2-40B4-BE49-F238E27FC236}">
                <a16:creationId xmlns:a16="http://schemas.microsoft.com/office/drawing/2014/main" id="{00000000-0008-0000-0D00-000061020000}"/>
              </a:ext>
            </a:extLst>
          </xdr:cNvPr>
          <xdr:cNvGrpSpPr/>
        </xdr:nvGrpSpPr>
        <xdr:grpSpPr>
          <a:xfrm>
            <a:off x="6400800" y="4889058"/>
            <a:ext cx="6748272" cy="311524"/>
            <a:chOff x="6400800" y="2031558"/>
            <a:chExt cx="6748272" cy="311524"/>
          </a:xfrm>
        </xdr:grpSpPr>
        <xdr:sp macro="" textlink="">
          <xdr:nvSpPr>
            <xdr:cNvPr id="662" name="Rectangle 661">
              <a:extLst>
                <a:ext uri="{FF2B5EF4-FFF2-40B4-BE49-F238E27FC236}">
                  <a16:creationId xmlns:a16="http://schemas.microsoft.com/office/drawing/2014/main" id="{00000000-0008-0000-0D00-000096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3" name="Rectangle 662">
              <a:extLst>
                <a:ext uri="{FF2B5EF4-FFF2-40B4-BE49-F238E27FC236}">
                  <a16:creationId xmlns:a16="http://schemas.microsoft.com/office/drawing/2014/main" id="{00000000-0008-0000-0D00-000097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4" name="Rectangle 663">
              <a:extLst>
                <a:ext uri="{FF2B5EF4-FFF2-40B4-BE49-F238E27FC236}">
                  <a16:creationId xmlns:a16="http://schemas.microsoft.com/office/drawing/2014/main" id="{00000000-0008-0000-0D00-000098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5" name="Rectangle 664">
              <a:extLst>
                <a:ext uri="{FF2B5EF4-FFF2-40B4-BE49-F238E27FC236}">
                  <a16:creationId xmlns:a16="http://schemas.microsoft.com/office/drawing/2014/main" id="{00000000-0008-0000-0D00-000099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6" name="Rectangle 665">
              <a:extLst>
                <a:ext uri="{FF2B5EF4-FFF2-40B4-BE49-F238E27FC236}">
                  <a16:creationId xmlns:a16="http://schemas.microsoft.com/office/drawing/2014/main" id="{00000000-0008-0000-0D00-00009A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7" name="Rectangle 666">
              <a:extLst>
                <a:ext uri="{FF2B5EF4-FFF2-40B4-BE49-F238E27FC236}">
                  <a16:creationId xmlns:a16="http://schemas.microsoft.com/office/drawing/2014/main" id="{00000000-0008-0000-0D00-00009B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xdr:grpSp>
        <xdr:nvGrpSpPr>
          <xdr:cNvPr id="610" name="Group 609">
            <a:extLst>
              <a:ext uri="{FF2B5EF4-FFF2-40B4-BE49-F238E27FC236}">
                <a16:creationId xmlns:a16="http://schemas.microsoft.com/office/drawing/2014/main" id="{00000000-0008-0000-0D00-000062020000}"/>
              </a:ext>
            </a:extLst>
          </xdr:cNvPr>
          <xdr:cNvGrpSpPr/>
        </xdr:nvGrpSpPr>
        <xdr:grpSpPr>
          <a:xfrm>
            <a:off x="6400800" y="5460558"/>
            <a:ext cx="6748272" cy="311524"/>
            <a:chOff x="6400800" y="2031558"/>
            <a:chExt cx="6748272" cy="311524"/>
          </a:xfrm>
        </xdr:grpSpPr>
        <xdr:sp macro="" textlink="">
          <xdr:nvSpPr>
            <xdr:cNvPr id="656" name="Rectangle 655">
              <a:extLst>
                <a:ext uri="{FF2B5EF4-FFF2-40B4-BE49-F238E27FC236}">
                  <a16:creationId xmlns:a16="http://schemas.microsoft.com/office/drawing/2014/main" id="{00000000-0008-0000-0D00-000090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7" name="Rectangle 656">
              <a:extLst>
                <a:ext uri="{FF2B5EF4-FFF2-40B4-BE49-F238E27FC236}">
                  <a16:creationId xmlns:a16="http://schemas.microsoft.com/office/drawing/2014/main" id="{00000000-0008-0000-0D00-000091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8" name="Rectangle 657">
              <a:extLst>
                <a:ext uri="{FF2B5EF4-FFF2-40B4-BE49-F238E27FC236}">
                  <a16:creationId xmlns:a16="http://schemas.microsoft.com/office/drawing/2014/main" id="{00000000-0008-0000-0D00-000092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9" name="Rectangle 658">
              <a:extLst>
                <a:ext uri="{FF2B5EF4-FFF2-40B4-BE49-F238E27FC236}">
                  <a16:creationId xmlns:a16="http://schemas.microsoft.com/office/drawing/2014/main" id="{00000000-0008-0000-0D00-000093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0" name="Rectangle 659">
              <a:extLst>
                <a:ext uri="{FF2B5EF4-FFF2-40B4-BE49-F238E27FC236}">
                  <a16:creationId xmlns:a16="http://schemas.microsoft.com/office/drawing/2014/main" id="{00000000-0008-0000-0D00-000094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1" name="Rectangle 660">
              <a:extLst>
                <a:ext uri="{FF2B5EF4-FFF2-40B4-BE49-F238E27FC236}">
                  <a16:creationId xmlns:a16="http://schemas.microsoft.com/office/drawing/2014/main" id="{00000000-0008-0000-0D00-000095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96" name="Check Box 268" hidden="1">
                <a:extLst>
                  <a:ext uri="{63B3BB69-23CF-44E3-9099-C40C66FF867C}">
                    <a14:compatExt spid="_x0000_s22796"/>
                  </a:ext>
                  <a:ext uri="{FF2B5EF4-FFF2-40B4-BE49-F238E27FC236}">
                    <a16:creationId xmlns:a16="http://schemas.microsoft.com/office/drawing/2014/main" id="{00000000-0008-0000-0D00-00000C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7" name="Check Box 269" hidden="1">
                <a:extLst>
                  <a:ext uri="{63B3BB69-23CF-44E3-9099-C40C66FF867C}">
                    <a14:compatExt spid="_x0000_s22797"/>
                  </a:ext>
                  <a:ext uri="{FF2B5EF4-FFF2-40B4-BE49-F238E27FC236}">
                    <a16:creationId xmlns:a16="http://schemas.microsoft.com/office/drawing/2014/main" id="{00000000-0008-0000-0D00-00000D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8" name="Check Box 270" hidden="1">
                <a:extLst>
                  <a:ext uri="{63B3BB69-23CF-44E3-9099-C40C66FF867C}">
                    <a14:compatExt spid="_x0000_s22798"/>
                  </a:ext>
                  <a:ext uri="{FF2B5EF4-FFF2-40B4-BE49-F238E27FC236}">
                    <a16:creationId xmlns:a16="http://schemas.microsoft.com/office/drawing/2014/main" id="{00000000-0008-0000-0D00-00000E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9" name="Check Box 271" hidden="1">
                <a:extLst>
                  <a:ext uri="{63B3BB69-23CF-44E3-9099-C40C66FF867C}">
                    <a14:compatExt spid="_x0000_s22799"/>
                  </a:ext>
                  <a:ext uri="{FF2B5EF4-FFF2-40B4-BE49-F238E27FC236}">
                    <a16:creationId xmlns:a16="http://schemas.microsoft.com/office/drawing/2014/main" id="{00000000-0008-0000-0D00-00000F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0" name="Check Box 272" hidden="1">
                <a:extLst>
                  <a:ext uri="{63B3BB69-23CF-44E3-9099-C40C66FF867C}">
                    <a14:compatExt spid="_x0000_s22800"/>
                  </a:ext>
                  <a:ext uri="{FF2B5EF4-FFF2-40B4-BE49-F238E27FC236}">
                    <a16:creationId xmlns:a16="http://schemas.microsoft.com/office/drawing/2014/main" id="{00000000-0008-0000-0D00-000010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1" name="Check Box 273" hidden="1">
                <a:extLst>
                  <a:ext uri="{63B3BB69-23CF-44E3-9099-C40C66FF867C}">
                    <a14:compatExt spid="_x0000_s22801"/>
                  </a:ext>
                  <a:ext uri="{FF2B5EF4-FFF2-40B4-BE49-F238E27FC236}">
                    <a16:creationId xmlns:a16="http://schemas.microsoft.com/office/drawing/2014/main" id="{00000000-0008-0000-0D00-000011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17" name="Group 616">
            <a:extLst>
              <a:ext uri="{FF2B5EF4-FFF2-40B4-BE49-F238E27FC236}">
                <a16:creationId xmlns:a16="http://schemas.microsoft.com/office/drawing/2014/main" id="{00000000-0008-0000-0D00-000069020000}"/>
              </a:ext>
            </a:extLst>
          </xdr:cNvPr>
          <xdr:cNvGrpSpPr/>
        </xdr:nvGrpSpPr>
        <xdr:grpSpPr>
          <a:xfrm>
            <a:off x="6400800" y="6032058"/>
            <a:ext cx="6748272" cy="311524"/>
            <a:chOff x="6400800" y="2031558"/>
            <a:chExt cx="6748272" cy="311524"/>
          </a:xfrm>
        </xdr:grpSpPr>
        <xdr:sp macro="" textlink="">
          <xdr:nvSpPr>
            <xdr:cNvPr id="650" name="Rectangle 649">
              <a:extLst>
                <a:ext uri="{FF2B5EF4-FFF2-40B4-BE49-F238E27FC236}">
                  <a16:creationId xmlns:a16="http://schemas.microsoft.com/office/drawing/2014/main" id="{00000000-0008-0000-0D00-00008A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1" name="Rectangle 650">
              <a:extLst>
                <a:ext uri="{FF2B5EF4-FFF2-40B4-BE49-F238E27FC236}">
                  <a16:creationId xmlns:a16="http://schemas.microsoft.com/office/drawing/2014/main" id="{00000000-0008-0000-0D00-00008B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2" name="Rectangle 651">
              <a:extLst>
                <a:ext uri="{FF2B5EF4-FFF2-40B4-BE49-F238E27FC236}">
                  <a16:creationId xmlns:a16="http://schemas.microsoft.com/office/drawing/2014/main" id="{00000000-0008-0000-0D00-00008C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3" name="Rectangle 652">
              <a:extLst>
                <a:ext uri="{FF2B5EF4-FFF2-40B4-BE49-F238E27FC236}">
                  <a16:creationId xmlns:a16="http://schemas.microsoft.com/office/drawing/2014/main" id="{00000000-0008-0000-0D00-00008D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4" name="Rectangle 653">
              <a:extLst>
                <a:ext uri="{FF2B5EF4-FFF2-40B4-BE49-F238E27FC236}">
                  <a16:creationId xmlns:a16="http://schemas.microsoft.com/office/drawing/2014/main" id="{00000000-0008-0000-0D00-00008E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5" name="Rectangle 654">
              <a:extLst>
                <a:ext uri="{FF2B5EF4-FFF2-40B4-BE49-F238E27FC236}">
                  <a16:creationId xmlns:a16="http://schemas.microsoft.com/office/drawing/2014/main" id="{00000000-0008-0000-0D00-00008F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02" name="Check Box 274" hidden="1">
                <a:extLst>
                  <a:ext uri="{63B3BB69-23CF-44E3-9099-C40C66FF867C}">
                    <a14:compatExt spid="_x0000_s22802"/>
                  </a:ext>
                  <a:ext uri="{FF2B5EF4-FFF2-40B4-BE49-F238E27FC236}">
                    <a16:creationId xmlns:a16="http://schemas.microsoft.com/office/drawing/2014/main" id="{00000000-0008-0000-0D00-000012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3" name="Check Box 275" hidden="1">
                <a:extLst>
                  <a:ext uri="{63B3BB69-23CF-44E3-9099-C40C66FF867C}">
                    <a14:compatExt spid="_x0000_s22803"/>
                  </a:ext>
                  <a:ext uri="{FF2B5EF4-FFF2-40B4-BE49-F238E27FC236}">
                    <a16:creationId xmlns:a16="http://schemas.microsoft.com/office/drawing/2014/main" id="{00000000-0008-0000-0D00-000013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4" name="Check Box 276" hidden="1">
                <a:extLst>
                  <a:ext uri="{63B3BB69-23CF-44E3-9099-C40C66FF867C}">
                    <a14:compatExt spid="_x0000_s22804"/>
                  </a:ext>
                  <a:ext uri="{FF2B5EF4-FFF2-40B4-BE49-F238E27FC236}">
                    <a16:creationId xmlns:a16="http://schemas.microsoft.com/office/drawing/2014/main" id="{00000000-0008-0000-0D00-000014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5" name="Check Box 277" hidden="1">
                <a:extLst>
                  <a:ext uri="{63B3BB69-23CF-44E3-9099-C40C66FF867C}">
                    <a14:compatExt spid="_x0000_s22805"/>
                  </a:ext>
                  <a:ext uri="{FF2B5EF4-FFF2-40B4-BE49-F238E27FC236}">
                    <a16:creationId xmlns:a16="http://schemas.microsoft.com/office/drawing/2014/main" id="{00000000-0008-0000-0D00-000015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6" name="Check Box 278" hidden="1">
                <a:extLst>
                  <a:ext uri="{63B3BB69-23CF-44E3-9099-C40C66FF867C}">
                    <a14:compatExt spid="_x0000_s22806"/>
                  </a:ext>
                  <a:ext uri="{FF2B5EF4-FFF2-40B4-BE49-F238E27FC236}">
                    <a16:creationId xmlns:a16="http://schemas.microsoft.com/office/drawing/2014/main" id="{00000000-0008-0000-0D00-000016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7" name="Check Box 279" hidden="1">
                <a:extLst>
                  <a:ext uri="{63B3BB69-23CF-44E3-9099-C40C66FF867C}">
                    <a14:compatExt spid="_x0000_s22807"/>
                  </a:ext>
                  <a:ext uri="{FF2B5EF4-FFF2-40B4-BE49-F238E27FC236}">
                    <a16:creationId xmlns:a16="http://schemas.microsoft.com/office/drawing/2014/main" id="{00000000-0008-0000-0D00-000017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24" name="Group 623">
            <a:extLst>
              <a:ext uri="{FF2B5EF4-FFF2-40B4-BE49-F238E27FC236}">
                <a16:creationId xmlns:a16="http://schemas.microsoft.com/office/drawing/2014/main" id="{00000000-0008-0000-0D00-000070020000}"/>
              </a:ext>
            </a:extLst>
          </xdr:cNvPr>
          <xdr:cNvGrpSpPr/>
        </xdr:nvGrpSpPr>
        <xdr:grpSpPr>
          <a:xfrm>
            <a:off x="6400800" y="6603558"/>
            <a:ext cx="6748272" cy="311524"/>
            <a:chOff x="6400800" y="2031558"/>
            <a:chExt cx="6748272" cy="311524"/>
          </a:xfrm>
        </xdr:grpSpPr>
        <xdr:sp macro="" textlink="">
          <xdr:nvSpPr>
            <xdr:cNvPr id="644" name="Rectangle 643">
              <a:extLst>
                <a:ext uri="{FF2B5EF4-FFF2-40B4-BE49-F238E27FC236}">
                  <a16:creationId xmlns:a16="http://schemas.microsoft.com/office/drawing/2014/main" id="{00000000-0008-0000-0D00-00008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5" name="Rectangle 644">
              <a:extLst>
                <a:ext uri="{FF2B5EF4-FFF2-40B4-BE49-F238E27FC236}">
                  <a16:creationId xmlns:a16="http://schemas.microsoft.com/office/drawing/2014/main" id="{00000000-0008-0000-0D00-00008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6" name="Rectangle 645">
              <a:extLst>
                <a:ext uri="{FF2B5EF4-FFF2-40B4-BE49-F238E27FC236}">
                  <a16:creationId xmlns:a16="http://schemas.microsoft.com/office/drawing/2014/main" id="{00000000-0008-0000-0D00-00008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7" name="Rectangle 646">
              <a:extLst>
                <a:ext uri="{FF2B5EF4-FFF2-40B4-BE49-F238E27FC236}">
                  <a16:creationId xmlns:a16="http://schemas.microsoft.com/office/drawing/2014/main" id="{00000000-0008-0000-0D00-00008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8" name="Rectangle 647">
              <a:extLst>
                <a:ext uri="{FF2B5EF4-FFF2-40B4-BE49-F238E27FC236}">
                  <a16:creationId xmlns:a16="http://schemas.microsoft.com/office/drawing/2014/main" id="{00000000-0008-0000-0D00-00008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9" name="Rectangle 648">
              <a:extLst>
                <a:ext uri="{FF2B5EF4-FFF2-40B4-BE49-F238E27FC236}">
                  <a16:creationId xmlns:a16="http://schemas.microsoft.com/office/drawing/2014/main" id="{00000000-0008-0000-0D00-00008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08" name="Check Box 280" hidden="1">
                <a:extLst>
                  <a:ext uri="{63B3BB69-23CF-44E3-9099-C40C66FF867C}">
                    <a14:compatExt spid="_x0000_s22808"/>
                  </a:ext>
                  <a:ext uri="{FF2B5EF4-FFF2-40B4-BE49-F238E27FC236}">
                    <a16:creationId xmlns:a16="http://schemas.microsoft.com/office/drawing/2014/main" id="{00000000-0008-0000-0D00-000018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9" name="Check Box 281" hidden="1">
                <a:extLst>
                  <a:ext uri="{63B3BB69-23CF-44E3-9099-C40C66FF867C}">
                    <a14:compatExt spid="_x0000_s22809"/>
                  </a:ext>
                  <a:ext uri="{FF2B5EF4-FFF2-40B4-BE49-F238E27FC236}">
                    <a16:creationId xmlns:a16="http://schemas.microsoft.com/office/drawing/2014/main" id="{00000000-0008-0000-0D00-000019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0" name="Check Box 282" hidden="1">
                <a:extLst>
                  <a:ext uri="{63B3BB69-23CF-44E3-9099-C40C66FF867C}">
                    <a14:compatExt spid="_x0000_s22810"/>
                  </a:ext>
                  <a:ext uri="{FF2B5EF4-FFF2-40B4-BE49-F238E27FC236}">
                    <a16:creationId xmlns:a16="http://schemas.microsoft.com/office/drawing/2014/main" id="{00000000-0008-0000-0D00-00001A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1" name="Check Box 283" hidden="1">
                <a:extLst>
                  <a:ext uri="{63B3BB69-23CF-44E3-9099-C40C66FF867C}">
                    <a14:compatExt spid="_x0000_s22811"/>
                  </a:ext>
                  <a:ext uri="{FF2B5EF4-FFF2-40B4-BE49-F238E27FC236}">
                    <a16:creationId xmlns:a16="http://schemas.microsoft.com/office/drawing/2014/main" id="{00000000-0008-0000-0D00-00001B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2" name="Check Box 284" hidden="1">
                <a:extLst>
                  <a:ext uri="{63B3BB69-23CF-44E3-9099-C40C66FF867C}">
                    <a14:compatExt spid="_x0000_s22812"/>
                  </a:ext>
                  <a:ext uri="{FF2B5EF4-FFF2-40B4-BE49-F238E27FC236}">
                    <a16:creationId xmlns:a16="http://schemas.microsoft.com/office/drawing/2014/main" id="{00000000-0008-0000-0D00-00001C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3" name="Check Box 285" hidden="1">
                <a:extLst>
                  <a:ext uri="{63B3BB69-23CF-44E3-9099-C40C66FF867C}">
                    <a14:compatExt spid="_x0000_s22813"/>
                  </a:ext>
                  <a:ext uri="{FF2B5EF4-FFF2-40B4-BE49-F238E27FC236}">
                    <a16:creationId xmlns:a16="http://schemas.microsoft.com/office/drawing/2014/main" id="{00000000-0008-0000-0D00-00001D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31" name="Group 630">
            <a:extLst>
              <a:ext uri="{FF2B5EF4-FFF2-40B4-BE49-F238E27FC236}">
                <a16:creationId xmlns:a16="http://schemas.microsoft.com/office/drawing/2014/main" id="{00000000-0008-0000-0D00-000077020000}"/>
              </a:ext>
            </a:extLst>
          </xdr:cNvPr>
          <xdr:cNvGrpSpPr/>
        </xdr:nvGrpSpPr>
        <xdr:grpSpPr>
          <a:xfrm>
            <a:off x="6400800" y="7175058"/>
            <a:ext cx="6748272" cy="311524"/>
            <a:chOff x="6400800" y="2031558"/>
            <a:chExt cx="6748272" cy="311524"/>
          </a:xfrm>
        </xdr:grpSpPr>
        <xdr:sp macro="" textlink="">
          <xdr:nvSpPr>
            <xdr:cNvPr id="638" name="Rectangle 637">
              <a:extLst>
                <a:ext uri="{FF2B5EF4-FFF2-40B4-BE49-F238E27FC236}">
                  <a16:creationId xmlns:a16="http://schemas.microsoft.com/office/drawing/2014/main" id="{00000000-0008-0000-0D00-00007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39" name="Rectangle 638">
              <a:extLst>
                <a:ext uri="{FF2B5EF4-FFF2-40B4-BE49-F238E27FC236}">
                  <a16:creationId xmlns:a16="http://schemas.microsoft.com/office/drawing/2014/main" id="{00000000-0008-0000-0D00-00007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0" name="Rectangle 639">
              <a:extLst>
                <a:ext uri="{FF2B5EF4-FFF2-40B4-BE49-F238E27FC236}">
                  <a16:creationId xmlns:a16="http://schemas.microsoft.com/office/drawing/2014/main" id="{00000000-0008-0000-0D00-00008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1" name="Rectangle 640">
              <a:extLst>
                <a:ext uri="{FF2B5EF4-FFF2-40B4-BE49-F238E27FC236}">
                  <a16:creationId xmlns:a16="http://schemas.microsoft.com/office/drawing/2014/main" id="{00000000-0008-0000-0D00-00008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2" name="Rectangle 641">
              <a:extLst>
                <a:ext uri="{FF2B5EF4-FFF2-40B4-BE49-F238E27FC236}">
                  <a16:creationId xmlns:a16="http://schemas.microsoft.com/office/drawing/2014/main" id="{00000000-0008-0000-0D00-00008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3" name="Rectangle 642">
              <a:extLst>
                <a:ext uri="{FF2B5EF4-FFF2-40B4-BE49-F238E27FC236}">
                  <a16:creationId xmlns:a16="http://schemas.microsoft.com/office/drawing/2014/main" id="{00000000-0008-0000-0D00-00008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14" name="Check Box 286" hidden="1">
                <a:extLst>
                  <a:ext uri="{63B3BB69-23CF-44E3-9099-C40C66FF867C}">
                    <a14:compatExt spid="_x0000_s22814"/>
                  </a:ext>
                  <a:ext uri="{FF2B5EF4-FFF2-40B4-BE49-F238E27FC236}">
                    <a16:creationId xmlns:a16="http://schemas.microsoft.com/office/drawing/2014/main" id="{00000000-0008-0000-0D00-00001E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5" name="Check Box 287" hidden="1">
                <a:extLst>
                  <a:ext uri="{63B3BB69-23CF-44E3-9099-C40C66FF867C}">
                    <a14:compatExt spid="_x0000_s22815"/>
                  </a:ext>
                  <a:ext uri="{FF2B5EF4-FFF2-40B4-BE49-F238E27FC236}">
                    <a16:creationId xmlns:a16="http://schemas.microsoft.com/office/drawing/2014/main" id="{00000000-0008-0000-0D00-00001F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6" name="Check Box 288" hidden="1">
                <a:extLst>
                  <a:ext uri="{63B3BB69-23CF-44E3-9099-C40C66FF867C}">
                    <a14:compatExt spid="_x0000_s22816"/>
                  </a:ext>
                  <a:ext uri="{FF2B5EF4-FFF2-40B4-BE49-F238E27FC236}">
                    <a16:creationId xmlns:a16="http://schemas.microsoft.com/office/drawing/2014/main" id="{00000000-0008-0000-0D00-000020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7" name="Check Box 289" hidden="1">
                <a:extLst>
                  <a:ext uri="{63B3BB69-23CF-44E3-9099-C40C66FF867C}">
                    <a14:compatExt spid="_x0000_s22817"/>
                  </a:ext>
                  <a:ext uri="{FF2B5EF4-FFF2-40B4-BE49-F238E27FC236}">
                    <a16:creationId xmlns:a16="http://schemas.microsoft.com/office/drawing/2014/main" id="{00000000-0008-0000-0D00-000021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8" name="Check Box 290" hidden="1">
                <a:extLst>
                  <a:ext uri="{63B3BB69-23CF-44E3-9099-C40C66FF867C}">
                    <a14:compatExt spid="_x0000_s22818"/>
                  </a:ext>
                  <a:ext uri="{FF2B5EF4-FFF2-40B4-BE49-F238E27FC236}">
                    <a16:creationId xmlns:a16="http://schemas.microsoft.com/office/drawing/2014/main" id="{00000000-0008-0000-0D00-000022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9" name="Check Box 291" hidden="1">
                <a:extLst>
                  <a:ext uri="{63B3BB69-23CF-44E3-9099-C40C66FF867C}">
                    <a14:compatExt spid="_x0000_s22819"/>
                  </a:ext>
                  <a:ext uri="{FF2B5EF4-FFF2-40B4-BE49-F238E27FC236}">
                    <a16:creationId xmlns:a16="http://schemas.microsoft.com/office/drawing/2014/main" id="{00000000-0008-0000-0D00-000023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425</xdr:row>
      <xdr:rowOff>23812</xdr:rowOff>
    </xdr:from>
    <xdr:to>
      <xdr:col>108</xdr:col>
      <xdr:colOff>64993</xdr:colOff>
      <xdr:row>428</xdr:row>
      <xdr:rowOff>61912</xdr:rowOff>
    </xdr:to>
    <xdr:sp macro="" textlink="">
      <xdr:nvSpPr>
        <xdr:cNvPr id="698" name="Chevron 697">
          <a:extLst>
            <a:ext uri="{FF2B5EF4-FFF2-40B4-BE49-F238E27FC236}">
              <a16:creationId xmlns:a16="http://schemas.microsoft.com/office/drawing/2014/main" id="{00000000-0008-0000-0D00-0000BA020000}"/>
            </a:ext>
          </a:extLst>
        </xdr:cNvPr>
        <xdr:cNvSpPr/>
      </xdr:nvSpPr>
      <xdr:spPr>
        <a:xfrm>
          <a:off x="11493312" y="1583531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425</xdr:row>
      <xdr:rowOff>23812</xdr:rowOff>
    </xdr:from>
    <xdr:to>
      <xdr:col>18</xdr:col>
      <xdr:colOff>11206</xdr:colOff>
      <xdr:row>428</xdr:row>
      <xdr:rowOff>61912</xdr:rowOff>
    </xdr:to>
    <xdr:sp macro="" textlink="">
      <xdr:nvSpPr>
        <xdr:cNvPr id="699" name="Chevron 698">
          <a:extLst>
            <a:ext uri="{FF2B5EF4-FFF2-40B4-BE49-F238E27FC236}">
              <a16:creationId xmlns:a16="http://schemas.microsoft.com/office/drawing/2014/main" id="{00000000-0008-0000-0D00-0000BB020000}"/>
            </a:ext>
          </a:extLst>
        </xdr:cNvPr>
        <xdr:cNvSpPr/>
      </xdr:nvSpPr>
      <xdr:spPr>
        <a:xfrm flipH="1">
          <a:off x="1152525" y="1583531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424</xdr:row>
      <xdr:rowOff>0</xdr:rowOff>
    </xdr:from>
    <xdr:to>
      <xdr:col>10</xdr:col>
      <xdr:colOff>0</xdr:colOff>
      <xdr:row>429</xdr:row>
      <xdr:rowOff>85725</xdr:rowOff>
    </xdr:to>
    <xdr:sp macro="" textlink="">
      <xdr:nvSpPr>
        <xdr:cNvPr id="700" name="Rectangle 699">
          <a:extLst>
            <a:ext uri="{FF2B5EF4-FFF2-40B4-BE49-F238E27FC236}">
              <a16:creationId xmlns:a16="http://schemas.microsoft.com/office/drawing/2014/main" id="{00000000-0008-0000-0D00-0000BC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424</xdr:row>
      <xdr:rowOff>0</xdr:rowOff>
    </xdr:from>
    <xdr:to>
      <xdr:col>117</xdr:col>
      <xdr:colOff>104775</xdr:colOff>
      <xdr:row>429</xdr:row>
      <xdr:rowOff>85725</xdr:rowOff>
    </xdr:to>
    <xdr:sp macro="" textlink="">
      <xdr:nvSpPr>
        <xdr:cNvPr id="701" name="Rectangle 700">
          <a:extLst>
            <a:ext uri="{FF2B5EF4-FFF2-40B4-BE49-F238E27FC236}">
              <a16:creationId xmlns:a16="http://schemas.microsoft.com/office/drawing/2014/main" id="{00000000-0008-0000-0D00-0000BD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529</xdr:row>
      <xdr:rowOff>95249</xdr:rowOff>
    </xdr:from>
    <xdr:to>
      <xdr:col>52</xdr:col>
      <xdr:colOff>114298</xdr:colOff>
      <xdr:row>535</xdr:row>
      <xdr:rowOff>85724</xdr:rowOff>
    </xdr:to>
    <xdr:sp macro="" textlink="">
      <xdr:nvSpPr>
        <xdr:cNvPr id="705" name="Content Placeholder 2">
          <a:extLst>
            <a:ext uri="{FF2B5EF4-FFF2-40B4-BE49-F238E27FC236}">
              <a16:creationId xmlns:a16="http://schemas.microsoft.com/office/drawing/2014/main" id="{00000000-0008-0000-0D00-0000C102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9E9600"/>
              </a:solidFill>
            </a:rPr>
            <a:t>Heading</a:t>
          </a:r>
          <a:endParaRPr lang="en-US" sz="2400">
            <a:solidFill>
              <a:srgbClr val="9E9600"/>
            </a:solidFill>
          </a:endParaRPr>
        </a:p>
      </xdr:txBody>
    </xdr:sp>
    <xdr:clientData/>
  </xdr:twoCellAnchor>
  <xdr:twoCellAnchor>
    <xdr:from>
      <xdr:col>2</xdr:col>
      <xdr:colOff>40340</xdr:colOff>
      <xdr:row>536</xdr:row>
      <xdr:rowOff>6724</xdr:rowOff>
    </xdr:from>
    <xdr:to>
      <xdr:col>116</xdr:col>
      <xdr:colOff>44823</xdr:colOff>
      <xdr:row>595</xdr:row>
      <xdr:rowOff>64009</xdr:rowOff>
    </xdr:to>
    <xdr:grpSp>
      <xdr:nvGrpSpPr>
        <xdr:cNvPr id="706" name="Group 705">
          <a:extLst>
            <a:ext uri="{FF2B5EF4-FFF2-40B4-BE49-F238E27FC236}">
              <a16:creationId xmlns:a16="http://schemas.microsoft.com/office/drawing/2014/main" id="{00000000-0008-0000-0D00-0000C2020000}"/>
            </a:ext>
          </a:extLst>
        </xdr:cNvPr>
        <xdr:cNvGrpSpPr/>
      </xdr:nvGrpSpPr>
      <xdr:grpSpPr>
        <a:xfrm>
          <a:off x="258054" y="53491867"/>
          <a:ext cx="12414198" cy="5944642"/>
          <a:chOff x="107576" y="1900517"/>
          <a:chExt cx="12779189" cy="6007608"/>
        </a:xfrm>
      </xdr:grpSpPr>
      <xdr:sp macro="" textlink="">
        <xdr:nvSpPr>
          <xdr:cNvPr id="707" name="Rectangle 706">
            <a:extLst>
              <a:ext uri="{FF2B5EF4-FFF2-40B4-BE49-F238E27FC236}">
                <a16:creationId xmlns:a16="http://schemas.microsoft.com/office/drawing/2014/main" id="{00000000-0008-0000-0D00-0000C3020000}"/>
              </a:ext>
            </a:extLst>
          </xdr:cNvPr>
          <xdr:cNvSpPr/>
        </xdr:nvSpPr>
        <xdr:spPr>
          <a:xfrm>
            <a:off x="6275294" y="1900517"/>
            <a:ext cx="6611471" cy="6007608"/>
          </a:xfrm>
          <a:prstGeom prst="rect">
            <a:avLst/>
          </a:prstGeom>
          <a:gradFill>
            <a:gsLst>
              <a:gs pos="0">
                <a:srgbClr val="978330">
                  <a:lumMod val="69000"/>
                  <a:lumOff val="31000"/>
                </a:srgbClr>
              </a:gs>
              <a:gs pos="35000">
                <a:srgbClr val="978330">
                  <a:lumMod val="56000"/>
                  <a:lumOff val="44000"/>
                </a:srgbClr>
              </a:gs>
              <a:gs pos="100000">
                <a:srgbClr val="978330">
                  <a:lumMod val="26000"/>
                  <a:lumOff val="74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708" name="Rectangle 707">
            <a:extLst>
              <a:ext uri="{FF2B5EF4-FFF2-40B4-BE49-F238E27FC236}">
                <a16:creationId xmlns:a16="http://schemas.microsoft.com/office/drawing/2014/main" id="{00000000-0008-0000-0D00-0000C4020000}"/>
              </a:ext>
            </a:extLst>
          </xdr:cNvPr>
          <xdr:cNvSpPr/>
        </xdr:nvSpPr>
        <xdr:spPr>
          <a:xfrm>
            <a:off x="107576" y="1900517"/>
            <a:ext cx="5820336" cy="6007608"/>
          </a:xfrm>
          <a:prstGeom prst="rect">
            <a:avLst/>
          </a:prstGeom>
          <a:gradFill>
            <a:gsLst>
              <a:gs pos="0">
                <a:srgbClr val="978330">
                  <a:lumMod val="69000"/>
                  <a:lumOff val="31000"/>
                </a:srgbClr>
              </a:gs>
              <a:gs pos="35000">
                <a:srgbClr val="978330">
                  <a:lumMod val="56000"/>
                  <a:lumOff val="44000"/>
                </a:srgbClr>
              </a:gs>
              <a:gs pos="100000">
                <a:srgbClr val="978330">
                  <a:lumMod val="26000"/>
                  <a:lumOff val="74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536</xdr:row>
      <xdr:rowOff>13868</xdr:rowOff>
    </xdr:from>
    <xdr:to>
      <xdr:col>53</xdr:col>
      <xdr:colOff>2239</xdr:colOff>
      <xdr:row>593</xdr:row>
      <xdr:rowOff>90282</xdr:rowOff>
    </xdr:to>
    <xdr:grpSp>
      <xdr:nvGrpSpPr>
        <xdr:cNvPr id="709" name="Group 708">
          <a:extLst>
            <a:ext uri="{FF2B5EF4-FFF2-40B4-BE49-F238E27FC236}">
              <a16:creationId xmlns:a16="http://schemas.microsoft.com/office/drawing/2014/main" id="{00000000-0008-0000-0D00-0000C5020000}"/>
            </a:ext>
          </a:extLst>
        </xdr:cNvPr>
        <xdr:cNvGrpSpPr/>
      </xdr:nvGrpSpPr>
      <xdr:grpSpPr>
        <a:xfrm>
          <a:off x="111096" y="53499011"/>
          <a:ext cx="5660572" cy="5764200"/>
          <a:chOff x="114298" y="10602826"/>
          <a:chExt cx="5827059" cy="5826229"/>
        </a:xfrm>
      </xdr:grpSpPr>
      <xdr:sp macro="" textlink="">
        <xdr:nvSpPr>
          <xdr:cNvPr id="710" name="Rectangle 709">
            <a:extLst>
              <a:ext uri="{FF2B5EF4-FFF2-40B4-BE49-F238E27FC236}">
                <a16:creationId xmlns:a16="http://schemas.microsoft.com/office/drawing/2014/main" id="{00000000-0008-0000-0D00-0000C602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E9600"/>
                </a:solidFill>
              </a:rPr>
              <a:t>(Text)</a:t>
            </a:r>
          </a:p>
        </xdr:txBody>
      </xdr:sp>
      <xdr:sp macro="" textlink="">
        <xdr:nvSpPr>
          <xdr:cNvPr id="711" name="Rectangle 710">
            <a:extLst>
              <a:ext uri="{FF2B5EF4-FFF2-40B4-BE49-F238E27FC236}">
                <a16:creationId xmlns:a16="http://schemas.microsoft.com/office/drawing/2014/main" id="{00000000-0008-0000-0D00-0000C702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2" name="Rectangle 711">
            <a:extLst>
              <a:ext uri="{FF2B5EF4-FFF2-40B4-BE49-F238E27FC236}">
                <a16:creationId xmlns:a16="http://schemas.microsoft.com/office/drawing/2014/main" id="{00000000-0008-0000-0D00-0000C802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E9600"/>
                </a:solidFill>
              </a:rPr>
              <a:t>(Text)</a:t>
            </a:r>
          </a:p>
        </xdr:txBody>
      </xdr:sp>
      <xdr:sp macro="" textlink="">
        <xdr:nvSpPr>
          <xdr:cNvPr id="713" name="Rectangle 712">
            <a:extLst>
              <a:ext uri="{FF2B5EF4-FFF2-40B4-BE49-F238E27FC236}">
                <a16:creationId xmlns:a16="http://schemas.microsoft.com/office/drawing/2014/main" id="{00000000-0008-0000-0D00-0000C902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4" name="Rectangle 713">
            <a:extLst>
              <a:ext uri="{FF2B5EF4-FFF2-40B4-BE49-F238E27FC236}">
                <a16:creationId xmlns:a16="http://schemas.microsoft.com/office/drawing/2014/main" id="{00000000-0008-0000-0D00-0000CA02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5" name="Rectangle 714">
            <a:extLst>
              <a:ext uri="{FF2B5EF4-FFF2-40B4-BE49-F238E27FC236}">
                <a16:creationId xmlns:a16="http://schemas.microsoft.com/office/drawing/2014/main" id="{00000000-0008-0000-0D00-0000CB02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6" name="Rectangle 715">
            <a:extLst>
              <a:ext uri="{FF2B5EF4-FFF2-40B4-BE49-F238E27FC236}">
                <a16:creationId xmlns:a16="http://schemas.microsoft.com/office/drawing/2014/main" id="{00000000-0008-0000-0D00-0000CC02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7" name="Rectangle 716">
            <a:extLst>
              <a:ext uri="{FF2B5EF4-FFF2-40B4-BE49-F238E27FC236}">
                <a16:creationId xmlns:a16="http://schemas.microsoft.com/office/drawing/2014/main" id="{00000000-0008-0000-0D00-0000CD02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8" name="Rectangle 717">
            <a:extLst>
              <a:ext uri="{FF2B5EF4-FFF2-40B4-BE49-F238E27FC236}">
                <a16:creationId xmlns:a16="http://schemas.microsoft.com/office/drawing/2014/main" id="{00000000-0008-0000-0D00-0000CE02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9" name="Rectangle 718">
            <a:extLst>
              <a:ext uri="{FF2B5EF4-FFF2-40B4-BE49-F238E27FC236}">
                <a16:creationId xmlns:a16="http://schemas.microsoft.com/office/drawing/2014/main" id="{00000000-0008-0000-0D00-0000CF02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grpSp>
    <xdr:clientData/>
  </xdr:twoCellAnchor>
  <xdr:twoCellAnchor>
    <xdr:from>
      <xdr:col>56</xdr:col>
      <xdr:colOff>9525</xdr:colOff>
      <xdr:row>530</xdr:row>
      <xdr:rowOff>0</xdr:rowOff>
    </xdr:from>
    <xdr:to>
      <xdr:col>114</xdr:col>
      <xdr:colOff>104775</xdr:colOff>
      <xdr:row>535</xdr:row>
      <xdr:rowOff>85725</xdr:rowOff>
    </xdr:to>
    <xdr:sp macro="" textlink="">
      <xdr:nvSpPr>
        <xdr:cNvPr id="720" name="Content Placeholder 2">
          <a:extLst>
            <a:ext uri="{FF2B5EF4-FFF2-40B4-BE49-F238E27FC236}">
              <a16:creationId xmlns:a16="http://schemas.microsoft.com/office/drawing/2014/main" id="{00000000-0008-0000-0D00-0000D002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9E9600"/>
              </a:solidFill>
            </a:rPr>
            <a:t>Heading</a:t>
          </a:r>
          <a:endParaRPr lang="en-US" sz="1800">
            <a:solidFill>
              <a:srgbClr val="9E9600"/>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569</xdr:row>
          <xdr:rowOff>31750</xdr:rowOff>
        </xdr:from>
        <xdr:to>
          <xdr:col>61</xdr:col>
          <xdr:colOff>76200</xdr:colOff>
          <xdr:row>571</xdr:row>
          <xdr:rowOff>76200</xdr:rowOff>
        </xdr:to>
        <xdr:sp macro="" textlink="">
          <xdr:nvSpPr>
            <xdr:cNvPr id="22820" name="Check Box 292" hidden="1">
              <a:extLst>
                <a:ext uri="{63B3BB69-23CF-44E3-9099-C40C66FF867C}">
                  <a14:compatExt spid="_x0000_s22820"/>
                </a:ext>
                <a:ext uri="{FF2B5EF4-FFF2-40B4-BE49-F238E27FC236}">
                  <a16:creationId xmlns:a16="http://schemas.microsoft.com/office/drawing/2014/main" id="{00000000-0008-0000-0D00-000024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569</xdr:row>
          <xdr:rowOff>31750</xdr:rowOff>
        </xdr:from>
        <xdr:to>
          <xdr:col>71</xdr:col>
          <xdr:colOff>76200</xdr:colOff>
          <xdr:row>571</xdr:row>
          <xdr:rowOff>76200</xdr:rowOff>
        </xdr:to>
        <xdr:sp macro="" textlink="">
          <xdr:nvSpPr>
            <xdr:cNvPr id="22821" name="Check Box 293" hidden="1">
              <a:extLst>
                <a:ext uri="{63B3BB69-23CF-44E3-9099-C40C66FF867C}">
                  <a14:compatExt spid="_x0000_s22821"/>
                </a:ext>
                <a:ext uri="{FF2B5EF4-FFF2-40B4-BE49-F238E27FC236}">
                  <a16:creationId xmlns:a16="http://schemas.microsoft.com/office/drawing/2014/main" id="{00000000-0008-0000-0D00-000025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569</xdr:row>
          <xdr:rowOff>31750</xdr:rowOff>
        </xdr:from>
        <xdr:to>
          <xdr:col>81</xdr:col>
          <xdr:colOff>76200</xdr:colOff>
          <xdr:row>571</xdr:row>
          <xdr:rowOff>76200</xdr:rowOff>
        </xdr:to>
        <xdr:sp macro="" textlink="">
          <xdr:nvSpPr>
            <xdr:cNvPr id="22822" name="Check Box 294" hidden="1">
              <a:extLst>
                <a:ext uri="{63B3BB69-23CF-44E3-9099-C40C66FF867C}">
                  <a14:compatExt spid="_x0000_s22822"/>
                </a:ext>
                <a:ext uri="{FF2B5EF4-FFF2-40B4-BE49-F238E27FC236}">
                  <a16:creationId xmlns:a16="http://schemas.microsoft.com/office/drawing/2014/main" id="{00000000-0008-0000-0D00-000026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569</xdr:row>
          <xdr:rowOff>31750</xdr:rowOff>
        </xdr:from>
        <xdr:to>
          <xdr:col>91</xdr:col>
          <xdr:colOff>76200</xdr:colOff>
          <xdr:row>571</xdr:row>
          <xdr:rowOff>76200</xdr:rowOff>
        </xdr:to>
        <xdr:sp macro="" textlink="">
          <xdr:nvSpPr>
            <xdr:cNvPr id="22823" name="Check Box 295" hidden="1">
              <a:extLst>
                <a:ext uri="{63B3BB69-23CF-44E3-9099-C40C66FF867C}">
                  <a14:compatExt spid="_x0000_s22823"/>
                </a:ext>
                <a:ext uri="{FF2B5EF4-FFF2-40B4-BE49-F238E27FC236}">
                  <a16:creationId xmlns:a16="http://schemas.microsoft.com/office/drawing/2014/main" id="{00000000-0008-0000-0D00-000027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569</xdr:row>
          <xdr:rowOff>31750</xdr:rowOff>
        </xdr:from>
        <xdr:to>
          <xdr:col>101</xdr:col>
          <xdr:colOff>76200</xdr:colOff>
          <xdr:row>571</xdr:row>
          <xdr:rowOff>76200</xdr:rowOff>
        </xdr:to>
        <xdr:sp macro="" textlink="">
          <xdr:nvSpPr>
            <xdr:cNvPr id="22824" name="Check Box 296" hidden="1">
              <a:extLst>
                <a:ext uri="{63B3BB69-23CF-44E3-9099-C40C66FF867C}">
                  <a14:compatExt spid="_x0000_s22824"/>
                </a:ext>
                <a:ext uri="{FF2B5EF4-FFF2-40B4-BE49-F238E27FC236}">
                  <a16:creationId xmlns:a16="http://schemas.microsoft.com/office/drawing/2014/main" id="{00000000-0008-0000-0D00-000028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569</xdr:row>
          <xdr:rowOff>31750</xdr:rowOff>
        </xdr:from>
        <xdr:to>
          <xdr:col>111</xdr:col>
          <xdr:colOff>76200</xdr:colOff>
          <xdr:row>571</xdr:row>
          <xdr:rowOff>76200</xdr:rowOff>
        </xdr:to>
        <xdr:sp macro="" textlink="">
          <xdr:nvSpPr>
            <xdr:cNvPr id="22825" name="Check Box 297" hidden="1">
              <a:extLst>
                <a:ext uri="{63B3BB69-23CF-44E3-9099-C40C66FF867C}">
                  <a14:compatExt spid="_x0000_s22825"/>
                </a:ext>
                <a:ext uri="{FF2B5EF4-FFF2-40B4-BE49-F238E27FC236}">
                  <a16:creationId xmlns:a16="http://schemas.microsoft.com/office/drawing/2014/main" id="{00000000-0008-0000-0D00-000029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536</xdr:row>
      <xdr:rowOff>31810</xdr:rowOff>
    </xdr:from>
    <xdr:to>
      <xdr:col>115</xdr:col>
      <xdr:colOff>4572</xdr:colOff>
      <xdr:row>595</xdr:row>
      <xdr:rowOff>76200</xdr:rowOff>
    </xdr:to>
    <xdr:grpSp>
      <xdr:nvGrpSpPr>
        <xdr:cNvPr id="727" name="Group 726">
          <a:extLst>
            <a:ext uri="{FF2B5EF4-FFF2-40B4-BE49-F238E27FC236}">
              <a16:creationId xmlns:a16="http://schemas.microsoft.com/office/drawing/2014/main" id="{00000000-0008-0000-0D00-0000D7020000}"/>
            </a:ext>
          </a:extLst>
        </xdr:cNvPr>
        <xdr:cNvGrpSpPr/>
      </xdr:nvGrpSpPr>
      <xdr:grpSpPr>
        <a:xfrm>
          <a:off x="6096000" y="53516953"/>
          <a:ext cx="6427143" cy="5931747"/>
          <a:chOff x="6400800" y="2031558"/>
          <a:chExt cx="6748272" cy="5664642"/>
        </a:xfrm>
      </xdr:grpSpPr>
      <xdr:grpSp>
        <xdr:nvGrpSpPr>
          <xdr:cNvPr id="728" name="Group 727">
            <a:extLst>
              <a:ext uri="{FF2B5EF4-FFF2-40B4-BE49-F238E27FC236}">
                <a16:creationId xmlns:a16="http://schemas.microsoft.com/office/drawing/2014/main" id="{00000000-0008-0000-0D00-0000D8020000}"/>
              </a:ext>
            </a:extLst>
          </xdr:cNvPr>
          <xdr:cNvGrpSpPr/>
        </xdr:nvGrpSpPr>
        <xdr:grpSpPr>
          <a:xfrm>
            <a:off x="6400800" y="2031558"/>
            <a:ext cx="6748272" cy="311524"/>
            <a:chOff x="6400800" y="2031558"/>
            <a:chExt cx="6748272" cy="311524"/>
          </a:xfrm>
        </xdr:grpSpPr>
        <xdr:sp macro="" textlink="">
          <xdr:nvSpPr>
            <xdr:cNvPr id="846" name="Rectangle 845">
              <a:extLst>
                <a:ext uri="{FF2B5EF4-FFF2-40B4-BE49-F238E27FC236}">
                  <a16:creationId xmlns:a16="http://schemas.microsoft.com/office/drawing/2014/main" id="{00000000-0008-0000-0D00-00004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7" name="Rectangle 846">
              <a:extLst>
                <a:ext uri="{FF2B5EF4-FFF2-40B4-BE49-F238E27FC236}">
                  <a16:creationId xmlns:a16="http://schemas.microsoft.com/office/drawing/2014/main" id="{00000000-0008-0000-0D00-00004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48" name="Rectangle 847">
              <a:extLst>
                <a:ext uri="{FF2B5EF4-FFF2-40B4-BE49-F238E27FC236}">
                  <a16:creationId xmlns:a16="http://schemas.microsoft.com/office/drawing/2014/main" id="{00000000-0008-0000-0D00-00005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49" name="Rectangle 848">
              <a:extLst>
                <a:ext uri="{FF2B5EF4-FFF2-40B4-BE49-F238E27FC236}">
                  <a16:creationId xmlns:a16="http://schemas.microsoft.com/office/drawing/2014/main" id="{00000000-0008-0000-0D00-00005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50" name="Rectangle 849">
              <a:extLst>
                <a:ext uri="{FF2B5EF4-FFF2-40B4-BE49-F238E27FC236}">
                  <a16:creationId xmlns:a16="http://schemas.microsoft.com/office/drawing/2014/main" id="{00000000-0008-0000-0D00-00005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51" name="Rectangle 850">
              <a:extLst>
                <a:ext uri="{FF2B5EF4-FFF2-40B4-BE49-F238E27FC236}">
                  <a16:creationId xmlns:a16="http://schemas.microsoft.com/office/drawing/2014/main" id="{00000000-0008-0000-0D00-00005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grpSp>
      <mc:AlternateContent xmlns:mc="http://schemas.openxmlformats.org/markup-compatibility/2006">
        <mc:Choice xmlns:a14="http://schemas.microsoft.com/office/drawing/2010/main" Requires="a14">
          <xdr:sp macro="" textlink="">
            <xdr:nvSpPr>
              <xdr:cNvPr id="22826" name="Check Box 298" hidden="1">
                <a:extLst>
                  <a:ext uri="{63B3BB69-23CF-44E3-9099-C40C66FF867C}">
                    <a14:compatExt spid="_x0000_s22826"/>
                  </a:ext>
                  <a:ext uri="{FF2B5EF4-FFF2-40B4-BE49-F238E27FC236}">
                    <a16:creationId xmlns:a16="http://schemas.microsoft.com/office/drawing/2014/main" id="{00000000-0008-0000-0D00-00002A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7" name="Check Box 299" hidden="1">
                <a:extLst>
                  <a:ext uri="{63B3BB69-23CF-44E3-9099-C40C66FF867C}">
                    <a14:compatExt spid="_x0000_s22827"/>
                  </a:ext>
                  <a:ext uri="{FF2B5EF4-FFF2-40B4-BE49-F238E27FC236}">
                    <a16:creationId xmlns:a16="http://schemas.microsoft.com/office/drawing/2014/main" id="{00000000-0008-0000-0D00-00002B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8" name="Check Box 300" hidden="1">
                <a:extLst>
                  <a:ext uri="{63B3BB69-23CF-44E3-9099-C40C66FF867C}">
                    <a14:compatExt spid="_x0000_s22828"/>
                  </a:ext>
                  <a:ext uri="{FF2B5EF4-FFF2-40B4-BE49-F238E27FC236}">
                    <a16:creationId xmlns:a16="http://schemas.microsoft.com/office/drawing/2014/main" id="{00000000-0008-0000-0D00-00002C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9" name="Check Box 301" hidden="1">
                <a:extLst>
                  <a:ext uri="{63B3BB69-23CF-44E3-9099-C40C66FF867C}">
                    <a14:compatExt spid="_x0000_s22829"/>
                  </a:ext>
                  <a:ext uri="{FF2B5EF4-FFF2-40B4-BE49-F238E27FC236}">
                    <a16:creationId xmlns:a16="http://schemas.microsoft.com/office/drawing/2014/main" id="{00000000-0008-0000-0D00-00002D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0" name="Check Box 302" hidden="1">
                <a:extLst>
                  <a:ext uri="{63B3BB69-23CF-44E3-9099-C40C66FF867C}">
                    <a14:compatExt spid="_x0000_s22830"/>
                  </a:ext>
                  <a:ext uri="{FF2B5EF4-FFF2-40B4-BE49-F238E27FC236}">
                    <a16:creationId xmlns:a16="http://schemas.microsoft.com/office/drawing/2014/main" id="{00000000-0008-0000-0D00-00002E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1" name="Check Box 303" hidden="1">
                <a:extLst>
                  <a:ext uri="{63B3BB69-23CF-44E3-9099-C40C66FF867C}">
                    <a14:compatExt spid="_x0000_s22831"/>
                  </a:ext>
                  <a:ext uri="{FF2B5EF4-FFF2-40B4-BE49-F238E27FC236}">
                    <a16:creationId xmlns:a16="http://schemas.microsoft.com/office/drawing/2014/main" id="{00000000-0008-0000-0D00-00002F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35" name="Group 734">
            <a:extLst>
              <a:ext uri="{FF2B5EF4-FFF2-40B4-BE49-F238E27FC236}">
                <a16:creationId xmlns:a16="http://schemas.microsoft.com/office/drawing/2014/main" id="{00000000-0008-0000-0D00-0000DF020000}"/>
              </a:ext>
            </a:extLst>
          </xdr:cNvPr>
          <xdr:cNvGrpSpPr/>
        </xdr:nvGrpSpPr>
        <xdr:grpSpPr>
          <a:xfrm>
            <a:off x="6400800" y="2603058"/>
            <a:ext cx="6748272" cy="311524"/>
            <a:chOff x="6400800" y="2031558"/>
            <a:chExt cx="6748272" cy="311524"/>
          </a:xfrm>
        </xdr:grpSpPr>
        <xdr:sp macro="" textlink="">
          <xdr:nvSpPr>
            <xdr:cNvPr id="840" name="Rectangle 839">
              <a:extLst>
                <a:ext uri="{FF2B5EF4-FFF2-40B4-BE49-F238E27FC236}">
                  <a16:creationId xmlns:a16="http://schemas.microsoft.com/office/drawing/2014/main" id="{00000000-0008-0000-0D00-00004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1" name="Rectangle 840">
              <a:extLst>
                <a:ext uri="{FF2B5EF4-FFF2-40B4-BE49-F238E27FC236}">
                  <a16:creationId xmlns:a16="http://schemas.microsoft.com/office/drawing/2014/main" id="{00000000-0008-0000-0D00-00004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2" name="Rectangle 841">
              <a:extLst>
                <a:ext uri="{FF2B5EF4-FFF2-40B4-BE49-F238E27FC236}">
                  <a16:creationId xmlns:a16="http://schemas.microsoft.com/office/drawing/2014/main" id="{00000000-0008-0000-0D00-00004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3" name="Rectangle 842">
              <a:extLst>
                <a:ext uri="{FF2B5EF4-FFF2-40B4-BE49-F238E27FC236}">
                  <a16:creationId xmlns:a16="http://schemas.microsoft.com/office/drawing/2014/main" id="{00000000-0008-0000-0D00-00004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4" name="Rectangle 843">
              <a:extLst>
                <a:ext uri="{FF2B5EF4-FFF2-40B4-BE49-F238E27FC236}">
                  <a16:creationId xmlns:a16="http://schemas.microsoft.com/office/drawing/2014/main" id="{00000000-0008-0000-0D00-00004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5" name="Rectangle 844">
              <a:extLst>
                <a:ext uri="{FF2B5EF4-FFF2-40B4-BE49-F238E27FC236}">
                  <a16:creationId xmlns:a16="http://schemas.microsoft.com/office/drawing/2014/main" id="{00000000-0008-0000-0D00-00004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32" name="Check Box 304" hidden="1">
                <a:extLst>
                  <a:ext uri="{63B3BB69-23CF-44E3-9099-C40C66FF867C}">
                    <a14:compatExt spid="_x0000_s22832"/>
                  </a:ext>
                  <a:ext uri="{FF2B5EF4-FFF2-40B4-BE49-F238E27FC236}">
                    <a16:creationId xmlns:a16="http://schemas.microsoft.com/office/drawing/2014/main" id="{00000000-0008-0000-0D00-000030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3" name="Check Box 305" hidden="1">
                <a:extLst>
                  <a:ext uri="{63B3BB69-23CF-44E3-9099-C40C66FF867C}">
                    <a14:compatExt spid="_x0000_s22833"/>
                  </a:ext>
                  <a:ext uri="{FF2B5EF4-FFF2-40B4-BE49-F238E27FC236}">
                    <a16:creationId xmlns:a16="http://schemas.microsoft.com/office/drawing/2014/main" id="{00000000-0008-0000-0D00-000031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4" name="Check Box 306" hidden="1">
                <a:extLst>
                  <a:ext uri="{63B3BB69-23CF-44E3-9099-C40C66FF867C}">
                    <a14:compatExt spid="_x0000_s22834"/>
                  </a:ext>
                  <a:ext uri="{FF2B5EF4-FFF2-40B4-BE49-F238E27FC236}">
                    <a16:creationId xmlns:a16="http://schemas.microsoft.com/office/drawing/2014/main" id="{00000000-0008-0000-0D00-000032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5" name="Check Box 307" hidden="1">
                <a:extLst>
                  <a:ext uri="{63B3BB69-23CF-44E3-9099-C40C66FF867C}">
                    <a14:compatExt spid="_x0000_s22835"/>
                  </a:ext>
                  <a:ext uri="{FF2B5EF4-FFF2-40B4-BE49-F238E27FC236}">
                    <a16:creationId xmlns:a16="http://schemas.microsoft.com/office/drawing/2014/main" id="{00000000-0008-0000-0D00-000033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6" name="Check Box 308" hidden="1">
                <a:extLst>
                  <a:ext uri="{63B3BB69-23CF-44E3-9099-C40C66FF867C}">
                    <a14:compatExt spid="_x0000_s22836"/>
                  </a:ext>
                  <a:ext uri="{FF2B5EF4-FFF2-40B4-BE49-F238E27FC236}">
                    <a16:creationId xmlns:a16="http://schemas.microsoft.com/office/drawing/2014/main" id="{00000000-0008-0000-0D00-000034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7" name="Check Box 309" hidden="1">
                <a:extLst>
                  <a:ext uri="{63B3BB69-23CF-44E3-9099-C40C66FF867C}">
                    <a14:compatExt spid="_x0000_s22837"/>
                  </a:ext>
                  <a:ext uri="{FF2B5EF4-FFF2-40B4-BE49-F238E27FC236}">
                    <a16:creationId xmlns:a16="http://schemas.microsoft.com/office/drawing/2014/main" id="{00000000-0008-0000-0D00-000035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42" name="Group 741">
            <a:extLst>
              <a:ext uri="{FF2B5EF4-FFF2-40B4-BE49-F238E27FC236}">
                <a16:creationId xmlns:a16="http://schemas.microsoft.com/office/drawing/2014/main" id="{00000000-0008-0000-0D00-0000E6020000}"/>
              </a:ext>
            </a:extLst>
          </xdr:cNvPr>
          <xdr:cNvGrpSpPr/>
        </xdr:nvGrpSpPr>
        <xdr:grpSpPr>
          <a:xfrm>
            <a:off x="6400800" y="3174558"/>
            <a:ext cx="6748272" cy="311524"/>
            <a:chOff x="6400800" y="2031558"/>
            <a:chExt cx="6748272" cy="311524"/>
          </a:xfrm>
        </xdr:grpSpPr>
        <xdr:sp macro="" textlink="">
          <xdr:nvSpPr>
            <xdr:cNvPr id="834" name="Rectangle 833">
              <a:extLst>
                <a:ext uri="{FF2B5EF4-FFF2-40B4-BE49-F238E27FC236}">
                  <a16:creationId xmlns:a16="http://schemas.microsoft.com/office/drawing/2014/main" id="{00000000-0008-0000-0D00-00004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5" name="Rectangle 834">
              <a:extLst>
                <a:ext uri="{FF2B5EF4-FFF2-40B4-BE49-F238E27FC236}">
                  <a16:creationId xmlns:a16="http://schemas.microsoft.com/office/drawing/2014/main" id="{00000000-0008-0000-0D00-00004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6" name="Rectangle 835">
              <a:extLst>
                <a:ext uri="{FF2B5EF4-FFF2-40B4-BE49-F238E27FC236}">
                  <a16:creationId xmlns:a16="http://schemas.microsoft.com/office/drawing/2014/main" id="{00000000-0008-0000-0D00-00004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7" name="Rectangle 836">
              <a:extLst>
                <a:ext uri="{FF2B5EF4-FFF2-40B4-BE49-F238E27FC236}">
                  <a16:creationId xmlns:a16="http://schemas.microsoft.com/office/drawing/2014/main" id="{00000000-0008-0000-0D00-00004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8" name="Rectangle 837">
              <a:extLst>
                <a:ext uri="{FF2B5EF4-FFF2-40B4-BE49-F238E27FC236}">
                  <a16:creationId xmlns:a16="http://schemas.microsoft.com/office/drawing/2014/main" id="{00000000-0008-0000-0D00-00004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9" name="Rectangle 838">
              <a:extLst>
                <a:ext uri="{FF2B5EF4-FFF2-40B4-BE49-F238E27FC236}">
                  <a16:creationId xmlns:a16="http://schemas.microsoft.com/office/drawing/2014/main" id="{00000000-0008-0000-0D00-00004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38" name="Check Box 310" hidden="1">
                <a:extLst>
                  <a:ext uri="{63B3BB69-23CF-44E3-9099-C40C66FF867C}">
                    <a14:compatExt spid="_x0000_s22838"/>
                  </a:ext>
                  <a:ext uri="{FF2B5EF4-FFF2-40B4-BE49-F238E27FC236}">
                    <a16:creationId xmlns:a16="http://schemas.microsoft.com/office/drawing/2014/main" id="{00000000-0008-0000-0D00-000036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9" name="Check Box 311" hidden="1">
                <a:extLst>
                  <a:ext uri="{63B3BB69-23CF-44E3-9099-C40C66FF867C}">
                    <a14:compatExt spid="_x0000_s22839"/>
                  </a:ext>
                  <a:ext uri="{FF2B5EF4-FFF2-40B4-BE49-F238E27FC236}">
                    <a16:creationId xmlns:a16="http://schemas.microsoft.com/office/drawing/2014/main" id="{00000000-0008-0000-0D00-000037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0" name="Check Box 312" hidden="1">
                <a:extLst>
                  <a:ext uri="{63B3BB69-23CF-44E3-9099-C40C66FF867C}">
                    <a14:compatExt spid="_x0000_s22840"/>
                  </a:ext>
                  <a:ext uri="{FF2B5EF4-FFF2-40B4-BE49-F238E27FC236}">
                    <a16:creationId xmlns:a16="http://schemas.microsoft.com/office/drawing/2014/main" id="{00000000-0008-0000-0D00-000038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1" name="Check Box 313" hidden="1">
                <a:extLst>
                  <a:ext uri="{63B3BB69-23CF-44E3-9099-C40C66FF867C}">
                    <a14:compatExt spid="_x0000_s22841"/>
                  </a:ext>
                  <a:ext uri="{FF2B5EF4-FFF2-40B4-BE49-F238E27FC236}">
                    <a16:creationId xmlns:a16="http://schemas.microsoft.com/office/drawing/2014/main" id="{00000000-0008-0000-0D00-000039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2" name="Check Box 314" hidden="1">
                <a:extLst>
                  <a:ext uri="{63B3BB69-23CF-44E3-9099-C40C66FF867C}">
                    <a14:compatExt spid="_x0000_s22842"/>
                  </a:ext>
                  <a:ext uri="{FF2B5EF4-FFF2-40B4-BE49-F238E27FC236}">
                    <a16:creationId xmlns:a16="http://schemas.microsoft.com/office/drawing/2014/main" id="{00000000-0008-0000-0D00-00003A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3" name="Check Box 315" hidden="1">
                <a:extLst>
                  <a:ext uri="{63B3BB69-23CF-44E3-9099-C40C66FF867C}">
                    <a14:compatExt spid="_x0000_s22843"/>
                  </a:ext>
                  <a:ext uri="{FF2B5EF4-FFF2-40B4-BE49-F238E27FC236}">
                    <a16:creationId xmlns:a16="http://schemas.microsoft.com/office/drawing/2014/main" id="{00000000-0008-0000-0D00-00003B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49" name="Group 748">
            <a:extLst>
              <a:ext uri="{FF2B5EF4-FFF2-40B4-BE49-F238E27FC236}">
                <a16:creationId xmlns:a16="http://schemas.microsoft.com/office/drawing/2014/main" id="{00000000-0008-0000-0D00-0000ED020000}"/>
              </a:ext>
            </a:extLst>
          </xdr:cNvPr>
          <xdr:cNvGrpSpPr/>
        </xdr:nvGrpSpPr>
        <xdr:grpSpPr>
          <a:xfrm>
            <a:off x="6400800" y="3746058"/>
            <a:ext cx="6748272" cy="311524"/>
            <a:chOff x="6400800" y="2031558"/>
            <a:chExt cx="6748272" cy="311524"/>
          </a:xfrm>
        </xdr:grpSpPr>
        <xdr:sp macro="" textlink="">
          <xdr:nvSpPr>
            <xdr:cNvPr id="828" name="Rectangle 827">
              <a:extLst>
                <a:ext uri="{FF2B5EF4-FFF2-40B4-BE49-F238E27FC236}">
                  <a16:creationId xmlns:a16="http://schemas.microsoft.com/office/drawing/2014/main" id="{00000000-0008-0000-0D00-00003C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9" name="Rectangle 828">
              <a:extLst>
                <a:ext uri="{FF2B5EF4-FFF2-40B4-BE49-F238E27FC236}">
                  <a16:creationId xmlns:a16="http://schemas.microsoft.com/office/drawing/2014/main" id="{00000000-0008-0000-0D00-00003D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0" name="Rectangle 829">
              <a:extLst>
                <a:ext uri="{FF2B5EF4-FFF2-40B4-BE49-F238E27FC236}">
                  <a16:creationId xmlns:a16="http://schemas.microsoft.com/office/drawing/2014/main" id="{00000000-0008-0000-0D00-00003E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1" name="Rectangle 830">
              <a:extLst>
                <a:ext uri="{FF2B5EF4-FFF2-40B4-BE49-F238E27FC236}">
                  <a16:creationId xmlns:a16="http://schemas.microsoft.com/office/drawing/2014/main" id="{00000000-0008-0000-0D00-00003F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2" name="Rectangle 831">
              <a:extLst>
                <a:ext uri="{FF2B5EF4-FFF2-40B4-BE49-F238E27FC236}">
                  <a16:creationId xmlns:a16="http://schemas.microsoft.com/office/drawing/2014/main" id="{00000000-0008-0000-0D00-000040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3" name="Rectangle 832">
              <a:extLst>
                <a:ext uri="{FF2B5EF4-FFF2-40B4-BE49-F238E27FC236}">
                  <a16:creationId xmlns:a16="http://schemas.microsoft.com/office/drawing/2014/main" id="{00000000-0008-0000-0D00-000041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44" name="Check Box 316" hidden="1">
                <a:extLst>
                  <a:ext uri="{63B3BB69-23CF-44E3-9099-C40C66FF867C}">
                    <a14:compatExt spid="_x0000_s22844"/>
                  </a:ext>
                  <a:ext uri="{FF2B5EF4-FFF2-40B4-BE49-F238E27FC236}">
                    <a16:creationId xmlns:a16="http://schemas.microsoft.com/office/drawing/2014/main" id="{00000000-0008-0000-0D00-00003C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5" name="Check Box 317" hidden="1">
                <a:extLst>
                  <a:ext uri="{63B3BB69-23CF-44E3-9099-C40C66FF867C}">
                    <a14:compatExt spid="_x0000_s22845"/>
                  </a:ext>
                  <a:ext uri="{FF2B5EF4-FFF2-40B4-BE49-F238E27FC236}">
                    <a16:creationId xmlns:a16="http://schemas.microsoft.com/office/drawing/2014/main" id="{00000000-0008-0000-0D00-00003D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6" name="Check Box 318" hidden="1">
                <a:extLst>
                  <a:ext uri="{63B3BB69-23CF-44E3-9099-C40C66FF867C}">
                    <a14:compatExt spid="_x0000_s22846"/>
                  </a:ext>
                  <a:ext uri="{FF2B5EF4-FFF2-40B4-BE49-F238E27FC236}">
                    <a16:creationId xmlns:a16="http://schemas.microsoft.com/office/drawing/2014/main" id="{00000000-0008-0000-0D00-00003E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7" name="Check Box 319" hidden="1">
                <a:extLst>
                  <a:ext uri="{63B3BB69-23CF-44E3-9099-C40C66FF867C}">
                    <a14:compatExt spid="_x0000_s22847"/>
                  </a:ext>
                  <a:ext uri="{FF2B5EF4-FFF2-40B4-BE49-F238E27FC236}">
                    <a16:creationId xmlns:a16="http://schemas.microsoft.com/office/drawing/2014/main" id="{00000000-0008-0000-0D00-00003F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8" name="Check Box 320" hidden="1">
                <a:extLst>
                  <a:ext uri="{63B3BB69-23CF-44E3-9099-C40C66FF867C}">
                    <a14:compatExt spid="_x0000_s22848"/>
                  </a:ext>
                  <a:ext uri="{FF2B5EF4-FFF2-40B4-BE49-F238E27FC236}">
                    <a16:creationId xmlns:a16="http://schemas.microsoft.com/office/drawing/2014/main" id="{00000000-0008-0000-0D00-000040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9" name="Check Box 321" hidden="1">
                <a:extLst>
                  <a:ext uri="{63B3BB69-23CF-44E3-9099-C40C66FF867C}">
                    <a14:compatExt spid="_x0000_s22849"/>
                  </a:ext>
                  <a:ext uri="{FF2B5EF4-FFF2-40B4-BE49-F238E27FC236}">
                    <a16:creationId xmlns:a16="http://schemas.microsoft.com/office/drawing/2014/main" id="{00000000-0008-0000-0D00-000041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56" name="Group 755">
            <a:extLst>
              <a:ext uri="{FF2B5EF4-FFF2-40B4-BE49-F238E27FC236}">
                <a16:creationId xmlns:a16="http://schemas.microsoft.com/office/drawing/2014/main" id="{00000000-0008-0000-0D00-0000F4020000}"/>
              </a:ext>
            </a:extLst>
          </xdr:cNvPr>
          <xdr:cNvGrpSpPr/>
        </xdr:nvGrpSpPr>
        <xdr:grpSpPr>
          <a:xfrm>
            <a:off x="6400800" y="4317558"/>
            <a:ext cx="6748272" cy="311524"/>
            <a:chOff x="6400800" y="2031558"/>
            <a:chExt cx="6748272" cy="311524"/>
          </a:xfrm>
        </xdr:grpSpPr>
        <xdr:sp macro="" textlink="">
          <xdr:nvSpPr>
            <xdr:cNvPr id="822" name="Rectangle 821">
              <a:extLst>
                <a:ext uri="{FF2B5EF4-FFF2-40B4-BE49-F238E27FC236}">
                  <a16:creationId xmlns:a16="http://schemas.microsoft.com/office/drawing/2014/main" id="{00000000-0008-0000-0D00-000036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3" name="Rectangle 822">
              <a:extLst>
                <a:ext uri="{FF2B5EF4-FFF2-40B4-BE49-F238E27FC236}">
                  <a16:creationId xmlns:a16="http://schemas.microsoft.com/office/drawing/2014/main" id="{00000000-0008-0000-0D00-000037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4" name="Rectangle 823">
              <a:extLst>
                <a:ext uri="{FF2B5EF4-FFF2-40B4-BE49-F238E27FC236}">
                  <a16:creationId xmlns:a16="http://schemas.microsoft.com/office/drawing/2014/main" id="{00000000-0008-0000-0D00-000038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5" name="Rectangle 824">
              <a:extLst>
                <a:ext uri="{FF2B5EF4-FFF2-40B4-BE49-F238E27FC236}">
                  <a16:creationId xmlns:a16="http://schemas.microsoft.com/office/drawing/2014/main" id="{00000000-0008-0000-0D00-000039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6" name="Rectangle 825">
              <a:extLst>
                <a:ext uri="{FF2B5EF4-FFF2-40B4-BE49-F238E27FC236}">
                  <a16:creationId xmlns:a16="http://schemas.microsoft.com/office/drawing/2014/main" id="{00000000-0008-0000-0D00-00003A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7" name="Rectangle 826">
              <a:extLst>
                <a:ext uri="{FF2B5EF4-FFF2-40B4-BE49-F238E27FC236}">
                  <a16:creationId xmlns:a16="http://schemas.microsoft.com/office/drawing/2014/main" id="{00000000-0008-0000-0D00-00003B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50" name="Check Box 322" hidden="1">
                <a:extLst>
                  <a:ext uri="{63B3BB69-23CF-44E3-9099-C40C66FF867C}">
                    <a14:compatExt spid="_x0000_s22850"/>
                  </a:ext>
                  <a:ext uri="{FF2B5EF4-FFF2-40B4-BE49-F238E27FC236}">
                    <a16:creationId xmlns:a16="http://schemas.microsoft.com/office/drawing/2014/main" id="{00000000-0008-0000-0D00-000042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1" name="Check Box 323" hidden="1">
                <a:extLst>
                  <a:ext uri="{63B3BB69-23CF-44E3-9099-C40C66FF867C}">
                    <a14:compatExt spid="_x0000_s22851"/>
                  </a:ext>
                  <a:ext uri="{FF2B5EF4-FFF2-40B4-BE49-F238E27FC236}">
                    <a16:creationId xmlns:a16="http://schemas.microsoft.com/office/drawing/2014/main" id="{00000000-0008-0000-0D00-000043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2" name="Check Box 324" hidden="1">
                <a:extLst>
                  <a:ext uri="{63B3BB69-23CF-44E3-9099-C40C66FF867C}">
                    <a14:compatExt spid="_x0000_s22852"/>
                  </a:ext>
                  <a:ext uri="{FF2B5EF4-FFF2-40B4-BE49-F238E27FC236}">
                    <a16:creationId xmlns:a16="http://schemas.microsoft.com/office/drawing/2014/main" id="{00000000-0008-0000-0D00-000044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3" name="Check Box 325" hidden="1">
                <a:extLst>
                  <a:ext uri="{63B3BB69-23CF-44E3-9099-C40C66FF867C}">
                    <a14:compatExt spid="_x0000_s22853"/>
                  </a:ext>
                  <a:ext uri="{FF2B5EF4-FFF2-40B4-BE49-F238E27FC236}">
                    <a16:creationId xmlns:a16="http://schemas.microsoft.com/office/drawing/2014/main" id="{00000000-0008-0000-0D00-000045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4" name="Check Box 326" hidden="1">
                <a:extLst>
                  <a:ext uri="{63B3BB69-23CF-44E3-9099-C40C66FF867C}">
                    <a14:compatExt spid="_x0000_s22854"/>
                  </a:ext>
                  <a:ext uri="{FF2B5EF4-FFF2-40B4-BE49-F238E27FC236}">
                    <a16:creationId xmlns:a16="http://schemas.microsoft.com/office/drawing/2014/main" id="{00000000-0008-0000-0D00-000046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5" name="Check Box 327" hidden="1">
                <a:extLst>
                  <a:ext uri="{63B3BB69-23CF-44E3-9099-C40C66FF867C}">
                    <a14:compatExt spid="_x0000_s22855"/>
                  </a:ext>
                  <a:ext uri="{FF2B5EF4-FFF2-40B4-BE49-F238E27FC236}">
                    <a16:creationId xmlns:a16="http://schemas.microsoft.com/office/drawing/2014/main" id="{00000000-0008-0000-0D00-000047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63" name="Group 762">
            <a:extLst>
              <a:ext uri="{FF2B5EF4-FFF2-40B4-BE49-F238E27FC236}">
                <a16:creationId xmlns:a16="http://schemas.microsoft.com/office/drawing/2014/main" id="{00000000-0008-0000-0D00-0000FB020000}"/>
              </a:ext>
            </a:extLst>
          </xdr:cNvPr>
          <xdr:cNvGrpSpPr/>
        </xdr:nvGrpSpPr>
        <xdr:grpSpPr>
          <a:xfrm>
            <a:off x="6400800" y="4889058"/>
            <a:ext cx="6748272" cy="311524"/>
            <a:chOff x="6400800" y="2031558"/>
            <a:chExt cx="6748272" cy="311524"/>
          </a:xfrm>
        </xdr:grpSpPr>
        <xdr:sp macro="" textlink="">
          <xdr:nvSpPr>
            <xdr:cNvPr id="816" name="Rectangle 815">
              <a:extLst>
                <a:ext uri="{FF2B5EF4-FFF2-40B4-BE49-F238E27FC236}">
                  <a16:creationId xmlns:a16="http://schemas.microsoft.com/office/drawing/2014/main" id="{00000000-0008-0000-0D00-000030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7" name="Rectangle 816">
              <a:extLst>
                <a:ext uri="{FF2B5EF4-FFF2-40B4-BE49-F238E27FC236}">
                  <a16:creationId xmlns:a16="http://schemas.microsoft.com/office/drawing/2014/main" id="{00000000-0008-0000-0D00-000031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8" name="Rectangle 817">
              <a:extLst>
                <a:ext uri="{FF2B5EF4-FFF2-40B4-BE49-F238E27FC236}">
                  <a16:creationId xmlns:a16="http://schemas.microsoft.com/office/drawing/2014/main" id="{00000000-0008-0000-0D00-000032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9" name="Rectangle 818">
              <a:extLst>
                <a:ext uri="{FF2B5EF4-FFF2-40B4-BE49-F238E27FC236}">
                  <a16:creationId xmlns:a16="http://schemas.microsoft.com/office/drawing/2014/main" id="{00000000-0008-0000-0D00-000033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0" name="Rectangle 819">
              <a:extLst>
                <a:ext uri="{FF2B5EF4-FFF2-40B4-BE49-F238E27FC236}">
                  <a16:creationId xmlns:a16="http://schemas.microsoft.com/office/drawing/2014/main" id="{00000000-0008-0000-0D00-000034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1" name="Rectangle 820">
              <a:extLst>
                <a:ext uri="{FF2B5EF4-FFF2-40B4-BE49-F238E27FC236}">
                  <a16:creationId xmlns:a16="http://schemas.microsoft.com/office/drawing/2014/main" id="{00000000-0008-0000-0D00-000035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xdr:grpSp>
        <xdr:nvGrpSpPr>
          <xdr:cNvPr id="764" name="Group 763">
            <a:extLst>
              <a:ext uri="{FF2B5EF4-FFF2-40B4-BE49-F238E27FC236}">
                <a16:creationId xmlns:a16="http://schemas.microsoft.com/office/drawing/2014/main" id="{00000000-0008-0000-0D00-0000FC020000}"/>
              </a:ext>
            </a:extLst>
          </xdr:cNvPr>
          <xdr:cNvGrpSpPr/>
        </xdr:nvGrpSpPr>
        <xdr:grpSpPr>
          <a:xfrm>
            <a:off x="6400800" y="5460558"/>
            <a:ext cx="6748272" cy="311524"/>
            <a:chOff x="6400800" y="2031558"/>
            <a:chExt cx="6748272" cy="311524"/>
          </a:xfrm>
        </xdr:grpSpPr>
        <xdr:sp macro="" textlink="">
          <xdr:nvSpPr>
            <xdr:cNvPr id="810" name="Rectangle 809">
              <a:extLst>
                <a:ext uri="{FF2B5EF4-FFF2-40B4-BE49-F238E27FC236}">
                  <a16:creationId xmlns:a16="http://schemas.microsoft.com/office/drawing/2014/main" id="{00000000-0008-0000-0D00-00002A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1" name="Rectangle 810">
              <a:extLst>
                <a:ext uri="{FF2B5EF4-FFF2-40B4-BE49-F238E27FC236}">
                  <a16:creationId xmlns:a16="http://schemas.microsoft.com/office/drawing/2014/main" id="{00000000-0008-0000-0D00-00002B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2" name="Rectangle 811">
              <a:extLst>
                <a:ext uri="{FF2B5EF4-FFF2-40B4-BE49-F238E27FC236}">
                  <a16:creationId xmlns:a16="http://schemas.microsoft.com/office/drawing/2014/main" id="{00000000-0008-0000-0D00-00002C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3" name="Rectangle 812">
              <a:extLst>
                <a:ext uri="{FF2B5EF4-FFF2-40B4-BE49-F238E27FC236}">
                  <a16:creationId xmlns:a16="http://schemas.microsoft.com/office/drawing/2014/main" id="{00000000-0008-0000-0D00-00002D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4" name="Rectangle 813">
              <a:extLst>
                <a:ext uri="{FF2B5EF4-FFF2-40B4-BE49-F238E27FC236}">
                  <a16:creationId xmlns:a16="http://schemas.microsoft.com/office/drawing/2014/main" id="{00000000-0008-0000-0D00-00002E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5" name="Rectangle 814">
              <a:extLst>
                <a:ext uri="{FF2B5EF4-FFF2-40B4-BE49-F238E27FC236}">
                  <a16:creationId xmlns:a16="http://schemas.microsoft.com/office/drawing/2014/main" id="{00000000-0008-0000-0D00-00002F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56" name="Check Box 328" hidden="1">
                <a:extLst>
                  <a:ext uri="{63B3BB69-23CF-44E3-9099-C40C66FF867C}">
                    <a14:compatExt spid="_x0000_s22856"/>
                  </a:ext>
                  <a:ext uri="{FF2B5EF4-FFF2-40B4-BE49-F238E27FC236}">
                    <a16:creationId xmlns:a16="http://schemas.microsoft.com/office/drawing/2014/main" id="{00000000-0008-0000-0D00-000048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7" name="Check Box 329" hidden="1">
                <a:extLst>
                  <a:ext uri="{63B3BB69-23CF-44E3-9099-C40C66FF867C}">
                    <a14:compatExt spid="_x0000_s22857"/>
                  </a:ext>
                  <a:ext uri="{FF2B5EF4-FFF2-40B4-BE49-F238E27FC236}">
                    <a16:creationId xmlns:a16="http://schemas.microsoft.com/office/drawing/2014/main" id="{00000000-0008-0000-0D00-000049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8" name="Check Box 330" hidden="1">
                <a:extLst>
                  <a:ext uri="{63B3BB69-23CF-44E3-9099-C40C66FF867C}">
                    <a14:compatExt spid="_x0000_s22858"/>
                  </a:ext>
                  <a:ext uri="{FF2B5EF4-FFF2-40B4-BE49-F238E27FC236}">
                    <a16:creationId xmlns:a16="http://schemas.microsoft.com/office/drawing/2014/main" id="{00000000-0008-0000-0D00-00004A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9" name="Check Box 331" hidden="1">
                <a:extLst>
                  <a:ext uri="{63B3BB69-23CF-44E3-9099-C40C66FF867C}">
                    <a14:compatExt spid="_x0000_s22859"/>
                  </a:ext>
                  <a:ext uri="{FF2B5EF4-FFF2-40B4-BE49-F238E27FC236}">
                    <a16:creationId xmlns:a16="http://schemas.microsoft.com/office/drawing/2014/main" id="{00000000-0008-0000-0D00-00004B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0" name="Check Box 332" hidden="1">
                <a:extLst>
                  <a:ext uri="{63B3BB69-23CF-44E3-9099-C40C66FF867C}">
                    <a14:compatExt spid="_x0000_s22860"/>
                  </a:ext>
                  <a:ext uri="{FF2B5EF4-FFF2-40B4-BE49-F238E27FC236}">
                    <a16:creationId xmlns:a16="http://schemas.microsoft.com/office/drawing/2014/main" id="{00000000-0008-0000-0D00-00004C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1" name="Check Box 333" hidden="1">
                <a:extLst>
                  <a:ext uri="{63B3BB69-23CF-44E3-9099-C40C66FF867C}">
                    <a14:compatExt spid="_x0000_s22861"/>
                  </a:ext>
                  <a:ext uri="{FF2B5EF4-FFF2-40B4-BE49-F238E27FC236}">
                    <a16:creationId xmlns:a16="http://schemas.microsoft.com/office/drawing/2014/main" id="{00000000-0008-0000-0D00-00004D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71" name="Group 770">
            <a:extLst>
              <a:ext uri="{FF2B5EF4-FFF2-40B4-BE49-F238E27FC236}">
                <a16:creationId xmlns:a16="http://schemas.microsoft.com/office/drawing/2014/main" id="{00000000-0008-0000-0D00-000003030000}"/>
              </a:ext>
            </a:extLst>
          </xdr:cNvPr>
          <xdr:cNvGrpSpPr/>
        </xdr:nvGrpSpPr>
        <xdr:grpSpPr>
          <a:xfrm>
            <a:off x="6400800" y="6032058"/>
            <a:ext cx="6748272" cy="311524"/>
            <a:chOff x="6400800" y="2031558"/>
            <a:chExt cx="6748272" cy="311524"/>
          </a:xfrm>
        </xdr:grpSpPr>
        <xdr:sp macro="" textlink="">
          <xdr:nvSpPr>
            <xdr:cNvPr id="804" name="Rectangle 803">
              <a:extLst>
                <a:ext uri="{FF2B5EF4-FFF2-40B4-BE49-F238E27FC236}">
                  <a16:creationId xmlns:a16="http://schemas.microsoft.com/office/drawing/2014/main" id="{00000000-0008-0000-0D00-000024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5" name="Rectangle 804">
              <a:extLst>
                <a:ext uri="{FF2B5EF4-FFF2-40B4-BE49-F238E27FC236}">
                  <a16:creationId xmlns:a16="http://schemas.microsoft.com/office/drawing/2014/main" id="{00000000-0008-0000-0D00-000025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6" name="Rectangle 805">
              <a:extLst>
                <a:ext uri="{FF2B5EF4-FFF2-40B4-BE49-F238E27FC236}">
                  <a16:creationId xmlns:a16="http://schemas.microsoft.com/office/drawing/2014/main" id="{00000000-0008-0000-0D00-000026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7" name="Rectangle 806">
              <a:extLst>
                <a:ext uri="{FF2B5EF4-FFF2-40B4-BE49-F238E27FC236}">
                  <a16:creationId xmlns:a16="http://schemas.microsoft.com/office/drawing/2014/main" id="{00000000-0008-0000-0D00-000027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8" name="Rectangle 807">
              <a:extLst>
                <a:ext uri="{FF2B5EF4-FFF2-40B4-BE49-F238E27FC236}">
                  <a16:creationId xmlns:a16="http://schemas.microsoft.com/office/drawing/2014/main" id="{00000000-0008-0000-0D00-000028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9" name="Rectangle 808">
              <a:extLst>
                <a:ext uri="{FF2B5EF4-FFF2-40B4-BE49-F238E27FC236}">
                  <a16:creationId xmlns:a16="http://schemas.microsoft.com/office/drawing/2014/main" id="{00000000-0008-0000-0D00-000029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62" name="Check Box 334" hidden="1">
                <a:extLst>
                  <a:ext uri="{63B3BB69-23CF-44E3-9099-C40C66FF867C}">
                    <a14:compatExt spid="_x0000_s22862"/>
                  </a:ext>
                  <a:ext uri="{FF2B5EF4-FFF2-40B4-BE49-F238E27FC236}">
                    <a16:creationId xmlns:a16="http://schemas.microsoft.com/office/drawing/2014/main" id="{00000000-0008-0000-0D00-00004E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3" name="Check Box 335" hidden="1">
                <a:extLst>
                  <a:ext uri="{63B3BB69-23CF-44E3-9099-C40C66FF867C}">
                    <a14:compatExt spid="_x0000_s22863"/>
                  </a:ext>
                  <a:ext uri="{FF2B5EF4-FFF2-40B4-BE49-F238E27FC236}">
                    <a16:creationId xmlns:a16="http://schemas.microsoft.com/office/drawing/2014/main" id="{00000000-0008-0000-0D00-00004F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4" name="Check Box 336" hidden="1">
                <a:extLst>
                  <a:ext uri="{63B3BB69-23CF-44E3-9099-C40C66FF867C}">
                    <a14:compatExt spid="_x0000_s22864"/>
                  </a:ext>
                  <a:ext uri="{FF2B5EF4-FFF2-40B4-BE49-F238E27FC236}">
                    <a16:creationId xmlns:a16="http://schemas.microsoft.com/office/drawing/2014/main" id="{00000000-0008-0000-0D00-000050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5" name="Check Box 337" hidden="1">
                <a:extLst>
                  <a:ext uri="{63B3BB69-23CF-44E3-9099-C40C66FF867C}">
                    <a14:compatExt spid="_x0000_s22865"/>
                  </a:ext>
                  <a:ext uri="{FF2B5EF4-FFF2-40B4-BE49-F238E27FC236}">
                    <a16:creationId xmlns:a16="http://schemas.microsoft.com/office/drawing/2014/main" id="{00000000-0008-0000-0D00-000051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6" name="Check Box 338" hidden="1">
                <a:extLst>
                  <a:ext uri="{63B3BB69-23CF-44E3-9099-C40C66FF867C}">
                    <a14:compatExt spid="_x0000_s22866"/>
                  </a:ext>
                  <a:ext uri="{FF2B5EF4-FFF2-40B4-BE49-F238E27FC236}">
                    <a16:creationId xmlns:a16="http://schemas.microsoft.com/office/drawing/2014/main" id="{00000000-0008-0000-0D00-000052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7" name="Check Box 339" hidden="1">
                <a:extLst>
                  <a:ext uri="{63B3BB69-23CF-44E3-9099-C40C66FF867C}">
                    <a14:compatExt spid="_x0000_s22867"/>
                  </a:ext>
                  <a:ext uri="{FF2B5EF4-FFF2-40B4-BE49-F238E27FC236}">
                    <a16:creationId xmlns:a16="http://schemas.microsoft.com/office/drawing/2014/main" id="{00000000-0008-0000-0D00-000053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78" name="Group 777">
            <a:extLst>
              <a:ext uri="{FF2B5EF4-FFF2-40B4-BE49-F238E27FC236}">
                <a16:creationId xmlns:a16="http://schemas.microsoft.com/office/drawing/2014/main" id="{00000000-0008-0000-0D00-00000A030000}"/>
              </a:ext>
            </a:extLst>
          </xdr:cNvPr>
          <xdr:cNvGrpSpPr/>
        </xdr:nvGrpSpPr>
        <xdr:grpSpPr>
          <a:xfrm>
            <a:off x="6400800" y="6603558"/>
            <a:ext cx="6748272" cy="311524"/>
            <a:chOff x="6400800" y="2031558"/>
            <a:chExt cx="6748272" cy="311524"/>
          </a:xfrm>
        </xdr:grpSpPr>
        <xdr:sp macro="" textlink="">
          <xdr:nvSpPr>
            <xdr:cNvPr id="798" name="Rectangle 797">
              <a:extLst>
                <a:ext uri="{FF2B5EF4-FFF2-40B4-BE49-F238E27FC236}">
                  <a16:creationId xmlns:a16="http://schemas.microsoft.com/office/drawing/2014/main" id="{00000000-0008-0000-0D00-00001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9" name="Rectangle 798">
              <a:extLst>
                <a:ext uri="{FF2B5EF4-FFF2-40B4-BE49-F238E27FC236}">
                  <a16:creationId xmlns:a16="http://schemas.microsoft.com/office/drawing/2014/main" id="{00000000-0008-0000-0D00-00001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0" name="Rectangle 799">
              <a:extLst>
                <a:ext uri="{FF2B5EF4-FFF2-40B4-BE49-F238E27FC236}">
                  <a16:creationId xmlns:a16="http://schemas.microsoft.com/office/drawing/2014/main" id="{00000000-0008-0000-0D00-00002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1" name="Rectangle 800">
              <a:extLst>
                <a:ext uri="{FF2B5EF4-FFF2-40B4-BE49-F238E27FC236}">
                  <a16:creationId xmlns:a16="http://schemas.microsoft.com/office/drawing/2014/main" id="{00000000-0008-0000-0D00-00002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2" name="Rectangle 801">
              <a:extLst>
                <a:ext uri="{FF2B5EF4-FFF2-40B4-BE49-F238E27FC236}">
                  <a16:creationId xmlns:a16="http://schemas.microsoft.com/office/drawing/2014/main" id="{00000000-0008-0000-0D00-00002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3" name="Rectangle 802">
              <a:extLst>
                <a:ext uri="{FF2B5EF4-FFF2-40B4-BE49-F238E27FC236}">
                  <a16:creationId xmlns:a16="http://schemas.microsoft.com/office/drawing/2014/main" id="{00000000-0008-0000-0D00-00002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68" name="Check Box 340" hidden="1">
                <a:extLst>
                  <a:ext uri="{63B3BB69-23CF-44E3-9099-C40C66FF867C}">
                    <a14:compatExt spid="_x0000_s22868"/>
                  </a:ext>
                  <a:ext uri="{FF2B5EF4-FFF2-40B4-BE49-F238E27FC236}">
                    <a16:creationId xmlns:a16="http://schemas.microsoft.com/office/drawing/2014/main" id="{00000000-0008-0000-0D00-000054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9" name="Check Box 341" hidden="1">
                <a:extLst>
                  <a:ext uri="{63B3BB69-23CF-44E3-9099-C40C66FF867C}">
                    <a14:compatExt spid="_x0000_s22869"/>
                  </a:ext>
                  <a:ext uri="{FF2B5EF4-FFF2-40B4-BE49-F238E27FC236}">
                    <a16:creationId xmlns:a16="http://schemas.microsoft.com/office/drawing/2014/main" id="{00000000-0008-0000-0D00-000055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0" name="Check Box 342" hidden="1">
                <a:extLst>
                  <a:ext uri="{63B3BB69-23CF-44E3-9099-C40C66FF867C}">
                    <a14:compatExt spid="_x0000_s22870"/>
                  </a:ext>
                  <a:ext uri="{FF2B5EF4-FFF2-40B4-BE49-F238E27FC236}">
                    <a16:creationId xmlns:a16="http://schemas.microsoft.com/office/drawing/2014/main" id="{00000000-0008-0000-0D00-000056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1" name="Check Box 343" hidden="1">
                <a:extLst>
                  <a:ext uri="{63B3BB69-23CF-44E3-9099-C40C66FF867C}">
                    <a14:compatExt spid="_x0000_s22871"/>
                  </a:ext>
                  <a:ext uri="{FF2B5EF4-FFF2-40B4-BE49-F238E27FC236}">
                    <a16:creationId xmlns:a16="http://schemas.microsoft.com/office/drawing/2014/main" id="{00000000-0008-0000-0D00-000057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2" name="Check Box 344" hidden="1">
                <a:extLst>
                  <a:ext uri="{63B3BB69-23CF-44E3-9099-C40C66FF867C}">
                    <a14:compatExt spid="_x0000_s22872"/>
                  </a:ext>
                  <a:ext uri="{FF2B5EF4-FFF2-40B4-BE49-F238E27FC236}">
                    <a16:creationId xmlns:a16="http://schemas.microsoft.com/office/drawing/2014/main" id="{00000000-0008-0000-0D00-000058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3" name="Check Box 345" hidden="1">
                <a:extLst>
                  <a:ext uri="{63B3BB69-23CF-44E3-9099-C40C66FF867C}">
                    <a14:compatExt spid="_x0000_s22873"/>
                  </a:ext>
                  <a:ext uri="{FF2B5EF4-FFF2-40B4-BE49-F238E27FC236}">
                    <a16:creationId xmlns:a16="http://schemas.microsoft.com/office/drawing/2014/main" id="{00000000-0008-0000-0D00-000059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85" name="Group 784">
            <a:extLst>
              <a:ext uri="{FF2B5EF4-FFF2-40B4-BE49-F238E27FC236}">
                <a16:creationId xmlns:a16="http://schemas.microsoft.com/office/drawing/2014/main" id="{00000000-0008-0000-0D00-000011030000}"/>
              </a:ext>
            </a:extLst>
          </xdr:cNvPr>
          <xdr:cNvGrpSpPr/>
        </xdr:nvGrpSpPr>
        <xdr:grpSpPr>
          <a:xfrm>
            <a:off x="6400800" y="7175058"/>
            <a:ext cx="6748272" cy="311524"/>
            <a:chOff x="6400800" y="2031558"/>
            <a:chExt cx="6748272" cy="311524"/>
          </a:xfrm>
        </xdr:grpSpPr>
        <xdr:sp macro="" textlink="">
          <xdr:nvSpPr>
            <xdr:cNvPr id="792" name="Rectangle 791">
              <a:extLst>
                <a:ext uri="{FF2B5EF4-FFF2-40B4-BE49-F238E27FC236}">
                  <a16:creationId xmlns:a16="http://schemas.microsoft.com/office/drawing/2014/main" id="{00000000-0008-0000-0D00-00001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3" name="Rectangle 792">
              <a:extLst>
                <a:ext uri="{FF2B5EF4-FFF2-40B4-BE49-F238E27FC236}">
                  <a16:creationId xmlns:a16="http://schemas.microsoft.com/office/drawing/2014/main" id="{00000000-0008-0000-0D00-00001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4" name="Rectangle 793">
              <a:extLst>
                <a:ext uri="{FF2B5EF4-FFF2-40B4-BE49-F238E27FC236}">
                  <a16:creationId xmlns:a16="http://schemas.microsoft.com/office/drawing/2014/main" id="{00000000-0008-0000-0D00-00001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5" name="Rectangle 794">
              <a:extLst>
                <a:ext uri="{FF2B5EF4-FFF2-40B4-BE49-F238E27FC236}">
                  <a16:creationId xmlns:a16="http://schemas.microsoft.com/office/drawing/2014/main" id="{00000000-0008-0000-0D00-00001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6" name="Rectangle 795">
              <a:extLst>
                <a:ext uri="{FF2B5EF4-FFF2-40B4-BE49-F238E27FC236}">
                  <a16:creationId xmlns:a16="http://schemas.microsoft.com/office/drawing/2014/main" id="{00000000-0008-0000-0D00-00001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7" name="Rectangle 796">
              <a:extLst>
                <a:ext uri="{FF2B5EF4-FFF2-40B4-BE49-F238E27FC236}">
                  <a16:creationId xmlns:a16="http://schemas.microsoft.com/office/drawing/2014/main" id="{00000000-0008-0000-0D00-00001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74" name="Check Box 346" hidden="1">
                <a:extLst>
                  <a:ext uri="{63B3BB69-23CF-44E3-9099-C40C66FF867C}">
                    <a14:compatExt spid="_x0000_s22874"/>
                  </a:ext>
                  <a:ext uri="{FF2B5EF4-FFF2-40B4-BE49-F238E27FC236}">
                    <a16:creationId xmlns:a16="http://schemas.microsoft.com/office/drawing/2014/main" id="{00000000-0008-0000-0D00-00005A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5" name="Check Box 347" hidden="1">
                <a:extLst>
                  <a:ext uri="{63B3BB69-23CF-44E3-9099-C40C66FF867C}">
                    <a14:compatExt spid="_x0000_s22875"/>
                  </a:ext>
                  <a:ext uri="{FF2B5EF4-FFF2-40B4-BE49-F238E27FC236}">
                    <a16:creationId xmlns:a16="http://schemas.microsoft.com/office/drawing/2014/main" id="{00000000-0008-0000-0D00-00005B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6" name="Check Box 348" hidden="1">
                <a:extLst>
                  <a:ext uri="{63B3BB69-23CF-44E3-9099-C40C66FF867C}">
                    <a14:compatExt spid="_x0000_s22876"/>
                  </a:ext>
                  <a:ext uri="{FF2B5EF4-FFF2-40B4-BE49-F238E27FC236}">
                    <a16:creationId xmlns:a16="http://schemas.microsoft.com/office/drawing/2014/main" id="{00000000-0008-0000-0D00-00005C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7" name="Check Box 349" hidden="1">
                <a:extLst>
                  <a:ext uri="{63B3BB69-23CF-44E3-9099-C40C66FF867C}">
                    <a14:compatExt spid="_x0000_s22877"/>
                  </a:ext>
                  <a:ext uri="{FF2B5EF4-FFF2-40B4-BE49-F238E27FC236}">
                    <a16:creationId xmlns:a16="http://schemas.microsoft.com/office/drawing/2014/main" id="{00000000-0008-0000-0D00-00005D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8" name="Check Box 350" hidden="1">
                <a:extLst>
                  <a:ext uri="{63B3BB69-23CF-44E3-9099-C40C66FF867C}">
                    <a14:compatExt spid="_x0000_s22878"/>
                  </a:ext>
                  <a:ext uri="{FF2B5EF4-FFF2-40B4-BE49-F238E27FC236}">
                    <a16:creationId xmlns:a16="http://schemas.microsoft.com/office/drawing/2014/main" id="{00000000-0008-0000-0D00-00005E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9" name="Check Box 351" hidden="1">
                <a:extLst>
                  <a:ext uri="{63B3BB69-23CF-44E3-9099-C40C66FF867C}">
                    <a14:compatExt spid="_x0000_s22879"/>
                  </a:ext>
                  <a:ext uri="{FF2B5EF4-FFF2-40B4-BE49-F238E27FC236}">
                    <a16:creationId xmlns:a16="http://schemas.microsoft.com/office/drawing/2014/main" id="{00000000-0008-0000-0D00-00005F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597</xdr:row>
      <xdr:rowOff>23812</xdr:rowOff>
    </xdr:from>
    <xdr:to>
      <xdr:col>108</xdr:col>
      <xdr:colOff>64993</xdr:colOff>
      <xdr:row>600</xdr:row>
      <xdr:rowOff>61912</xdr:rowOff>
    </xdr:to>
    <xdr:sp macro="" textlink="">
      <xdr:nvSpPr>
        <xdr:cNvPr id="852" name="Chevron 851">
          <a:extLst>
            <a:ext uri="{FF2B5EF4-FFF2-40B4-BE49-F238E27FC236}">
              <a16:creationId xmlns:a16="http://schemas.microsoft.com/office/drawing/2014/main" id="{00000000-0008-0000-0D00-000054030000}"/>
            </a:ext>
          </a:extLst>
        </xdr:cNvPr>
        <xdr:cNvSpPr/>
      </xdr:nvSpPr>
      <xdr:spPr>
        <a:xfrm>
          <a:off x="11493312" y="15835312"/>
          <a:ext cx="916081" cy="323850"/>
        </a:xfrm>
        <a:prstGeom prst="chevron">
          <a:avLst>
            <a:gd name="adj" fmla="val 32353"/>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597</xdr:row>
      <xdr:rowOff>23812</xdr:rowOff>
    </xdr:from>
    <xdr:to>
      <xdr:col>18</xdr:col>
      <xdr:colOff>11206</xdr:colOff>
      <xdr:row>600</xdr:row>
      <xdr:rowOff>61912</xdr:rowOff>
    </xdr:to>
    <xdr:sp macro="" textlink="">
      <xdr:nvSpPr>
        <xdr:cNvPr id="853" name="Chevron 852">
          <a:extLst>
            <a:ext uri="{FF2B5EF4-FFF2-40B4-BE49-F238E27FC236}">
              <a16:creationId xmlns:a16="http://schemas.microsoft.com/office/drawing/2014/main" id="{00000000-0008-0000-0D00-000055030000}"/>
            </a:ext>
          </a:extLst>
        </xdr:cNvPr>
        <xdr:cNvSpPr/>
      </xdr:nvSpPr>
      <xdr:spPr>
        <a:xfrm flipH="1">
          <a:off x="1152525" y="15835312"/>
          <a:ext cx="916081" cy="323850"/>
        </a:xfrm>
        <a:prstGeom prst="chevron">
          <a:avLst>
            <a:gd name="adj" fmla="val 32353"/>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596</xdr:row>
      <xdr:rowOff>0</xdr:rowOff>
    </xdr:from>
    <xdr:to>
      <xdr:col>10</xdr:col>
      <xdr:colOff>0</xdr:colOff>
      <xdr:row>601</xdr:row>
      <xdr:rowOff>85725</xdr:rowOff>
    </xdr:to>
    <xdr:sp macro="" textlink="">
      <xdr:nvSpPr>
        <xdr:cNvPr id="854" name="Rectangle 853">
          <a:extLst>
            <a:ext uri="{FF2B5EF4-FFF2-40B4-BE49-F238E27FC236}">
              <a16:creationId xmlns:a16="http://schemas.microsoft.com/office/drawing/2014/main" id="{00000000-0008-0000-0D00-00005603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596</xdr:row>
      <xdr:rowOff>0</xdr:rowOff>
    </xdr:from>
    <xdr:to>
      <xdr:col>117</xdr:col>
      <xdr:colOff>104775</xdr:colOff>
      <xdr:row>601</xdr:row>
      <xdr:rowOff>85725</xdr:rowOff>
    </xdr:to>
    <xdr:sp macro="" textlink="">
      <xdr:nvSpPr>
        <xdr:cNvPr id="855" name="Rectangle 854">
          <a:extLst>
            <a:ext uri="{FF2B5EF4-FFF2-40B4-BE49-F238E27FC236}">
              <a16:creationId xmlns:a16="http://schemas.microsoft.com/office/drawing/2014/main" id="{00000000-0008-0000-0D00-00005703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615</xdr:row>
      <xdr:rowOff>95249</xdr:rowOff>
    </xdr:from>
    <xdr:to>
      <xdr:col>52</xdr:col>
      <xdr:colOff>114298</xdr:colOff>
      <xdr:row>621</xdr:row>
      <xdr:rowOff>85724</xdr:rowOff>
    </xdr:to>
    <xdr:sp macro="" textlink="">
      <xdr:nvSpPr>
        <xdr:cNvPr id="859" name="Content Placeholder 2">
          <a:extLst>
            <a:ext uri="{FF2B5EF4-FFF2-40B4-BE49-F238E27FC236}">
              <a16:creationId xmlns:a16="http://schemas.microsoft.com/office/drawing/2014/main" id="{00000000-0008-0000-0D00-00005B03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9D7401"/>
              </a:solidFill>
            </a:rPr>
            <a:t>Heading</a:t>
          </a:r>
          <a:endParaRPr lang="en-US" sz="2400">
            <a:solidFill>
              <a:srgbClr val="9D7401"/>
            </a:solidFill>
          </a:endParaRPr>
        </a:p>
      </xdr:txBody>
    </xdr:sp>
    <xdr:clientData/>
  </xdr:twoCellAnchor>
  <xdr:twoCellAnchor>
    <xdr:from>
      <xdr:col>2</xdr:col>
      <xdr:colOff>40340</xdr:colOff>
      <xdr:row>622</xdr:row>
      <xdr:rowOff>6724</xdr:rowOff>
    </xdr:from>
    <xdr:to>
      <xdr:col>116</xdr:col>
      <xdr:colOff>44823</xdr:colOff>
      <xdr:row>681</xdr:row>
      <xdr:rowOff>64009</xdr:rowOff>
    </xdr:to>
    <xdr:grpSp>
      <xdr:nvGrpSpPr>
        <xdr:cNvPr id="860" name="Group 859">
          <a:extLst>
            <a:ext uri="{FF2B5EF4-FFF2-40B4-BE49-F238E27FC236}">
              <a16:creationId xmlns:a16="http://schemas.microsoft.com/office/drawing/2014/main" id="{00000000-0008-0000-0D00-00005C030000}"/>
            </a:ext>
          </a:extLst>
        </xdr:cNvPr>
        <xdr:cNvGrpSpPr/>
      </xdr:nvGrpSpPr>
      <xdr:grpSpPr>
        <a:xfrm>
          <a:off x="258054" y="62073438"/>
          <a:ext cx="12414198" cy="5944642"/>
          <a:chOff x="107576" y="1900517"/>
          <a:chExt cx="12779189" cy="6007608"/>
        </a:xfrm>
      </xdr:grpSpPr>
      <xdr:sp macro="" textlink="">
        <xdr:nvSpPr>
          <xdr:cNvPr id="861" name="Rectangle 860">
            <a:extLst>
              <a:ext uri="{FF2B5EF4-FFF2-40B4-BE49-F238E27FC236}">
                <a16:creationId xmlns:a16="http://schemas.microsoft.com/office/drawing/2014/main" id="{00000000-0008-0000-0D00-00005D030000}"/>
              </a:ext>
            </a:extLst>
          </xdr:cNvPr>
          <xdr:cNvSpPr/>
        </xdr:nvSpPr>
        <xdr:spPr>
          <a:xfrm>
            <a:off x="6275294" y="1900517"/>
            <a:ext cx="6611471" cy="6007608"/>
          </a:xfrm>
          <a:prstGeom prst="rect">
            <a:avLst/>
          </a:prstGeom>
          <a:gradFill>
            <a:gsLst>
              <a:gs pos="0">
                <a:srgbClr val="98682E">
                  <a:lumMod val="72000"/>
                  <a:lumOff val="28000"/>
                </a:srgbClr>
              </a:gs>
              <a:gs pos="35000">
                <a:srgbClr val="98682E">
                  <a:lumMod val="57000"/>
                  <a:lumOff val="43000"/>
                </a:srgbClr>
              </a:gs>
              <a:gs pos="100000">
                <a:srgbClr val="98682E">
                  <a:lumMod val="19000"/>
                  <a:lumOff val="81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sp macro="" textlink="">
        <xdr:nvSpPr>
          <xdr:cNvPr id="862" name="Rectangle 861">
            <a:extLst>
              <a:ext uri="{FF2B5EF4-FFF2-40B4-BE49-F238E27FC236}">
                <a16:creationId xmlns:a16="http://schemas.microsoft.com/office/drawing/2014/main" id="{00000000-0008-0000-0D00-00005E030000}"/>
              </a:ext>
            </a:extLst>
          </xdr:cNvPr>
          <xdr:cNvSpPr/>
        </xdr:nvSpPr>
        <xdr:spPr>
          <a:xfrm>
            <a:off x="107576" y="1900517"/>
            <a:ext cx="5820336" cy="6007608"/>
          </a:xfrm>
          <a:prstGeom prst="rect">
            <a:avLst/>
          </a:prstGeom>
          <a:gradFill>
            <a:gsLst>
              <a:gs pos="0">
                <a:srgbClr val="98682E">
                  <a:lumMod val="72000"/>
                  <a:lumOff val="28000"/>
                </a:srgbClr>
              </a:gs>
              <a:gs pos="35000">
                <a:srgbClr val="98682E">
                  <a:lumMod val="57000"/>
                  <a:lumOff val="43000"/>
                </a:srgbClr>
              </a:gs>
              <a:gs pos="100000">
                <a:srgbClr val="98682E">
                  <a:lumMod val="19000"/>
                  <a:lumOff val="81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grpSp>
    <xdr:clientData/>
  </xdr:twoCellAnchor>
  <xdr:twoCellAnchor>
    <xdr:from>
      <xdr:col>1</xdr:col>
      <xdr:colOff>2239</xdr:colOff>
      <xdr:row>622</xdr:row>
      <xdr:rowOff>13868</xdr:rowOff>
    </xdr:from>
    <xdr:to>
      <xdr:col>53</xdr:col>
      <xdr:colOff>2239</xdr:colOff>
      <xdr:row>679</xdr:row>
      <xdr:rowOff>90282</xdr:rowOff>
    </xdr:to>
    <xdr:grpSp>
      <xdr:nvGrpSpPr>
        <xdr:cNvPr id="863" name="Group 862">
          <a:extLst>
            <a:ext uri="{FF2B5EF4-FFF2-40B4-BE49-F238E27FC236}">
              <a16:creationId xmlns:a16="http://schemas.microsoft.com/office/drawing/2014/main" id="{00000000-0008-0000-0D00-00005F030000}"/>
            </a:ext>
          </a:extLst>
        </xdr:cNvPr>
        <xdr:cNvGrpSpPr/>
      </xdr:nvGrpSpPr>
      <xdr:grpSpPr>
        <a:xfrm>
          <a:off x="111096" y="62080582"/>
          <a:ext cx="5660572" cy="5764200"/>
          <a:chOff x="114298" y="10602826"/>
          <a:chExt cx="5827059" cy="5826229"/>
        </a:xfrm>
      </xdr:grpSpPr>
      <xdr:sp macro="" textlink="">
        <xdr:nvSpPr>
          <xdr:cNvPr id="864" name="Rectangle 863">
            <a:extLst>
              <a:ext uri="{FF2B5EF4-FFF2-40B4-BE49-F238E27FC236}">
                <a16:creationId xmlns:a16="http://schemas.microsoft.com/office/drawing/2014/main" id="{00000000-0008-0000-0D00-00006003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D7401"/>
                </a:solidFill>
              </a:rPr>
              <a:t>(Text)</a:t>
            </a:r>
          </a:p>
        </xdr:txBody>
      </xdr:sp>
      <xdr:sp macro="" textlink="">
        <xdr:nvSpPr>
          <xdr:cNvPr id="865" name="Rectangle 864">
            <a:extLst>
              <a:ext uri="{FF2B5EF4-FFF2-40B4-BE49-F238E27FC236}">
                <a16:creationId xmlns:a16="http://schemas.microsoft.com/office/drawing/2014/main" id="{00000000-0008-0000-0D00-00006103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6" name="Rectangle 865">
            <a:extLst>
              <a:ext uri="{FF2B5EF4-FFF2-40B4-BE49-F238E27FC236}">
                <a16:creationId xmlns:a16="http://schemas.microsoft.com/office/drawing/2014/main" id="{00000000-0008-0000-0D00-00006203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D7401"/>
                </a:solidFill>
              </a:rPr>
              <a:t>(Text)</a:t>
            </a:r>
          </a:p>
        </xdr:txBody>
      </xdr:sp>
      <xdr:sp macro="" textlink="">
        <xdr:nvSpPr>
          <xdr:cNvPr id="867" name="Rectangle 866">
            <a:extLst>
              <a:ext uri="{FF2B5EF4-FFF2-40B4-BE49-F238E27FC236}">
                <a16:creationId xmlns:a16="http://schemas.microsoft.com/office/drawing/2014/main" id="{00000000-0008-0000-0D00-00006303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8" name="Rectangle 867">
            <a:extLst>
              <a:ext uri="{FF2B5EF4-FFF2-40B4-BE49-F238E27FC236}">
                <a16:creationId xmlns:a16="http://schemas.microsoft.com/office/drawing/2014/main" id="{00000000-0008-0000-0D00-00006403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9" name="Rectangle 868">
            <a:extLst>
              <a:ext uri="{FF2B5EF4-FFF2-40B4-BE49-F238E27FC236}">
                <a16:creationId xmlns:a16="http://schemas.microsoft.com/office/drawing/2014/main" id="{00000000-0008-0000-0D00-00006503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0" name="Rectangle 869">
            <a:extLst>
              <a:ext uri="{FF2B5EF4-FFF2-40B4-BE49-F238E27FC236}">
                <a16:creationId xmlns:a16="http://schemas.microsoft.com/office/drawing/2014/main" id="{00000000-0008-0000-0D00-00006603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1" name="Rectangle 870">
            <a:extLst>
              <a:ext uri="{FF2B5EF4-FFF2-40B4-BE49-F238E27FC236}">
                <a16:creationId xmlns:a16="http://schemas.microsoft.com/office/drawing/2014/main" id="{00000000-0008-0000-0D00-00006703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2" name="Rectangle 871">
            <a:extLst>
              <a:ext uri="{FF2B5EF4-FFF2-40B4-BE49-F238E27FC236}">
                <a16:creationId xmlns:a16="http://schemas.microsoft.com/office/drawing/2014/main" id="{00000000-0008-0000-0D00-00006803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3" name="Rectangle 872">
            <a:extLst>
              <a:ext uri="{FF2B5EF4-FFF2-40B4-BE49-F238E27FC236}">
                <a16:creationId xmlns:a16="http://schemas.microsoft.com/office/drawing/2014/main" id="{00000000-0008-0000-0D00-00006903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grpSp>
    <xdr:clientData/>
  </xdr:twoCellAnchor>
  <xdr:twoCellAnchor>
    <xdr:from>
      <xdr:col>56</xdr:col>
      <xdr:colOff>9525</xdr:colOff>
      <xdr:row>616</xdr:row>
      <xdr:rowOff>0</xdr:rowOff>
    </xdr:from>
    <xdr:to>
      <xdr:col>114</xdr:col>
      <xdr:colOff>104775</xdr:colOff>
      <xdr:row>621</xdr:row>
      <xdr:rowOff>85725</xdr:rowOff>
    </xdr:to>
    <xdr:sp macro="" textlink="">
      <xdr:nvSpPr>
        <xdr:cNvPr id="874" name="Content Placeholder 2">
          <a:extLst>
            <a:ext uri="{FF2B5EF4-FFF2-40B4-BE49-F238E27FC236}">
              <a16:creationId xmlns:a16="http://schemas.microsoft.com/office/drawing/2014/main" id="{00000000-0008-0000-0D00-00006A03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9D7401"/>
              </a:solidFill>
            </a:rPr>
            <a:t>Heading</a:t>
          </a:r>
          <a:endParaRPr lang="en-US" sz="1800">
            <a:solidFill>
              <a:srgbClr val="9D7401"/>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655</xdr:row>
          <xdr:rowOff>31750</xdr:rowOff>
        </xdr:from>
        <xdr:to>
          <xdr:col>61</xdr:col>
          <xdr:colOff>76200</xdr:colOff>
          <xdr:row>657</xdr:row>
          <xdr:rowOff>76200</xdr:rowOff>
        </xdr:to>
        <xdr:sp macro="" textlink="">
          <xdr:nvSpPr>
            <xdr:cNvPr id="22880" name="Check Box 352" hidden="1">
              <a:extLst>
                <a:ext uri="{63B3BB69-23CF-44E3-9099-C40C66FF867C}">
                  <a14:compatExt spid="_x0000_s22880"/>
                </a:ext>
                <a:ext uri="{FF2B5EF4-FFF2-40B4-BE49-F238E27FC236}">
                  <a16:creationId xmlns:a16="http://schemas.microsoft.com/office/drawing/2014/main" id="{00000000-0008-0000-0D00-000060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655</xdr:row>
          <xdr:rowOff>31750</xdr:rowOff>
        </xdr:from>
        <xdr:to>
          <xdr:col>71</xdr:col>
          <xdr:colOff>76200</xdr:colOff>
          <xdr:row>657</xdr:row>
          <xdr:rowOff>76200</xdr:rowOff>
        </xdr:to>
        <xdr:sp macro="" textlink="">
          <xdr:nvSpPr>
            <xdr:cNvPr id="22881" name="Check Box 353" hidden="1">
              <a:extLst>
                <a:ext uri="{63B3BB69-23CF-44E3-9099-C40C66FF867C}">
                  <a14:compatExt spid="_x0000_s22881"/>
                </a:ext>
                <a:ext uri="{FF2B5EF4-FFF2-40B4-BE49-F238E27FC236}">
                  <a16:creationId xmlns:a16="http://schemas.microsoft.com/office/drawing/2014/main" id="{00000000-0008-0000-0D00-000061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655</xdr:row>
          <xdr:rowOff>31750</xdr:rowOff>
        </xdr:from>
        <xdr:to>
          <xdr:col>81</xdr:col>
          <xdr:colOff>76200</xdr:colOff>
          <xdr:row>657</xdr:row>
          <xdr:rowOff>76200</xdr:rowOff>
        </xdr:to>
        <xdr:sp macro="" textlink="">
          <xdr:nvSpPr>
            <xdr:cNvPr id="22882" name="Check Box 354" hidden="1">
              <a:extLst>
                <a:ext uri="{63B3BB69-23CF-44E3-9099-C40C66FF867C}">
                  <a14:compatExt spid="_x0000_s22882"/>
                </a:ext>
                <a:ext uri="{FF2B5EF4-FFF2-40B4-BE49-F238E27FC236}">
                  <a16:creationId xmlns:a16="http://schemas.microsoft.com/office/drawing/2014/main" id="{00000000-0008-0000-0D00-000062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655</xdr:row>
          <xdr:rowOff>31750</xdr:rowOff>
        </xdr:from>
        <xdr:to>
          <xdr:col>91</xdr:col>
          <xdr:colOff>76200</xdr:colOff>
          <xdr:row>657</xdr:row>
          <xdr:rowOff>76200</xdr:rowOff>
        </xdr:to>
        <xdr:sp macro="" textlink="">
          <xdr:nvSpPr>
            <xdr:cNvPr id="22883" name="Check Box 355" hidden="1">
              <a:extLst>
                <a:ext uri="{63B3BB69-23CF-44E3-9099-C40C66FF867C}">
                  <a14:compatExt spid="_x0000_s22883"/>
                </a:ext>
                <a:ext uri="{FF2B5EF4-FFF2-40B4-BE49-F238E27FC236}">
                  <a16:creationId xmlns:a16="http://schemas.microsoft.com/office/drawing/2014/main" id="{00000000-0008-0000-0D00-000063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655</xdr:row>
          <xdr:rowOff>31750</xdr:rowOff>
        </xdr:from>
        <xdr:to>
          <xdr:col>101</xdr:col>
          <xdr:colOff>76200</xdr:colOff>
          <xdr:row>657</xdr:row>
          <xdr:rowOff>76200</xdr:rowOff>
        </xdr:to>
        <xdr:sp macro="" textlink="">
          <xdr:nvSpPr>
            <xdr:cNvPr id="22884" name="Check Box 356" hidden="1">
              <a:extLst>
                <a:ext uri="{63B3BB69-23CF-44E3-9099-C40C66FF867C}">
                  <a14:compatExt spid="_x0000_s22884"/>
                </a:ext>
                <a:ext uri="{FF2B5EF4-FFF2-40B4-BE49-F238E27FC236}">
                  <a16:creationId xmlns:a16="http://schemas.microsoft.com/office/drawing/2014/main" id="{00000000-0008-0000-0D00-000064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655</xdr:row>
          <xdr:rowOff>31750</xdr:rowOff>
        </xdr:from>
        <xdr:to>
          <xdr:col>111</xdr:col>
          <xdr:colOff>76200</xdr:colOff>
          <xdr:row>657</xdr:row>
          <xdr:rowOff>76200</xdr:rowOff>
        </xdr:to>
        <xdr:sp macro="" textlink="">
          <xdr:nvSpPr>
            <xdr:cNvPr id="22885" name="Check Box 357" hidden="1">
              <a:extLst>
                <a:ext uri="{63B3BB69-23CF-44E3-9099-C40C66FF867C}">
                  <a14:compatExt spid="_x0000_s22885"/>
                </a:ext>
                <a:ext uri="{FF2B5EF4-FFF2-40B4-BE49-F238E27FC236}">
                  <a16:creationId xmlns:a16="http://schemas.microsoft.com/office/drawing/2014/main" id="{00000000-0008-0000-0D00-000065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622</xdr:row>
      <xdr:rowOff>31810</xdr:rowOff>
    </xdr:from>
    <xdr:to>
      <xdr:col>115</xdr:col>
      <xdr:colOff>4572</xdr:colOff>
      <xdr:row>681</xdr:row>
      <xdr:rowOff>76200</xdr:rowOff>
    </xdr:to>
    <xdr:grpSp>
      <xdr:nvGrpSpPr>
        <xdr:cNvPr id="881" name="Group 880">
          <a:extLst>
            <a:ext uri="{FF2B5EF4-FFF2-40B4-BE49-F238E27FC236}">
              <a16:creationId xmlns:a16="http://schemas.microsoft.com/office/drawing/2014/main" id="{00000000-0008-0000-0D00-000071030000}"/>
            </a:ext>
          </a:extLst>
        </xdr:cNvPr>
        <xdr:cNvGrpSpPr/>
      </xdr:nvGrpSpPr>
      <xdr:grpSpPr>
        <a:xfrm>
          <a:off x="6096000" y="62098524"/>
          <a:ext cx="6427143" cy="5931747"/>
          <a:chOff x="6400800" y="2031558"/>
          <a:chExt cx="6748272" cy="5664642"/>
        </a:xfrm>
      </xdr:grpSpPr>
      <xdr:grpSp>
        <xdr:nvGrpSpPr>
          <xdr:cNvPr id="882" name="Group 881">
            <a:extLst>
              <a:ext uri="{FF2B5EF4-FFF2-40B4-BE49-F238E27FC236}">
                <a16:creationId xmlns:a16="http://schemas.microsoft.com/office/drawing/2014/main" id="{00000000-0008-0000-0D00-000072030000}"/>
              </a:ext>
            </a:extLst>
          </xdr:cNvPr>
          <xdr:cNvGrpSpPr/>
        </xdr:nvGrpSpPr>
        <xdr:grpSpPr>
          <a:xfrm>
            <a:off x="6400800" y="2031558"/>
            <a:ext cx="6748272" cy="311524"/>
            <a:chOff x="6400800" y="2031558"/>
            <a:chExt cx="6748272" cy="311524"/>
          </a:xfrm>
        </xdr:grpSpPr>
        <xdr:sp macro="" textlink="">
          <xdr:nvSpPr>
            <xdr:cNvPr id="1000" name="Rectangle 999">
              <a:extLst>
                <a:ext uri="{FF2B5EF4-FFF2-40B4-BE49-F238E27FC236}">
                  <a16:creationId xmlns:a16="http://schemas.microsoft.com/office/drawing/2014/main" id="{00000000-0008-0000-0D00-0000E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1001" name="Rectangle 1000">
              <a:extLst>
                <a:ext uri="{FF2B5EF4-FFF2-40B4-BE49-F238E27FC236}">
                  <a16:creationId xmlns:a16="http://schemas.microsoft.com/office/drawing/2014/main" id="{00000000-0008-0000-0D00-0000E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2" name="Rectangle 1001">
              <a:extLst>
                <a:ext uri="{FF2B5EF4-FFF2-40B4-BE49-F238E27FC236}">
                  <a16:creationId xmlns:a16="http://schemas.microsoft.com/office/drawing/2014/main" id="{00000000-0008-0000-0D00-0000E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3" name="Rectangle 1002">
              <a:extLst>
                <a:ext uri="{FF2B5EF4-FFF2-40B4-BE49-F238E27FC236}">
                  <a16:creationId xmlns:a16="http://schemas.microsoft.com/office/drawing/2014/main" id="{00000000-0008-0000-0D00-0000E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4" name="Rectangle 1003">
              <a:extLst>
                <a:ext uri="{FF2B5EF4-FFF2-40B4-BE49-F238E27FC236}">
                  <a16:creationId xmlns:a16="http://schemas.microsoft.com/office/drawing/2014/main" id="{00000000-0008-0000-0D00-0000E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5" name="Rectangle 1004">
              <a:extLst>
                <a:ext uri="{FF2B5EF4-FFF2-40B4-BE49-F238E27FC236}">
                  <a16:creationId xmlns:a16="http://schemas.microsoft.com/office/drawing/2014/main" id="{00000000-0008-0000-0D00-0000E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grpSp>
      <mc:AlternateContent xmlns:mc="http://schemas.openxmlformats.org/markup-compatibility/2006">
        <mc:Choice xmlns:a14="http://schemas.microsoft.com/office/drawing/2010/main" Requires="a14">
          <xdr:sp macro="" textlink="">
            <xdr:nvSpPr>
              <xdr:cNvPr id="22886" name="Check Box 358" hidden="1">
                <a:extLst>
                  <a:ext uri="{63B3BB69-23CF-44E3-9099-C40C66FF867C}">
                    <a14:compatExt spid="_x0000_s22886"/>
                  </a:ext>
                  <a:ext uri="{FF2B5EF4-FFF2-40B4-BE49-F238E27FC236}">
                    <a16:creationId xmlns:a16="http://schemas.microsoft.com/office/drawing/2014/main" id="{00000000-0008-0000-0D00-000066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7" name="Check Box 359" hidden="1">
                <a:extLst>
                  <a:ext uri="{63B3BB69-23CF-44E3-9099-C40C66FF867C}">
                    <a14:compatExt spid="_x0000_s22887"/>
                  </a:ext>
                  <a:ext uri="{FF2B5EF4-FFF2-40B4-BE49-F238E27FC236}">
                    <a16:creationId xmlns:a16="http://schemas.microsoft.com/office/drawing/2014/main" id="{00000000-0008-0000-0D00-000067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8" name="Check Box 360" hidden="1">
                <a:extLst>
                  <a:ext uri="{63B3BB69-23CF-44E3-9099-C40C66FF867C}">
                    <a14:compatExt spid="_x0000_s22888"/>
                  </a:ext>
                  <a:ext uri="{FF2B5EF4-FFF2-40B4-BE49-F238E27FC236}">
                    <a16:creationId xmlns:a16="http://schemas.microsoft.com/office/drawing/2014/main" id="{00000000-0008-0000-0D00-000068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9" name="Check Box 361" hidden="1">
                <a:extLst>
                  <a:ext uri="{63B3BB69-23CF-44E3-9099-C40C66FF867C}">
                    <a14:compatExt spid="_x0000_s22889"/>
                  </a:ext>
                  <a:ext uri="{FF2B5EF4-FFF2-40B4-BE49-F238E27FC236}">
                    <a16:creationId xmlns:a16="http://schemas.microsoft.com/office/drawing/2014/main" id="{00000000-0008-0000-0D00-000069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0" name="Check Box 362" hidden="1">
                <a:extLst>
                  <a:ext uri="{63B3BB69-23CF-44E3-9099-C40C66FF867C}">
                    <a14:compatExt spid="_x0000_s22890"/>
                  </a:ext>
                  <a:ext uri="{FF2B5EF4-FFF2-40B4-BE49-F238E27FC236}">
                    <a16:creationId xmlns:a16="http://schemas.microsoft.com/office/drawing/2014/main" id="{00000000-0008-0000-0D00-00006A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1" name="Check Box 363" hidden="1">
                <a:extLst>
                  <a:ext uri="{63B3BB69-23CF-44E3-9099-C40C66FF867C}">
                    <a14:compatExt spid="_x0000_s22891"/>
                  </a:ext>
                  <a:ext uri="{FF2B5EF4-FFF2-40B4-BE49-F238E27FC236}">
                    <a16:creationId xmlns:a16="http://schemas.microsoft.com/office/drawing/2014/main" id="{00000000-0008-0000-0D00-00006B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89" name="Group 888">
            <a:extLst>
              <a:ext uri="{FF2B5EF4-FFF2-40B4-BE49-F238E27FC236}">
                <a16:creationId xmlns:a16="http://schemas.microsoft.com/office/drawing/2014/main" id="{00000000-0008-0000-0D00-000079030000}"/>
              </a:ext>
            </a:extLst>
          </xdr:cNvPr>
          <xdr:cNvGrpSpPr/>
        </xdr:nvGrpSpPr>
        <xdr:grpSpPr>
          <a:xfrm>
            <a:off x="6400800" y="2603058"/>
            <a:ext cx="6748272" cy="311524"/>
            <a:chOff x="6400800" y="2031558"/>
            <a:chExt cx="6748272" cy="311524"/>
          </a:xfrm>
        </xdr:grpSpPr>
        <xdr:sp macro="" textlink="">
          <xdr:nvSpPr>
            <xdr:cNvPr id="994" name="Rectangle 993">
              <a:extLst>
                <a:ext uri="{FF2B5EF4-FFF2-40B4-BE49-F238E27FC236}">
                  <a16:creationId xmlns:a16="http://schemas.microsoft.com/office/drawing/2014/main" id="{00000000-0008-0000-0D00-0000E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5" name="Rectangle 994">
              <a:extLst>
                <a:ext uri="{FF2B5EF4-FFF2-40B4-BE49-F238E27FC236}">
                  <a16:creationId xmlns:a16="http://schemas.microsoft.com/office/drawing/2014/main" id="{00000000-0008-0000-0D00-0000E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6" name="Rectangle 995">
              <a:extLst>
                <a:ext uri="{FF2B5EF4-FFF2-40B4-BE49-F238E27FC236}">
                  <a16:creationId xmlns:a16="http://schemas.microsoft.com/office/drawing/2014/main" id="{00000000-0008-0000-0D00-0000E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7" name="Rectangle 996">
              <a:extLst>
                <a:ext uri="{FF2B5EF4-FFF2-40B4-BE49-F238E27FC236}">
                  <a16:creationId xmlns:a16="http://schemas.microsoft.com/office/drawing/2014/main" id="{00000000-0008-0000-0D00-0000E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8" name="Rectangle 997">
              <a:extLst>
                <a:ext uri="{FF2B5EF4-FFF2-40B4-BE49-F238E27FC236}">
                  <a16:creationId xmlns:a16="http://schemas.microsoft.com/office/drawing/2014/main" id="{00000000-0008-0000-0D00-0000E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9" name="Rectangle 998">
              <a:extLst>
                <a:ext uri="{FF2B5EF4-FFF2-40B4-BE49-F238E27FC236}">
                  <a16:creationId xmlns:a16="http://schemas.microsoft.com/office/drawing/2014/main" id="{00000000-0008-0000-0D00-0000E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892" name="Check Box 364" hidden="1">
                <a:extLst>
                  <a:ext uri="{63B3BB69-23CF-44E3-9099-C40C66FF867C}">
                    <a14:compatExt spid="_x0000_s22892"/>
                  </a:ext>
                  <a:ext uri="{FF2B5EF4-FFF2-40B4-BE49-F238E27FC236}">
                    <a16:creationId xmlns:a16="http://schemas.microsoft.com/office/drawing/2014/main" id="{00000000-0008-0000-0D00-00006C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3" name="Check Box 365" hidden="1">
                <a:extLst>
                  <a:ext uri="{63B3BB69-23CF-44E3-9099-C40C66FF867C}">
                    <a14:compatExt spid="_x0000_s22893"/>
                  </a:ext>
                  <a:ext uri="{FF2B5EF4-FFF2-40B4-BE49-F238E27FC236}">
                    <a16:creationId xmlns:a16="http://schemas.microsoft.com/office/drawing/2014/main" id="{00000000-0008-0000-0D00-00006D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4" name="Check Box 366" hidden="1">
                <a:extLst>
                  <a:ext uri="{63B3BB69-23CF-44E3-9099-C40C66FF867C}">
                    <a14:compatExt spid="_x0000_s22894"/>
                  </a:ext>
                  <a:ext uri="{FF2B5EF4-FFF2-40B4-BE49-F238E27FC236}">
                    <a16:creationId xmlns:a16="http://schemas.microsoft.com/office/drawing/2014/main" id="{00000000-0008-0000-0D00-00006E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5" name="Check Box 367" hidden="1">
                <a:extLst>
                  <a:ext uri="{63B3BB69-23CF-44E3-9099-C40C66FF867C}">
                    <a14:compatExt spid="_x0000_s22895"/>
                  </a:ext>
                  <a:ext uri="{FF2B5EF4-FFF2-40B4-BE49-F238E27FC236}">
                    <a16:creationId xmlns:a16="http://schemas.microsoft.com/office/drawing/2014/main" id="{00000000-0008-0000-0D00-00006F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6" name="Check Box 368" hidden="1">
                <a:extLst>
                  <a:ext uri="{63B3BB69-23CF-44E3-9099-C40C66FF867C}">
                    <a14:compatExt spid="_x0000_s22896"/>
                  </a:ext>
                  <a:ext uri="{FF2B5EF4-FFF2-40B4-BE49-F238E27FC236}">
                    <a16:creationId xmlns:a16="http://schemas.microsoft.com/office/drawing/2014/main" id="{00000000-0008-0000-0D00-000070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7" name="Check Box 369" hidden="1">
                <a:extLst>
                  <a:ext uri="{63B3BB69-23CF-44E3-9099-C40C66FF867C}">
                    <a14:compatExt spid="_x0000_s22897"/>
                  </a:ext>
                  <a:ext uri="{FF2B5EF4-FFF2-40B4-BE49-F238E27FC236}">
                    <a16:creationId xmlns:a16="http://schemas.microsoft.com/office/drawing/2014/main" id="{00000000-0008-0000-0D00-000071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96" name="Group 895">
            <a:extLst>
              <a:ext uri="{FF2B5EF4-FFF2-40B4-BE49-F238E27FC236}">
                <a16:creationId xmlns:a16="http://schemas.microsoft.com/office/drawing/2014/main" id="{00000000-0008-0000-0D00-000080030000}"/>
              </a:ext>
            </a:extLst>
          </xdr:cNvPr>
          <xdr:cNvGrpSpPr/>
        </xdr:nvGrpSpPr>
        <xdr:grpSpPr>
          <a:xfrm>
            <a:off x="6400800" y="3174558"/>
            <a:ext cx="6748272" cy="311524"/>
            <a:chOff x="6400800" y="2031558"/>
            <a:chExt cx="6748272" cy="311524"/>
          </a:xfrm>
        </xdr:grpSpPr>
        <xdr:sp macro="" textlink="">
          <xdr:nvSpPr>
            <xdr:cNvPr id="988" name="Rectangle 987">
              <a:extLst>
                <a:ext uri="{FF2B5EF4-FFF2-40B4-BE49-F238E27FC236}">
                  <a16:creationId xmlns:a16="http://schemas.microsoft.com/office/drawing/2014/main" id="{00000000-0008-0000-0D00-0000DC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9" name="Rectangle 988">
              <a:extLst>
                <a:ext uri="{FF2B5EF4-FFF2-40B4-BE49-F238E27FC236}">
                  <a16:creationId xmlns:a16="http://schemas.microsoft.com/office/drawing/2014/main" id="{00000000-0008-0000-0D00-0000DD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0" name="Rectangle 989">
              <a:extLst>
                <a:ext uri="{FF2B5EF4-FFF2-40B4-BE49-F238E27FC236}">
                  <a16:creationId xmlns:a16="http://schemas.microsoft.com/office/drawing/2014/main" id="{00000000-0008-0000-0D00-0000DE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1" name="Rectangle 990">
              <a:extLst>
                <a:ext uri="{FF2B5EF4-FFF2-40B4-BE49-F238E27FC236}">
                  <a16:creationId xmlns:a16="http://schemas.microsoft.com/office/drawing/2014/main" id="{00000000-0008-0000-0D00-0000DF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2" name="Rectangle 991">
              <a:extLst>
                <a:ext uri="{FF2B5EF4-FFF2-40B4-BE49-F238E27FC236}">
                  <a16:creationId xmlns:a16="http://schemas.microsoft.com/office/drawing/2014/main" id="{00000000-0008-0000-0D00-0000E0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3" name="Rectangle 992">
              <a:extLst>
                <a:ext uri="{FF2B5EF4-FFF2-40B4-BE49-F238E27FC236}">
                  <a16:creationId xmlns:a16="http://schemas.microsoft.com/office/drawing/2014/main" id="{00000000-0008-0000-0D00-0000E1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898" name="Check Box 370" hidden="1">
                <a:extLst>
                  <a:ext uri="{63B3BB69-23CF-44E3-9099-C40C66FF867C}">
                    <a14:compatExt spid="_x0000_s22898"/>
                  </a:ext>
                  <a:ext uri="{FF2B5EF4-FFF2-40B4-BE49-F238E27FC236}">
                    <a16:creationId xmlns:a16="http://schemas.microsoft.com/office/drawing/2014/main" id="{00000000-0008-0000-0D00-000072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9" name="Check Box 371" hidden="1">
                <a:extLst>
                  <a:ext uri="{63B3BB69-23CF-44E3-9099-C40C66FF867C}">
                    <a14:compatExt spid="_x0000_s22899"/>
                  </a:ext>
                  <a:ext uri="{FF2B5EF4-FFF2-40B4-BE49-F238E27FC236}">
                    <a16:creationId xmlns:a16="http://schemas.microsoft.com/office/drawing/2014/main" id="{00000000-0008-0000-0D00-000073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0" name="Check Box 372" hidden="1">
                <a:extLst>
                  <a:ext uri="{63B3BB69-23CF-44E3-9099-C40C66FF867C}">
                    <a14:compatExt spid="_x0000_s22900"/>
                  </a:ext>
                  <a:ext uri="{FF2B5EF4-FFF2-40B4-BE49-F238E27FC236}">
                    <a16:creationId xmlns:a16="http://schemas.microsoft.com/office/drawing/2014/main" id="{00000000-0008-0000-0D00-000074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1" name="Check Box 373" hidden="1">
                <a:extLst>
                  <a:ext uri="{63B3BB69-23CF-44E3-9099-C40C66FF867C}">
                    <a14:compatExt spid="_x0000_s22901"/>
                  </a:ext>
                  <a:ext uri="{FF2B5EF4-FFF2-40B4-BE49-F238E27FC236}">
                    <a16:creationId xmlns:a16="http://schemas.microsoft.com/office/drawing/2014/main" id="{00000000-0008-0000-0D00-000075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2" name="Check Box 374" hidden="1">
                <a:extLst>
                  <a:ext uri="{63B3BB69-23CF-44E3-9099-C40C66FF867C}">
                    <a14:compatExt spid="_x0000_s22902"/>
                  </a:ext>
                  <a:ext uri="{FF2B5EF4-FFF2-40B4-BE49-F238E27FC236}">
                    <a16:creationId xmlns:a16="http://schemas.microsoft.com/office/drawing/2014/main" id="{00000000-0008-0000-0D00-000076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3" name="Check Box 375" hidden="1">
                <a:extLst>
                  <a:ext uri="{63B3BB69-23CF-44E3-9099-C40C66FF867C}">
                    <a14:compatExt spid="_x0000_s22903"/>
                  </a:ext>
                  <a:ext uri="{FF2B5EF4-FFF2-40B4-BE49-F238E27FC236}">
                    <a16:creationId xmlns:a16="http://schemas.microsoft.com/office/drawing/2014/main" id="{00000000-0008-0000-0D00-000077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03" name="Group 902">
            <a:extLst>
              <a:ext uri="{FF2B5EF4-FFF2-40B4-BE49-F238E27FC236}">
                <a16:creationId xmlns:a16="http://schemas.microsoft.com/office/drawing/2014/main" id="{00000000-0008-0000-0D00-000087030000}"/>
              </a:ext>
            </a:extLst>
          </xdr:cNvPr>
          <xdr:cNvGrpSpPr/>
        </xdr:nvGrpSpPr>
        <xdr:grpSpPr>
          <a:xfrm>
            <a:off x="6400800" y="3746058"/>
            <a:ext cx="6748272" cy="311524"/>
            <a:chOff x="6400800" y="2031558"/>
            <a:chExt cx="6748272" cy="311524"/>
          </a:xfrm>
        </xdr:grpSpPr>
        <xdr:sp macro="" textlink="">
          <xdr:nvSpPr>
            <xdr:cNvPr id="982" name="Rectangle 981">
              <a:extLst>
                <a:ext uri="{FF2B5EF4-FFF2-40B4-BE49-F238E27FC236}">
                  <a16:creationId xmlns:a16="http://schemas.microsoft.com/office/drawing/2014/main" id="{00000000-0008-0000-0D00-0000D6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3" name="Rectangle 982">
              <a:extLst>
                <a:ext uri="{FF2B5EF4-FFF2-40B4-BE49-F238E27FC236}">
                  <a16:creationId xmlns:a16="http://schemas.microsoft.com/office/drawing/2014/main" id="{00000000-0008-0000-0D00-0000D7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4" name="Rectangle 983">
              <a:extLst>
                <a:ext uri="{FF2B5EF4-FFF2-40B4-BE49-F238E27FC236}">
                  <a16:creationId xmlns:a16="http://schemas.microsoft.com/office/drawing/2014/main" id="{00000000-0008-0000-0D00-0000D8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5" name="Rectangle 984">
              <a:extLst>
                <a:ext uri="{FF2B5EF4-FFF2-40B4-BE49-F238E27FC236}">
                  <a16:creationId xmlns:a16="http://schemas.microsoft.com/office/drawing/2014/main" id="{00000000-0008-0000-0D00-0000D9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6" name="Rectangle 985">
              <a:extLst>
                <a:ext uri="{FF2B5EF4-FFF2-40B4-BE49-F238E27FC236}">
                  <a16:creationId xmlns:a16="http://schemas.microsoft.com/office/drawing/2014/main" id="{00000000-0008-0000-0D00-0000DA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7" name="Rectangle 986">
              <a:extLst>
                <a:ext uri="{FF2B5EF4-FFF2-40B4-BE49-F238E27FC236}">
                  <a16:creationId xmlns:a16="http://schemas.microsoft.com/office/drawing/2014/main" id="{00000000-0008-0000-0D00-0000DB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04" name="Check Box 376" hidden="1">
                <a:extLst>
                  <a:ext uri="{63B3BB69-23CF-44E3-9099-C40C66FF867C}">
                    <a14:compatExt spid="_x0000_s22904"/>
                  </a:ext>
                  <a:ext uri="{FF2B5EF4-FFF2-40B4-BE49-F238E27FC236}">
                    <a16:creationId xmlns:a16="http://schemas.microsoft.com/office/drawing/2014/main" id="{00000000-0008-0000-0D00-000078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5" name="Check Box 377" hidden="1">
                <a:extLst>
                  <a:ext uri="{63B3BB69-23CF-44E3-9099-C40C66FF867C}">
                    <a14:compatExt spid="_x0000_s22905"/>
                  </a:ext>
                  <a:ext uri="{FF2B5EF4-FFF2-40B4-BE49-F238E27FC236}">
                    <a16:creationId xmlns:a16="http://schemas.microsoft.com/office/drawing/2014/main" id="{00000000-0008-0000-0D00-000079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6" name="Check Box 378" hidden="1">
                <a:extLst>
                  <a:ext uri="{63B3BB69-23CF-44E3-9099-C40C66FF867C}">
                    <a14:compatExt spid="_x0000_s22906"/>
                  </a:ext>
                  <a:ext uri="{FF2B5EF4-FFF2-40B4-BE49-F238E27FC236}">
                    <a16:creationId xmlns:a16="http://schemas.microsoft.com/office/drawing/2014/main" id="{00000000-0008-0000-0D00-00007A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7" name="Check Box 379" hidden="1">
                <a:extLst>
                  <a:ext uri="{63B3BB69-23CF-44E3-9099-C40C66FF867C}">
                    <a14:compatExt spid="_x0000_s22907"/>
                  </a:ext>
                  <a:ext uri="{FF2B5EF4-FFF2-40B4-BE49-F238E27FC236}">
                    <a16:creationId xmlns:a16="http://schemas.microsoft.com/office/drawing/2014/main" id="{00000000-0008-0000-0D00-00007B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8" name="Check Box 380" hidden="1">
                <a:extLst>
                  <a:ext uri="{63B3BB69-23CF-44E3-9099-C40C66FF867C}">
                    <a14:compatExt spid="_x0000_s22908"/>
                  </a:ext>
                  <a:ext uri="{FF2B5EF4-FFF2-40B4-BE49-F238E27FC236}">
                    <a16:creationId xmlns:a16="http://schemas.microsoft.com/office/drawing/2014/main" id="{00000000-0008-0000-0D00-00007C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9" name="Check Box 381" hidden="1">
                <a:extLst>
                  <a:ext uri="{63B3BB69-23CF-44E3-9099-C40C66FF867C}">
                    <a14:compatExt spid="_x0000_s22909"/>
                  </a:ext>
                  <a:ext uri="{FF2B5EF4-FFF2-40B4-BE49-F238E27FC236}">
                    <a16:creationId xmlns:a16="http://schemas.microsoft.com/office/drawing/2014/main" id="{00000000-0008-0000-0D00-00007D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10" name="Group 909">
            <a:extLst>
              <a:ext uri="{FF2B5EF4-FFF2-40B4-BE49-F238E27FC236}">
                <a16:creationId xmlns:a16="http://schemas.microsoft.com/office/drawing/2014/main" id="{00000000-0008-0000-0D00-00008E030000}"/>
              </a:ext>
            </a:extLst>
          </xdr:cNvPr>
          <xdr:cNvGrpSpPr/>
        </xdr:nvGrpSpPr>
        <xdr:grpSpPr>
          <a:xfrm>
            <a:off x="6400800" y="4317558"/>
            <a:ext cx="6748272" cy="311524"/>
            <a:chOff x="6400800" y="2031558"/>
            <a:chExt cx="6748272" cy="311524"/>
          </a:xfrm>
        </xdr:grpSpPr>
        <xdr:sp macro="" textlink="">
          <xdr:nvSpPr>
            <xdr:cNvPr id="976" name="Rectangle 975">
              <a:extLst>
                <a:ext uri="{FF2B5EF4-FFF2-40B4-BE49-F238E27FC236}">
                  <a16:creationId xmlns:a16="http://schemas.microsoft.com/office/drawing/2014/main" id="{00000000-0008-0000-0D00-0000D0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7" name="Rectangle 976">
              <a:extLst>
                <a:ext uri="{FF2B5EF4-FFF2-40B4-BE49-F238E27FC236}">
                  <a16:creationId xmlns:a16="http://schemas.microsoft.com/office/drawing/2014/main" id="{00000000-0008-0000-0D00-0000D1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8" name="Rectangle 977">
              <a:extLst>
                <a:ext uri="{FF2B5EF4-FFF2-40B4-BE49-F238E27FC236}">
                  <a16:creationId xmlns:a16="http://schemas.microsoft.com/office/drawing/2014/main" id="{00000000-0008-0000-0D00-0000D2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9" name="Rectangle 978">
              <a:extLst>
                <a:ext uri="{FF2B5EF4-FFF2-40B4-BE49-F238E27FC236}">
                  <a16:creationId xmlns:a16="http://schemas.microsoft.com/office/drawing/2014/main" id="{00000000-0008-0000-0D00-0000D3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0" name="Rectangle 979">
              <a:extLst>
                <a:ext uri="{FF2B5EF4-FFF2-40B4-BE49-F238E27FC236}">
                  <a16:creationId xmlns:a16="http://schemas.microsoft.com/office/drawing/2014/main" id="{00000000-0008-0000-0D00-0000D4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1" name="Rectangle 980">
              <a:extLst>
                <a:ext uri="{FF2B5EF4-FFF2-40B4-BE49-F238E27FC236}">
                  <a16:creationId xmlns:a16="http://schemas.microsoft.com/office/drawing/2014/main" id="{00000000-0008-0000-0D00-0000D5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10" name="Check Box 382" hidden="1">
                <a:extLst>
                  <a:ext uri="{63B3BB69-23CF-44E3-9099-C40C66FF867C}">
                    <a14:compatExt spid="_x0000_s22910"/>
                  </a:ext>
                  <a:ext uri="{FF2B5EF4-FFF2-40B4-BE49-F238E27FC236}">
                    <a16:creationId xmlns:a16="http://schemas.microsoft.com/office/drawing/2014/main" id="{00000000-0008-0000-0D00-00007E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1" name="Check Box 383" hidden="1">
                <a:extLst>
                  <a:ext uri="{63B3BB69-23CF-44E3-9099-C40C66FF867C}">
                    <a14:compatExt spid="_x0000_s22911"/>
                  </a:ext>
                  <a:ext uri="{FF2B5EF4-FFF2-40B4-BE49-F238E27FC236}">
                    <a16:creationId xmlns:a16="http://schemas.microsoft.com/office/drawing/2014/main" id="{00000000-0008-0000-0D00-00007F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2" name="Check Box 384" hidden="1">
                <a:extLst>
                  <a:ext uri="{63B3BB69-23CF-44E3-9099-C40C66FF867C}">
                    <a14:compatExt spid="_x0000_s22912"/>
                  </a:ext>
                  <a:ext uri="{FF2B5EF4-FFF2-40B4-BE49-F238E27FC236}">
                    <a16:creationId xmlns:a16="http://schemas.microsoft.com/office/drawing/2014/main" id="{00000000-0008-0000-0D00-000080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3" name="Check Box 385" hidden="1">
                <a:extLst>
                  <a:ext uri="{63B3BB69-23CF-44E3-9099-C40C66FF867C}">
                    <a14:compatExt spid="_x0000_s22913"/>
                  </a:ext>
                  <a:ext uri="{FF2B5EF4-FFF2-40B4-BE49-F238E27FC236}">
                    <a16:creationId xmlns:a16="http://schemas.microsoft.com/office/drawing/2014/main" id="{00000000-0008-0000-0D00-000081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4" name="Check Box 386" hidden="1">
                <a:extLst>
                  <a:ext uri="{63B3BB69-23CF-44E3-9099-C40C66FF867C}">
                    <a14:compatExt spid="_x0000_s22914"/>
                  </a:ext>
                  <a:ext uri="{FF2B5EF4-FFF2-40B4-BE49-F238E27FC236}">
                    <a16:creationId xmlns:a16="http://schemas.microsoft.com/office/drawing/2014/main" id="{00000000-0008-0000-0D00-000082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5" name="Check Box 387" hidden="1">
                <a:extLst>
                  <a:ext uri="{63B3BB69-23CF-44E3-9099-C40C66FF867C}">
                    <a14:compatExt spid="_x0000_s22915"/>
                  </a:ext>
                  <a:ext uri="{FF2B5EF4-FFF2-40B4-BE49-F238E27FC236}">
                    <a16:creationId xmlns:a16="http://schemas.microsoft.com/office/drawing/2014/main" id="{00000000-0008-0000-0D00-000083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17" name="Group 916">
            <a:extLst>
              <a:ext uri="{FF2B5EF4-FFF2-40B4-BE49-F238E27FC236}">
                <a16:creationId xmlns:a16="http://schemas.microsoft.com/office/drawing/2014/main" id="{00000000-0008-0000-0D00-000095030000}"/>
              </a:ext>
            </a:extLst>
          </xdr:cNvPr>
          <xdr:cNvGrpSpPr/>
        </xdr:nvGrpSpPr>
        <xdr:grpSpPr>
          <a:xfrm>
            <a:off x="6400800" y="4889058"/>
            <a:ext cx="6748272" cy="311524"/>
            <a:chOff x="6400800" y="2031558"/>
            <a:chExt cx="6748272" cy="311524"/>
          </a:xfrm>
        </xdr:grpSpPr>
        <xdr:sp macro="" textlink="">
          <xdr:nvSpPr>
            <xdr:cNvPr id="970" name="Rectangle 969">
              <a:extLst>
                <a:ext uri="{FF2B5EF4-FFF2-40B4-BE49-F238E27FC236}">
                  <a16:creationId xmlns:a16="http://schemas.microsoft.com/office/drawing/2014/main" id="{00000000-0008-0000-0D00-0000CA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1" name="Rectangle 970">
              <a:extLst>
                <a:ext uri="{FF2B5EF4-FFF2-40B4-BE49-F238E27FC236}">
                  <a16:creationId xmlns:a16="http://schemas.microsoft.com/office/drawing/2014/main" id="{00000000-0008-0000-0D00-0000CB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2" name="Rectangle 971">
              <a:extLst>
                <a:ext uri="{FF2B5EF4-FFF2-40B4-BE49-F238E27FC236}">
                  <a16:creationId xmlns:a16="http://schemas.microsoft.com/office/drawing/2014/main" id="{00000000-0008-0000-0D00-0000CC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3" name="Rectangle 972">
              <a:extLst>
                <a:ext uri="{FF2B5EF4-FFF2-40B4-BE49-F238E27FC236}">
                  <a16:creationId xmlns:a16="http://schemas.microsoft.com/office/drawing/2014/main" id="{00000000-0008-0000-0D00-0000CD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4" name="Rectangle 973">
              <a:extLst>
                <a:ext uri="{FF2B5EF4-FFF2-40B4-BE49-F238E27FC236}">
                  <a16:creationId xmlns:a16="http://schemas.microsoft.com/office/drawing/2014/main" id="{00000000-0008-0000-0D00-0000CE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5" name="Rectangle 974">
              <a:extLst>
                <a:ext uri="{FF2B5EF4-FFF2-40B4-BE49-F238E27FC236}">
                  <a16:creationId xmlns:a16="http://schemas.microsoft.com/office/drawing/2014/main" id="{00000000-0008-0000-0D00-0000CF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xdr:grpSp>
        <xdr:nvGrpSpPr>
          <xdr:cNvPr id="918" name="Group 917">
            <a:extLst>
              <a:ext uri="{FF2B5EF4-FFF2-40B4-BE49-F238E27FC236}">
                <a16:creationId xmlns:a16="http://schemas.microsoft.com/office/drawing/2014/main" id="{00000000-0008-0000-0D00-000096030000}"/>
              </a:ext>
            </a:extLst>
          </xdr:cNvPr>
          <xdr:cNvGrpSpPr/>
        </xdr:nvGrpSpPr>
        <xdr:grpSpPr>
          <a:xfrm>
            <a:off x="6400800" y="5460558"/>
            <a:ext cx="6748272" cy="311524"/>
            <a:chOff x="6400800" y="2031558"/>
            <a:chExt cx="6748272" cy="311524"/>
          </a:xfrm>
        </xdr:grpSpPr>
        <xdr:sp macro="" textlink="">
          <xdr:nvSpPr>
            <xdr:cNvPr id="964" name="Rectangle 963">
              <a:extLst>
                <a:ext uri="{FF2B5EF4-FFF2-40B4-BE49-F238E27FC236}">
                  <a16:creationId xmlns:a16="http://schemas.microsoft.com/office/drawing/2014/main" id="{00000000-0008-0000-0D00-0000C4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5" name="Rectangle 964">
              <a:extLst>
                <a:ext uri="{FF2B5EF4-FFF2-40B4-BE49-F238E27FC236}">
                  <a16:creationId xmlns:a16="http://schemas.microsoft.com/office/drawing/2014/main" id="{00000000-0008-0000-0D00-0000C5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6" name="Rectangle 965">
              <a:extLst>
                <a:ext uri="{FF2B5EF4-FFF2-40B4-BE49-F238E27FC236}">
                  <a16:creationId xmlns:a16="http://schemas.microsoft.com/office/drawing/2014/main" id="{00000000-0008-0000-0D00-0000C6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7" name="Rectangle 966">
              <a:extLst>
                <a:ext uri="{FF2B5EF4-FFF2-40B4-BE49-F238E27FC236}">
                  <a16:creationId xmlns:a16="http://schemas.microsoft.com/office/drawing/2014/main" id="{00000000-0008-0000-0D00-0000C7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8" name="Rectangle 967">
              <a:extLst>
                <a:ext uri="{FF2B5EF4-FFF2-40B4-BE49-F238E27FC236}">
                  <a16:creationId xmlns:a16="http://schemas.microsoft.com/office/drawing/2014/main" id="{00000000-0008-0000-0D00-0000C8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9" name="Rectangle 968">
              <a:extLst>
                <a:ext uri="{FF2B5EF4-FFF2-40B4-BE49-F238E27FC236}">
                  <a16:creationId xmlns:a16="http://schemas.microsoft.com/office/drawing/2014/main" id="{00000000-0008-0000-0D00-0000C9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16" name="Check Box 388" hidden="1">
                <a:extLst>
                  <a:ext uri="{63B3BB69-23CF-44E3-9099-C40C66FF867C}">
                    <a14:compatExt spid="_x0000_s22916"/>
                  </a:ext>
                  <a:ext uri="{FF2B5EF4-FFF2-40B4-BE49-F238E27FC236}">
                    <a16:creationId xmlns:a16="http://schemas.microsoft.com/office/drawing/2014/main" id="{00000000-0008-0000-0D00-000084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7" name="Check Box 389" hidden="1">
                <a:extLst>
                  <a:ext uri="{63B3BB69-23CF-44E3-9099-C40C66FF867C}">
                    <a14:compatExt spid="_x0000_s22917"/>
                  </a:ext>
                  <a:ext uri="{FF2B5EF4-FFF2-40B4-BE49-F238E27FC236}">
                    <a16:creationId xmlns:a16="http://schemas.microsoft.com/office/drawing/2014/main" id="{00000000-0008-0000-0D00-000085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8" name="Check Box 390" hidden="1">
                <a:extLst>
                  <a:ext uri="{63B3BB69-23CF-44E3-9099-C40C66FF867C}">
                    <a14:compatExt spid="_x0000_s22918"/>
                  </a:ext>
                  <a:ext uri="{FF2B5EF4-FFF2-40B4-BE49-F238E27FC236}">
                    <a16:creationId xmlns:a16="http://schemas.microsoft.com/office/drawing/2014/main" id="{00000000-0008-0000-0D00-000086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9" name="Check Box 391" hidden="1">
                <a:extLst>
                  <a:ext uri="{63B3BB69-23CF-44E3-9099-C40C66FF867C}">
                    <a14:compatExt spid="_x0000_s22919"/>
                  </a:ext>
                  <a:ext uri="{FF2B5EF4-FFF2-40B4-BE49-F238E27FC236}">
                    <a16:creationId xmlns:a16="http://schemas.microsoft.com/office/drawing/2014/main" id="{00000000-0008-0000-0D00-000087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0" name="Check Box 392" hidden="1">
                <a:extLst>
                  <a:ext uri="{63B3BB69-23CF-44E3-9099-C40C66FF867C}">
                    <a14:compatExt spid="_x0000_s22920"/>
                  </a:ext>
                  <a:ext uri="{FF2B5EF4-FFF2-40B4-BE49-F238E27FC236}">
                    <a16:creationId xmlns:a16="http://schemas.microsoft.com/office/drawing/2014/main" id="{00000000-0008-0000-0D00-000088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1" name="Check Box 393" hidden="1">
                <a:extLst>
                  <a:ext uri="{63B3BB69-23CF-44E3-9099-C40C66FF867C}">
                    <a14:compatExt spid="_x0000_s22921"/>
                  </a:ext>
                  <a:ext uri="{FF2B5EF4-FFF2-40B4-BE49-F238E27FC236}">
                    <a16:creationId xmlns:a16="http://schemas.microsoft.com/office/drawing/2014/main" id="{00000000-0008-0000-0D00-000089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25" name="Group 924">
            <a:extLst>
              <a:ext uri="{FF2B5EF4-FFF2-40B4-BE49-F238E27FC236}">
                <a16:creationId xmlns:a16="http://schemas.microsoft.com/office/drawing/2014/main" id="{00000000-0008-0000-0D00-00009D030000}"/>
              </a:ext>
            </a:extLst>
          </xdr:cNvPr>
          <xdr:cNvGrpSpPr/>
        </xdr:nvGrpSpPr>
        <xdr:grpSpPr>
          <a:xfrm>
            <a:off x="6400800" y="6032058"/>
            <a:ext cx="6748272" cy="311524"/>
            <a:chOff x="6400800" y="2031558"/>
            <a:chExt cx="6748272" cy="311524"/>
          </a:xfrm>
        </xdr:grpSpPr>
        <xdr:sp macro="" textlink="">
          <xdr:nvSpPr>
            <xdr:cNvPr id="958" name="Rectangle 957">
              <a:extLst>
                <a:ext uri="{FF2B5EF4-FFF2-40B4-BE49-F238E27FC236}">
                  <a16:creationId xmlns:a16="http://schemas.microsoft.com/office/drawing/2014/main" id="{00000000-0008-0000-0D00-0000B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9" name="Rectangle 958">
              <a:extLst>
                <a:ext uri="{FF2B5EF4-FFF2-40B4-BE49-F238E27FC236}">
                  <a16:creationId xmlns:a16="http://schemas.microsoft.com/office/drawing/2014/main" id="{00000000-0008-0000-0D00-0000B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0" name="Rectangle 959">
              <a:extLst>
                <a:ext uri="{FF2B5EF4-FFF2-40B4-BE49-F238E27FC236}">
                  <a16:creationId xmlns:a16="http://schemas.microsoft.com/office/drawing/2014/main" id="{00000000-0008-0000-0D00-0000C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1" name="Rectangle 960">
              <a:extLst>
                <a:ext uri="{FF2B5EF4-FFF2-40B4-BE49-F238E27FC236}">
                  <a16:creationId xmlns:a16="http://schemas.microsoft.com/office/drawing/2014/main" id="{00000000-0008-0000-0D00-0000C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2" name="Rectangle 961">
              <a:extLst>
                <a:ext uri="{FF2B5EF4-FFF2-40B4-BE49-F238E27FC236}">
                  <a16:creationId xmlns:a16="http://schemas.microsoft.com/office/drawing/2014/main" id="{00000000-0008-0000-0D00-0000C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3" name="Rectangle 962">
              <a:extLst>
                <a:ext uri="{FF2B5EF4-FFF2-40B4-BE49-F238E27FC236}">
                  <a16:creationId xmlns:a16="http://schemas.microsoft.com/office/drawing/2014/main" id="{00000000-0008-0000-0D00-0000C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22" name="Check Box 394" hidden="1">
                <a:extLst>
                  <a:ext uri="{63B3BB69-23CF-44E3-9099-C40C66FF867C}">
                    <a14:compatExt spid="_x0000_s22922"/>
                  </a:ext>
                  <a:ext uri="{FF2B5EF4-FFF2-40B4-BE49-F238E27FC236}">
                    <a16:creationId xmlns:a16="http://schemas.microsoft.com/office/drawing/2014/main" id="{00000000-0008-0000-0D00-00008A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3" name="Check Box 395" hidden="1">
                <a:extLst>
                  <a:ext uri="{63B3BB69-23CF-44E3-9099-C40C66FF867C}">
                    <a14:compatExt spid="_x0000_s22923"/>
                  </a:ext>
                  <a:ext uri="{FF2B5EF4-FFF2-40B4-BE49-F238E27FC236}">
                    <a16:creationId xmlns:a16="http://schemas.microsoft.com/office/drawing/2014/main" id="{00000000-0008-0000-0D00-00008B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4" name="Check Box 396" hidden="1">
                <a:extLst>
                  <a:ext uri="{63B3BB69-23CF-44E3-9099-C40C66FF867C}">
                    <a14:compatExt spid="_x0000_s22924"/>
                  </a:ext>
                  <a:ext uri="{FF2B5EF4-FFF2-40B4-BE49-F238E27FC236}">
                    <a16:creationId xmlns:a16="http://schemas.microsoft.com/office/drawing/2014/main" id="{00000000-0008-0000-0D00-00008C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5" name="Check Box 397" hidden="1">
                <a:extLst>
                  <a:ext uri="{63B3BB69-23CF-44E3-9099-C40C66FF867C}">
                    <a14:compatExt spid="_x0000_s22925"/>
                  </a:ext>
                  <a:ext uri="{FF2B5EF4-FFF2-40B4-BE49-F238E27FC236}">
                    <a16:creationId xmlns:a16="http://schemas.microsoft.com/office/drawing/2014/main" id="{00000000-0008-0000-0D00-00008D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6" name="Check Box 398" hidden="1">
                <a:extLst>
                  <a:ext uri="{63B3BB69-23CF-44E3-9099-C40C66FF867C}">
                    <a14:compatExt spid="_x0000_s22926"/>
                  </a:ext>
                  <a:ext uri="{FF2B5EF4-FFF2-40B4-BE49-F238E27FC236}">
                    <a16:creationId xmlns:a16="http://schemas.microsoft.com/office/drawing/2014/main" id="{00000000-0008-0000-0D00-00008E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7" name="Check Box 399" hidden="1">
                <a:extLst>
                  <a:ext uri="{63B3BB69-23CF-44E3-9099-C40C66FF867C}">
                    <a14:compatExt spid="_x0000_s22927"/>
                  </a:ext>
                  <a:ext uri="{FF2B5EF4-FFF2-40B4-BE49-F238E27FC236}">
                    <a16:creationId xmlns:a16="http://schemas.microsoft.com/office/drawing/2014/main" id="{00000000-0008-0000-0D00-00008F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32" name="Group 931">
            <a:extLst>
              <a:ext uri="{FF2B5EF4-FFF2-40B4-BE49-F238E27FC236}">
                <a16:creationId xmlns:a16="http://schemas.microsoft.com/office/drawing/2014/main" id="{00000000-0008-0000-0D00-0000A4030000}"/>
              </a:ext>
            </a:extLst>
          </xdr:cNvPr>
          <xdr:cNvGrpSpPr/>
        </xdr:nvGrpSpPr>
        <xdr:grpSpPr>
          <a:xfrm>
            <a:off x="6400800" y="6603558"/>
            <a:ext cx="6748272" cy="311524"/>
            <a:chOff x="6400800" y="2031558"/>
            <a:chExt cx="6748272" cy="311524"/>
          </a:xfrm>
        </xdr:grpSpPr>
        <xdr:sp macro="" textlink="">
          <xdr:nvSpPr>
            <xdr:cNvPr id="952" name="Rectangle 951">
              <a:extLst>
                <a:ext uri="{FF2B5EF4-FFF2-40B4-BE49-F238E27FC236}">
                  <a16:creationId xmlns:a16="http://schemas.microsoft.com/office/drawing/2014/main" id="{00000000-0008-0000-0D00-0000B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3" name="Rectangle 952">
              <a:extLst>
                <a:ext uri="{FF2B5EF4-FFF2-40B4-BE49-F238E27FC236}">
                  <a16:creationId xmlns:a16="http://schemas.microsoft.com/office/drawing/2014/main" id="{00000000-0008-0000-0D00-0000B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4" name="Rectangle 953">
              <a:extLst>
                <a:ext uri="{FF2B5EF4-FFF2-40B4-BE49-F238E27FC236}">
                  <a16:creationId xmlns:a16="http://schemas.microsoft.com/office/drawing/2014/main" id="{00000000-0008-0000-0D00-0000B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5" name="Rectangle 954">
              <a:extLst>
                <a:ext uri="{FF2B5EF4-FFF2-40B4-BE49-F238E27FC236}">
                  <a16:creationId xmlns:a16="http://schemas.microsoft.com/office/drawing/2014/main" id="{00000000-0008-0000-0D00-0000B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6" name="Rectangle 955">
              <a:extLst>
                <a:ext uri="{FF2B5EF4-FFF2-40B4-BE49-F238E27FC236}">
                  <a16:creationId xmlns:a16="http://schemas.microsoft.com/office/drawing/2014/main" id="{00000000-0008-0000-0D00-0000B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7" name="Rectangle 956">
              <a:extLst>
                <a:ext uri="{FF2B5EF4-FFF2-40B4-BE49-F238E27FC236}">
                  <a16:creationId xmlns:a16="http://schemas.microsoft.com/office/drawing/2014/main" id="{00000000-0008-0000-0D00-0000B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28" name="Check Box 400" hidden="1">
                <a:extLst>
                  <a:ext uri="{63B3BB69-23CF-44E3-9099-C40C66FF867C}">
                    <a14:compatExt spid="_x0000_s22928"/>
                  </a:ext>
                  <a:ext uri="{FF2B5EF4-FFF2-40B4-BE49-F238E27FC236}">
                    <a16:creationId xmlns:a16="http://schemas.microsoft.com/office/drawing/2014/main" id="{00000000-0008-0000-0D00-000090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9" name="Check Box 401" hidden="1">
                <a:extLst>
                  <a:ext uri="{63B3BB69-23CF-44E3-9099-C40C66FF867C}">
                    <a14:compatExt spid="_x0000_s22929"/>
                  </a:ext>
                  <a:ext uri="{FF2B5EF4-FFF2-40B4-BE49-F238E27FC236}">
                    <a16:creationId xmlns:a16="http://schemas.microsoft.com/office/drawing/2014/main" id="{00000000-0008-0000-0D00-000091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0" name="Check Box 402" hidden="1">
                <a:extLst>
                  <a:ext uri="{63B3BB69-23CF-44E3-9099-C40C66FF867C}">
                    <a14:compatExt spid="_x0000_s22930"/>
                  </a:ext>
                  <a:ext uri="{FF2B5EF4-FFF2-40B4-BE49-F238E27FC236}">
                    <a16:creationId xmlns:a16="http://schemas.microsoft.com/office/drawing/2014/main" id="{00000000-0008-0000-0D00-000092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1" name="Check Box 403" hidden="1">
                <a:extLst>
                  <a:ext uri="{63B3BB69-23CF-44E3-9099-C40C66FF867C}">
                    <a14:compatExt spid="_x0000_s22931"/>
                  </a:ext>
                  <a:ext uri="{FF2B5EF4-FFF2-40B4-BE49-F238E27FC236}">
                    <a16:creationId xmlns:a16="http://schemas.microsoft.com/office/drawing/2014/main" id="{00000000-0008-0000-0D00-000093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2" name="Check Box 404" hidden="1">
                <a:extLst>
                  <a:ext uri="{63B3BB69-23CF-44E3-9099-C40C66FF867C}">
                    <a14:compatExt spid="_x0000_s22932"/>
                  </a:ext>
                  <a:ext uri="{FF2B5EF4-FFF2-40B4-BE49-F238E27FC236}">
                    <a16:creationId xmlns:a16="http://schemas.microsoft.com/office/drawing/2014/main" id="{00000000-0008-0000-0D00-000094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3" name="Check Box 405" hidden="1">
                <a:extLst>
                  <a:ext uri="{63B3BB69-23CF-44E3-9099-C40C66FF867C}">
                    <a14:compatExt spid="_x0000_s22933"/>
                  </a:ext>
                  <a:ext uri="{FF2B5EF4-FFF2-40B4-BE49-F238E27FC236}">
                    <a16:creationId xmlns:a16="http://schemas.microsoft.com/office/drawing/2014/main" id="{00000000-0008-0000-0D00-000095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39" name="Group 938">
            <a:extLst>
              <a:ext uri="{FF2B5EF4-FFF2-40B4-BE49-F238E27FC236}">
                <a16:creationId xmlns:a16="http://schemas.microsoft.com/office/drawing/2014/main" id="{00000000-0008-0000-0D00-0000AB030000}"/>
              </a:ext>
            </a:extLst>
          </xdr:cNvPr>
          <xdr:cNvGrpSpPr/>
        </xdr:nvGrpSpPr>
        <xdr:grpSpPr>
          <a:xfrm>
            <a:off x="6400800" y="7175058"/>
            <a:ext cx="6748272" cy="311524"/>
            <a:chOff x="6400800" y="2031558"/>
            <a:chExt cx="6748272" cy="311524"/>
          </a:xfrm>
        </xdr:grpSpPr>
        <xdr:sp macro="" textlink="">
          <xdr:nvSpPr>
            <xdr:cNvPr id="946" name="Rectangle 945">
              <a:extLst>
                <a:ext uri="{FF2B5EF4-FFF2-40B4-BE49-F238E27FC236}">
                  <a16:creationId xmlns:a16="http://schemas.microsoft.com/office/drawing/2014/main" id="{00000000-0008-0000-0D00-0000B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7" name="Rectangle 946">
              <a:extLst>
                <a:ext uri="{FF2B5EF4-FFF2-40B4-BE49-F238E27FC236}">
                  <a16:creationId xmlns:a16="http://schemas.microsoft.com/office/drawing/2014/main" id="{00000000-0008-0000-0D00-0000B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8" name="Rectangle 947">
              <a:extLst>
                <a:ext uri="{FF2B5EF4-FFF2-40B4-BE49-F238E27FC236}">
                  <a16:creationId xmlns:a16="http://schemas.microsoft.com/office/drawing/2014/main" id="{00000000-0008-0000-0D00-0000B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9" name="Rectangle 948">
              <a:extLst>
                <a:ext uri="{FF2B5EF4-FFF2-40B4-BE49-F238E27FC236}">
                  <a16:creationId xmlns:a16="http://schemas.microsoft.com/office/drawing/2014/main" id="{00000000-0008-0000-0D00-0000B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0" name="Rectangle 949">
              <a:extLst>
                <a:ext uri="{FF2B5EF4-FFF2-40B4-BE49-F238E27FC236}">
                  <a16:creationId xmlns:a16="http://schemas.microsoft.com/office/drawing/2014/main" id="{00000000-0008-0000-0D00-0000B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1" name="Rectangle 950">
              <a:extLst>
                <a:ext uri="{FF2B5EF4-FFF2-40B4-BE49-F238E27FC236}">
                  <a16:creationId xmlns:a16="http://schemas.microsoft.com/office/drawing/2014/main" id="{00000000-0008-0000-0D00-0000B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34" name="Check Box 406" hidden="1">
                <a:extLst>
                  <a:ext uri="{63B3BB69-23CF-44E3-9099-C40C66FF867C}">
                    <a14:compatExt spid="_x0000_s22934"/>
                  </a:ext>
                  <a:ext uri="{FF2B5EF4-FFF2-40B4-BE49-F238E27FC236}">
                    <a16:creationId xmlns:a16="http://schemas.microsoft.com/office/drawing/2014/main" id="{00000000-0008-0000-0D00-000096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5" name="Check Box 407" hidden="1">
                <a:extLst>
                  <a:ext uri="{63B3BB69-23CF-44E3-9099-C40C66FF867C}">
                    <a14:compatExt spid="_x0000_s22935"/>
                  </a:ext>
                  <a:ext uri="{FF2B5EF4-FFF2-40B4-BE49-F238E27FC236}">
                    <a16:creationId xmlns:a16="http://schemas.microsoft.com/office/drawing/2014/main" id="{00000000-0008-0000-0D00-000097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6" name="Check Box 408" hidden="1">
                <a:extLst>
                  <a:ext uri="{63B3BB69-23CF-44E3-9099-C40C66FF867C}">
                    <a14:compatExt spid="_x0000_s22936"/>
                  </a:ext>
                  <a:ext uri="{FF2B5EF4-FFF2-40B4-BE49-F238E27FC236}">
                    <a16:creationId xmlns:a16="http://schemas.microsoft.com/office/drawing/2014/main" id="{00000000-0008-0000-0D00-000098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7" name="Check Box 409" hidden="1">
                <a:extLst>
                  <a:ext uri="{63B3BB69-23CF-44E3-9099-C40C66FF867C}">
                    <a14:compatExt spid="_x0000_s22937"/>
                  </a:ext>
                  <a:ext uri="{FF2B5EF4-FFF2-40B4-BE49-F238E27FC236}">
                    <a16:creationId xmlns:a16="http://schemas.microsoft.com/office/drawing/2014/main" id="{00000000-0008-0000-0D00-000099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8" name="Check Box 410" hidden="1">
                <a:extLst>
                  <a:ext uri="{63B3BB69-23CF-44E3-9099-C40C66FF867C}">
                    <a14:compatExt spid="_x0000_s22938"/>
                  </a:ext>
                  <a:ext uri="{FF2B5EF4-FFF2-40B4-BE49-F238E27FC236}">
                    <a16:creationId xmlns:a16="http://schemas.microsoft.com/office/drawing/2014/main" id="{00000000-0008-0000-0D00-00009A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9" name="Check Box 411" hidden="1">
                <a:extLst>
                  <a:ext uri="{63B3BB69-23CF-44E3-9099-C40C66FF867C}">
                    <a14:compatExt spid="_x0000_s22939"/>
                  </a:ext>
                  <a:ext uri="{FF2B5EF4-FFF2-40B4-BE49-F238E27FC236}">
                    <a16:creationId xmlns:a16="http://schemas.microsoft.com/office/drawing/2014/main" id="{00000000-0008-0000-0D00-00009B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683</xdr:row>
      <xdr:rowOff>23812</xdr:rowOff>
    </xdr:from>
    <xdr:to>
      <xdr:col>108</xdr:col>
      <xdr:colOff>64993</xdr:colOff>
      <xdr:row>686</xdr:row>
      <xdr:rowOff>61912</xdr:rowOff>
    </xdr:to>
    <xdr:sp macro="" textlink="">
      <xdr:nvSpPr>
        <xdr:cNvPr id="1006" name="Chevron 1005">
          <a:extLst>
            <a:ext uri="{FF2B5EF4-FFF2-40B4-BE49-F238E27FC236}">
              <a16:creationId xmlns:a16="http://schemas.microsoft.com/office/drawing/2014/main" id="{00000000-0008-0000-0D00-0000EE030000}"/>
            </a:ext>
          </a:extLst>
        </xdr:cNvPr>
        <xdr:cNvSpPr/>
      </xdr:nvSpPr>
      <xdr:spPr>
        <a:xfrm>
          <a:off x="11493312" y="1583531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683</xdr:row>
      <xdr:rowOff>23812</xdr:rowOff>
    </xdr:from>
    <xdr:to>
      <xdr:col>18</xdr:col>
      <xdr:colOff>11206</xdr:colOff>
      <xdr:row>686</xdr:row>
      <xdr:rowOff>61912</xdr:rowOff>
    </xdr:to>
    <xdr:sp macro="" textlink="">
      <xdr:nvSpPr>
        <xdr:cNvPr id="1007" name="Chevron 1006">
          <a:extLst>
            <a:ext uri="{FF2B5EF4-FFF2-40B4-BE49-F238E27FC236}">
              <a16:creationId xmlns:a16="http://schemas.microsoft.com/office/drawing/2014/main" id="{00000000-0008-0000-0D00-0000EF030000}"/>
            </a:ext>
          </a:extLst>
        </xdr:cNvPr>
        <xdr:cNvSpPr/>
      </xdr:nvSpPr>
      <xdr:spPr>
        <a:xfrm flipH="1">
          <a:off x="1152525" y="1583531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682</xdr:row>
      <xdr:rowOff>0</xdr:rowOff>
    </xdr:from>
    <xdr:to>
      <xdr:col>10</xdr:col>
      <xdr:colOff>0</xdr:colOff>
      <xdr:row>687</xdr:row>
      <xdr:rowOff>85725</xdr:rowOff>
    </xdr:to>
    <xdr:sp macro="" textlink="">
      <xdr:nvSpPr>
        <xdr:cNvPr id="1008" name="Rectangle 1007">
          <a:extLst>
            <a:ext uri="{FF2B5EF4-FFF2-40B4-BE49-F238E27FC236}">
              <a16:creationId xmlns:a16="http://schemas.microsoft.com/office/drawing/2014/main" id="{00000000-0008-0000-0D00-0000F003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682</xdr:row>
      <xdr:rowOff>0</xdr:rowOff>
    </xdr:from>
    <xdr:to>
      <xdr:col>117</xdr:col>
      <xdr:colOff>104775</xdr:colOff>
      <xdr:row>687</xdr:row>
      <xdr:rowOff>85725</xdr:rowOff>
    </xdr:to>
    <xdr:sp macro="" textlink="">
      <xdr:nvSpPr>
        <xdr:cNvPr id="1009" name="Rectangle 1008">
          <a:extLst>
            <a:ext uri="{FF2B5EF4-FFF2-40B4-BE49-F238E27FC236}">
              <a16:creationId xmlns:a16="http://schemas.microsoft.com/office/drawing/2014/main" id="{00000000-0008-0000-0D00-0000F103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701</xdr:row>
      <xdr:rowOff>95249</xdr:rowOff>
    </xdr:from>
    <xdr:to>
      <xdr:col>52</xdr:col>
      <xdr:colOff>114298</xdr:colOff>
      <xdr:row>707</xdr:row>
      <xdr:rowOff>85724</xdr:rowOff>
    </xdr:to>
    <xdr:sp macro="" textlink="">
      <xdr:nvSpPr>
        <xdr:cNvPr id="1013" name="Content Placeholder 2">
          <a:extLst>
            <a:ext uri="{FF2B5EF4-FFF2-40B4-BE49-F238E27FC236}">
              <a16:creationId xmlns:a16="http://schemas.microsoft.com/office/drawing/2014/main" id="{00000000-0008-0000-0D00-0000F503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708</xdr:row>
      <xdr:rowOff>6724</xdr:rowOff>
    </xdr:from>
    <xdr:to>
      <xdr:col>116</xdr:col>
      <xdr:colOff>44823</xdr:colOff>
      <xdr:row>767</xdr:row>
      <xdr:rowOff>64009</xdr:rowOff>
    </xdr:to>
    <xdr:grpSp>
      <xdr:nvGrpSpPr>
        <xdr:cNvPr id="1014" name="Group 1013">
          <a:extLst>
            <a:ext uri="{FF2B5EF4-FFF2-40B4-BE49-F238E27FC236}">
              <a16:creationId xmlns:a16="http://schemas.microsoft.com/office/drawing/2014/main" id="{00000000-0008-0000-0D00-0000F6030000}"/>
            </a:ext>
          </a:extLst>
        </xdr:cNvPr>
        <xdr:cNvGrpSpPr/>
      </xdr:nvGrpSpPr>
      <xdr:grpSpPr>
        <a:xfrm>
          <a:off x="258054" y="70655010"/>
          <a:ext cx="12414198" cy="5944642"/>
          <a:chOff x="107576" y="1900517"/>
          <a:chExt cx="12779189" cy="6007608"/>
        </a:xfrm>
      </xdr:grpSpPr>
      <xdr:sp macro="" textlink="">
        <xdr:nvSpPr>
          <xdr:cNvPr id="1015" name="Rectangle 1014">
            <a:extLst>
              <a:ext uri="{FF2B5EF4-FFF2-40B4-BE49-F238E27FC236}">
                <a16:creationId xmlns:a16="http://schemas.microsoft.com/office/drawing/2014/main" id="{00000000-0008-0000-0D00-0000F7030000}"/>
              </a:ext>
            </a:extLst>
          </xdr:cNvPr>
          <xdr:cNvSpPr/>
        </xdr:nvSpPr>
        <xdr:spPr>
          <a:xfrm>
            <a:off x="6275294" y="1900517"/>
            <a:ext cx="6611471"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016" name="Rectangle 1015">
            <a:extLst>
              <a:ext uri="{FF2B5EF4-FFF2-40B4-BE49-F238E27FC236}">
                <a16:creationId xmlns:a16="http://schemas.microsoft.com/office/drawing/2014/main" id="{00000000-0008-0000-0D00-0000F8030000}"/>
              </a:ext>
            </a:extLst>
          </xdr:cNvPr>
          <xdr:cNvSpPr/>
        </xdr:nvSpPr>
        <xdr:spPr>
          <a:xfrm>
            <a:off x="107576" y="1900517"/>
            <a:ext cx="5820336"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708</xdr:row>
      <xdr:rowOff>13868</xdr:rowOff>
    </xdr:from>
    <xdr:to>
      <xdr:col>53</xdr:col>
      <xdr:colOff>2239</xdr:colOff>
      <xdr:row>765</xdr:row>
      <xdr:rowOff>90282</xdr:rowOff>
    </xdr:to>
    <xdr:grpSp>
      <xdr:nvGrpSpPr>
        <xdr:cNvPr id="1017" name="Group 1016">
          <a:extLst>
            <a:ext uri="{FF2B5EF4-FFF2-40B4-BE49-F238E27FC236}">
              <a16:creationId xmlns:a16="http://schemas.microsoft.com/office/drawing/2014/main" id="{00000000-0008-0000-0D00-0000F9030000}"/>
            </a:ext>
          </a:extLst>
        </xdr:cNvPr>
        <xdr:cNvGrpSpPr/>
      </xdr:nvGrpSpPr>
      <xdr:grpSpPr>
        <a:xfrm>
          <a:off x="111096" y="70662154"/>
          <a:ext cx="5660572" cy="5764199"/>
          <a:chOff x="114298" y="10602826"/>
          <a:chExt cx="5827059" cy="5826229"/>
        </a:xfrm>
      </xdr:grpSpPr>
      <xdr:sp macro="" textlink="">
        <xdr:nvSpPr>
          <xdr:cNvPr id="1018" name="Rectangle 1017">
            <a:extLst>
              <a:ext uri="{FF2B5EF4-FFF2-40B4-BE49-F238E27FC236}">
                <a16:creationId xmlns:a16="http://schemas.microsoft.com/office/drawing/2014/main" id="{00000000-0008-0000-0D00-0000FA03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019" name="Rectangle 1018">
            <a:extLst>
              <a:ext uri="{FF2B5EF4-FFF2-40B4-BE49-F238E27FC236}">
                <a16:creationId xmlns:a16="http://schemas.microsoft.com/office/drawing/2014/main" id="{00000000-0008-0000-0D00-0000FB03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0" name="Rectangle 1019">
            <a:extLst>
              <a:ext uri="{FF2B5EF4-FFF2-40B4-BE49-F238E27FC236}">
                <a16:creationId xmlns:a16="http://schemas.microsoft.com/office/drawing/2014/main" id="{00000000-0008-0000-0D00-0000FC03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021" name="Rectangle 1020">
            <a:extLst>
              <a:ext uri="{FF2B5EF4-FFF2-40B4-BE49-F238E27FC236}">
                <a16:creationId xmlns:a16="http://schemas.microsoft.com/office/drawing/2014/main" id="{00000000-0008-0000-0D00-0000FD03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2" name="Rectangle 1021">
            <a:extLst>
              <a:ext uri="{FF2B5EF4-FFF2-40B4-BE49-F238E27FC236}">
                <a16:creationId xmlns:a16="http://schemas.microsoft.com/office/drawing/2014/main" id="{00000000-0008-0000-0D00-0000FE03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3" name="Rectangle 1022">
            <a:extLst>
              <a:ext uri="{FF2B5EF4-FFF2-40B4-BE49-F238E27FC236}">
                <a16:creationId xmlns:a16="http://schemas.microsoft.com/office/drawing/2014/main" id="{00000000-0008-0000-0D00-0000FF03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4" name="Rectangle 1023">
            <a:extLst>
              <a:ext uri="{FF2B5EF4-FFF2-40B4-BE49-F238E27FC236}">
                <a16:creationId xmlns:a16="http://schemas.microsoft.com/office/drawing/2014/main" id="{00000000-0008-0000-0D00-00000004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5" name="Rectangle 1024">
            <a:extLst>
              <a:ext uri="{FF2B5EF4-FFF2-40B4-BE49-F238E27FC236}">
                <a16:creationId xmlns:a16="http://schemas.microsoft.com/office/drawing/2014/main" id="{00000000-0008-0000-0D00-00000104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6" name="Rectangle 1025">
            <a:extLst>
              <a:ext uri="{FF2B5EF4-FFF2-40B4-BE49-F238E27FC236}">
                <a16:creationId xmlns:a16="http://schemas.microsoft.com/office/drawing/2014/main" id="{00000000-0008-0000-0D00-00000204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7" name="Rectangle 1026">
            <a:extLst>
              <a:ext uri="{FF2B5EF4-FFF2-40B4-BE49-F238E27FC236}">
                <a16:creationId xmlns:a16="http://schemas.microsoft.com/office/drawing/2014/main" id="{00000000-0008-0000-0D00-00000304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702</xdr:row>
      <xdr:rowOff>0</xdr:rowOff>
    </xdr:from>
    <xdr:to>
      <xdr:col>114</xdr:col>
      <xdr:colOff>104775</xdr:colOff>
      <xdr:row>707</xdr:row>
      <xdr:rowOff>85725</xdr:rowOff>
    </xdr:to>
    <xdr:sp macro="" textlink="">
      <xdr:nvSpPr>
        <xdr:cNvPr id="1028" name="Content Placeholder 2">
          <a:extLst>
            <a:ext uri="{FF2B5EF4-FFF2-40B4-BE49-F238E27FC236}">
              <a16:creationId xmlns:a16="http://schemas.microsoft.com/office/drawing/2014/main" id="{00000000-0008-0000-0D00-00000404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741</xdr:row>
          <xdr:rowOff>31750</xdr:rowOff>
        </xdr:from>
        <xdr:to>
          <xdr:col>61</xdr:col>
          <xdr:colOff>76200</xdr:colOff>
          <xdr:row>743</xdr:row>
          <xdr:rowOff>76200</xdr:rowOff>
        </xdr:to>
        <xdr:sp macro="" textlink="">
          <xdr:nvSpPr>
            <xdr:cNvPr id="22940" name="Check Box 412" hidden="1">
              <a:extLst>
                <a:ext uri="{63B3BB69-23CF-44E3-9099-C40C66FF867C}">
                  <a14:compatExt spid="_x0000_s22940"/>
                </a:ext>
                <a:ext uri="{FF2B5EF4-FFF2-40B4-BE49-F238E27FC236}">
                  <a16:creationId xmlns:a16="http://schemas.microsoft.com/office/drawing/2014/main" id="{00000000-0008-0000-0D00-00009C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741</xdr:row>
          <xdr:rowOff>31750</xdr:rowOff>
        </xdr:from>
        <xdr:to>
          <xdr:col>71</xdr:col>
          <xdr:colOff>76200</xdr:colOff>
          <xdr:row>743</xdr:row>
          <xdr:rowOff>76200</xdr:rowOff>
        </xdr:to>
        <xdr:sp macro="" textlink="">
          <xdr:nvSpPr>
            <xdr:cNvPr id="22941" name="Check Box 413" hidden="1">
              <a:extLst>
                <a:ext uri="{63B3BB69-23CF-44E3-9099-C40C66FF867C}">
                  <a14:compatExt spid="_x0000_s22941"/>
                </a:ext>
                <a:ext uri="{FF2B5EF4-FFF2-40B4-BE49-F238E27FC236}">
                  <a16:creationId xmlns:a16="http://schemas.microsoft.com/office/drawing/2014/main" id="{00000000-0008-0000-0D00-00009D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741</xdr:row>
          <xdr:rowOff>31750</xdr:rowOff>
        </xdr:from>
        <xdr:to>
          <xdr:col>81</xdr:col>
          <xdr:colOff>76200</xdr:colOff>
          <xdr:row>743</xdr:row>
          <xdr:rowOff>76200</xdr:rowOff>
        </xdr:to>
        <xdr:sp macro="" textlink="">
          <xdr:nvSpPr>
            <xdr:cNvPr id="22942" name="Check Box 414" hidden="1">
              <a:extLst>
                <a:ext uri="{63B3BB69-23CF-44E3-9099-C40C66FF867C}">
                  <a14:compatExt spid="_x0000_s22942"/>
                </a:ext>
                <a:ext uri="{FF2B5EF4-FFF2-40B4-BE49-F238E27FC236}">
                  <a16:creationId xmlns:a16="http://schemas.microsoft.com/office/drawing/2014/main" id="{00000000-0008-0000-0D00-00009E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741</xdr:row>
          <xdr:rowOff>31750</xdr:rowOff>
        </xdr:from>
        <xdr:to>
          <xdr:col>91</xdr:col>
          <xdr:colOff>76200</xdr:colOff>
          <xdr:row>743</xdr:row>
          <xdr:rowOff>76200</xdr:rowOff>
        </xdr:to>
        <xdr:sp macro="" textlink="">
          <xdr:nvSpPr>
            <xdr:cNvPr id="22943" name="Check Box 415" hidden="1">
              <a:extLst>
                <a:ext uri="{63B3BB69-23CF-44E3-9099-C40C66FF867C}">
                  <a14:compatExt spid="_x0000_s22943"/>
                </a:ext>
                <a:ext uri="{FF2B5EF4-FFF2-40B4-BE49-F238E27FC236}">
                  <a16:creationId xmlns:a16="http://schemas.microsoft.com/office/drawing/2014/main" id="{00000000-0008-0000-0D00-00009F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741</xdr:row>
          <xdr:rowOff>31750</xdr:rowOff>
        </xdr:from>
        <xdr:to>
          <xdr:col>101</xdr:col>
          <xdr:colOff>76200</xdr:colOff>
          <xdr:row>743</xdr:row>
          <xdr:rowOff>76200</xdr:rowOff>
        </xdr:to>
        <xdr:sp macro="" textlink="">
          <xdr:nvSpPr>
            <xdr:cNvPr id="22944" name="Check Box 416" hidden="1">
              <a:extLst>
                <a:ext uri="{63B3BB69-23CF-44E3-9099-C40C66FF867C}">
                  <a14:compatExt spid="_x0000_s22944"/>
                </a:ext>
                <a:ext uri="{FF2B5EF4-FFF2-40B4-BE49-F238E27FC236}">
                  <a16:creationId xmlns:a16="http://schemas.microsoft.com/office/drawing/2014/main" id="{00000000-0008-0000-0D00-0000A0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741</xdr:row>
          <xdr:rowOff>31750</xdr:rowOff>
        </xdr:from>
        <xdr:to>
          <xdr:col>111</xdr:col>
          <xdr:colOff>76200</xdr:colOff>
          <xdr:row>743</xdr:row>
          <xdr:rowOff>76200</xdr:rowOff>
        </xdr:to>
        <xdr:sp macro="" textlink="">
          <xdr:nvSpPr>
            <xdr:cNvPr id="22945" name="Check Box 417" hidden="1">
              <a:extLst>
                <a:ext uri="{63B3BB69-23CF-44E3-9099-C40C66FF867C}">
                  <a14:compatExt spid="_x0000_s22945"/>
                </a:ext>
                <a:ext uri="{FF2B5EF4-FFF2-40B4-BE49-F238E27FC236}">
                  <a16:creationId xmlns:a16="http://schemas.microsoft.com/office/drawing/2014/main" id="{00000000-0008-0000-0D00-0000A1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708</xdr:row>
      <xdr:rowOff>31810</xdr:rowOff>
    </xdr:from>
    <xdr:to>
      <xdr:col>115</xdr:col>
      <xdr:colOff>4572</xdr:colOff>
      <xdr:row>767</xdr:row>
      <xdr:rowOff>76200</xdr:rowOff>
    </xdr:to>
    <xdr:grpSp>
      <xdr:nvGrpSpPr>
        <xdr:cNvPr id="1035" name="Group 1034">
          <a:extLst>
            <a:ext uri="{FF2B5EF4-FFF2-40B4-BE49-F238E27FC236}">
              <a16:creationId xmlns:a16="http://schemas.microsoft.com/office/drawing/2014/main" id="{00000000-0008-0000-0D00-00000B040000}"/>
            </a:ext>
          </a:extLst>
        </xdr:cNvPr>
        <xdr:cNvGrpSpPr/>
      </xdr:nvGrpSpPr>
      <xdr:grpSpPr>
        <a:xfrm>
          <a:off x="6096000" y="70680096"/>
          <a:ext cx="6427143" cy="5931747"/>
          <a:chOff x="6400800" y="2031558"/>
          <a:chExt cx="6748272" cy="5664642"/>
        </a:xfrm>
      </xdr:grpSpPr>
      <xdr:grpSp>
        <xdr:nvGrpSpPr>
          <xdr:cNvPr id="1036" name="Group 1035">
            <a:extLst>
              <a:ext uri="{FF2B5EF4-FFF2-40B4-BE49-F238E27FC236}">
                <a16:creationId xmlns:a16="http://schemas.microsoft.com/office/drawing/2014/main" id="{00000000-0008-0000-0D00-00000C040000}"/>
              </a:ext>
            </a:extLst>
          </xdr:cNvPr>
          <xdr:cNvGrpSpPr/>
        </xdr:nvGrpSpPr>
        <xdr:grpSpPr>
          <a:xfrm>
            <a:off x="6400800" y="2031558"/>
            <a:ext cx="6748272" cy="311524"/>
            <a:chOff x="6400800" y="2031558"/>
            <a:chExt cx="6748272" cy="311524"/>
          </a:xfrm>
        </xdr:grpSpPr>
        <xdr:sp macro="" textlink="">
          <xdr:nvSpPr>
            <xdr:cNvPr id="1154" name="Rectangle 1153">
              <a:extLst>
                <a:ext uri="{FF2B5EF4-FFF2-40B4-BE49-F238E27FC236}">
                  <a16:creationId xmlns:a16="http://schemas.microsoft.com/office/drawing/2014/main" id="{00000000-0008-0000-0D00-00008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5" name="Rectangle 1154">
              <a:extLst>
                <a:ext uri="{FF2B5EF4-FFF2-40B4-BE49-F238E27FC236}">
                  <a16:creationId xmlns:a16="http://schemas.microsoft.com/office/drawing/2014/main" id="{00000000-0008-0000-0D00-00008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6" name="Rectangle 1155">
              <a:extLst>
                <a:ext uri="{FF2B5EF4-FFF2-40B4-BE49-F238E27FC236}">
                  <a16:creationId xmlns:a16="http://schemas.microsoft.com/office/drawing/2014/main" id="{00000000-0008-0000-0D00-00008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7" name="Rectangle 1156">
              <a:extLst>
                <a:ext uri="{FF2B5EF4-FFF2-40B4-BE49-F238E27FC236}">
                  <a16:creationId xmlns:a16="http://schemas.microsoft.com/office/drawing/2014/main" id="{00000000-0008-0000-0D00-00008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8" name="Rectangle 1157">
              <a:extLst>
                <a:ext uri="{FF2B5EF4-FFF2-40B4-BE49-F238E27FC236}">
                  <a16:creationId xmlns:a16="http://schemas.microsoft.com/office/drawing/2014/main" id="{00000000-0008-0000-0D00-00008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9" name="Rectangle 1158">
              <a:extLst>
                <a:ext uri="{FF2B5EF4-FFF2-40B4-BE49-F238E27FC236}">
                  <a16:creationId xmlns:a16="http://schemas.microsoft.com/office/drawing/2014/main" id="{00000000-0008-0000-0D00-00008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2946" name="Check Box 418" hidden="1">
                <a:extLst>
                  <a:ext uri="{63B3BB69-23CF-44E3-9099-C40C66FF867C}">
                    <a14:compatExt spid="_x0000_s22946"/>
                  </a:ext>
                  <a:ext uri="{FF2B5EF4-FFF2-40B4-BE49-F238E27FC236}">
                    <a16:creationId xmlns:a16="http://schemas.microsoft.com/office/drawing/2014/main" id="{00000000-0008-0000-0D00-0000A2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7" name="Check Box 419" hidden="1">
                <a:extLst>
                  <a:ext uri="{63B3BB69-23CF-44E3-9099-C40C66FF867C}">
                    <a14:compatExt spid="_x0000_s22947"/>
                  </a:ext>
                  <a:ext uri="{FF2B5EF4-FFF2-40B4-BE49-F238E27FC236}">
                    <a16:creationId xmlns:a16="http://schemas.microsoft.com/office/drawing/2014/main" id="{00000000-0008-0000-0D00-0000A3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8" name="Check Box 420" hidden="1">
                <a:extLst>
                  <a:ext uri="{63B3BB69-23CF-44E3-9099-C40C66FF867C}">
                    <a14:compatExt spid="_x0000_s22948"/>
                  </a:ext>
                  <a:ext uri="{FF2B5EF4-FFF2-40B4-BE49-F238E27FC236}">
                    <a16:creationId xmlns:a16="http://schemas.microsoft.com/office/drawing/2014/main" id="{00000000-0008-0000-0D00-0000A4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9" name="Check Box 421" hidden="1">
                <a:extLst>
                  <a:ext uri="{63B3BB69-23CF-44E3-9099-C40C66FF867C}">
                    <a14:compatExt spid="_x0000_s22949"/>
                  </a:ext>
                  <a:ext uri="{FF2B5EF4-FFF2-40B4-BE49-F238E27FC236}">
                    <a16:creationId xmlns:a16="http://schemas.microsoft.com/office/drawing/2014/main" id="{00000000-0008-0000-0D00-0000A5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0" name="Check Box 422" hidden="1">
                <a:extLst>
                  <a:ext uri="{63B3BB69-23CF-44E3-9099-C40C66FF867C}">
                    <a14:compatExt spid="_x0000_s22950"/>
                  </a:ext>
                  <a:ext uri="{FF2B5EF4-FFF2-40B4-BE49-F238E27FC236}">
                    <a16:creationId xmlns:a16="http://schemas.microsoft.com/office/drawing/2014/main" id="{00000000-0008-0000-0D00-0000A6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1" name="Check Box 423" hidden="1">
                <a:extLst>
                  <a:ext uri="{63B3BB69-23CF-44E3-9099-C40C66FF867C}">
                    <a14:compatExt spid="_x0000_s22951"/>
                  </a:ext>
                  <a:ext uri="{FF2B5EF4-FFF2-40B4-BE49-F238E27FC236}">
                    <a16:creationId xmlns:a16="http://schemas.microsoft.com/office/drawing/2014/main" id="{00000000-0008-0000-0D00-0000A7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43" name="Group 1042">
            <a:extLst>
              <a:ext uri="{FF2B5EF4-FFF2-40B4-BE49-F238E27FC236}">
                <a16:creationId xmlns:a16="http://schemas.microsoft.com/office/drawing/2014/main" id="{00000000-0008-0000-0D00-000013040000}"/>
              </a:ext>
            </a:extLst>
          </xdr:cNvPr>
          <xdr:cNvGrpSpPr/>
        </xdr:nvGrpSpPr>
        <xdr:grpSpPr>
          <a:xfrm>
            <a:off x="6400800" y="2603058"/>
            <a:ext cx="6748272" cy="311524"/>
            <a:chOff x="6400800" y="2031558"/>
            <a:chExt cx="6748272" cy="311524"/>
          </a:xfrm>
        </xdr:grpSpPr>
        <xdr:sp macro="" textlink="">
          <xdr:nvSpPr>
            <xdr:cNvPr id="1148" name="Rectangle 1147">
              <a:extLst>
                <a:ext uri="{FF2B5EF4-FFF2-40B4-BE49-F238E27FC236}">
                  <a16:creationId xmlns:a16="http://schemas.microsoft.com/office/drawing/2014/main" id="{00000000-0008-0000-0D00-00007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9" name="Rectangle 1148">
              <a:extLst>
                <a:ext uri="{FF2B5EF4-FFF2-40B4-BE49-F238E27FC236}">
                  <a16:creationId xmlns:a16="http://schemas.microsoft.com/office/drawing/2014/main" id="{00000000-0008-0000-0D00-00007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0" name="Rectangle 1149">
              <a:extLst>
                <a:ext uri="{FF2B5EF4-FFF2-40B4-BE49-F238E27FC236}">
                  <a16:creationId xmlns:a16="http://schemas.microsoft.com/office/drawing/2014/main" id="{00000000-0008-0000-0D00-00007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1" name="Rectangle 1150">
              <a:extLst>
                <a:ext uri="{FF2B5EF4-FFF2-40B4-BE49-F238E27FC236}">
                  <a16:creationId xmlns:a16="http://schemas.microsoft.com/office/drawing/2014/main" id="{00000000-0008-0000-0D00-00007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2" name="Rectangle 1151">
              <a:extLst>
                <a:ext uri="{FF2B5EF4-FFF2-40B4-BE49-F238E27FC236}">
                  <a16:creationId xmlns:a16="http://schemas.microsoft.com/office/drawing/2014/main" id="{00000000-0008-0000-0D00-00008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3" name="Rectangle 1152">
              <a:extLst>
                <a:ext uri="{FF2B5EF4-FFF2-40B4-BE49-F238E27FC236}">
                  <a16:creationId xmlns:a16="http://schemas.microsoft.com/office/drawing/2014/main" id="{00000000-0008-0000-0D00-00008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52" name="Check Box 424" hidden="1">
                <a:extLst>
                  <a:ext uri="{63B3BB69-23CF-44E3-9099-C40C66FF867C}">
                    <a14:compatExt spid="_x0000_s22952"/>
                  </a:ext>
                  <a:ext uri="{FF2B5EF4-FFF2-40B4-BE49-F238E27FC236}">
                    <a16:creationId xmlns:a16="http://schemas.microsoft.com/office/drawing/2014/main" id="{00000000-0008-0000-0D00-0000A8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3" name="Check Box 425" hidden="1">
                <a:extLst>
                  <a:ext uri="{63B3BB69-23CF-44E3-9099-C40C66FF867C}">
                    <a14:compatExt spid="_x0000_s22953"/>
                  </a:ext>
                  <a:ext uri="{FF2B5EF4-FFF2-40B4-BE49-F238E27FC236}">
                    <a16:creationId xmlns:a16="http://schemas.microsoft.com/office/drawing/2014/main" id="{00000000-0008-0000-0D00-0000A9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4" name="Check Box 426" hidden="1">
                <a:extLst>
                  <a:ext uri="{63B3BB69-23CF-44E3-9099-C40C66FF867C}">
                    <a14:compatExt spid="_x0000_s22954"/>
                  </a:ext>
                  <a:ext uri="{FF2B5EF4-FFF2-40B4-BE49-F238E27FC236}">
                    <a16:creationId xmlns:a16="http://schemas.microsoft.com/office/drawing/2014/main" id="{00000000-0008-0000-0D00-0000AA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5" name="Check Box 427" hidden="1">
                <a:extLst>
                  <a:ext uri="{63B3BB69-23CF-44E3-9099-C40C66FF867C}">
                    <a14:compatExt spid="_x0000_s22955"/>
                  </a:ext>
                  <a:ext uri="{FF2B5EF4-FFF2-40B4-BE49-F238E27FC236}">
                    <a16:creationId xmlns:a16="http://schemas.microsoft.com/office/drawing/2014/main" id="{00000000-0008-0000-0D00-0000AB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6" name="Check Box 428" hidden="1">
                <a:extLst>
                  <a:ext uri="{63B3BB69-23CF-44E3-9099-C40C66FF867C}">
                    <a14:compatExt spid="_x0000_s22956"/>
                  </a:ext>
                  <a:ext uri="{FF2B5EF4-FFF2-40B4-BE49-F238E27FC236}">
                    <a16:creationId xmlns:a16="http://schemas.microsoft.com/office/drawing/2014/main" id="{00000000-0008-0000-0D00-0000AC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7" name="Check Box 429" hidden="1">
                <a:extLst>
                  <a:ext uri="{63B3BB69-23CF-44E3-9099-C40C66FF867C}">
                    <a14:compatExt spid="_x0000_s22957"/>
                  </a:ext>
                  <a:ext uri="{FF2B5EF4-FFF2-40B4-BE49-F238E27FC236}">
                    <a16:creationId xmlns:a16="http://schemas.microsoft.com/office/drawing/2014/main" id="{00000000-0008-0000-0D00-0000AD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50" name="Group 1049">
            <a:extLst>
              <a:ext uri="{FF2B5EF4-FFF2-40B4-BE49-F238E27FC236}">
                <a16:creationId xmlns:a16="http://schemas.microsoft.com/office/drawing/2014/main" id="{00000000-0008-0000-0D00-00001A040000}"/>
              </a:ext>
            </a:extLst>
          </xdr:cNvPr>
          <xdr:cNvGrpSpPr/>
        </xdr:nvGrpSpPr>
        <xdr:grpSpPr>
          <a:xfrm>
            <a:off x="6400800" y="3174558"/>
            <a:ext cx="6748272" cy="311524"/>
            <a:chOff x="6400800" y="2031558"/>
            <a:chExt cx="6748272" cy="311524"/>
          </a:xfrm>
        </xdr:grpSpPr>
        <xdr:sp macro="" textlink="">
          <xdr:nvSpPr>
            <xdr:cNvPr id="1142" name="Rectangle 1141">
              <a:extLst>
                <a:ext uri="{FF2B5EF4-FFF2-40B4-BE49-F238E27FC236}">
                  <a16:creationId xmlns:a16="http://schemas.microsoft.com/office/drawing/2014/main" id="{00000000-0008-0000-0D00-000076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3" name="Rectangle 1142">
              <a:extLst>
                <a:ext uri="{FF2B5EF4-FFF2-40B4-BE49-F238E27FC236}">
                  <a16:creationId xmlns:a16="http://schemas.microsoft.com/office/drawing/2014/main" id="{00000000-0008-0000-0D00-000077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4" name="Rectangle 1143">
              <a:extLst>
                <a:ext uri="{FF2B5EF4-FFF2-40B4-BE49-F238E27FC236}">
                  <a16:creationId xmlns:a16="http://schemas.microsoft.com/office/drawing/2014/main" id="{00000000-0008-0000-0D00-000078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5" name="Rectangle 1144">
              <a:extLst>
                <a:ext uri="{FF2B5EF4-FFF2-40B4-BE49-F238E27FC236}">
                  <a16:creationId xmlns:a16="http://schemas.microsoft.com/office/drawing/2014/main" id="{00000000-0008-0000-0D00-000079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6" name="Rectangle 1145">
              <a:extLst>
                <a:ext uri="{FF2B5EF4-FFF2-40B4-BE49-F238E27FC236}">
                  <a16:creationId xmlns:a16="http://schemas.microsoft.com/office/drawing/2014/main" id="{00000000-0008-0000-0D00-00007A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7" name="Rectangle 1146">
              <a:extLst>
                <a:ext uri="{FF2B5EF4-FFF2-40B4-BE49-F238E27FC236}">
                  <a16:creationId xmlns:a16="http://schemas.microsoft.com/office/drawing/2014/main" id="{00000000-0008-0000-0D00-00007B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58" name="Check Box 430" hidden="1">
                <a:extLst>
                  <a:ext uri="{63B3BB69-23CF-44E3-9099-C40C66FF867C}">
                    <a14:compatExt spid="_x0000_s22958"/>
                  </a:ext>
                  <a:ext uri="{FF2B5EF4-FFF2-40B4-BE49-F238E27FC236}">
                    <a16:creationId xmlns:a16="http://schemas.microsoft.com/office/drawing/2014/main" id="{00000000-0008-0000-0D00-0000AE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9" name="Check Box 431" hidden="1">
                <a:extLst>
                  <a:ext uri="{63B3BB69-23CF-44E3-9099-C40C66FF867C}">
                    <a14:compatExt spid="_x0000_s22959"/>
                  </a:ext>
                  <a:ext uri="{FF2B5EF4-FFF2-40B4-BE49-F238E27FC236}">
                    <a16:creationId xmlns:a16="http://schemas.microsoft.com/office/drawing/2014/main" id="{00000000-0008-0000-0D00-0000AF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0" name="Check Box 432" hidden="1">
                <a:extLst>
                  <a:ext uri="{63B3BB69-23CF-44E3-9099-C40C66FF867C}">
                    <a14:compatExt spid="_x0000_s22960"/>
                  </a:ext>
                  <a:ext uri="{FF2B5EF4-FFF2-40B4-BE49-F238E27FC236}">
                    <a16:creationId xmlns:a16="http://schemas.microsoft.com/office/drawing/2014/main" id="{00000000-0008-0000-0D00-0000B0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1" name="Check Box 433" hidden="1">
                <a:extLst>
                  <a:ext uri="{63B3BB69-23CF-44E3-9099-C40C66FF867C}">
                    <a14:compatExt spid="_x0000_s22961"/>
                  </a:ext>
                  <a:ext uri="{FF2B5EF4-FFF2-40B4-BE49-F238E27FC236}">
                    <a16:creationId xmlns:a16="http://schemas.microsoft.com/office/drawing/2014/main" id="{00000000-0008-0000-0D00-0000B1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2" name="Check Box 434" hidden="1">
                <a:extLst>
                  <a:ext uri="{63B3BB69-23CF-44E3-9099-C40C66FF867C}">
                    <a14:compatExt spid="_x0000_s22962"/>
                  </a:ext>
                  <a:ext uri="{FF2B5EF4-FFF2-40B4-BE49-F238E27FC236}">
                    <a16:creationId xmlns:a16="http://schemas.microsoft.com/office/drawing/2014/main" id="{00000000-0008-0000-0D00-0000B2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3" name="Check Box 435" hidden="1">
                <a:extLst>
                  <a:ext uri="{63B3BB69-23CF-44E3-9099-C40C66FF867C}">
                    <a14:compatExt spid="_x0000_s22963"/>
                  </a:ext>
                  <a:ext uri="{FF2B5EF4-FFF2-40B4-BE49-F238E27FC236}">
                    <a16:creationId xmlns:a16="http://schemas.microsoft.com/office/drawing/2014/main" id="{00000000-0008-0000-0D00-0000B3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57" name="Group 1056">
            <a:extLst>
              <a:ext uri="{FF2B5EF4-FFF2-40B4-BE49-F238E27FC236}">
                <a16:creationId xmlns:a16="http://schemas.microsoft.com/office/drawing/2014/main" id="{00000000-0008-0000-0D00-000021040000}"/>
              </a:ext>
            </a:extLst>
          </xdr:cNvPr>
          <xdr:cNvGrpSpPr/>
        </xdr:nvGrpSpPr>
        <xdr:grpSpPr>
          <a:xfrm>
            <a:off x="6400800" y="3746058"/>
            <a:ext cx="6748272" cy="311524"/>
            <a:chOff x="6400800" y="2031558"/>
            <a:chExt cx="6748272" cy="311524"/>
          </a:xfrm>
        </xdr:grpSpPr>
        <xdr:sp macro="" textlink="">
          <xdr:nvSpPr>
            <xdr:cNvPr id="1136" name="Rectangle 1135">
              <a:extLst>
                <a:ext uri="{FF2B5EF4-FFF2-40B4-BE49-F238E27FC236}">
                  <a16:creationId xmlns:a16="http://schemas.microsoft.com/office/drawing/2014/main" id="{00000000-0008-0000-0D00-000070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7" name="Rectangle 1136">
              <a:extLst>
                <a:ext uri="{FF2B5EF4-FFF2-40B4-BE49-F238E27FC236}">
                  <a16:creationId xmlns:a16="http://schemas.microsoft.com/office/drawing/2014/main" id="{00000000-0008-0000-0D00-000071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8" name="Rectangle 1137">
              <a:extLst>
                <a:ext uri="{FF2B5EF4-FFF2-40B4-BE49-F238E27FC236}">
                  <a16:creationId xmlns:a16="http://schemas.microsoft.com/office/drawing/2014/main" id="{00000000-0008-0000-0D00-000072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9" name="Rectangle 1138">
              <a:extLst>
                <a:ext uri="{FF2B5EF4-FFF2-40B4-BE49-F238E27FC236}">
                  <a16:creationId xmlns:a16="http://schemas.microsoft.com/office/drawing/2014/main" id="{00000000-0008-0000-0D00-000073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0" name="Rectangle 1139">
              <a:extLst>
                <a:ext uri="{FF2B5EF4-FFF2-40B4-BE49-F238E27FC236}">
                  <a16:creationId xmlns:a16="http://schemas.microsoft.com/office/drawing/2014/main" id="{00000000-0008-0000-0D00-000074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1" name="Rectangle 1140">
              <a:extLst>
                <a:ext uri="{FF2B5EF4-FFF2-40B4-BE49-F238E27FC236}">
                  <a16:creationId xmlns:a16="http://schemas.microsoft.com/office/drawing/2014/main" id="{00000000-0008-0000-0D00-000075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64" name="Check Box 436" hidden="1">
                <a:extLst>
                  <a:ext uri="{63B3BB69-23CF-44E3-9099-C40C66FF867C}">
                    <a14:compatExt spid="_x0000_s22964"/>
                  </a:ext>
                  <a:ext uri="{FF2B5EF4-FFF2-40B4-BE49-F238E27FC236}">
                    <a16:creationId xmlns:a16="http://schemas.microsoft.com/office/drawing/2014/main" id="{00000000-0008-0000-0D00-0000B4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5" name="Check Box 437" hidden="1">
                <a:extLst>
                  <a:ext uri="{63B3BB69-23CF-44E3-9099-C40C66FF867C}">
                    <a14:compatExt spid="_x0000_s22965"/>
                  </a:ext>
                  <a:ext uri="{FF2B5EF4-FFF2-40B4-BE49-F238E27FC236}">
                    <a16:creationId xmlns:a16="http://schemas.microsoft.com/office/drawing/2014/main" id="{00000000-0008-0000-0D00-0000B5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6" name="Check Box 438" hidden="1">
                <a:extLst>
                  <a:ext uri="{63B3BB69-23CF-44E3-9099-C40C66FF867C}">
                    <a14:compatExt spid="_x0000_s22966"/>
                  </a:ext>
                  <a:ext uri="{FF2B5EF4-FFF2-40B4-BE49-F238E27FC236}">
                    <a16:creationId xmlns:a16="http://schemas.microsoft.com/office/drawing/2014/main" id="{00000000-0008-0000-0D00-0000B6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7" name="Check Box 439" hidden="1">
                <a:extLst>
                  <a:ext uri="{63B3BB69-23CF-44E3-9099-C40C66FF867C}">
                    <a14:compatExt spid="_x0000_s22967"/>
                  </a:ext>
                  <a:ext uri="{FF2B5EF4-FFF2-40B4-BE49-F238E27FC236}">
                    <a16:creationId xmlns:a16="http://schemas.microsoft.com/office/drawing/2014/main" id="{00000000-0008-0000-0D00-0000B7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8" name="Check Box 440" hidden="1">
                <a:extLst>
                  <a:ext uri="{63B3BB69-23CF-44E3-9099-C40C66FF867C}">
                    <a14:compatExt spid="_x0000_s22968"/>
                  </a:ext>
                  <a:ext uri="{FF2B5EF4-FFF2-40B4-BE49-F238E27FC236}">
                    <a16:creationId xmlns:a16="http://schemas.microsoft.com/office/drawing/2014/main" id="{00000000-0008-0000-0D00-0000B8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9" name="Check Box 441" hidden="1">
                <a:extLst>
                  <a:ext uri="{63B3BB69-23CF-44E3-9099-C40C66FF867C}">
                    <a14:compatExt spid="_x0000_s22969"/>
                  </a:ext>
                  <a:ext uri="{FF2B5EF4-FFF2-40B4-BE49-F238E27FC236}">
                    <a16:creationId xmlns:a16="http://schemas.microsoft.com/office/drawing/2014/main" id="{00000000-0008-0000-0D00-0000B9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64" name="Group 1063">
            <a:extLst>
              <a:ext uri="{FF2B5EF4-FFF2-40B4-BE49-F238E27FC236}">
                <a16:creationId xmlns:a16="http://schemas.microsoft.com/office/drawing/2014/main" id="{00000000-0008-0000-0D00-000028040000}"/>
              </a:ext>
            </a:extLst>
          </xdr:cNvPr>
          <xdr:cNvGrpSpPr/>
        </xdr:nvGrpSpPr>
        <xdr:grpSpPr>
          <a:xfrm>
            <a:off x="6400800" y="4317558"/>
            <a:ext cx="6748272" cy="311524"/>
            <a:chOff x="6400800" y="2031558"/>
            <a:chExt cx="6748272" cy="311524"/>
          </a:xfrm>
        </xdr:grpSpPr>
        <xdr:sp macro="" textlink="">
          <xdr:nvSpPr>
            <xdr:cNvPr id="1130" name="Rectangle 1129">
              <a:extLst>
                <a:ext uri="{FF2B5EF4-FFF2-40B4-BE49-F238E27FC236}">
                  <a16:creationId xmlns:a16="http://schemas.microsoft.com/office/drawing/2014/main" id="{00000000-0008-0000-0D00-00006A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1" name="Rectangle 1130">
              <a:extLst>
                <a:ext uri="{FF2B5EF4-FFF2-40B4-BE49-F238E27FC236}">
                  <a16:creationId xmlns:a16="http://schemas.microsoft.com/office/drawing/2014/main" id="{00000000-0008-0000-0D00-00006B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2" name="Rectangle 1131">
              <a:extLst>
                <a:ext uri="{FF2B5EF4-FFF2-40B4-BE49-F238E27FC236}">
                  <a16:creationId xmlns:a16="http://schemas.microsoft.com/office/drawing/2014/main" id="{00000000-0008-0000-0D00-00006C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3" name="Rectangle 1132">
              <a:extLst>
                <a:ext uri="{FF2B5EF4-FFF2-40B4-BE49-F238E27FC236}">
                  <a16:creationId xmlns:a16="http://schemas.microsoft.com/office/drawing/2014/main" id="{00000000-0008-0000-0D00-00006D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4" name="Rectangle 1133">
              <a:extLst>
                <a:ext uri="{FF2B5EF4-FFF2-40B4-BE49-F238E27FC236}">
                  <a16:creationId xmlns:a16="http://schemas.microsoft.com/office/drawing/2014/main" id="{00000000-0008-0000-0D00-00006E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5" name="Rectangle 1134">
              <a:extLst>
                <a:ext uri="{FF2B5EF4-FFF2-40B4-BE49-F238E27FC236}">
                  <a16:creationId xmlns:a16="http://schemas.microsoft.com/office/drawing/2014/main" id="{00000000-0008-0000-0D00-00006F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70" name="Check Box 442" hidden="1">
                <a:extLst>
                  <a:ext uri="{63B3BB69-23CF-44E3-9099-C40C66FF867C}">
                    <a14:compatExt spid="_x0000_s22970"/>
                  </a:ext>
                  <a:ext uri="{FF2B5EF4-FFF2-40B4-BE49-F238E27FC236}">
                    <a16:creationId xmlns:a16="http://schemas.microsoft.com/office/drawing/2014/main" id="{00000000-0008-0000-0D00-0000BA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1" name="Check Box 443" hidden="1">
                <a:extLst>
                  <a:ext uri="{63B3BB69-23CF-44E3-9099-C40C66FF867C}">
                    <a14:compatExt spid="_x0000_s22971"/>
                  </a:ext>
                  <a:ext uri="{FF2B5EF4-FFF2-40B4-BE49-F238E27FC236}">
                    <a16:creationId xmlns:a16="http://schemas.microsoft.com/office/drawing/2014/main" id="{00000000-0008-0000-0D00-0000BB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2" name="Check Box 444" hidden="1">
                <a:extLst>
                  <a:ext uri="{63B3BB69-23CF-44E3-9099-C40C66FF867C}">
                    <a14:compatExt spid="_x0000_s22972"/>
                  </a:ext>
                  <a:ext uri="{FF2B5EF4-FFF2-40B4-BE49-F238E27FC236}">
                    <a16:creationId xmlns:a16="http://schemas.microsoft.com/office/drawing/2014/main" id="{00000000-0008-0000-0D00-0000BC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3" name="Check Box 445" hidden="1">
                <a:extLst>
                  <a:ext uri="{63B3BB69-23CF-44E3-9099-C40C66FF867C}">
                    <a14:compatExt spid="_x0000_s22973"/>
                  </a:ext>
                  <a:ext uri="{FF2B5EF4-FFF2-40B4-BE49-F238E27FC236}">
                    <a16:creationId xmlns:a16="http://schemas.microsoft.com/office/drawing/2014/main" id="{00000000-0008-0000-0D00-0000BD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4" name="Check Box 446" hidden="1">
                <a:extLst>
                  <a:ext uri="{63B3BB69-23CF-44E3-9099-C40C66FF867C}">
                    <a14:compatExt spid="_x0000_s22974"/>
                  </a:ext>
                  <a:ext uri="{FF2B5EF4-FFF2-40B4-BE49-F238E27FC236}">
                    <a16:creationId xmlns:a16="http://schemas.microsoft.com/office/drawing/2014/main" id="{00000000-0008-0000-0D00-0000BE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5" name="Check Box 447" hidden="1">
                <a:extLst>
                  <a:ext uri="{63B3BB69-23CF-44E3-9099-C40C66FF867C}">
                    <a14:compatExt spid="_x0000_s22975"/>
                  </a:ext>
                  <a:ext uri="{FF2B5EF4-FFF2-40B4-BE49-F238E27FC236}">
                    <a16:creationId xmlns:a16="http://schemas.microsoft.com/office/drawing/2014/main" id="{00000000-0008-0000-0D00-0000BF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1" name="Group 1070">
            <a:extLst>
              <a:ext uri="{FF2B5EF4-FFF2-40B4-BE49-F238E27FC236}">
                <a16:creationId xmlns:a16="http://schemas.microsoft.com/office/drawing/2014/main" id="{00000000-0008-0000-0D00-00002F040000}"/>
              </a:ext>
            </a:extLst>
          </xdr:cNvPr>
          <xdr:cNvGrpSpPr/>
        </xdr:nvGrpSpPr>
        <xdr:grpSpPr>
          <a:xfrm>
            <a:off x="6400800" y="4889058"/>
            <a:ext cx="6748272" cy="311524"/>
            <a:chOff x="6400800" y="2031558"/>
            <a:chExt cx="6748272" cy="311524"/>
          </a:xfrm>
        </xdr:grpSpPr>
        <xdr:sp macro="" textlink="">
          <xdr:nvSpPr>
            <xdr:cNvPr id="1124" name="Rectangle 1123">
              <a:extLst>
                <a:ext uri="{FF2B5EF4-FFF2-40B4-BE49-F238E27FC236}">
                  <a16:creationId xmlns:a16="http://schemas.microsoft.com/office/drawing/2014/main" id="{00000000-0008-0000-0D00-000064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5" name="Rectangle 1124">
              <a:extLst>
                <a:ext uri="{FF2B5EF4-FFF2-40B4-BE49-F238E27FC236}">
                  <a16:creationId xmlns:a16="http://schemas.microsoft.com/office/drawing/2014/main" id="{00000000-0008-0000-0D00-000065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6" name="Rectangle 1125">
              <a:extLst>
                <a:ext uri="{FF2B5EF4-FFF2-40B4-BE49-F238E27FC236}">
                  <a16:creationId xmlns:a16="http://schemas.microsoft.com/office/drawing/2014/main" id="{00000000-0008-0000-0D00-000066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7" name="Rectangle 1126">
              <a:extLst>
                <a:ext uri="{FF2B5EF4-FFF2-40B4-BE49-F238E27FC236}">
                  <a16:creationId xmlns:a16="http://schemas.microsoft.com/office/drawing/2014/main" id="{00000000-0008-0000-0D00-000067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8" name="Rectangle 1127">
              <a:extLst>
                <a:ext uri="{FF2B5EF4-FFF2-40B4-BE49-F238E27FC236}">
                  <a16:creationId xmlns:a16="http://schemas.microsoft.com/office/drawing/2014/main" id="{00000000-0008-0000-0D00-000068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9" name="Rectangle 1128">
              <a:extLst>
                <a:ext uri="{FF2B5EF4-FFF2-40B4-BE49-F238E27FC236}">
                  <a16:creationId xmlns:a16="http://schemas.microsoft.com/office/drawing/2014/main" id="{00000000-0008-0000-0D00-000069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1072" name="Group 1071">
            <a:extLst>
              <a:ext uri="{FF2B5EF4-FFF2-40B4-BE49-F238E27FC236}">
                <a16:creationId xmlns:a16="http://schemas.microsoft.com/office/drawing/2014/main" id="{00000000-0008-0000-0D00-000030040000}"/>
              </a:ext>
            </a:extLst>
          </xdr:cNvPr>
          <xdr:cNvGrpSpPr/>
        </xdr:nvGrpSpPr>
        <xdr:grpSpPr>
          <a:xfrm>
            <a:off x="6400800" y="5460558"/>
            <a:ext cx="6748272" cy="311524"/>
            <a:chOff x="6400800" y="2031558"/>
            <a:chExt cx="6748272" cy="311524"/>
          </a:xfrm>
        </xdr:grpSpPr>
        <xdr:sp macro="" textlink="">
          <xdr:nvSpPr>
            <xdr:cNvPr id="1118" name="Rectangle 1117">
              <a:extLst>
                <a:ext uri="{FF2B5EF4-FFF2-40B4-BE49-F238E27FC236}">
                  <a16:creationId xmlns:a16="http://schemas.microsoft.com/office/drawing/2014/main" id="{00000000-0008-0000-0D00-00005E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9" name="Rectangle 1118">
              <a:extLst>
                <a:ext uri="{FF2B5EF4-FFF2-40B4-BE49-F238E27FC236}">
                  <a16:creationId xmlns:a16="http://schemas.microsoft.com/office/drawing/2014/main" id="{00000000-0008-0000-0D00-00005F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0" name="Rectangle 1119">
              <a:extLst>
                <a:ext uri="{FF2B5EF4-FFF2-40B4-BE49-F238E27FC236}">
                  <a16:creationId xmlns:a16="http://schemas.microsoft.com/office/drawing/2014/main" id="{00000000-0008-0000-0D00-000060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1" name="Rectangle 1120">
              <a:extLst>
                <a:ext uri="{FF2B5EF4-FFF2-40B4-BE49-F238E27FC236}">
                  <a16:creationId xmlns:a16="http://schemas.microsoft.com/office/drawing/2014/main" id="{00000000-0008-0000-0D00-000061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2" name="Rectangle 1121">
              <a:extLst>
                <a:ext uri="{FF2B5EF4-FFF2-40B4-BE49-F238E27FC236}">
                  <a16:creationId xmlns:a16="http://schemas.microsoft.com/office/drawing/2014/main" id="{00000000-0008-0000-0D00-000062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3" name="Rectangle 1122">
              <a:extLst>
                <a:ext uri="{FF2B5EF4-FFF2-40B4-BE49-F238E27FC236}">
                  <a16:creationId xmlns:a16="http://schemas.microsoft.com/office/drawing/2014/main" id="{00000000-0008-0000-0D00-000063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76" name="Check Box 448" hidden="1">
                <a:extLst>
                  <a:ext uri="{63B3BB69-23CF-44E3-9099-C40C66FF867C}">
                    <a14:compatExt spid="_x0000_s22976"/>
                  </a:ext>
                  <a:ext uri="{FF2B5EF4-FFF2-40B4-BE49-F238E27FC236}">
                    <a16:creationId xmlns:a16="http://schemas.microsoft.com/office/drawing/2014/main" id="{00000000-0008-0000-0D00-0000C0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7" name="Check Box 449" hidden="1">
                <a:extLst>
                  <a:ext uri="{63B3BB69-23CF-44E3-9099-C40C66FF867C}">
                    <a14:compatExt spid="_x0000_s22977"/>
                  </a:ext>
                  <a:ext uri="{FF2B5EF4-FFF2-40B4-BE49-F238E27FC236}">
                    <a16:creationId xmlns:a16="http://schemas.microsoft.com/office/drawing/2014/main" id="{00000000-0008-0000-0D00-0000C1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8" name="Check Box 450" hidden="1">
                <a:extLst>
                  <a:ext uri="{63B3BB69-23CF-44E3-9099-C40C66FF867C}">
                    <a14:compatExt spid="_x0000_s22978"/>
                  </a:ext>
                  <a:ext uri="{FF2B5EF4-FFF2-40B4-BE49-F238E27FC236}">
                    <a16:creationId xmlns:a16="http://schemas.microsoft.com/office/drawing/2014/main" id="{00000000-0008-0000-0D00-0000C2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9" name="Check Box 451" hidden="1">
                <a:extLst>
                  <a:ext uri="{63B3BB69-23CF-44E3-9099-C40C66FF867C}">
                    <a14:compatExt spid="_x0000_s22979"/>
                  </a:ext>
                  <a:ext uri="{FF2B5EF4-FFF2-40B4-BE49-F238E27FC236}">
                    <a16:creationId xmlns:a16="http://schemas.microsoft.com/office/drawing/2014/main" id="{00000000-0008-0000-0D00-0000C3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0" name="Check Box 452" hidden="1">
                <a:extLst>
                  <a:ext uri="{63B3BB69-23CF-44E3-9099-C40C66FF867C}">
                    <a14:compatExt spid="_x0000_s22980"/>
                  </a:ext>
                  <a:ext uri="{FF2B5EF4-FFF2-40B4-BE49-F238E27FC236}">
                    <a16:creationId xmlns:a16="http://schemas.microsoft.com/office/drawing/2014/main" id="{00000000-0008-0000-0D00-0000C4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1" name="Check Box 453" hidden="1">
                <a:extLst>
                  <a:ext uri="{63B3BB69-23CF-44E3-9099-C40C66FF867C}">
                    <a14:compatExt spid="_x0000_s22981"/>
                  </a:ext>
                  <a:ext uri="{FF2B5EF4-FFF2-40B4-BE49-F238E27FC236}">
                    <a16:creationId xmlns:a16="http://schemas.microsoft.com/office/drawing/2014/main" id="{00000000-0008-0000-0D00-0000C5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9" name="Group 1078">
            <a:extLst>
              <a:ext uri="{FF2B5EF4-FFF2-40B4-BE49-F238E27FC236}">
                <a16:creationId xmlns:a16="http://schemas.microsoft.com/office/drawing/2014/main" id="{00000000-0008-0000-0D00-000037040000}"/>
              </a:ext>
            </a:extLst>
          </xdr:cNvPr>
          <xdr:cNvGrpSpPr/>
        </xdr:nvGrpSpPr>
        <xdr:grpSpPr>
          <a:xfrm>
            <a:off x="6400800" y="6032058"/>
            <a:ext cx="6748272" cy="311524"/>
            <a:chOff x="6400800" y="2031558"/>
            <a:chExt cx="6748272" cy="311524"/>
          </a:xfrm>
        </xdr:grpSpPr>
        <xdr:sp macro="" textlink="">
          <xdr:nvSpPr>
            <xdr:cNvPr id="1112" name="Rectangle 1111">
              <a:extLst>
                <a:ext uri="{FF2B5EF4-FFF2-40B4-BE49-F238E27FC236}">
                  <a16:creationId xmlns:a16="http://schemas.microsoft.com/office/drawing/2014/main" id="{00000000-0008-0000-0D00-000058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3" name="Rectangle 1112">
              <a:extLst>
                <a:ext uri="{FF2B5EF4-FFF2-40B4-BE49-F238E27FC236}">
                  <a16:creationId xmlns:a16="http://schemas.microsoft.com/office/drawing/2014/main" id="{00000000-0008-0000-0D00-000059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4" name="Rectangle 1113">
              <a:extLst>
                <a:ext uri="{FF2B5EF4-FFF2-40B4-BE49-F238E27FC236}">
                  <a16:creationId xmlns:a16="http://schemas.microsoft.com/office/drawing/2014/main" id="{00000000-0008-0000-0D00-00005A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5" name="Rectangle 1114">
              <a:extLst>
                <a:ext uri="{FF2B5EF4-FFF2-40B4-BE49-F238E27FC236}">
                  <a16:creationId xmlns:a16="http://schemas.microsoft.com/office/drawing/2014/main" id="{00000000-0008-0000-0D00-00005B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6" name="Rectangle 1115">
              <a:extLst>
                <a:ext uri="{FF2B5EF4-FFF2-40B4-BE49-F238E27FC236}">
                  <a16:creationId xmlns:a16="http://schemas.microsoft.com/office/drawing/2014/main" id="{00000000-0008-0000-0D00-00005C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7" name="Rectangle 1116">
              <a:extLst>
                <a:ext uri="{FF2B5EF4-FFF2-40B4-BE49-F238E27FC236}">
                  <a16:creationId xmlns:a16="http://schemas.microsoft.com/office/drawing/2014/main" id="{00000000-0008-0000-0D00-00005D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82" name="Check Box 454" hidden="1">
                <a:extLst>
                  <a:ext uri="{63B3BB69-23CF-44E3-9099-C40C66FF867C}">
                    <a14:compatExt spid="_x0000_s22982"/>
                  </a:ext>
                  <a:ext uri="{FF2B5EF4-FFF2-40B4-BE49-F238E27FC236}">
                    <a16:creationId xmlns:a16="http://schemas.microsoft.com/office/drawing/2014/main" id="{00000000-0008-0000-0D00-0000C6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3" name="Check Box 455" hidden="1">
                <a:extLst>
                  <a:ext uri="{63B3BB69-23CF-44E3-9099-C40C66FF867C}">
                    <a14:compatExt spid="_x0000_s22983"/>
                  </a:ext>
                  <a:ext uri="{FF2B5EF4-FFF2-40B4-BE49-F238E27FC236}">
                    <a16:creationId xmlns:a16="http://schemas.microsoft.com/office/drawing/2014/main" id="{00000000-0008-0000-0D00-0000C7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4" name="Check Box 456" hidden="1">
                <a:extLst>
                  <a:ext uri="{63B3BB69-23CF-44E3-9099-C40C66FF867C}">
                    <a14:compatExt spid="_x0000_s22984"/>
                  </a:ext>
                  <a:ext uri="{FF2B5EF4-FFF2-40B4-BE49-F238E27FC236}">
                    <a16:creationId xmlns:a16="http://schemas.microsoft.com/office/drawing/2014/main" id="{00000000-0008-0000-0D00-0000C8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5" name="Check Box 457" hidden="1">
                <a:extLst>
                  <a:ext uri="{63B3BB69-23CF-44E3-9099-C40C66FF867C}">
                    <a14:compatExt spid="_x0000_s22985"/>
                  </a:ext>
                  <a:ext uri="{FF2B5EF4-FFF2-40B4-BE49-F238E27FC236}">
                    <a16:creationId xmlns:a16="http://schemas.microsoft.com/office/drawing/2014/main" id="{00000000-0008-0000-0D00-0000C9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6" name="Check Box 458" hidden="1">
                <a:extLst>
                  <a:ext uri="{63B3BB69-23CF-44E3-9099-C40C66FF867C}">
                    <a14:compatExt spid="_x0000_s22986"/>
                  </a:ext>
                  <a:ext uri="{FF2B5EF4-FFF2-40B4-BE49-F238E27FC236}">
                    <a16:creationId xmlns:a16="http://schemas.microsoft.com/office/drawing/2014/main" id="{00000000-0008-0000-0D00-0000CA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7" name="Check Box 459" hidden="1">
                <a:extLst>
                  <a:ext uri="{63B3BB69-23CF-44E3-9099-C40C66FF867C}">
                    <a14:compatExt spid="_x0000_s22987"/>
                  </a:ext>
                  <a:ext uri="{FF2B5EF4-FFF2-40B4-BE49-F238E27FC236}">
                    <a16:creationId xmlns:a16="http://schemas.microsoft.com/office/drawing/2014/main" id="{00000000-0008-0000-0D00-0000CB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86" name="Group 1085">
            <a:extLst>
              <a:ext uri="{FF2B5EF4-FFF2-40B4-BE49-F238E27FC236}">
                <a16:creationId xmlns:a16="http://schemas.microsoft.com/office/drawing/2014/main" id="{00000000-0008-0000-0D00-00003E040000}"/>
              </a:ext>
            </a:extLst>
          </xdr:cNvPr>
          <xdr:cNvGrpSpPr/>
        </xdr:nvGrpSpPr>
        <xdr:grpSpPr>
          <a:xfrm>
            <a:off x="6400800" y="6603558"/>
            <a:ext cx="6748272" cy="311524"/>
            <a:chOff x="6400800" y="2031558"/>
            <a:chExt cx="6748272" cy="311524"/>
          </a:xfrm>
        </xdr:grpSpPr>
        <xdr:sp macro="" textlink="">
          <xdr:nvSpPr>
            <xdr:cNvPr id="1106" name="Rectangle 1105">
              <a:extLst>
                <a:ext uri="{FF2B5EF4-FFF2-40B4-BE49-F238E27FC236}">
                  <a16:creationId xmlns:a16="http://schemas.microsoft.com/office/drawing/2014/main" id="{00000000-0008-0000-0D00-00005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7" name="Rectangle 1106">
              <a:extLst>
                <a:ext uri="{FF2B5EF4-FFF2-40B4-BE49-F238E27FC236}">
                  <a16:creationId xmlns:a16="http://schemas.microsoft.com/office/drawing/2014/main" id="{00000000-0008-0000-0D00-00005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8" name="Rectangle 1107">
              <a:extLst>
                <a:ext uri="{FF2B5EF4-FFF2-40B4-BE49-F238E27FC236}">
                  <a16:creationId xmlns:a16="http://schemas.microsoft.com/office/drawing/2014/main" id="{00000000-0008-0000-0D00-00005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9" name="Rectangle 1108">
              <a:extLst>
                <a:ext uri="{FF2B5EF4-FFF2-40B4-BE49-F238E27FC236}">
                  <a16:creationId xmlns:a16="http://schemas.microsoft.com/office/drawing/2014/main" id="{00000000-0008-0000-0D00-00005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0" name="Rectangle 1109">
              <a:extLst>
                <a:ext uri="{FF2B5EF4-FFF2-40B4-BE49-F238E27FC236}">
                  <a16:creationId xmlns:a16="http://schemas.microsoft.com/office/drawing/2014/main" id="{00000000-0008-0000-0D00-00005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1" name="Rectangle 1110">
              <a:extLst>
                <a:ext uri="{FF2B5EF4-FFF2-40B4-BE49-F238E27FC236}">
                  <a16:creationId xmlns:a16="http://schemas.microsoft.com/office/drawing/2014/main" id="{00000000-0008-0000-0D00-00005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88" name="Check Box 460" hidden="1">
                <a:extLst>
                  <a:ext uri="{63B3BB69-23CF-44E3-9099-C40C66FF867C}">
                    <a14:compatExt spid="_x0000_s22988"/>
                  </a:ext>
                  <a:ext uri="{FF2B5EF4-FFF2-40B4-BE49-F238E27FC236}">
                    <a16:creationId xmlns:a16="http://schemas.microsoft.com/office/drawing/2014/main" id="{00000000-0008-0000-0D00-0000CC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9" name="Check Box 461" hidden="1">
                <a:extLst>
                  <a:ext uri="{63B3BB69-23CF-44E3-9099-C40C66FF867C}">
                    <a14:compatExt spid="_x0000_s22989"/>
                  </a:ext>
                  <a:ext uri="{FF2B5EF4-FFF2-40B4-BE49-F238E27FC236}">
                    <a16:creationId xmlns:a16="http://schemas.microsoft.com/office/drawing/2014/main" id="{00000000-0008-0000-0D00-0000CD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0" name="Check Box 462" hidden="1">
                <a:extLst>
                  <a:ext uri="{63B3BB69-23CF-44E3-9099-C40C66FF867C}">
                    <a14:compatExt spid="_x0000_s22990"/>
                  </a:ext>
                  <a:ext uri="{FF2B5EF4-FFF2-40B4-BE49-F238E27FC236}">
                    <a16:creationId xmlns:a16="http://schemas.microsoft.com/office/drawing/2014/main" id="{00000000-0008-0000-0D00-0000CE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1" name="Check Box 463" hidden="1">
                <a:extLst>
                  <a:ext uri="{63B3BB69-23CF-44E3-9099-C40C66FF867C}">
                    <a14:compatExt spid="_x0000_s22991"/>
                  </a:ext>
                  <a:ext uri="{FF2B5EF4-FFF2-40B4-BE49-F238E27FC236}">
                    <a16:creationId xmlns:a16="http://schemas.microsoft.com/office/drawing/2014/main" id="{00000000-0008-0000-0D00-0000CF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2" name="Check Box 464" hidden="1">
                <a:extLst>
                  <a:ext uri="{63B3BB69-23CF-44E3-9099-C40C66FF867C}">
                    <a14:compatExt spid="_x0000_s22992"/>
                  </a:ext>
                  <a:ext uri="{FF2B5EF4-FFF2-40B4-BE49-F238E27FC236}">
                    <a16:creationId xmlns:a16="http://schemas.microsoft.com/office/drawing/2014/main" id="{00000000-0008-0000-0D00-0000D0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3" name="Check Box 465" hidden="1">
                <a:extLst>
                  <a:ext uri="{63B3BB69-23CF-44E3-9099-C40C66FF867C}">
                    <a14:compatExt spid="_x0000_s22993"/>
                  </a:ext>
                  <a:ext uri="{FF2B5EF4-FFF2-40B4-BE49-F238E27FC236}">
                    <a16:creationId xmlns:a16="http://schemas.microsoft.com/office/drawing/2014/main" id="{00000000-0008-0000-0D00-0000D1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93" name="Group 1092">
            <a:extLst>
              <a:ext uri="{FF2B5EF4-FFF2-40B4-BE49-F238E27FC236}">
                <a16:creationId xmlns:a16="http://schemas.microsoft.com/office/drawing/2014/main" id="{00000000-0008-0000-0D00-000045040000}"/>
              </a:ext>
            </a:extLst>
          </xdr:cNvPr>
          <xdr:cNvGrpSpPr/>
        </xdr:nvGrpSpPr>
        <xdr:grpSpPr>
          <a:xfrm>
            <a:off x="6400800" y="7175058"/>
            <a:ext cx="6748272" cy="311524"/>
            <a:chOff x="6400800" y="2031558"/>
            <a:chExt cx="6748272" cy="311524"/>
          </a:xfrm>
        </xdr:grpSpPr>
        <xdr:sp macro="" textlink="">
          <xdr:nvSpPr>
            <xdr:cNvPr id="1100" name="Rectangle 1099">
              <a:extLst>
                <a:ext uri="{FF2B5EF4-FFF2-40B4-BE49-F238E27FC236}">
                  <a16:creationId xmlns:a16="http://schemas.microsoft.com/office/drawing/2014/main" id="{00000000-0008-0000-0D00-00004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1" name="Rectangle 1100">
              <a:extLst>
                <a:ext uri="{FF2B5EF4-FFF2-40B4-BE49-F238E27FC236}">
                  <a16:creationId xmlns:a16="http://schemas.microsoft.com/office/drawing/2014/main" id="{00000000-0008-0000-0D00-00004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2" name="Rectangle 1101">
              <a:extLst>
                <a:ext uri="{FF2B5EF4-FFF2-40B4-BE49-F238E27FC236}">
                  <a16:creationId xmlns:a16="http://schemas.microsoft.com/office/drawing/2014/main" id="{00000000-0008-0000-0D00-00004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3" name="Rectangle 1102">
              <a:extLst>
                <a:ext uri="{FF2B5EF4-FFF2-40B4-BE49-F238E27FC236}">
                  <a16:creationId xmlns:a16="http://schemas.microsoft.com/office/drawing/2014/main" id="{00000000-0008-0000-0D00-00004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4" name="Rectangle 1103">
              <a:extLst>
                <a:ext uri="{FF2B5EF4-FFF2-40B4-BE49-F238E27FC236}">
                  <a16:creationId xmlns:a16="http://schemas.microsoft.com/office/drawing/2014/main" id="{00000000-0008-0000-0D00-00005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5" name="Rectangle 1104">
              <a:extLst>
                <a:ext uri="{FF2B5EF4-FFF2-40B4-BE49-F238E27FC236}">
                  <a16:creationId xmlns:a16="http://schemas.microsoft.com/office/drawing/2014/main" id="{00000000-0008-0000-0D00-00005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94" name="Check Box 466" hidden="1">
                <a:extLst>
                  <a:ext uri="{63B3BB69-23CF-44E3-9099-C40C66FF867C}">
                    <a14:compatExt spid="_x0000_s22994"/>
                  </a:ext>
                  <a:ext uri="{FF2B5EF4-FFF2-40B4-BE49-F238E27FC236}">
                    <a16:creationId xmlns:a16="http://schemas.microsoft.com/office/drawing/2014/main" id="{00000000-0008-0000-0D00-0000D2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5" name="Check Box 467" hidden="1">
                <a:extLst>
                  <a:ext uri="{63B3BB69-23CF-44E3-9099-C40C66FF867C}">
                    <a14:compatExt spid="_x0000_s22995"/>
                  </a:ext>
                  <a:ext uri="{FF2B5EF4-FFF2-40B4-BE49-F238E27FC236}">
                    <a16:creationId xmlns:a16="http://schemas.microsoft.com/office/drawing/2014/main" id="{00000000-0008-0000-0D00-0000D3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6" name="Check Box 468" hidden="1">
                <a:extLst>
                  <a:ext uri="{63B3BB69-23CF-44E3-9099-C40C66FF867C}">
                    <a14:compatExt spid="_x0000_s22996"/>
                  </a:ext>
                  <a:ext uri="{FF2B5EF4-FFF2-40B4-BE49-F238E27FC236}">
                    <a16:creationId xmlns:a16="http://schemas.microsoft.com/office/drawing/2014/main" id="{00000000-0008-0000-0D00-0000D4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7" name="Check Box 469" hidden="1">
                <a:extLst>
                  <a:ext uri="{63B3BB69-23CF-44E3-9099-C40C66FF867C}">
                    <a14:compatExt spid="_x0000_s22997"/>
                  </a:ext>
                  <a:ext uri="{FF2B5EF4-FFF2-40B4-BE49-F238E27FC236}">
                    <a16:creationId xmlns:a16="http://schemas.microsoft.com/office/drawing/2014/main" id="{00000000-0008-0000-0D00-0000D5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8" name="Check Box 470" hidden="1">
                <a:extLst>
                  <a:ext uri="{63B3BB69-23CF-44E3-9099-C40C66FF867C}">
                    <a14:compatExt spid="_x0000_s22998"/>
                  </a:ext>
                  <a:ext uri="{FF2B5EF4-FFF2-40B4-BE49-F238E27FC236}">
                    <a16:creationId xmlns:a16="http://schemas.microsoft.com/office/drawing/2014/main" id="{00000000-0008-0000-0D00-0000D6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9" name="Check Box 471" hidden="1">
                <a:extLst>
                  <a:ext uri="{63B3BB69-23CF-44E3-9099-C40C66FF867C}">
                    <a14:compatExt spid="_x0000_s22999"/>
                  </a:ext>
                  <a:ext uri="{FF2B5EF4-FFF2-40B4-BE49-F238E27FC236}">
                    <a16:creationId xmlns:a16="http://schemas.microsoft.com/office/drawing/2014/main" id="{00000000-0008-0000-0D00-0000D7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769</xdr:row>
      <xdr:rowOff>23812</xdr:rowOff>
    </xdr:from>
    <xdr:to>
      <xdr:col>108</xdr:col>
      <xdr:colOff>64993</xdr:colOff>
      <xdr:row>772</xdr:row>
      <xdr:rowOff>61912</xdr:rowOff>
    </xdr:to>
    <xdr:sp macro="" textlink="">
      <xdr:nvSpPr>
        <xdr:cNvPr id="1160" name="Chevron 1159">
          <a:extLst>
            <a:ext uri="{FF2B5EF4-FFF2-40B4-BE49-F238E27FC236}">
              <a16:creationId xmlns:a16="http://schemas.microsoft.com/office/drawing/2014/main" id="{00000000-0008-0000-0D00-000088040000}"/>
            </a:ext>
          </a:extLst>
        </xdr:cNvPr>
        <xdr:cNvSpPr/>
      </xdr:nvSpPr>
      <xdr:spPr>
        <a:xfrm>
          <a:off x="11493312" y="1583531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769</xdr:row>
      <xdr:rowOff>23812</xdr:rowOff>
    </xdr:from>
    <xdr:to>
      <xdr:col>18</xdr:col>
      <xdr:colOff>11206</xdr:colOff>
      <xdr:row>772</xdr:row>
      <xdr:rowOff>61912</xdr:rowOff>
    </xdr:to>
    <xdr:sp macro="" textlink="">
      <xdr:nvSpPr>
        <xdr:cNvPr id="1161" name="Chevron 1160">
          <a:extLst>
            <a:ext uri="{FF2B5EF4-FFF2-40B4-BE49-F238E27FC236}">
              <a16:creationId xmlns:a16="http://schemas.microsoft.com/office/drawing/2014/main" id="{00000000-0008-0000-0D00-000089040000}"/>
            </a:ext>
          </a:extLst>
        </xdr:cNvPr>
        <xdr:cNvSpPr/>
      </xdr:nvSpPr>
      <xdr:spPr>
        <a:xfrm flipH="1">
          <a:off x="1152525" y="1583531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768</xdr:row>
      <xdr:rowOff>0</xdr:rowOff>
    </xdr:from>
    <xdr:to>
      <xdr:col>10</xdr:col>
      <xdr:colOff>0</xdr:colOff>
      <xdr:row>773</xdr:row>
      <xdr:rowOff>85725</xdr:rowOff>
    </xdr:to>
    <xdr:sp macro="" textlink="">
      <xdr:nvSpPr>
        <xdr:cNvPr id="1162" name="Rectangle 1161">
          <a:extLst>
            <a:ext uri="{FF2B5EF4-FFF2-40B4-BE49-F238E27FC236}">
              <a16:creationId xmlns:a16="http://schemas.microsoft.com/office/drawing/2014/main" id="{00000000-0008-0000-0D00-00008A04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768</xdr:row>
      <xdr:rowOff>0</xdr:rowOff>
    </xdr:from>
    <xdr:to>
      <xdr:col>117</xdr:col>
      <xdr:colOff>104775</xdr:colOff>
      <xdr:row>773</xdr:row>
      <xdr:rowOff>85725</xdr:rowOff>
    </xdr:to>
    <xdr:sp macro="" textlink="">
      <xdr:nvSpPr>
        <xdr:cNvPr id="1163" name="Rectangle 1162">
          <a:extLst>
            <a:ext uri="{FF2B5EF4-FFF2-40B4-BE49-F238E27FC236}">
              <a16:creationId xmlns:a16="http://schemas.microsoft.com/office/drawing/2014/main" id="{00000000-0008-0000-0D00-00008B04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787</xdr:row>
      <xdr:rowOff>95249</xdr:rowOff>
    </xdr:from>
    <xdr:to>
      <xdr:col>52</xdr:col>
      <xdr:colOff>114298</xdr:colOff>
      <xdr:row>793</xdr:row>
      <xdr:rowOff>85724</xdr:rowOff>
    </xdr:to>
    <xdr:sp macro="" textlink="">
      <xdr:nvSpPr>
        <xdr:cNvPr id="1167" name="Content Placeholder 2">
          <a:extLst>
            <a:ext uri="{FF2B5EF4-FFF2-40B4-BE49-F238E27FC236}">
              <a16:creationId xmlns:a16="http://schemas.microsoft.com/office/drawing/2014/main" id="{00000000-0008-0000-0D00-00008F04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794</xdr:row>
      <xdr:rowOff>6724</xdr:rowOff>
    </xdr:from>
    <xdr:to>
      <xdr:col>116</xdr:col>
      <xdr:colOff>44823</xdr:colOff>
      <xdr:row>853</xdr:row>
      <xdr:rowOff>64009</xdr:rowOff>
    </xdr:to>
    <xdr:grpSp>
      <xdr:nvGrpSpPr>
        <xdr:cNvPr id="1168" name="Group 1167">
          <a:extLst>
            <a:ext uri="{FF2B5EF4-FFF2-40B4-BE49-F238E27FC236}">
              <a16:creationId xmlns:a16="http://schemas.microsoft.com/office/drawing/2014/main" id="{00000000-0008-0000-0D00-000090040000}"/>
            </a:ext>
          </a:extLst>
        </xdr:cNvPr>
        <xdr:cNvGrpSpPr/>
      </xdr:nvGrpSpPr>
      <xdr:grpSpPr>
        <a:xfrm>
          <a:off x="258054" y="79236581"/>
          <a:ext cx="12414198" cy="5944642"/>
          <a:chOff x="107576" y="1900517"/>
          <a:chExt cx="12779189" cy="6007608"/>
        </a:xfrm>
      </xdr:grpSpPr>
      <xdr:sp macro="" textlink="">
        <xdr:nvSpPr>
          <xdr:cNvPr id="1169" name="Rectangle 1168">
            <a:extLst>
              <a:ext uri="{FF2B5EF4-FFF2-40B4-BE49-F238E27FC236}">
                <a16:creationId xmlns:a16="http://schemas.microsoft.com/office/drawing/2014/main" id="{00000000-0008-0000-0D00-000091040000}"/>
              </a:ext>
            </a:extLst>
          </xdr:cNvPr>
          <xdr:cNvSpPr/>
        </xdr:nvSpPr>
        <xdr:spPr>
          <a:xfrm>
            <a:off x="6275294" y="1900517"/>
            <a:ext cx="6611471"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170" name="Rectangle 1169">
            <a:extLst>
              <a:ext uri="{FF2B5EF4-FFF2-40B4-BE49-F238E27FC236}">
                <a16:creationId xmlns:a16="http://schemas.microsoft.com/office/drawing/2014/main" id="{00000000-0008-0000-0D00-000092040000}"/>
              </a:ext>
            </a:extLst>
          </xdr:cNvPr>
          <xdr:cNvSpPr/>
        </xdr:nvSpPr>
        <xdr:spPr>
          <a:xfrm>
            <a:off x="107576" y="1900517"/>
            <a:ext cx="5820336"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794</xdr:row>
      <xdr:rowOff>13868</xdr:rowOff>
    </xdr:from>
    <xdr:to>
      <xdr:col>53</xdr:col>
      <xdr:colOff>2239</xdr:colOff>
      <xdr:row>851</xdr:row>
      <xdr:rowOff>90282</xdr:rowOff>
    </xdr:to>
    <xdr:grpSp>
      <xdr:nvGrpSpPr>
        <xdr:cNvPr id="1171" name="Group 1170">
          <a:extLst>
            <a:ext uri="{FF2B5EF4-FFF2-40B4-BE49-F238E27FC236}">
              <a16:creationId xmlns:a16="http://schemas.microsoft.com/office/drawing/2014/main" id="{00000000-0008-0000-0D00-000093040000}"/>
            </a:ext>
          </a:extLst>
        </xdr:cNvPr>
        <xdr:cNvGrpSpPr/>
      </xdr:nvGrpSpPr>
      <xdr:grpSpPr>
        <a:xfrm>
          <a:off x="111096" y="79243725"/>
          <a:ext cx="5660572" cy="5764200"/>
          <a:chOff x="114298" y="10602826"/>
          <a:chExt cx="5827059" cy="5826229"/>
        </a:xfrm>
      </xdr:grpSpPr>
      <xdr:sp macro="" textlink="">
        <xdr:nvSpPr>
          <xdr:cNvPr id="1172" name="Rectangle 1171">
            <a:extLst>
              <a:ext uri="{FF2B5EF4-FFF2-40B4-BE49-F238E27FC236}">
                <a16:creationId xmlns:a16="http://schemas.microsoft.com/office/drawing/2014/main" id="{00000000-0008-0000-0D00-00009404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173" name="Rectangle 1172">
            <a:extLst>
              <a:ext uri="{FF2B5EF4-FFF2-40B4-BE49-F238E27FC236}">
                <a16:creationId xmlns:a16="http://schemas.microsoft.com/office/drawing/2014/main" id="{00000000-0008-0000-0D00-00009504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4" name="Rectangle 1173">
            <a:extLst>
              <a:ext uri="{FF2B5EF4-FFF2-40B4-BE49-F238E27FC236}">
                <a16:creationId xmlns:a16="http://schemas.microsoft.com/office/drawing/2014/main" id="{00000000-0008-0000-0D00-00009604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175" name="Rectangle 1174">
            <a:extLst>
              <a:ext uri="{FF2B5EF4-FFF2-40B4-BE49-F238E27FC236}">
                <a16:creationId xmlns:a16="http://schemas.microsoft.com/office/drawing/2014/main" id="{00000000-0008-0000-0D00-00009704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6" name="Rectangle 1175">
            <a:extLst>
              <a:ext uri="{FF2B5EF4-FFF2-40B4-BE49-F238E27FC236}">
                <a16:creationId xmlns:a16="http://schemas.microsoft.com/office/drawing/2014/main" id="{00000000-0008-0000-0D00-00009804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7" name="Rectangle 1176">
            <a:extLst>
              <a:ext uri="{FF2B5EF4-FFF2-40B4-BE49-F238E27FC236}">
                <a16:creationId xmlns:a16="http://schemas.microsoft.com/office/drawing/2014/main" id="{00000000-0008-0000-0D00-00009904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8" name="Rectangle 1177">
            <a:extLst>
              <a:ext uri="{FF2B5EF4-FFF2-40B4-BE49-F238E27FC236}">
                <a16:creationId xmlns:a16="http://schemas.microsoft.com/office/drawing/2014/main" id="{00000000-0008-0000-0D00-00009A04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9" name="Rectangle 1178">
            <a:extLst>
              <a:ext uri="{FF2B5EF4-FFF2-40B4-BE49-F238E27FC236}">
                <a16:creationId xmlns:a16="http://schemas.microsoft.com/office/drawing/2014/main" id="{00000000-0008-0000-0D00-00009B04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80" name="Rectangle 1179">
            <a:extLst>
              <a:ext uri="{FF2B5EF4-FFF2-40B4-BE49-F238E27FC236}">
                <a16:creationId xmlns:a16="http://schemas.microsoft.com/office/drawing/2014/main" id="{00000000-0008-0000-0D00-00009C04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81" name="Rectangle 1180">
            <a:extLst>
              <a:ext uri="{FF2B5EF4-FFF2-40B4-BE49-F238E27FC236}">
                <a16:creationId xmlns:a16="http://schemas.microsoft.com/office/drawing/2014/main" id="{00000000-0008-0000-0D00-00009D04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788</xdr:row>
      <xdr:rowOff>0</xdr:rowOff>
    </xdr:from>
    <xdr:to>
      <xdr:col>114</xdr:col>
      <xdr:colOff>104775</xdr:colOff>
      <xdr:row>793</xdr:row>
      <xdr:rowOff>85725</xdr:rowOff>
    </xdr:to>
    <xdr:sp macro="" textlink="">
      <xdr:nvSpPr>
        <xdr:cNvPr id="1182" name="Content Placeholder 2">
          <a:extLst>
            <a:ext uri="{FF2B5EF4-FFF2-40B4-BE49-F238E27FC236}">
              <a16:creationId xmlns:a16="http://schemas.microsoft.com/office/drawing/2014/main" id="{00000000-0008-0000-0D00-00009E04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827</xdr:row>
          <xdr:rowOff>31750</xdr:rowOff>
        </xdr:from>
        <xdr:to>
          <xdr:col>61</xdr:col>
          <xdr:colOff>76200</xdr:colOff>
          <xdr:row>829</xdr:row>
          <xdr:rowOff>76200</xdr:rowOff>
        </xdr:to>
        <xdr:sp macro="" textlink="">
          <xdr:nvSpPr>
            <xdr:cNvPr id="23000" name="Check Box 472" hidden="1">
              <a:extLst>
                <a:ext uri="{63B3BB69-23CF-44E3-9099-C40C66FF867C}">
                  <a14:compatExt spid="_x0000_s23000"/>
                </a:ext>
                <a:ext uri="{FF2B5EF4-FFF2-40B4-BE49-F238E27FC236}">
                  <a16:creationId xmlns:a16="http://schemas.microsoft.com/office/drawing/2014/main" id="{00000000-0008-0000-0D00-0000D8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827</xdr:row>
          <xdr:rowOff>31750</xdr:rowOff>
        </xdr:from>
        <xdr:to>
          <xdr:col>71</xdr:col>
          <xdr:colOff>76200</xdr:colOff>
          <xdr:row>829</xdr:row>
          <xdr:rowOff>76200</xdr:rowOff>
        </xdr:to>
        <xdr:sp macro="" textlink="">
          <xdr:nvSpPr>
            <xdr:cNvPr id="23001" name="Check Box 473" hidden="1">
              <a:extLst>
                <a:ext uri="{63B3BB69-23CF-44E3-9099-C40C66FF867C}">
                  <a14:compatExt spid="_x0000_s23001"/>
                </a:ext>
                <a:ext uri="{FF2B5EF4-FFF2-40B4-BE49-F238E27FC236}">
                  <a16:creationId xmlns:a16="http://schemas.microsoft.com/office/drawing/2014/main" id="{00000000-0008-0000-0D00-0000D9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827</xdr:row>
          <xdr:rowOff>31750</xdr:rowOff>
        </xdr:from>
        <xdr:to>
          <xdr:col>81</xdr:col>
          <xdr:colOff>76200</xdr:colOff>
          <xdr:row>829</xdr:row>
          <xdr:rowOff>76200</xdr:rowOff>
        </xdr:to>
        <xdr:sp macro="" textlink="">
          <xdr:nvSpPr>
            <xdr:cNvPr id="23002" name="Check Box 474" hidden="1">
              <a:extLst>
                <a:ext uri="{63B3BB69-23CF-44E3-9099-C40C66FF867C}">
                  <a14:compatExt spid="_x0000_s23002"/>
                </a:ext>
                <a:ext uri="{FF2B5EF4-FFF2-40B4-BE49-F238E27FC236}">
                  <a16:creationId xmlns:a16="http://schemas.microsoft.com/office/drawing/2014/main" id="{00000000-0008-0000-0D00-0000DA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827</xdr:row>
          <xdr:rowOff>31750</xdr:rowOff>
        </xdr:from>
        <xdr:to>
          <xdr:col>91</xdr:col>
          <xdr:colOff>76200</xdr:colOff>
          <xdr:row>829</xdr:row>
          <xdr:rowOff>76200</xdr:rowOff>
        </xdr:to>
        <xdr:sp macro="" textlink="">
          <xdr:nvSpPr>
            <xdr:cNvPr id="23003" name="Check Box 475" hidden="1">
              <a:extLst>
                <a:ext uri="{63B3BB69-23CF-44E3-9099-C40C66FF867C}">
                  <a14:compatExt spid="_x0000_s23003"/>
                </a:ext>
                <a:ext uri="{FF2B5EF4-FFF2-40B4-BE49-F238E27FC236}">
                  <a16:creationId xmlns:a16="http://schemas.microsoft.com/office/drawing/2014/main" id="{00000000-0008-0000-0D00-0000DB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827</xdr:row>
          <xdr:rowOff>31750</xdr:rowOff>
        </xdr:from>
        <xdr:to>
          <xdr:col>101</xdr:col>
          <xdr:colOff>76200</xdr:colOff>
          <xdr:row>829</xdr:row>
          <xdr:rowOff>76200</xdr:rowOff>
        </xdr:to>
        <xdr:sp macro="" textlink="">
          <xdr:nvSpPr>
            <xdr:cNvPr id="23004" name="Check Box 476" hidden="1">
              <a:extLst>
                <a:ext uri="{63B3BB69-23CF-44E3-9099-C40C66FF867C}">
                  <a14:compatExt spid="_x0000_s23004"/>
                </a:ext>
                <a:ext uri="{FF2B5EF4-FFF2-40B4-BE49-F238E27FC236}">
                  <a16:creationId xmlns:a16="http://schemas.microsoft.com/office/drawing/2014/main" id="{00000000-0008-0000-0D00-0000DC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827</xdr:row>
          <xdr:rowOff>31750</xdr:rowOff>
        </xdr:from>
        <xdr:to>
          <xdr:col>111</xdr:col>
          <xdr:colOff>76200</xdr:colOff>
          <xdr:row>829</xdr:row>
          <xdr:rowOff>76200</xdr:rowOff>
        </xdr:to>
        <xdr:sp macro="" textlink="">
          <xdr:nvSpPr>
            <xdr:cNvPr id="23005" name="Check Box 477" hidden="1">
              <a:extLst>
                <a:ext uri="{63B3BB69-23CF-44E3-9099-C40C66FF867C}">
                  <a14:compatExt spid="_x0000_s23005"/>
                </a:ext>
                <a:ext uri="{FF2B5EF4-FFF2-40B4-BE49-F238E27FC236}">
                  <a16:creationId xmlns:a16="http://schemas.microsoft.com/office/drawing/2014/main" id="{00000000-0008-0000-0D00-0000DD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794</xdr:row>
      <xdr:rowOff>31810</xdr:rowOff>
    </xdr:from>
    <xdr:to>
      <xdr:col>115</xdr:col>
      <xdr:colOff>4572</xdr:colOff>
      <xdr:row>853</xdr:row>
      <xdr:rowOff>76200</xdr:rowOff>
    </xdr:to>
    <xdr:grpSp>
      <xdr:nvGrpSpPr>
        <xdr:cNvPr id="1189" name="Group 1188">
          <a:extLst>
            <a:ext uri="{FF2B5EF4-FFF2-40B4-BE49-F238E27FC236}">
              <a16:creationId xmlns:a16="http://schemas.microsoft.com/office/drawing/2014/main" id="{00000000-0008-0000-0D00-0000A5040000}"/>
            </a:ext>
          </a:extLst>
        </xdr:cNvPr>
        <xdr:cNvGrpSpPr/>
      </xdr:nvGrpSpPr>
      <xdr:grpSpPr>
        <a:xfrm>
          <a:off x="6096000" y="79261667"/>
          <a:ext cx="6427143" cy="5931747"/>
          <a:chOff x="6400800" y="2031558"/>
          <a:chExt cx="6748272" cy="5664642"/>
        </a:xfrm>
      </xdr:grpSpPr>
      <xdr:grpSp>
        <xdr:nvGrpSpPr>
          <xdr:cNvPr id="1190" name="Group 1189">
            <a:extLst>
              <a:ext uri="{FF2B5EF4-FFF2-40B4-BE49-F238E27FC236}">
                <a16:creationId xmlns:a16="http://schemas.microsoft.com/office/drawing/2014/main" id="{00000000-0008-0000-0D00-0000A6040000}"/>
              </a:ext>
            </a:extLst>
          </xdr:cNvPr>
          <xdr:cNvGrpSpPr/>
        </xdr:nvGrpSpPr>
        <xdr:grpSpPr>
          <a:xfrm>
            <a:off x="6400800" y="2031558"/>
            <a:ext cx="6748272" cy="311524"/>
            <a:chOff x="6400800" y="2031558"/>
            <a:chExt cx="6748272" cy="311524"/>
          </a:xfrm>
        </xdr:grpSpPr>
        <xdr:sp macro="" textlink="">
          <xdr:nvSpPr>
            <xdr:cNvPr id="1308" name="Rectangle 1307">
              <a:extLst>
                <a:ext uri="{FF2B5EF4-FFF2-40B4-BE49-F238E27FC236}">
                  <a16:creationId xmlns:a16="http://schemas.microsoft.com/office/drawing/2014/main" id="{00000000-0008-0000-0D00-00001C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9" name="Rectangle 1308">
              <a:extLst>
                <a:ext uri="{FF2B5EF4-FFF2-40B4-BE49-F238E27FC236}">
                  <a16:creationId xmlns:a16="http://schemas.microsoft.com/office/drawing/2014/main" id="{00000000-0008-0000-0D00-00001D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0" name="Rectangle 1309">
              <a:extLst>
                <a:ext uri="{FF2B5EF4-FFF2-40B4-BE49-F238E27FC236}">
                  <a16:creationId xmlns:a16="http://schemas.microsoft.com/office/drawing/2014/main" id="{00000000-0008-0000-0D00-00001E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1" name="Rectangle 1310">
              <a:extLst>
                <a:ext uri="{FF2B5EF4-FFF2-40B4-BE49-F238E27FC236}">
                  <a16:creationId xmlns:a16="http://schemas.microsoft.com/office/drawing/2014/main" id="{00000000-0008-0000-0D00-00001F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2" name="Rectangle 1311">
              <a:extLst>
                <a:ext uri="{FF2B5EF4-FFF2-40B4-BE49-F238E27FC236}">
                  <a16:creationId xmlns:a16="http://schemas.microsoft.com/office/drawing/2014/main" id="{00000000-0008-0000-0D00-000020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3" name="Rectangle 1312">
              <a:extLst>
                <a:ext uri="{FF2B5EF4-FFF2-40B4-BE49-F238E27FC236}">
                  <a16:creationId xmlns:a16="http://schemas.microsoft.com/office/drawing/2014/main" id="{00000000-0008-0000-0D00-000021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3006" name="Check Box 478" hidden="1">
                <a:extLst>
                  <a:ext uri="{63B3BB69-23CF-44E3-9099-C40C66FF867C}">
                    <a14:compatExt spid="_x0000_s23006"/>
                  </a:ext>
                  <a:ext uri="{FF2B5EF4-FFF2-40B4-BE49-F238E27FC236}">
                    <a16:creationId xmlns:a16="http://schemas.microsoft.com/office/drawing/2014/main" id="{00000000-0008-0000-0D00-0000DE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7" name="Check Box 479" hidden="1">
                <a:extLst>
                  <a:ext uri="{63B3BB69-23CF-44E3-9099-C40C66FF867C}">
                    <a14:compatExt spid="_x0000_s23007"/>
                  </a:ext>
                  <a:ext uri="{FF2B5EF4-FFF2-40B4-BE49-F238E27FC236}">
                    <a16:creationId xmlns:a16="http://schemas.microsoft.com/office/drawing/2014/main" id="{00000000-0008-0000-0D00-0000DF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8" name="Check Box 480" hidden="1">
                <a:extLst>
                  <a:ext uri="{63B3BB69-23CF-44E3-9099-C40C66FF867C}">
                    <a14:compatExt spid="_x0000_s23008"/>
                  </a:ext>
                  <a:ext uri="{FF2B5EF4-FFF2-40B4-BE49-F238E27FC236}">
                    <a16:creationId xmlns:a16="http://schemas.microsoft.com/office/drawing/2014/main" id="{00000000-0008-0000-0D00-0000E0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9" name="Check Box 481" hidden="1">
                <a:extLst>
                  <a:ext uri="{63B3BB69-23CF-44E3-9099-C40C66FF867C}">
                    <a14:compatExt spid="_x0000_s23009"/>
                  </a:ext>
                  <a:ext uri="{FF2B5EF4-FFF2-40B4-BE49-F238E27FC236}">
                    <a16:creationId xmlns:a16="http://schemas.microsoft.com/office/drawing/2014/main" id="{00000000-0008-0000-0D00-0000E1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0" name="Check Box 482" hidden="1">
                <a:extLst>
                  <a:ext uri="{63B3BB69-23CF-44E3-9099-C40C66FF867C}">
                    <a14:compatExt spid="_x0000_s23010"/>
                  </a:ext>
                  <a:ext uri="{FF2B5EF4-FFF2-40B4-BE49-F238E27FC236}">
                    <a16:creationId xmlns:a16="http://schemas.microsoft.com/office/drawing/2014/main" id="{00000000-0008-0000-0D00-0000E2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1" name="Check Box 483" hidden="1">
                <a:extLst>
                  <a:ext uri="{63B3BB69-23CF-44E3-9099-C40C66FF867C}">
                    <a14:compatExt spid="_x0000_s23011"/>
                  </a:ext>
                  <a:ext uri="{FF2B5EF4-FFF2-40B4-BE49-F238E27FC236}">
                    <a16:creationId xmlns:a16="http://schemas.microsoft.com/office/drawing/2014/main" id="{00000000-0008-0000-0D00-0000E3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197" name="Group 1196">
            <a:extLst>
              <a:ext uri="{FF2B5EF4-FFF2-40B4-BE49-F238E27FC236}">
                <a16:creationId xmlns:a16="http://schemas.microsoft.com/office/drawing/2014/main" id="{00000000-0008-0000-0D00-0000AD040000}"/>
              </a:ext>
            </a:extLst>
          </xdr:cNvPr>
          <xdr:cNvGrpSpPr/>
        </xdr:nvGrpSpPr>
        <xdr:grpSpPr>
          <a:xfrm>
            <a:off x="6400800" y="2603058"/>
            <a:ext cx="6748272" cy="311524"/>
            <a:chOff x="6400800" y="2031558"/>
            <a:chExt cx="6748272" cy="311524"/>
          </a:xfrm>
        </xdr:grpSpPr>
        <xdr:sp macro="" textlink="">
          <xdr:nvSpPr>
            <xdr:cNvPr id="1302" name="Rectangle 1301">
              <a:extLst>
                <a:ext uri="{FF2B5EF4-FFF2-40B4-BE49-F238E27FC236}">
                  <a16:creationId xmlns:a16="http://schemas.microsoft.com/office/drawing/2014/main" id="{00000000-0008-0000-0D00-000016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3" name="Rectangle 1302">
              <a:extLst>
                <a:ext uri="{FF2B5EF4-FFF2-40B4-BE49-F238E27FC236}">
                  <a16:creationId xmlns:a16="http://schemas.microsoft.com/office/drawing/2014/main" id="{00000000-0008-0000-0D00-000017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4" name="Rectangle 1303">
              <a:extLst>
                <a:ext uri="{FF2B5EF4-FFF2-40B4-BE49-F238E27FC236}">
                  <a16:creationId xmlns:a16="http://schemas.microsoft.com/office/drawing/2014/main" id="{00000000-0008-0000-0D00-000018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5" name="Rectangle 1304">
              <a:extLst>
                <a:ext uri="{FF2B5EF4-FFF2-40B4-BE49-F238E27FC236}">
                  <a16:creationId xmlns:a16="http://schemas.microsoft.com/office/drawing/2014/main" id="{00000000-0008-0000-0D00-000019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6" name="Rectangle 1305">
              <a:extLst>
                <a:ext uri="{FF2B5EF4-FFF2-40B4-BE49-F238E27FC236}">
                  <a16:creationId xmlns:a16="http://schemas.microsoft.com/office/drawing/2014/main" id="{00000000-0008-0000-0D00-00001A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7" name="Rectangle 1306">
              <a:extLst>
                <a:ext uri="{FF2B5EF4-FFF2-40B4-BE49-F238E27FC236}">
                  <a16:creationId xmlns:a16="http://schemas.microsoft.com/office/drawing/2014/main" id="{00000000-0008-0000-0D00-00001B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12" name="Check Box 484" hidden="1">
                <a:extLst>
                  <a:ext uri="{63B3BB69-23CF-44E3-9099-C40C66FF867C}">
                    <a14:compatExt spid="_x0000_s23012"/>
                  </a:ext>
                  <a:ext uri="{FF2B5EF4-FFF2-40B4-BE49-F238E27FC236}">
                    <a16:creationId xmlns:a16="http://schemas.microsoft.com/office/drawing/2014/main" id="{00000000-0008-0000-0D00-0000E4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3" name="Check Box 485" hidden="1">
                <a:extLst>
                  <a:ext uri="{63B3BB69-23CF-44E3-9099-C40C66FF867C}">
                    <a14:compatExt spid="_x0000_s23013"/>
                  </a:ext>
                  <a:ext uri="{FF2B5EF4-FFF2-40B4-BE49-F238E27FC236}">
                    <a16:creationId xmlns:a16="http://schemas.microsoft.com/office/drawing/2014/main" id="{00000000-0008-0000-0D00-0000E5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4" name="Check Box 486" hidden="1">
                <a:extLst>
                  <a:ext uri="{63B3BB69-23CF-44E3-9099-C40C66FF867C}">
                    <a14:compatExt spid="_x0000_s23014"/>
                  </a:ext>
                  <a:ext uri="{FF2B5EF4-FFF2-40B4-BE49-F238E27FC236}">
                    <a16:creationId xmlns:a16="http://schemas.microsoft.com/office/drawing/2014/main" id="{00000000-0008-0000-0D00-0000E6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5" name="Check Box 487" hidden="1">
                <a:extLst>
                  <a:ext uri="{63B3BB69-23CF-44E3-9099-C40C66FF867C}">
                    <a14:compatExt spid="_x0000_s23015"/>
                  </a:ext>
                  <a:ext uri="{FF2B5EF4-FFF2-40B4-BE49-F238E27FC236}">
                    <a16:creationId xmlns:a16="http://schemas.microsoft.com/office/drawing/2014/main" id="{00000000-0008-0000-0D00-0000E7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6" name="Check Box 488" hidden="1">
                <a:extLst>
                  <a:ext uri="{63B3BB69-23CF-44E3-9099-C40C66FF867C}">
                    <a14:compatExt spid="_x0000_s23016"/>
                  </a:ext>
                  <a:ext uri="{FF2B5EF4-FFF2-40B4-BE49-F238E27FC236}">
                    <a16:creationId xmlns:a16="http://schemas.microsoft.com/office/drawing/2014/main" id="{00000000-0008-0000-0D00-0000E8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7" name="Check Box 489" hidden="1">
                <a:extLst>
                  <a:ext uri="{63B3BB69-23CF-44E3-9099-C40C66FF867C}">
                    <a14:compatExt spid="_x0000_s23017"/>
                  </a:ext>
                  <a:ext uri="{FF2B5EF4-FFF2-40B4-BE49-F238E27FC236}">
                    <a16:creationId xmlns:a16="http://schemas.microsoft.com/office/drawing/2014/main" id="{00000000-0008-0000-0D00-0000E9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04" name="Group 1203">
            <a:extLst>
              <a:ext uri="{FF2B5EF4-FFF2-40B4-BE49-F238E27FC236}">
                <a16:creationId xmlns:a16="http://schemas.microsoft.com/office/drawing/2014/main" id="{00000000-0008-0000-0D00-0000B4040000}"/>
              </a:ext>
            </a:extLst>
          </xdr:cNvPr>
          <xdr:cNvGrpSpPr/>
        </xdr:nvGrpSpPr>
        <xdr:grpSpPr>
          <a:xfrm>
            <a:off x="6400800" y="3174558"/>
            <a:ext cx="6748272" cy="311524"/>
            <a:chOff x="6400800" y="2031558"/>
            <a:chExt cx="6748272" cy="311524"/>
          </a:xfrm>
        </xdr:grpSpPr>
        <xdr:sp macro="" textlink="">
          <xdr:nvSpPr>
            <xdr:cNvPr id="1296" name="Rectangle 1295">
              <a:extLst>
                <a:ext uri="{FF2B5EF4-FFF2-40B4-BE49-F238E27FC236}">
                  <a16:creationId xmlns:a16="http://schemas.microsoft.com/office/drawing/2014/main" id="{00000000-0008-0000-0D00-000010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7" name="Rectangle 1296">
              <a:extLst>
                <a:ext uri="{FF2B5EF4-FFF2-40B4-BE49-F238E27FC236}">
                  <a16:creationId xmlns:a16="http://schemas.microsoft.com/office/drawing/2014/main" id="{00000000-0008-0000-0D00-000011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8" name="Rectangle 1297">
              <a:extLst>
                <a:ext uri="{FF2B5EF4-FFF2-40B4-BE49-F238E27FC236}">
                  <a16:creationId xmlns:a16="http://schemas.microsoft.com/office/drawing/2014/main" id="{00000000-0008-0000-0D00-000012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9" name="Rectangle 1298">
              <a:extLst>
                <a:ext uri="{FF2B5EF4-FFF2-40B4-BE49-F238E27FC236}">
                  <a16:creationId xmlns:a16="http://schemas.microsoft.com/office/drawing/2014/main" id="{00000000-0008-0000-0D00-000013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0" name="Rectangle 1299">
              <a:extLst>
                <a:ext uri="{FF2B5EF4-FFF2-40B4-BE49-F238E27FC236}">
                  <a16:creationId xmlns:a16="http://schemas.microsoft.com/office/drawing/2014/main" id="{00000000-0008-0000-0D00-000014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1" name="Rectangle 1300">
              <a:extLst>
                <a:ext uri="{FF2B5EF4-FFF2-40B4-BE49-F238E27FC236}">
                  <a16:creationId xmlns:a16="http://schemas.microsoft.com/office/drawing/2014/main" id="{00000000-0008-0000-0D00-000015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18" name="Check Box 490" hidden="1">
                <a:extLst>
                  <a:ext uri="{63B3BB69-23CF-44E3-9099-C40C66FF867C}">
                    <a14:compatExt spid="_x0000_s23018"/>
                  </a:ext>
                  <a:ext uri="{FF2B5EF4-FFF2-40B4-BE49-F238E27FC236}">
                    <a16:creationId xmlns:a16="http://schemas.microsoft.com/office/drawing/2014/main" id="{00000000-0008-0000-0D00-0000EA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9" name="Check Box 491" hidden="1">
                <a:extLst>
                  <a:ext uri="{63B3BB69-23CF-44E3-9099-C40C66FF867C}">
                    <a14:compatExt spid="_x0000_s23019"/>
                  </a:ext>
                  <a:ext uri="{FF2B5EF4-FFF2-40B4-BE49-F238E27FC236}">
                    <a16:creationId xmlns:a16="http://schemas.microsoft.com/office/drawing/2014/main" id="{00000000-0008-0000-0D00-0000EB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0" name="Check Box 492" hidden="1">
                <a:extLst>
                  <a:ext uri="{63B3BB69-23CF-44E3-9099-C40C66FF867C}">
                    <a14:compatExt spid="_x0000_s23020"/>
                  </a:ext>
                  <a:ext uri="{FF2B5EF4-FFF2-40B4-BE49-F238E27FC236}">
                    <a16:creationId xmlns:a16="http://schemas.microsoft.com/office/drawing/2014/main" id="{00000000-0008-0000-0D00-0000EC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1" name="Check Box 493" hidden="1">
                <a:extLst>
                  <a:ext uri="{63B3BB69-23CF-44E3-9099-C40C66FF867C}">
                    <a14:compatExt spid="_x0000_s23021"/>
                  </a:ext>
                  <a:ext uri="{FF2B5EF4-FFF2-40B4-BE49-F238E27FC236}">
                    <a16:creationId xmlns:a16="http://schemas.microsoft.com/office/drawing/2014/main" id="{00000000-0008-0000-0D00-0000ED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2" name="Check Box 494" hidden="1">
                <a:extLst>
                  <a:ext uri="{63B3BB69-23CF-44E3-9099-C40C66FF867C}">
                    <a14:compatExt spid="_x0000_s23022"/>
                  </a:ext>
                  <a:ext uri="{FF2B5EF4-FFF2-40B4-BE49-F238E27FC236}">
                    <a16:creationId xmlns:a16="http://schemas.microsoft.com/office/drawing/2014/main" id="{00000000-0008-0000-0D00-0000EE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3" name="Check Box 495" hidden="1">
                <a:extLst>
                  <a:ext uri="{63B3BB69-23CF-44E3-9099-C40C66FF867C}">
                    <a14:compatExt spid="_x0000_s23023"/>
                  </a:ext>
                  <a:ext uri="{FF2B5EF4-FFF2-40B4-BE49-F238E27FC236}">
                    <a16:creationId xmlns:a16="http://schemas.microsoft.com/office/drawing/2014/main" id="{00000000-0008-0000-0D00-0000EF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11" name="Group 1210">
            <a:extLst>
              <a:ext uri="{FF2B5EF4-FFF2-40B4-BE49-F238E27FC236}">
                <a16:creationId xmlns:a16="http://schemas.microsoft.com/office/drawing/2014/main" id="{00000000-0008-0000-0D00-0000BB040000}"/>
              </a:ext>
            </a:extLst>
          </xdr:cNvPr>
          <xdr:cNvGrpSpPr/>
        </xdr:nvGrpSpPr>
        <xdr:grpSpPr>
          <a:xfrm>
            <a:off x="6400800" y="3746058"/>
            <a:ext cx="6748272" cy="311524"/>
            <a:chOff x="6400800" y="2031558"/>
            <a:chExt cx="6748272" cy="311524"/>
          </a:xfrm>
        </xdr:grpSpPr>
        <xdr:sp macro="" textlink="">
          <xdr:nvSpPr>
            <xdr:cNvPr id="1290" name="Rectangle 1289">
              <a:extLst>
                <a:ext uri="{FF2B5EF4-FFF2-40B4-BE49-F238E27FC236}">
                  <a16:creationId xmlns:a16="http://schemas.microsoft.com/office/drawing/2014/main" id="{00000000-0008-0000-0D00-00000A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1" name="Rectangle 1290">
              <a:extLst>
                <a:ext uri="{FF2B5EF4-FFF2-40B4-BE49-F238E27FC236}">
                  <a16:creationId xmlns:a16="http://schemas.microsoft.com/office/drawing/2014/main" id="{00000000-0008-0000-0D00-00000B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2" name="Rectangle 1291">
              <a:extLst>
                <a:ext uri="{FF2B5EF4-FFF2-40B4-BE49-F238E27FC236}">
                  <a16:creationId xmlns:a16="http://schemas.microsoft.com/office/drawing/2014/main" id="{00000000-0008-0000-0D00-00000C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3" name="Rectangle 1292">
              <a:extLst>
                <a:ext uri="{FF2B5EF4-FFF2-40B4-BE49-F238E27FC236}">
                  <a16:creationId xmlns:a16="http://schemas.microsoft.com/office/drawing/2014/main" id="{00000000-0008-0000-0D00-00000D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4" name="Rectangle 1293">
              <a:extLst>
                <a:ext uri="{FF2B5EF4-FFF2-40B4-BE49-F238E27FC236}">
                  <a16:creationId xmlns:a16="http://schemas.microsoft.com/office/drawing/2014/main" id="{00000000-0008-0000-0D00-00000E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5" name="Rectangle 1294">
              <a:extLst>
                <a:ext uri="{FF2B5EF4-FFF2-40B4-BE49-F238E27FC236}">
                  <a16:creationId xmlns:a16="http://schemas.microsoft.com/office/drawing/2014/main" id="{00000000-0008-0000-0D00-00000F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24" name="Check Box 496" hidden="1">
                <a:extLst>
                  <a:ext uri="{63B3BB69-23CF-44E3-9099-C40C66FF867C}">
                    <a14:compatExt spid="_x0000_s23024"/>
                  </a:ext>
                  <a:ext uri="{FF2B5EF4-FFF2-40B4-BE49-F238E27FC236}">
                    <a16:creationId xmlns:a16="http://schemas.microsoft.com/office/drawing/2014/main" id="{00000000-0008-0000-0D00-0000F0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5" name="Check Box 497" hidden="1">
                <a:extLst>
                  <a:ext uri="{63B3BB69-23CF-44E3-9099-C40C66FF867C}">
                    <a14:compatExt spid="_x0000_s23025"/>
                  </a:ext>
                  <a:ext uri="{FF2B5EF4-FFF2-40B4-BE49-F238E27FC236}">
                    <a16:creationId xmlns:a16="http://schemas.microsoft.com/office/drawing/2014/main" id="{00000000-0008-0000-0D00-0000F1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6" name="Check Box 498" hidden="1">
                <a:extLst>
                  <a:ext uri="{63B3BB69-23CF-44E3-9099-C40C66FF867C}">
                    <a14:compatExt spid="_x0000_s23026"/>
                  </a:ext>
                  <a:ext uri="{FF2B5EF4-FFF2-40B4-BE49-F238E27FC236}">
                    <a16:creationId xmlns:a16="http://schemas.microsoft.com/office/drawing/2014/main" id="{00000000-0008-0000-0D00-0000F2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7" name="Check Box 499" hidden="1">
                <a:extLst>
                  <a:ext uri="{63B3BB69-23CF-44E3-9099-C40C66FF867C}">
                    <a14:compatExt spid="_x0000_s23027"/>
                  </a:ext>
                  <a:ext uri="{FF2B5EF4-FFF2-40B4-BE49-F238E27FC236}">
                    <a16:creationId xmlns:a16="http://schemas.microsoft.com/office/drawing/2014/main" id="{00000000-0008-0000-0D00-0000F3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8" name="Check Box 500" hidden="1">
                <a:extLst>
                  <a:ext uri="{63B3BB69-23CF-44E3-9099-C40C66FF867C}">
                    <a14:compatExt spid="_x0000_s23028"/>
                  </a:ext>
                  <a:ext uri="{FF2B5EF4-FFF2-40B4-BE49-F238E27FC236}">
                    <a16:creationId xmlns:a16="http://schemas.microsoft.com/office/drawing/2014/main" id="{00000000-0008-0000-0D00-0000F4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9" name="Check Box 501" hidden="1">
                <a:extLst>
                  <a:ext uri="{63B3BB69-23CF-44E3-9099-C40C66FF867C}">
                    <a14:compatExt spid="_x0000_s23029"/>
                  </a:ext>
                  <a:ext uri="{FF2B5EF4-FFF2-40B4-BE49-F238E27FC236}">
                    <a16:creationId xmlns:a16="http://schemas.microsoft.com/office/drawing/2014/main" id="{00000000-0008-0000-0D00-0000F5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18" name="Group 1217">
            <a:extLst>
              <a:ext uri="{FF2B5EF4-FFF2-40B4-BE49-F238E27FC236}">
                <a16:creationId xmlns:a16="http://schemas.microsoft.com/office/drawing/2014/main" id="{00000000-0008-0000-0D00-0000C2040000}"/>
              </a:ext>
            </a:extLst>
          </xdr:cNvPr>
          <xdr:cNvGrpSpPr/>
        </xdr:nvGrpSpPr>
        <xdr:grpSpPr>
          <a:xfrm>
            <a:off x="6400800" y="4317558"/>
            <a:ext cx="6748272" cy="311524"/>
            <a:chOff x="6400800" y="2031558"/>
            <a:chExt cx="6748272" cy="311524"/>
          </a:xfrm>
        </xdr:grpSpPr>
        <xdr:sp macro="" textlink="">
          <xdr:nvSpPr>
            <xdr:cNvPr id="1284" name="Rectangle 1283">
              <a:extLst>
                <a:ext uri="{FF2B5EF4-FFF2-40B4-BE49-F238E27FC236}">
                  <a16:creationId xmlns:a16="http://schemas.microsoft.com/office/drawing/2014/main" id="{00000000-0008-0000-0D00-000004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5" name="Rectangle 1284">
              <a:extLst>
                <a:ext uri="{FF2B5EF4-FFF2-40B4-BE49-F238E27FC236}">
                  <a16:creationId xmlns:a16="http://schemas.microsoft.com/office/drawing/2014/main" id="{00000000-0008-0000-0D00-000005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6" name="Rectangle 1285">
              <a:extLst>
                <a:ext uri="{FF2B5EF4-FFF2-40B4-BE49-F238E27FC236}">
                  <a16:creationId xmlns:a16="http://schemas.microsoft.com/office/drawing/2014/main" id="{00000000-0008-0000-0D00-000006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7" name="Rectangle 1286">
              <a:extLst>
                <a:ext uri="{FF2B5EF4-FFF2-40B4-BE49-F238E27FC236}">
                  <a16:creationId xmlns:a16="http://schemas.microsoft.com/office/drawing/2014/main" id="{00000000-0008-0000-0D00-000007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8" name="Rectangle 1287">
              <a:extLst>
                <a:ext uri="{FF2B5EF4-FFF2-40B4-BE49-F238E27FC236}">
                  <a16:creationId xmlns:a16="http://schemas.microsoft.com/office/drawing/2014/main" id="{00000000-0008-0000-0D00-000008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9" name="Rectangle 1288">
              <a:extLst>
                <a:ext uri="{FF2B5EF4-FFF2-40B4-BE49-F238E27FC236}">
                  <a16:creationId xmlns:a16="http://schemas.microsoft.com/office/drawing/2014/main" id="{00000000-0008-0000-0D00-000009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30" name="Check Box 502" hidden="1">
                <a:extLst>
                  <a:ext uri="{63B3BB69-23CF-44E3-9099-C40C66FF867C}">
                    <a14:compatExt spid="_x0000_s23030"/>
                  </a:ext>
                  <a:ext uri="{FF2B5EF4-FFF2-40B4-BE49-F238E27FC236}">
                    <a16:creationId xmlns:a16="http://schemas.microsoft.com/office/drawing/2014/main" id="{00000000-0008-0000-0D00-0000F6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1" name="Check Box 503" hidden="1">
                <a:extLst>
                  <a:ext uri="{63B3BB69-23CF-44E3-9099-C40C66FF867C}">
                    <a14:compatExt spid="_x0000_s23031"/>
                  </a:ext>
                  <a:ext uri="{FF2B5EF4-FFF2-40B4-BE49-F238E27FC236}">
                    <a16:creationId xmlns:a16="http://schemas.microsoft.com/office/drawing/2014/main" id="{00000000-0008-0000-0D00-0000F7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2" name="Check Box 504" hidden="1">
                <a:extLst>
                  <a:ext uri="{63B3BB69-23CF-44E3-9099-C40C66FF867C}">
                    <a14:compatExt spid="_x0000_s23032"/>
                  </a:ext>
                  <a:ext uri="{FF2B5EF4-FFF2-40B4-BE49-F238E27FC236}">
                    <a16:creationId xmlns:a16="http://schemas.microsoft.com/office/drawing/2014/main" id="{00000000-0008-0000-0D00-0000F8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3" name="Check Box 505" hidden="1">
                <a:extLst>
                  <a:ext uri="{63B3BB69-23CF-44E3-9099-C40C66FF867C}">
                    <a14:compatExt spid="_x0000_s23033"/>
                  </a:ext>
                  <a:ext uri="{FF2B5EF4-FFF2-40B4-BE49-F238E27FC236}">
                    <a16:creationId xmlns:a16="http://schemas.microsoft.com/office/drawing/2014/main" id="{00000000-0008-0000-0D00-0000F9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4" name="Check Box 506" hidden="1">
                <a:extLst>
                  <a:ext uri="{63B3BB69-23CF-44E3-9099-C40C66FF867C}">
                    <a14:compatExt spid="_x0000_s23034"/>
                  </a:ext>
                  <a:ext uri="{FF2B5EF4-FFF2-40B4-BE49-F238E27FC236}">
                    <a16:creationId xmlns:a16="http://schemas.microsoft.com/office/drawing/2014/main" id="{00000000-0008-0000-0D00-0000FA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5" name="Check Box 507" hidden="1">
                <a:extLst>
                  <a:ext uri="{63B3BB69-23CF-44E3-9099-C40C66FF867C}">
                    <a14:compatExt spid="_x0000_s23035"/>
                  </a:ext>
                  <a:ext uri="{FF2B5EF4-FFF2-40B4-BE49-F238E27FC236}">
                    <a16:creationId xmlns:a16="http://schemas.microsoft.com/office/drawing/2014/main" id="{00000000-0008-0000-0D00-0000FB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25" name="Group 1224">
            <a:extLst>
              <a:ext uri="{FF2B5EF4-FFF2-40B4-BE49-F238E27FC236}">
                <a16:creationId xmlns:a16="http://schemas.microsoft.com/office/drawing/2014/main" id="{00000000-0008-0000-0D00-0000C9040000}"/>
              </a:ext>
            </a:extLst>
          </xdr:cNvPr>
          <xdr:cNvGrpSpPr/>
        </xdr:nvGrpSpPr>
        <xdr:grpSpPr>
          <a:xfrm>
            <a:off x="6400800" y="4889058"/>
            <a:ext cx="6748272" cy="311524"/>
            <a:chOff x="6400800" y="2031558"/>
            <a:chExt cx="6748272" cy="311524"/>
          </a:xfrm>
        </xdr:grpSpPr>
        <xdr:sp macro="" textlink="">
          <xdr:nvSpPr>
            <xdr:cNvPr id="1278" name="Rectangle 1277">
              <a:extLst>
                <a:ext uri="{FF2B5EF4-FFF2-40B4-BE49-F238E27FC236}">
                  <a16:creationId xmlns:a16="http://schemas.microsoft.com/office/drawing/2014/main" id="{00000000-0008-0000-0D00-0000FE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9" name="Rectangle 1278">
              <a:extLst>
                <a:ext uri="{FF2B5EF4-FFF2-40B4-BE49-F238E27FC236}">
                  <a16:creationId xmlns:a16="http://schemas.microsoft.com/office/drawing/2014/main" id="{00000000-0008-0000-0D00-0000FF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0" name="Rectangle 1279">
              <a:extLst>
                <a:ext uri="{FF2B5EF4-FFF2-40B4-BE49-F238E27FC236}">
                  <a16:creationId xmlns:a16="http://schemas.microsoft.com/office/drawing/2014/main" id="{00000000-0008-0000-0D00-000000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1" name="Rectangle 1280">
              <a:extLst>
                <a:ext uri="{FF2B5EF4-FFF2-40B4-BE49-F238E27FC236}">
                  <a16:creationId xmlns:a16="http://schemas.microsoft.com/office/drawing/2014/main" id="{00000000-0008-0000-0D00-000001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2" name="Rectangle 1281">
              <a:extLst>
                <a:ext uri="{FF2B5EF4-FFF2-40B4-BE49-F238E27FC236}">
                  <a16:creationId xmlns:a16="http://schemas.microsoft.com/office/drawing/2014/main" id="{00000000-0008-0000-0D00-000002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3" name="Rectangle 1282">
              <a:extLst>
                <a:ext uri="{FF2B5EF4-FFF2-40B4-BE49-F238E27FC236}">
                  <a16:creationId xmlns:a16="http://schemas.microsoft.com/office/drawing/2014/main" id="{00000000-0008-0000-0D00-000003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1226" name="Group 1225">
            <a:extLst>
              <a:ext uri="{FF2B5EF4-FFF2-40B4-BE49-F238E27FC236}">
                <a16:creationId xmlns:a16="http://schemas.microsoft.com/office/drawing/2014/main" id="{00000000-0008-0000-0D00-0000CA040000}"/>
              </a:ext>
            </a:extLst>
          </xdr:cNvPr>
          <xdr:cNvGrpSpPr/>
        </xdr:nvGrpSpPr>
        <xdr:grpSpPr>
          <a:xfrm>
            <a:off x="6400800" y="5460558"/>
            <a:ext cx="6748272" cy="311524"/>
            <a:chOff x="6400800" y="2031558"/>
            <a:chExt cx="6748272" cy="311524"/>
          </a:xfrm>
        </xdr:grpSpPr>
        <xdr:sp macro="" textlink="">
          <xdr:nvSpPr>
            <xdr:cNvPr id="1272" name="Rectangle 1271">
              <a:extLst>
                <a:ext uri="{FF2B5EF4-FFF2-40B4-BE49-F238E27FC236}">
                  <a16:creationId xmlns:a16="http://schemas.microsoft.com/office/drawing/2014/main" id="{00000000-0008-0000-0D00-0000F8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3" name="Rectangle 1272">
              <a:extLst>
                <a:ext uri="{FF2B5EF4-FFF2-40B4-BE49-F238E27FC236}">
                  <a16:creationId xmlns:a16="http://schemas.microsoft.com/office/drawing/2014/main" id="{00000000-0008-0000-0D00-0000F9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4" name="Rectangle 1273">
              <a:extLst>
                <a:ext uri="{FF2B5EF4-FFF2-40B4-BE49-F238E27FC236}">
                  <a16:creationId xmlns:a16="http://schemas.microsoft.com/office/drawing/2014/main" id="{00000000-0008-0000-0D00-0000FA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5" name="Rectangle 1274">
              <a:extLst>
                <a:ext uri="{FF2B5EF4-FFF2-40B4-BE49-F238E27FC236}">
                  <a16:creationId xmlns:a16="http://schemas.microsoft.com/office/drawing/2014/main" id="{00000000-0008-0000-0D00-0000FB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6" name="Rectangle 1275">
              <a:extLst>
                <a:ext uri="{FF2B5EF4-FFF2-40B4-BE49-F238E27FC236}">
                  <a16:creationId xmlns:a16="http://schemas.microsoft.com/office/drawing/2014/main" id="{00000000-0008-0000-0D00-0000FC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7" name="Rectangle 1276">
              <a:extLst>
                <a:ext uri="{FF2B5EF4-FFF2-40B4-BE49-F238E27FC236}">
                  <a16:creationId xmlns:a16="http://schemas.microsoft.com/office/drawing/2014/main" id="{00000000-0008-0000-0D00-0000FD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36" name="Check Box 508" hidden="1">
                <a:extLst>
                  <a:ext uri="{63B3BB69-23CF-44E3-9099-C40C66FF867C}">
                    <a14:compatExt spid="_x0000_s23036"/>
                  </a:ext>
                  <a:ext uri="{FF2B5EF4-FFF2-40B4-BE49-F238E27FC236}">
                    <a16:creationId xmlns:a16="http://schemas.microsoft.com/office/drawing/2014/main" id="{00000000-0008-0000-0D00-0000FC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7" name="Check Box 509" hidden="1">
                <a:extLst>
                  <a:ext uri="{63B3BB69-23CF-44E3-9099-C40C66FF867C}">
                    <a14:compatExt spid="_x0000_s23037"/>
                  </a:ext>
                  <a:ext uri="{FF2B5EF4-FFF2-40B4-BE49-F238E27FC236}">
                    <a16:creationId xmlns:a16="http://schemas.microsoft.com/office/drawing/2014/main" id="{00000000-0008-0000-0D00-0000FD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8" name="Check Box 510" hidden="1">
                <a:extLst>
                  <a:ext uri="{63B3BB69-23CF-44E3-9099-C40C66FF867C}">
                    <a14:compatExt spid="_x0000_s23038"/>
                  </a:ext>
                  <a:ext uri="{FF2B5EF4-FFF2-40B4-BE49-F238E27FC236}">
                    <a16:creationId xmlns:a16="http://schemas.microsoft.com/office/drawing/2014/main" id="{00000000-0008-0000-0D00-0000FE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9" name="Check Box 511" hidden="1">
                <a:extLst>
                  <a:ext uri="{63B3BB69-23CF-44E3-9099-C40C66FF867C}">
                    <a14:compatExt spid="_x0000_s23039"/>
                  </a:ext>
                  <a:ext uri="{FF2B5EF4-FFF2-40B4-BE49-F238E27FC236}">
                    <a16:creationId xmlns:a16="http://schemas.microsoft.com/office/drawing/2014/main" id="{00000000-0008-0000-0D00-0000FF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0" name="Check Box 512" hidden="1">
                <a:extLst>
                  <a:ext uri="{63B3BB69-23CF-44E3-9099-C40C66FF867C}">
                    <a14:compatExt spid="_x0000_s23040"/>
                  </a:ext>
                  <a:ext uri="{FF2B5EF4-FFF2-40B4-BE49-F238E27FC236}">
                    <a16:creationId xmlns:a16="http://schemas.microsoft.com/office/drawing/2014/main" id="{00000000-0008-0000-0D00-0000005A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1" name="Check Box 513" hidden="1">
                <a:extLst>
                  <a:ext uri="{63B3BB69-23CF-44E3-9099-C40C66FF867C}">
                    <a14:compatExt spid="_x0000_s23041"/>
                  </a:ext>
                  <a:ext uri="{FF2B5EF4-FFF2-40B4-BE49-F238E27FC236}">
                    <a16:creationId xmlns:a16="http://schemas.microsoft.com/office/drawing/2014/main" id="{00000000-0008-0000-0D00-0000015A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33" name="Group 1232">
            <a:extLst>
              <a:ext uri="{FF2B5EF4-FFF2-40B4-BE49-F238E27FC236}">
                <a16:creationId xmlns:a16="http://schemas.microsoft.com/office/drawing/2014/main" id="{00000000-0008-0000-0D00-0000D1040000}"/>
              </a:ext>
            </a:extLst>
          </xdr:cNvPr>
          <xdr:cNvGrpSpPr/>
        </xdr:nvGrpSpPr>
        <xdr:grpSpPr>
          <a:xfrm>
            <a:off x="6400800" y="6032058"/>
            <a:ext cx="6748272" cy="311524"/>
            <a:chOff x="6400800" y="2031558"/>
            <a:chExt cx="6748272" cy="311524"/>
          </a:xfrm>
        </xdr:grpSpPr>
        <xdr:sp macro="" textlink="">
          <xdr:nvSpPr>
            <xdr:cNvPr id="1266" name="Rectangle 1265">
              <a:extLst>
                <a:ext uri="{FF2B5EF4-FFF2-40B4-BE49-F238E27FC236}">
                  <a16:creationId xmlns:a16="http://schemas.microsoft.com/office/drawing/2014/main" id="{00000000-0008-0000-0D00-0000F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7" name="Rectangle 1266">
              <a:extLst>
                <a:ext uri="{FF2B5EF4-FFF2-40B4-BE49-F238E27FC236}">
                  <a16:creationId xmlns:a16="http://schemas.microsoft.com/office/drawing/2014/main" id="{00000000-0008-0000-0D00-0000F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8" name="Rectangle 1267">
              <a:extLst>
                <a:ext uri="{FF2B5EF4-FFF2-40B4-BE49-F238E27FC236}">
                  <a16:creationId xmlns:a16="http://schemas.microsoft.com/office/drawing/2014/main" id="{00000000-0008-0000-0D00-0000F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9" name="Rectangle 1268">
              <a:extLst>
                <a:ext uri="{FF2B5EF4-FFF2-40B4-BE49-F238E27FC236}">
                  <a16:creationId xmlns:a16="http://schemas.microsoft.com/office/drawing/2014/main" id="{00000000-0008-0000-0D00-0000F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0" name="Rectangle 1269">
              <a:extLst>
                <a:ext uri="{FF2B5EF4-FFF2-40B4-BE49-F238E27FC236}">
                  <a16:creationId xmlns:a16="http://schemas.microsoft.com/office/drawing/2014/main" id="{00000000-0008-0000-0D00-0000F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1" name="Rectangle 1270">
              <a:extLst>
                <a:ext uri="{FF2B5EF4-FFF2-40B4-BE49-F238E27FC236}">
                  <a16:creationId xmlns:a16="http://schemas.microsoft.com/office/drawing/2014/main" id="{00000000-0008-0000-0D00-0000F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42" name="Check Box 514" hidden="1">
                <a:extLst>
                  <a:ext uri="{63B3BB69-23CF-44E3-9099-C40C66FF867C}">
                    <a14:compatExt spid="_x0000_s23042"/>
                  </a:ext>
                  <a:ext uri="{FF2B5EF4-FFF2-40B4-BE49-F238E27FC236}">
                    <a16:creationId xmlns:a16="http://schemas.microsoft.com/office/drawing/2014/main" id="{00000000-0008-0000-0D00-0000025A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3" name="Check Box 515" hidden="1">
                <a:extLst>
                  <a:ext uri="{63B3BB69-23CF-44E3-9099-C40C66FF867C}">
                    <a14:compatExt spid="_x0000_s23043"/>
                  </a:ext>
                  <a:ext uri="{FF2B5EF4-FFF2-40B4-BE49-F238E27FC236}">
                    <a16:creationId xmlns:a16="http://schemas.microsoft.com/office/drawing/2014/main" id="{00000000-0008-0000-0D00-0000035A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4" name="Check Box 516" hidden="1">
                <a:extLst>
                  <a:ext uri="{63B3BB69-23CF-44E3-9099-C40C66FF867C}">
                    <a14:compatExt spid="_x0000_s23044"/>
                  </a:ext>
                  <a:ext uri="{FF2B5EF4-FFF2-40B4-BE49-F238E27FC236}">
                    <a16:creationId xmlns:a16="http://schemas.microsoft.com/office/drawing/2014/main" id="{00000000-0008-0000-0D00-0000045A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5" name="Check Box 517" hidden="1">
                <a:extLst>
                  <a:ext uri="{63B3BB69-23CF-44E3-9099-C40C66FF867C}">
                    <a14:compatExt spid="_x0000_s23045"/>
                  </a:ext>
                  <a:ext uri="{FF2B5EF4-FFF2-40B4-BE49-F238E27FC236}">
                    <a16:creationId xmlns:a16="http://schemas.microsoft.com/office/drawing/2014/main" id="{00000000-0008-0000-0D00-0000055A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6" name="Check Box 518" hidden="1">
                <a:extLst>
                  <a:ext uri="{63B3BB69-23CF-44E3-9099-C40C66FF867C}">
                    <a14:compatExt spid="_x0000_s23046"/>
                  </a:ext>
                  <a:ext uri="{FF2B5EF4-FFF2-40B4-BE49-F238E27FC236}">
                    <a16:creationId xmlns:a16="http://schemas.microsoft.com/office/drawing/2014/main" id="{00000000-0008-0000-0D00-0000065A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7" name="Check Box 519" hidden="1">
                <a:extLst>
                  <a:ext uri="{63B3BB69-23CF-44E3-9099-C40C66FF867C}">
                    <a14:compatExt spid="_x0000_s23047"/>
                  </a:ext>
                  <a:ext uri="{FF2B5EF4-FFF2-40B4-BE49-F238E27FC236}">
                    <a16:creationId xmlns:a16="http://schemas.microsoft.com/office/drawing/2014/main" id="{00000000-0008-0000-0D00-0000075A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40" name="Group 1239">
            <a:extLst>
              <a:ext uri="{FF2B5EF4-FFF2-40B4-BE49-F238E27FC236}">
                <a16:creationId xmlns:a16="http://schemas.microsoft.com/office/drawing/2014/main" id="{00000000-0008-0000-0D00-0000D8040000}"/>
              </a:ext>
            </a:extLst>
          </xdr:cNvPr>
          <xdr:cNvGrpSpPr/>
        </xdr:nvGrpSpPr>
        <xdr:grpSpPr>
          <a:xfrm>
            <a:off x="6400800" y="6603558"/>
            <a:ext cx="6748272" cy="311524"/>
            <a:chOff x="6400800" y="2031558"/>
            <a:chExt cx="6748272" cy="311524"/>
          </a:xfrm>
        </xdr:grpSpPr>
        <xdr:sp macro="" textlink="">
          <xdr:nvSpPr>
            <xdr:cNvPr id="1260" name="Rectangle 1259">
              <a:extLst>
                <a:ext uri="{FF2B5EF4-FFF2-40B4-BE49-F238E27FC236}">
                  <a16:creationId xmlns:a16="http://schemas.microsoft.com/office/drawing/2014/main" id="{00000000-0008-0000-0D00-0000E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1" name="Rectangle 1260">
              <a:extLst>
                <a:ext uri="{FF2B5EF4-FFF2-40B4-BE49-F238E27FC236}">
                  <a16:creationId xmlns:a16="http://schemas.microsoft.com/office/drawing/2014/main" id="{00000000-0008-0000-0D00-0000E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2" name="Rectangle 1261">
              <a:extLst>
                <a:ext uri="{FF2B5EF4-FFF2-40B4-BE49-F238E27FC236}">
                  <a16:creationId xmlns:a16="http://schemas.microsoft.com/office/drawing/2014/main" id="{00000000-0008-0000-0D00-0000E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3" name="Rectangle 1262">
              <a:extLst>
                <a:ext uri="{FF2B5EF4-FFF2-40B4-BE49-F238E27FC236}">
                  <a16:creationId xmlns:a16="http://schemas.microsoft.com/office/drawing/2014/main" id="{00000000-0008-0000-0D00-0000E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4" name="Rectangle 1263">
              <a:extLst>
                <a:ext uri="{FF2B5EF4-FFF2-40B4-BE49-F238E27FC236}">
                  <a16:creationId xmlns:a16="http://schemas.microsoft.com/office/drawing/2014/main" id="{00000000-0008-0000-0D00-0000F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5" name="Rectangle 1264">
              <a:extLst>
                <a:ext uri="{FF2B5EF4-FFF2-40B4-BE49-F238E27FC236}">
                  <a16:creationId xmlns:a16="http://schemas.microsoft.com/office/drawing/2014/main" id="{00000000-0008-0000-0D00-0000F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48" name="Check Box 520" hidden="1">
                <a:extLst>
                  <a:ext uri="{63B3BB69-23CF-44E3-9099-C40C66FF867C}">
                    <a14:compatExt spid="_x0000_s23048"/>
                  </a:ext>
                  <a:ext uri="{FF2B5EF4-FFF2-40B4-BE49-F238E27FC236}">
                    <a16:creationId xmlns:a16="http://schemas.microsoft.com/office/drawing/2014/main" id="{00000000-0008-0000-0D00-0000085A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9" name="Check Box 521" hidden="1">
                <a:extLst>
                  <a:ext uri="{63B3BB69-23CF-44E3-9099-C40C66FF867C}">
                    <a14:compatExt spid="_x0000_s23049"/>
                  </a:ext>
                  <a:ext uri="{FF2B5EF4-FFF2-40B4-BE49-F238E27FC236}">
                    <a16:creationId xmlns:a16="http://schemas.microsoft.com/office/drawing/2014/main" id="{00000000-0008-0000-0D00-0000095A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0" name="Check Box 522" hidden="1">
                <a:extLst>
                  <a:ext uri="{63B3BB69-23CF-44E3-9099-C40C66FF867C}">
                    <a14:compatExt spid="_x0000_s23050"/>
                  </a:ext>
                  <a:ext uri="{FF2B5EF4-FFF2-40B4-BE49-F238E27FC236}">
                    <a16:creationId xmlns:a16="http://schemas.microsoft.com/office/drawing/2014/main" id="{00000000-0008-0000-0D00-00000A5A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1" name="Check Box 523" hidden="1">
                <a:extLst>
                  <a:ext uri="{63B3BB69-23CF-44E3-9099-C40C66FF867C}">
                    <a14:compatExt spid="_x0000_s23051"/>
                  </a:ext>
                  <a:ext uri="{FF2B5EF4-FFF2-40B4-BE49-F238E27FC236}">
                    <a16:creationId xmlns:a16="http://schemas.microsoft.com/office/drawing/2014/main" id="{00000000-0008-0000-0D00-00000B5A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2" name="Check Box 524" hidden="1">
                <a:extLst>
                  <a:ext uri="{63B3BB69-23CF-44E3-9099-C40C66FF867C}">
                    <a14:compatExt spid="_x0000_s23052"/>
                  </a:ext>
                  <a:ext uri="{FF2B5EF4-FFF2-40B4-BE49-F238E27FC236}">
                    <a16:creationId xmlns:a16="http://schemas.microsoft.com/office/drawing/2014/main" id="{00000000-0008-0000-0D00-00000C5A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3" name="Check Box 525" hidden="1">
                <a:extLst>
                  <a:ext uri="{63B3BB69-23CF-44E3-9099-C40C66FF867C}">
                    <a14:compatExt spid="_x0000_s23053"/>
                  </a:ext>
                  <a:ext uri="{FF2B5EF4-FFF2-40B4-BE49-F238E27FC236}">
                    <a16:creationId xmlns:a16="http://schemas.microsoft.com/office/drawing/2014/main" id="{00000000-0008-0000-0D00-00000D5A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47" name="Group 1246">
            <a:extLst>
              <a:ext uri="{FF2B5EF4-FFF2-40B4-BE49-F238E27FC236}">
                <a16:creationId xmlns:a16="http://schemas.microsoft.com/office/drawing/2014/main" id="{00000000-0008-0000-0D00-0000DF040000}"/>
              </a:ext>
            </a:extLst>
          </xdr:cNvPr>
          <xdr:cNvGrpSpPr/>
        </xdr:nvGrpSpPr>
        <xdr:grpSpPr>
          <a:xfrm>
            <a:off x="6400800" y="7175058"/>
            <a:ext cx="6748272" cy="311524"/>
            <a:chOff x="6400800" y="2031558"/>
            <a:chExt cx="6748272" cy="311524"/>
          </a:xfrm>
        </xdr:grpSpPr>
        <xdr:sp macro="" textlink="">
          <xdr:nvSpPr>
            <xdr:cNvPr id="1254" name="Rectangle 1253">
              <a:extLst>
                <a:ext uri="{FF2B5EF4-FFF2-40B4-BE49-F238E27FC236}">
                  <a16:creationId xmlns:a16="http://schemas.microsoft.com/office/drawing/2014/main" id="{00000000-0008-0000-0D00-0000E6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5" name="Rectangle 1254">
              <a:extLst>
                <a:ext uri="{FF2B5EF4-FFF2-40B4-BE49-F238E27FC236}">
                  <a16:creationId xmlns:a16="http://schemas.microsoft.com/office/drawing/2014/main" id="{00000000-0008-0000-0D00-0000E7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6" name="Rectangle 1255">
              <a:extLst>
                <a:ext uri="{FF2B5EF4-FFF2-40B4-BE49-F238E27FC236}">
                  <a16:creationId xmlns:a16="http://schemas.microsoft.com/office/drawing/2014/main" id="{00000000-0008-0000-0D00-0000E8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7" name="Rectangle 1256">
              <a:extLst>
                <a:ext uri="{FF2B5EF4-FFF2-40B4-BE49-F238E27FC236}">
                  <a16:creationId xmlns:a16="http://schemas.microsoft.com/office/drawing/2014/main" id="{00000000-0008-0000-0D00-0000E9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8" name="Rectangle 1257">
              <a:extLst>
                <a:ext uri="{FF2B5EF4-FFF2-40B4-BE49-F238E27FC236}">
                  <a16:creationId xmlns:a16="http://schemas.microsoft.com/office/drawing/2014/main" id="{00000000-0008-0000-0D00-0000EA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9" name="Rectangle 1258">
              <a:extLst>
                <a:ext uri="{FF2B5EF4-FFF2-40B4-BE49-F238E27FC236}">
                  <a16:creationId xmlns:a16="http://schemas.microsoft.com/office/drawing/2014/main" id="{00000000-0008-0000-0D00-0000EB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54" name="Check Box 526" hidden="1">
                <a:extLst>
                  <a:ext uri="{63B3BB69-23CF-44E3-9099-C40C66FF867C}">
                    <a14:compatExt spid="_x0000_s23054"/>
                  </a:ext>
                  <a:ext uri="{FF2B5EF4-FFF2-40B4-BE49-F238E27FC236}">
                    <a16:creationId xmlns:a16="http://schemas.microsoft.com/office/drawing/2014/main" id="{00000000-0008-0000-0D00-00000E5A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5" name="Check Box 527" hidden="1">
                <a:extLst>
                  <a:ext uri="{63B3BB69-23CF-44E3-9099-C40C66FF867C}">
                    <a14:compatExt spid="_x0000_s23055"/>
                  </a:ext>
                  <a:ext uri="{FF2B5EF4-FFF2-40B4-BE49-F238E27FC236}">
                    <a16:creationId xmlns:a16="http://schemas.microsoft.com/office/drawing/2014/main" id="{00000000-0008-0000-0D00-00000F5A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6" name="Check Box 528" hidden="1">
                <a:extLst>
                  <a:ext uri="{63B3BB69-23CF-44E3-9099-C40C66FF867C}">
                    <a14:compatExt spid="_x0000_s23056"/>
                  </a:ext>
                  <a:ext uri="{FF2B5EF4-FFF2-40B4-BE49-F238E27FC236}">
                    <a16:creationId xmlns:a16="http://schemas.microsoft.com/office/drawing/2014/main" id="{00000000-0008-0000-0D00-0000105A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7" name="Check Box 529" hidden="1">
                <a:extLst>
                  <a:ext uri="{63B3BB69-23CF-44E3-9099-C40C66FF867C}">
                    <a14:compatExt spid="_x0000_s23057"/>
                  </a:ext>
                  <a:ext uri="{FF2B5EF4-FFF2-40B4-BE49-F238E27FC236}">
                    <a16:creationId xmlns:a16="http://schemas.microsoft.com/office/drawing/2014/main" id="{00000000-0008-0000-0D00-0000115A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8" name="Check Box 530" hidden="1">
                <a:extLst>
                  <a:ext uri="{63B3BB69-23CF-44E3-9099-C40C66FF867C}">
                    <a14:compatExt spid="_x0000_s23058"/>
                  </a:ext>
                  <a:ext uri="{FF2B5EF4-FFF2-40B4-BE49-F238E27FC236}">
                    <a16:creationId xmlns:a16="http://schemas.microsoft.com/office/drawing/2014/main" id="{00000000-0008-0000-0D00-0000125A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9" name="Check Box 531" hidden="1">
                <a:extLst>
                  <a:ext uri="{63B3BB69-23CF-44E3-9099-C40C66FF867C}">
                    <a14:compatExt spid="_x0000_s23059"/>
                  </a:ext>
                  <a:ext uri="{FF2B5EF4-FFF2-40B4-BE49-F238E27FC236}">
                    <a16:creationId xmlns:a16="http://schemas.microsoft.com/office/drawing/2014/main" id="{00000000-0008-0000-0D00-0000135A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855</xdr:row>
      <xdr:rowOff>23812</xdr:rowOff>
    </xdr:from>
    <xdr:to>
      <xdr:col>108</xdr:col>
      <xdr:colOff>64993</xdr:colOff>
      <xdr:row>858</xdr:row>
      <xdr:rowOff>61912</xdr:rowOff>
    </xdr:to>
    <xdr:sp macro="" textlink="">
      <xdr:nvSpPr>
        <xdr:cNvPr id="1314" name="Chevron 1313">
          <a:extLst>
            <a:ext uri="{FF2B5EF4-FFF2-40B4-BE49-F238E27FC236}">
              <a16:creationId xmlns:a16="http://schemas.microsoft.com/office/drawing/2014/main" id="{00000000-0008-0000-0D00-000022050000}"/>
            </a:ext>
          </a:extLst>
        </xdr:cNvPr>
        <xdr:cNvSpPr/>
      </xdr:nvSpPr>
      <xdr:spPr>
        <a:xfrm>
          <a:off x="11493312" y="1583531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855</xdr:row>
      <xdr:rowOff>23812</xdr:rowOff>
    </xdr:from>
    <xdr:to>
      <xdr:col>18</xdr:col>
      <xdr:colOff>11206</xdr:colOff>
      <xdr:row>858</xdr:row>
      <xdr:rowOff>61912</xdr:rowOff>
    </xdr:to>
    <xdr:sp macro="" textlink="">
      <xdr:nvSpPr>
        <xdr:cNvPr id="1315" name="Chevron 1314">
          <a:extLst>
            <a:ext uri="{FF2B5EF4-FFF2-40B4-BE49-F238E27FC236}">
              <a16:creationId xmlns:a16="http://schemas.microsoft.com/office/drawing/2014/main" id="{00000000-0008-0000-0D00-000023050000}"/>
            </a:ext>
          </a:extLst>
        </xdr:cNvPr>
        <xdr:cNvSpPr/>
      </xdr:nvSpPr>
      <xdr:spPr>
        <a:xfrm flipH="1">
          <a:off x="1152525" y="1583531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854</xdr:row>
      <xdr:rowOff>0</xdr:rowOff>
    </xdr:from>
    <xdr:to>
      <xdr:col>10</xdr:col>
      <xdr:colOff>0</xdr:colOff>
      <xdr:row>859</xdr:row>
      <xdr:rowOff>85725</xdr:rowOff>
    </xdr:to>
    <xdr:sp macro="" textlink="">
      <xdr:nvSpPr>
        <xdr:cNvPr id="1316" name="Rectangle 1315">
          <a:extLst>
            <a:ext uri="{FF2B5EF4-FFF2-40B4-BE49-F238E27FC236}">
              <a16:creationId xmlns:a16="http://schemas.microsoft.com/office/drawing/2014/main" id="{00000000-0008-0000-0D00-00002405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854</xdr:row>
      <xdr:rowOff>0</xdr:rowOff>
    </xdr:from>
    <xdr:to>
      <xdr:col>117</xdr:col>
      <xdr:colOff>104775</xdr:colOff>
      <xdr:row>859</xdr:row>
      <xdr:rowOff>85725</xdr:rowOff>
    </xdr:to>
    <xdr:sp macro="" textlink="">
      <xdr:nvSpPr>
        <xdr:cNvPr id="1317" name="Rectangle 1316">
          <a:extLst>
            <a:ext uri="{FF2B5EF4-FFF2-40B4-BE49-F238E27FC236}">
              <a16:creationId xmlns:a16="http://schemas.microsoft.com/office/drawing/2014/main" id="{00000000-0008-0000-0D00-00002505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431</xdr:row>
      <xdr:rowOff>89648</xdr:rowOff>
    </xdr:from>
    <xdr:to>
      <xdr:col>118</xdr:col>
      <xdr:colOff>1</xdr:colOff>
      <xdr:row>516</xdr:row>
      <xdr:rowOff>22412</xdr:rowOff>
    </xdr:to>
    <xdr:sp macro="" textlink="">
      <xdr:nvSpPr>
        <xdr:cNvPr id="1325" name="Rectangle 1324">
          <a:extLst>
            <a:ext uri="{FF2B5EF4-FFF2-40B4-BE49-F238E27FC236}">
              <a16:creationId xmlns:a16="http://schemas.microsoft.com/office/drawing/2014/main" id="{00000000-0008-0000-0D00-00002D050000}"/>
            </a:ext>
          </a:extLst>
        </xdr:cNvPr>
        <xdr:cNvSpPr/>
      </xdr:nvSpPr>
      <xdr:spPr>
        <a:xfrm>
          <a:off x="113110" y="57525398"/>
          <a:ext cx="13233797"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433</xdr:row>
      <xdr:rowOff>29677</xdr:rowOff>
    </xdr:from>
    <xdr:to>
      <xdr:col>116</xdr:col>
      <xdr:colOff>37204</xdr:colOff>
      <xdr:row>443</xdr:row>
      <xdr:rowOff>100140</xdr:rowOff>
    </xdr:to>
    <xdr:sp macro="" textlink="">
      <xdr:nvSpPr>
        <xdr:cNvPr id="1326" name="Rectangle 1325">
          <a:extLst>
            <a:ext uri="{FF2B5EF4-FFF2-40B4-BE49-F238E27FC236}">
              <a16:creationId xmlns:a16="http://schemas.microsoft.com/office/drawing/2014/main" id="{00000000-0008-0000-0D00-00002E050000}"/>
            </a:ext>
          </a:extLst>
        </xdr:cNvPr>
        <xdr:cNvSpPr/>
      </xdr:nvSpPr>
      <xdr:spPr>
        <a:xfrm>
          <a:off x="282249" y="57655927"/>
          <a:ext cx="12875643"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432</xdr:row>
      <xdr:rowOff>22412</xdr:rowOff>
    </xdr:from>
    <xdr:to>
      <xdr:col>118</xdr:col>
      <xdr:colOff>4570</xdr:colOff>
      <xdr:row>444</xdr:row>
      <xdr:rowOff>22412</xdr:rowOff>
    </xdr:to>
    <xdr:sp macro="" textlink="">
      <xdr:nvSpPr>
        <xdr:cNvPr id="1327" name="Title 1" hidden="1">
          <a:extLst>
            <a:ext uri="{FF2B5EF4-FFF2-40B4-BE49-F238E27FC236}">
              <a16:creationId xmlns:a16="http://schemas.microsoft.com/office/drawing/2014/main" id="{00000000-0008-0000-0D00-00002F050000}"/>
            </a:ext>
          </a:extLst>
        </xdr:cNvPr>
        <xdr:cNvSpPr txBox="1">
          <a:spLocks/>
        </xdr:cNvSpPr>
      </xdr:nvSpPr>
      <xdr:spPr>
        <a:xfrm>
          <a:off x="115348" y="57553412"/>
          <a:ext cx="13236128"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443</xdr:row>
      <xdr:rowOff>95249</xdr:rowOff>
    </xdr:from>
    <xdr:to>
      <xdr:col>52</xdr:col>
      <xdr:colOff>114298</xdr:colOff>
      <xdr:row>449</xdr:row>
      <xdr:rowOff>85724</xdr:rowOff>
    </xdr:to>
    <xdr:sp macro="" textlink="">
      <xdr:nvSpPr>
        <xdr:cNvPr id="1328" name="Content Placeholder 2">
          <a:extLst>
            <a:ext uri="{FF2B5EF4-FFF2-40B4-BE49-F238E27FC236}">
              <a16:creationId xmlns:a16="http://schemas.microsoft.com/office/drawing/2014/main" id="{00000000-0008-0000-0D00-000030050000}"/>
            </a:ext>
          </a:extLst>
        </xdr:cNvPr>
        <xdr:cNvSpPr>
          <a:spLocks noGrp="1"/>
        </xdr:cNvSpPr>
      </xdr:nvSpPr>
      <xdr:spPr>
        <a:xfrm>
          <a:off x="114298" y="58673999"/>
          <a:ext cx="5881688"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824026"/>
              </a:solidFill>
            </a:rPr>
            <a:t>Heading</a:t>
          </a:r>
          <a:endParaRPr lang="en-US" sz="2400">
            <a:solidFill>
              <a:srgbClr val="824026"/>
            </a:solidFill>
          </a:endParaRPr>
        </a:p>
      </xdr:txBody>
    </xdr:sp>
    <xdr:clientData/>
  </xdr:twoCellAnchor>
  <xdr:twoCellAnchor>
    <xdr:from>
      <xdr:col>2</xdr:col>
      <xdr:colOff>40340</xdr:colOff>
      <xdr:row>450</xdr:row>
      <xdr:rowOff>6724</xdr:rowOff>
    </xdr:from>
    <xdr:to>
      <xdr:col>116</xdr:col>
      <xdr:colOff>44823</xdr:colOff>
      <xdr:row>509</xdr:row>
      <xdr:rowOff>64009</xdr:rowOff>
    </xdr:to>
    <xdr:grpSp>
      <xdr:nvGrpSpPr>
        <xdr:cNvPr id="1329" name="Group 1328">
          <a:extLst>
            <a:ext uri="{FF2B5EF4-FFF2-40B4-BE49-F238E27FC236}">
              <a16:creationId xmlns:a16="http://schemas.microsoft.com/office/drawing/2014/main" id="{00000000-0008-0000-0D00-000031050000}"/>
            </a:ext>
          </a:extLst>
        </xdr:cNvPr>
        <xdr:cNvGrpSpPr/>
      </xdr:nvGrpSpPr>
      <xdr:grpSpPr>
        <a:xfrm>
          <a:off x="258054" y="44910295"/>
          <a:ext cx="12414198" cy="5944643"/>
          <a:chOff x="107576" y="1900517"/>
          <a:chExt cx="12779189" cy="6007608"/>
        </a:xfrm>
      </xdr:grpSpPr>
      <xdr:sp macro="" textlink="">
        <xdr:nvSpPr>
          <xdr:cNvPr id="1330" name="Rectangle 1329">
            <a:extLst>
              <a:ext uri="{FF2B5EF4-FFF2-40B4-BE49-F238E27FC236}">
                <a16:creationId xmlns:a16="http://schemas.microsoft.com/office/drawing/2014/main" id="{00000000-0008-0000-0D00-00003205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331" name="Rectangle 1330">
            <a:extLst>
              <a:ext uri="{FF2B5EF4-FFF2-40B4-BE49-F238E27FC236}">
                <a16:creationId xmlns:a16="http://schemas.microsoft.com/office/drawing/2014/main" id="{00000000-0008-0000-0D00-00003305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450</xdr:row>
      <xdr:rowOff>15162</xdr:rowOff>
    </xdr:from>
    <xdr:to>
      <xdr:col>53</xdr:col>
      <xdr:colOff>2239</xdr:colOff>
      <xdr:row>507</xdr:row>
      <xdr:rowOff>88992</xdr:rowOff>
    </xdr:to>
    <xdr:grpSp>
      <xdr:nvGrpSpPr>
        <xdr:cNvPr id="1332" name="Group 1331">
          <a:extLst>
            <a:ext uri="{FF2B5EF4-FFF2-40B4-BE49-F238E27FC236}">
              <a16:creationId xmlns:a16="http://schemas.microsoft.com/office/drawing/2014/main" id="{00000000-0008-0000-0D00-000034050000}"/>
            </a:ext>
          </a:extLst>
        </xdr:cNvPr>
        <xdr:cNvGrpSpPr/>
      </xdr:nvGrpSpPr>
      <xdr:grpSpPr>
        <a:xfrm>
          <a:off x="111096" y="44918733"/>
          <a:ext cx="5660572" cy="5761616"/>
          <a:chOff x="114298" y="10602727"/>
          <a:chExt cx="5827059" cy="5826431"/>
        </a:xfrm>
      </xdr:grpSpPr>
      <xdr:sp macro="" textlink="">
        <xdr:nvSpPr>
          <xdr:cNvPr id="1333" name="Rectangle 1332">
            <a:extLst>
              <a:ext uri="{FF2B5EF4-FFF2-40B4-BE49-F238E27FC236}">
                <a16:creationId xmlns:a16="http://schemas.microsoft.com/office/drawing/2014/main" id="{00000000-0008-0000-0D00-000035050000}"/>
              </a:ext>
            </a:extLst>
          </xdr:cNvPr>
          <xdr:cNvSpPr/>
        </xdr:nvSpPr>
        <xdr:spPr>
          <a:xfrm>
            <a:off x="114298" y="10602727"/>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824026"/>
                </a:solidFill>
              </a:rPr>
              <a:t>(Text)</a:t>
            </a:r>
          </a:p>
        </xdr:txBody>
      </xdr:sp>
      <xdr:sp macro="" textlink="">
        <xdr:nvSpPr>
          <xdr:cNvPr id="1334" name="Rectangle 1333">
            <a:extLst>
              <a:ext uri="{FF2B5EF4-FFF2-40B4-BE49-F238E27FC236}">
                <a16:creationId xmlns:a16="http://schemas.microsoft.com/office/drawing/2014/main" id="{00000000-0008-0000-0D00-000036050000}"/>
              </a:ext>
            </a:extLst>
          </xdr:cNvPr>
          <xdr:cNvSpPr/>
        </xdr:nvSpPr>
        <xdr:spPr>
          <a:xfrm>
            <a:off x="114298" y="11812584"/>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5" name="Rectangle 1334">
            <a:extLst>
              <a:ext uri="{FF2B5EF4-FFF2-40B4-BE49-F238E27FC236}">
                <a16:creationId xmlns:a16="http://schemas.microsoft.com/office/drawing/2014/main" id="{00000000-0008-0000-0D00-000037050000}"/>
              </a:ext>
            </a:extLst>
          </xdr:cNvPr>
          <xdr:cNvSpPr/>
        </xdr:nvSpPr>
        <xdr:spPr>
          <a:xfrm>
            <a:off x="114298" y="11207654"/>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824026"/>
                </a:solidFill>
              </a:rPr>
              <a:t>(Text)</a:t>
            </a:r>
          </a:p>
        </xdr:txBody>
      </xdr:sp>
      <xdr:sp macro="" textlink="">
        <xdr:nvSpPr>
          <xdr:cNvPr id="1336" name="Rectangle 1335">
            <a:extLst>
              <a:ext uri="{FF2B5EF4-FFF2-40B4-BE49-F238E27FC236}">
                <a16:creationId xmlns:a16="http://schemas.microsoft.com/office/drawing/2014/main" id="{00000000-0008-0000-0D00-000038050000}"/>
              </a:ext>
            </a:extLst>
          </xdr:cNvPr>
          <xdr:cNvSpPr/>
        </xdr:nvSpPr>
        <xdr:spPr>
          <a:xfrm>
            <a:off x="114298" y="12417511"/>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7" name="Rectangle 1336">
            <a:extLst>
              <a:ext uri="{FF2B5EF4-FFF2-40B4-BE49-F238E27FC236}">
                <a16:creationId xmlns:a16="http://schemas.microsoft.com/office/drawing/2014/main" id="{00000000-0008-0000-0D00-000039050000}"/>
              </a:ext>
            </a:extLst>
          </xdr:cNvPr>
          <xdr:cNvSpPr/>
        </xdr:nvSpPr>
        <xdr:spPr>
          <a:xfrm>
            <a:off x="114298" y="13022440"/>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8" name="Rectangle 1337">
            <a:extLst>
              <a:ext uri="{FF2B5EF4-FFF2-40B4-BE49-F238E27FC236}">
                <a16:creationId xmlns:a16="http://schemas.microsoft.com/office/drawing/2014/main" id="{00000000-0008-0000-0D00-00003A050000}"/>
              </a:ext>
            </a:extLst>
          </xdr:cNvPr>
          <xdr:cNvSpPr/>
        </xdr:nvSpPr>
        <xdr:spPr>
          <a:xfrm>
            <a:off x="114298" y="14232296"/>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9" name="Rectangle 1338">
            <a:extLst>
              <a:ext uri="{FF2B5EF4-FFF2-40B4-BE49-F238E27FC236}">
                <a16:creationId xmlns:a16="http://schemas.microsoft.com/office/drawing/2014/main" id="{00000000-0008-0000-0D00-00003B050000}"/>
              </a:ext>
            </a:extLst>
          </xdr:cNvPr>
          <xdr:cNvSpPr/>
        </xdr:nvSpPr>
        <xdr:spPr>
          <a:xfrm>
            <a:off x="114298" y="14837226"/>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0" name="Rectangle 1339">
            <a:extLst>
              <a:ext uri="{FF2B5EF4-FFF2-40B4-BE49-F238E27FC236}">
                <a16:creationId xmlns:a16="http://schemas.microsoft.com/office/drawing/2014/main" id="{00000000-0008-0000-0D00-00003C050000}"/>
              </a:ext>
            </a:extLst>
          </xdr:cNvPr>
          <xdr:cNvSpPr/>
        </xdr:nvSpPr>
        <xdr:spPr>
          <a:xfrm>
            <a:off x="114298" y="13627369"/>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1" name="Rectangle 1340">
            <a:extLst>
              <a:ext uri="{FF2B5EF4-FFF2-40B4-BE49-F238E27FC236}">
                <a16:creationId xmlns:a16="http://schemas.microsoft.com/office/drawing/2014/main" id="{00000000-0008-0000-0D00-00003D050000}"/>
              </a:ext>
            </a:extLst>
          </xdr:cNvPr>
          <xdr:cNvSpPr/>
        </xdr:nvSpPr>
        <xdr:spPr>
          <a:xfrm>
            <a:off x="114298" y="15442155"/>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2" name="Rectangle 1341">
            <a:extLst>
              <a:ext uri="{FF2B5EF4-FFF2-40B4-BE49-F238E27FC236}">
                <a16:creationId xmlns:a16="http://schemas.microsoft.com/office/drawing/2014/main" id="{00000000-0008-0000-0D00-00003E050000}"/>
              </a:ext>
            </a:extLst>
          </xdr:cNvPr>
          <xdr:cNvSpPr/>
        </xdr:nvSpPr>
        <xdr:spPr>
          <a:xfrm>
            <a:off x="114298" y="16033033"/>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grpSp>
    <xdr:clientData/>
  </xdr:twoCellAnchor>
  <xdr:twoCellAnchor>
    <xdr:from>
      <xdr:col>56</xdr:col>
      <xdr:colOff>9525</xdr:colOff>
      <xdr:row>444</xdr:row>
      <xdr:rowOff>0</xdr:rowOff>
    </xdr:from>
    <xdr:to>
      <xdr:col>114</xdr:col>
      <xdr:colOff>104775</xdr:colOff>
      <xdr:row>449</xdr:row>
      <xdr:rowOff>85725</xdr:rowOff>
    </xdr:to>
    <xdr:sp macro="" textlink="">
      <xdr:nvSpPr>
        <xdr:cNvPr id="1343" name="Content Placeholder 2">
          <a:extLst>
            <a:ext uri="{FF2B5EF4-FFF2-40B4-BE49-F238E27FC236}">
              <a16:creationId xmlns:a16="http://schemas.microsoft.com/office/drawing/2014/main" id="{00000000-0008-0000-0D00-00003F050000}"/>
            </a:ext>
          </a:extLst>
        </xdr:cNvPr>
        <xdr:cNvSpPr>
          <a:spLocks noGrp="1"/>
        </xdr:cNvSpPr>
      </xdr:nvSpPr>
      <xdr:spPr>
        <a:xfrm>
          <a:off x="6343650" y="58674000"/>
          <a:ext cx="6655594"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824026"/>
              </a:solidFill>
            </a:rPr>
            <a:t>Heading</a:t>
          </a:r>
          <a:endParaRPr lang="en-US" sz="1800">
            <a:solidFill>
              <a:srgbClr val="824026"/>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483</xdr:row>
          <xdr:rowOff>31750</xdr:rowOff>
        </xdr:from>
        <xdr:to>
          <xdr:col>61</xdr:col>
          <xdr:colOff>76200</xdr:colOff>
          <xdr:row>485</xdr:row>
          <xdr:rowOff>76200</xdr:rowOff>
        </xdr:to>
        <xdr:sp macro="" textlink="">
          <xdr:nvSpPr>
            <xdr:cNvPr id="23060" name="Check Box 532" hidden="1">
              <a:extLst>
                <a:ext uri="{63B3BB69-23CF-44E3-9099-C40C66FF867C}">
                  <a14:compatExt spid="_x0000_s23060"/>
                </a:ext>
                <a:ext uri="{FF2B5EF4-FFF2-40B4-BE49-F238E27FC236}">
                  <a16:creationId xmlns:a16="http://schemas.microsoft.com/office/drawing/2014/main" id="{00000000-0008-0000-0D00-000014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483</xdr:row>
          <xdr:rowOff>31750</xdr:rowOff>
        </xdr:from>
        <xdr:to>
          <xdr:col>71</xdr:col>
          <xdr:colOff>76200</xdr:colOff>
          <xdr:row>485</xdr:row>
          <xdr:rowOff>76200</xdr:rowOff>
        </xdr:to>
        <xdr:sp macro="" textlink="">
          <xdr:nvSpPr>
            <xdr:cNvPr id="23061" name="Check Box 533" hidden="1">
              <a:extLst>
                <a:ext uri="{63B3BB69-23CF-44E3-9099-C40C66FF867C}">
                  <a14:compatExt spid="_x0000_s23061"/>
                </a:ext>
                <a:ext uri="{FF2B5EF4-FFF2-40B4-BE49-F238E27FC236}">
                  <a16:creationId xmlns:a16="http://schemas.microsoft.com/office/drawing/2014/main" id="{00000000-0008-0000-0D00-000015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483</xdr:row>
          <xdr:rowOff>31750</xdr:rowOff>
        </xdr:from>
        <xdr:to>
          <xdr:col>81</xdr:col>
          <xdr:colOff>76200</xdr:colOff>
          <xdr:row>485</xdr:row>
          <xdr:rowOff>76200</xdr:rowOff>
        </xdr:to>
        <xdr:sp macro="" textlink="">
          <xdr:nvSpPr>
            <xdr:cNvPr id="23062" name="Check Box 534" hidden="1">
              <a:extLst>
                <a:ext uri="{63B3BB69-23CF-44E3-9099-C40C66FF867C}">
                  <a14:compatExt spid="_x0000_s23062"/>
                </a:ext>
                <a:ext uri="{FF2B5EF4-FFF2-40B4-BE49-F238E27FC236}">
                  <a16:creationId xmlns:a16="http://schemas.microsoft.com/office/drawing/2014/main" id="{00000000-0008-0000-0D00-000016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483</xdr:row>
          <xdr:rowOff>31750</xdr:rowOff>
        </xdr:from>
        <xdr:to>
          <xdr:col>91</xdr:col>
          <xdr:colOff>76200</xdr:colOff>
          <xdr:row>485</xdr:row>
          <xdr:rowOff>76200</xdr:rowOff>
        </xdr:to>
        <xdr:sp macro="" textlink="">
          <xdr:nvSpPr>
            <xdr:cNvPr id="23063" name="Check Box 535" hidden="1">
              <a:extLst>
                <a:ext uri="{63B3BB69-23CF-44E3-9099-C40C66FF867C}">
                  <a14:compatExt spid="_x0000_s23063"/>
                </a:ext>
                <a:ext uri="{FF2B5EF4-FFF2-40B4-BE49-F238E27FC236}">
                  <a16:creationId xmlns:a16="http://schemas.microsoft.com/office/drawing/2014/main" id="{00000000-0008-0000-0D00-000017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483</xdr:row>
          <xdr:rowOff>31750</xdr:rowOff>
        </xdr:from>
        <xdr:to>
          <xdr:col>101</xdr:col>
          <xdr:colOff>76200</xdr:colOff>
          <xdr:row>485</xdr:row>
          <xdr:rowOff>76200</xdr:rowOff>
        </xdr:to>
        <xdr:sp macro="" textlink="">
          <xdr:nvSpPr>
            <xdr:cNvPr id="23064" name="Check Box 536" hidden="1">
              <a:extLst>
                <a:ext uri="{63B3BB69-23CF-44E3-9099-C40C66FF867C}">
                  <a14:compatExt spid="_x0000_s23064"/>
                </a:ext>
                <a:ext uri="{FF2B5EF4-FFF2-40B4-BE49-F238E27FC236}">
                  <a16:creationId xmlns:a16="http://schemas.microsoft.com/office/drawing/2014/main" id="{00000000-0008-0000-0D00-000018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483</xdr:row>
          <xdr:rowOff>31750</xdr:rowOff>
        </xdr:from>
        <xdr:to>
          <xdr:col>111</xdr:col>
          <xdr:colOff>76200</xdr:colOff>
          <xdr:row>485</xdr:row>
          <xdr:rowOff>76200</xdr:rowOff>
        </xdr:to>
        <xdr:sp macro="" textlink="">
          <xdr:nvSpPr>
            <xdr:cNvPr id="23065" name="Check Box 537" hidden="1">
              <a:extLst>
                <a:ext uri="{63B3BB69-23CF-44E3-9099-C40C66FF867C}">
                  <a14:compatExt spid="_x0000_s23065"/>
                </a:ext>
                <a:ext uri="{FF2B5EF4-FFF2-40B4-BE49-F238E27FC236}">
                  <a16:creationId xmlns:a16="http://schemas.microsoft.com/office/drawing/2014/main" id="{00000000-0008-0000-0D00-000019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450</xdr:row>
      <xdr:rowOff>32943</xdr:rowOff>
    </xdr:from>
    <xdr:to>
      <xdr:col>115</xdr:col>
      <xdr:colOff>4572</xdr:colOff>
      <xdr:row>509</xdr:row>
      <xdr:rowOff>76200</xdr:rowOff>
    </xdr:to>
    <xdr:grpSp>
      <xdr:nvGrpSpPr>
        <xdr:cNvPr id="1350" name="Group 1349">
          <a:extLst>
            <a:ext uri="{FF2B5EF4-FFF2-40B4-BE49-F238E27FC236}">
              <a16:creationId xmlns:a16="http://schemas.microsoft.com/office/drawing/2014/main" id="{00000000-0008-0000-0D00-000046050000}"/>
            </a:ext>
          </a:extLst>
        </xdr:cNvPr>
        <xdr:cNvGrpSpPr/>
      </xdr:nvGrpSpPr>
      <xdr:grpSpPr>
        <a:xfrm>
          <a:off x="6096000" y="44936514"/>
          <a:ext cx="6427143" cy="5930615"/>
          <a:chOff x="6400800" y="2031526"/>
          <a:chExt cx="6748272" cy="5664674"/>
        </a:xfrm>
      </xdr:grpSpPr>
      <xdr:grpSp>
        <xdr:nvGrpSpPr>
          <xdr:cNvPr id="1351" name="Group 1350">
            <a:extLst>
              <a:ext uri="{FF2B5EF4-FFF2-40B4-BE49-F238E27FC236}">
                <a16:creationId xmlns:a16="http://schemas.microsoft.com/office/drawing/2014/main" id="{00000000-0008-0000-0D00-000047050000}"/>
              </a:ext>
            </a:extLst>
          </xdr:cNvPr>
          <xdr:cNvGrpSpPr/>
        </xdr:nvGrpSpPr>
        <xdr:grpSpPr>
          <a:xfrm>
            <a:off x="6400800" y="2031526"/>
            <a:ext cx="6748272" cy="311588"/>
            <a:chOff x="6400800" y="2031526"/>
            <a:chExt cx="6748272" cy="311588"/>
          </a:xfrm>
        </xdr:grpSpPr>
        <xdr:sp macro="" textlink="">
          <xdr:nvSpPr>
            <xdr:cNvPr id="1469" name="Rectangle 1468">
              <a:extLst>
                <a:ext uri="{FF2B5EF4-FFF2-40B4-BE49-F238E27FC236}">
                  <a16:creationId xmlns:a16="http://schemas.microsoft.com/office/drawing/2014/main" id="{00000000-0008-0000-0D00-0000BD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70" name="Rectangle 1469">
              <a:extLst>
                <a:ext uri="{FF2B5EF4-FFF2-40B4-BE49-F238E27FC236}">
                  <a16:creationId xmlns:a16="http://schemas.microsoft.com/office/drawing/2014/main" id="{00000000-0008-0000-0D00-0000BE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1" name="Rectangle 1470">
              <a:extLst>
                <a:ext uri="{FF2B5EF4-FFF2-40B4-BE49-F238E27FC236}">
                  <a16:creationId xmlns:a16="http://schemas.microsoft.com/office/drawing/2014/main" id="{00000000-0008-0000-0D00-0000BF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2" name="Rectangle 1471">
              <a:extLst>
                <a:ext uri="{FF2B5EF4-FFF2-40B4-BE49-F238E27FC236}">
                  <a16:creationId xmlns:a16="http://schemas.microsoft.com/office/drawing/2014/main" id="{00000000-0008-0000-0D00-0000C0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3" name="Rectangle 1472">
              <a:extLst>
                <a:ext uri="{FF2B5EF4-FFF2-40B4-BE49-F238E27FC236}">
                  <a16:creationId xmlns:a16="http://schemas.microsoft.com/office/drawing/2014/main" id="{00000000-0008-0000-0D00-0000C1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4" name="Rectangle 1473">
              <a:extLst>
                <a:ext uri="{FF2B5EF4-FFF2-40B4-BE49-F238E27FC236}">
                  <a16:creationId xmlns:a16="http://schemas.microsoft.com/office/drawing/2014/main" id="{00000000-0008-0000-0D00-0000C2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grpSp>
      <mc:AlternateContent xmlns:mc="http://schemas.openxmlformats.org/markup-compatibility/2006">
        <mc:Choice xmlns:a14="http://schemas.microsoft.com/office/drawing/2010/main" Requires="a14">
          <xdr:sp macro="" textlink="">
            <xdr:nvSpPr>
              <xdr:cNvPr id="23066" name="Check Box 538" hidden="1">
                <a:extLst>
                  <a:ext uri="{63B3BB69-23CF-44E3-9099-C40C66FF867C}">
                    <a14:compatExt spid="_x0000_s23066"/>
                  </a:ext>
                  <a:ext uri="{FF2B5EF4-FFF2-40B4-BE49-F238E27FC236}">
                    <a16:creationId xmlns:a16="http://schemas.microsoft.com/office/drawing/2014/main" id="{00000000-0008-0000-0D00-00001A5A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7" name="Check Box 539" hidden="1">
                <a:extLst>
                  <a:ext uri="{63B3BB69-23CF-44E3-9099-C40C66FF867C}">
                    <a14:compatExt spid="_x0000_s23067"/>
                  </a:ext>
                  <a:ext uri="{FF2B5EF4-FFF2-40B4-BE49-F238E27FC236}">
                    <a16:creationId xmlns:a16="http://schemas.microsoft.com/office/drawing/2014/main" id="{00000000-0008-0000-0D00-00001B5A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8" name="Check Box 540" hidden="1">
                <a:extLst>
                  <a:ext uri="{63B3BB69-23CF-44E3-9099-C40C66FF867C}">
                    <a14:compatExt spid="_x0000_s23068"/>
                  </a:ext>
                  <a:ext uri="{FF2B5EF4-FFF2-40B4-BE49-F238E27FC236}">
                    <a16:creationId xmlns:a16="http://schemas.microsoft.com/office/drawing/2014/main" id="{00000000-0008-0000-0D00-00001C5A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9" name="Check Box 541" hidden="1">
                <a:extLst>
                  <a:ext uri="{63B3BB69-23CF-44E3-9099-C40C66FF867C}">
                    <a14:compatExt spid="_x0000_s23069"/>
                  </a:ext>
                  <a:ext uri="{FF2B5EF4-FFF2-40B4-BE49-F238E27FC236}">
                    <a16:creationId xmlns:a16="http://schemas.microsoft.com/office/drawing/2014/main" id="{00000000-0008-0000-0D00-00001D5A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0" name="Check Box 542" hidden="1">
                <a:extLst>
                  <a:ext uri="{63B3BB69-23CF-44E3-9099-C40C66FF867C}">
                    <a14:compatExt spid="_x0000_s23070"/>
                  </a:ext>
                  <a:ext uri="{FF2B5EF4-FFF2-40B4-BE49-F238E27FC236}">
                    <a16:creationId xmlns:a16="http://schemas.microsoft.com/office/drawing/2014/main" id="{00000000-0008-0000-0D00-00001E5A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1" name="Check Box 543" hidden="1">
                <a:extLst>
                  <a:ext uri="{63B3BB69-23CF-44E3-9099-C40C66FF867C}">
                    <a14:compatExt spid="_x0000_s23071"/>
                  </a:ext>
                  <a:ext uri="{FF2B5EF4-FFF2-40B4-BE49-F238E27FC236}">
                    <a16:creationId xmlns:a16="http://schemas.microsoft.com/office/drawing/2014/main" id="{00000000-0008-0000-0D00-00001F5A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58" name="Group 1357">
            <a:extLst>
              <a:ext uri="{FF2B5EF4-FFF2-40B4-BE49-F238E27FC236}">
                <a16:creationId xmlns:a16="http://schemas.microsoft.com/office/drawing/2014/main" id="{00000000-0008-0000-0D00-00004E050000}"/>
              </a:ext>
            </a:extLst>
          </xdr:cNvPr>
          <xdr:cNvGrpSpPr/>
        </xdr:nvGrpSpPr>
        <xdr:grpSpPr>
          <a:xfrm>
            <a:off x="6400800" y="2603026"/>
            <a:ext cx="6748272" cy="311588"/>
            <a:chOff x="6400800" y="2031526"/>
            <a:chExt cx="6748272" cy="311588"/>
          </a:xfrm>
        </xdr:grpSpPr>
        <xdr:sp macro="" textlink="">
          <xdr:nvSpPr>
            <xdr:cNvPr id="1463" name="Rectangle 1462">
              <a:extLst>
                <a:ext uri="{FF2B5EF4-FFF2-40B4-BE49-F238E27FC236}">
                  <a16:creationId xmlns:a16="http://schemas.microsoft.com/office/drawing/2014/main" id="{00000000-0008-0000-0D00-0000B7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4" name="Rectangle 1463">
              <a:extLst>
                <a:ext uri="{FF2B5EF4-FFF2-40B4-BE49-F238E27FC236}">
                  <a16:creationId xmlns:a16="http://schemas.microsoft.com/office/drawing/2014/main" id="{00000000-0008-0000-0D00-0000B8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5" name="Rectangle 1464">
              <a:extLst>
                <a:ext uri="{FF2B5EF4-FFF2-40B4-BE49-F238E27FC236}">
                  <a16:creationId xmlns:a16="http://schemas.microsoft.com/office/drawing/2014/main" id="{00000000-0008-0000-0D00-0000B9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6" name="Rectangle 1465">
              <a:extLst>
                <a:ext uri="{FF2B5EF4-FFF2-40B4-BE49-F238E27FC236}">
                  <a16:creationId xmlns:a16="http://schemas.microsoft.com/office/drawing/2014/main" id="{00000000-0008-0000-0D00-0000BA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7" name="Rectangle 1466">
              <a:extLst>
                <a:ext uri="{FF2B5EF4-FFF2-40B4-BE49-F238E27FC236}">
                  <a16:creationId xmlns:a16="http://schemas.microsoft.com/office/drawing/2014/main" id="{00000000-0008-0000-0D00-0000BB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8" name="Rectangle 1467">
              <a:extLst>
                <a:ext uri="{FF2B5EF4-FFF2-40B4-BE49-F238E27FC236}">
                  <a16:creationId xmlns:a16="http://schemas.microsoft.com/office/drawing/2014/main" id="{00000000-0008-0000-0D00-0000BC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72" name="Check Box 544" hidden="1">
                <a:extLst>
                  <a:ext uri="{63B3BB69-23CF-44E3-9099-C40C66FF867C}">
                    <a14:compatExt spid="_x0000_s23072"/>
                  </a:ext>
                  <a:ext uri="{FF2B5EF4-FFF2-40B4-BE49-F238E27FC236}">
                    <a16:creationId xmlns:a16="http://schemas.microsoft.com/office/drawing/2014/main" id="{00000000-0008-0000-0D00-0000205A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3" name="Check Box 545" hidden="1">
                <a:extLst>
                  <a:ext uri="{63B3BB69-23CF-44E3-9099-C40C66FF867C}">
                    <a14:compatExt spid="_x0000_s23073"/>
                  </a:ext>
                  <a:ext uri="{FF2B5EF4-FFF2-40B4-BE49-F238E27FC236}">
                    <a16:creationId xmlns:a16="http://schemas.microsoft.com/office/drawing/2014/main" id="{00000000-0008-0000-0D00-0000215A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4" name="Check Box 546" hidden="1">
                <a:extLst>
                  <a:ext uri="{63B3BB69-23CF-44E3-9099-C40C66FF867C}">
                    <a14:compatExt spid="_x0000_s23074"/>
                  </a:ext>
                  <a:ext uri="{FF2B5EF4-FFF2-40B4-BE49-F238E27FC236}">
                    <a16:creationId xmlns:a16="http://schemas.microsoft.com/office/drawing/2014/main" id="{00000000-0008-0000-0D00-0000225A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5" name="Check Box 547" hidden="1">
                <a:extLst>
                  <a:ext uri="{63B3BB69-23CF-44E3-9099-C40C66FF867C}">
                    <a14:compatExt spid="_x0000_s23075"/>
                  </a:ext>
                  <a:ext uri="{FF2B5EF4-FFF2-40B4-BE49-F238E27FC236}">
                    <a16:creationId xmlns:a16="http://schemas.microsoft.com/office/drawing/2014/main" id="{00000000-0008-0000-0D00-0000235A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6" name="Check Box 548" hidden="1">
                <a:extLst>
                  <a:ext uri="{63B3BB69-23CF-44E3-9099-C40C66FF867C}">
                    <a14:compatExt spid="_x0000_s23076"/>
                  </a:ext>
                  <a:ext uri="{FF2B5EF4-FFF2-40B4-BE49-F238E27FC236}">
                    <a16:creationId xmlns:a16="http://schemas.microsoft.com/office/drawing/2014/main" id="{00000000-0008-0000-0D00-0000245A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7" name="Check Box 549" hidden="1">
                <a:extLst>
                  <a:ext uri="{63B3BB69-23CF-44E3-9099-C40C66FF867C}">
                    <a14:compatExt spid="_x0000_s23077"/>
                  </a:ext>
                  <a:ext uri="{FF2B5EF4-FFF2-40B4-BE49-F238E27FC236}">
                    <a16:creationId xmlns:a16="http://schemas.microsoft.com/office/drawing/2014/main" id="{00000000-0008-0000-0D00-0000255A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65" name="Group 1364">
            <a:extLst>
              <a:ext uri="{FF2B5EF4-FFF2-40B4-BE49-F238E27FC236}">
                <a16:creationId xmlns:a16="http://schemas.microsoft.com/office/drawing/2014/main" id="{00000000-0008-0000-0D00-000055050000}"/>
              </a:ext>
            </a:extLst>
          </xdr:cNvPr>
          <xdr:cNvGrpSpPr/>
        </xdr:nvGrpSpPr>
        <xdr:grpSpPr>
          <a:xfrm>
            <a:off x="6400800" y="3174526"/>
            <a:ext cx="6748272" cy="311588"/>
            <a:chOff x="6400800" y="2031526"/>
            <a:chExt cx="6748272" cy="311588"/>
          </a:xfrm>
        </xdr:grpSpPr>
        <xdr:sp macro="" textlink="">
          <xdr:nvSpPr>
            <xdr:cNvPr id="1457" name="Rectangle 1456">
              <a:extLst>
                <a:ext uri="{FF2B5EF4-FFF2-40B4-BE49-F238E27FC236}">
                  <a16:creationId xmlns:a16="http://schemas.microsoft.com/office/drawing/2014/main" id="{00000000-0008-0000-0D00-0000B1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8" name="Rectangle 1457">
              <a:extLst>
                <a:ext uri="{FF2B5EF4-FFF2-40B4-BE49-F238E27FC236}">
                  <a16:creationId xmlns:a16="http://schemas.microsoft.com/office/drawing/2014/main" id="{00000000-0008-0000-0D00-0000B2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9" name="Rectangle 1458">
              <a:extLst>
                <a:ext uri="{FF2B5EF4-FFF2-40B4-BE49-F238E27FC236}">
                  <a16:creationId xmlns:a16="http://schemas.microsoft.com/office/drawing/2014/main" id="{00000000-0008-0000-0D00-0000B3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0" name="Rectangle 1459">
              <a:extLst>
                <a:ext uri="{FF2B5EF4-FFF2-40B4-BE49-F238E27FC236}">
                  <a16:creationId xmlns:a16="http://schemas.microsoft.com/office/drawing/2014/main" id="{00000000-0008-0000-0D00-0000B4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1" name="Rectangle 1460">
              <a:extLst>
                <a:ext uri="{FF2B5EF4-FFF2-40B4-BE49-F238E27FC236}">
                  <a16:creationId xmlns:a16="http://schemas.microsoft.com/office/drawing/2014/main" id="{00000000-0008-0000-0D00-0000B5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2" name="Rectangle 1461">
              <a:extLst>
                <a:ext uri="{FF2B5EF4-FFF2-40B4-BE49-F238E27FC236}">
                  <a16:creationId xmlns:a16="http://schemas.microsoft.com/office/drawing/2014/main" id="{00000000-0008-0000-0D00-0000B6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78" name="Check Box 550" hidden="1">
                <a:extLst>
                  <a:ext uri="{63B3BB69-23CF-44E3-9099-C40C66FF867C}">
                    <a14:compatExt spid="_x0000_s23078"/>
                  </a:ext>
                  <a:ext uri="{FF2B5EF4-FFF2-40B4-BE49-F238E27FC236}">
                    <a16:creationId xmlns:a16="http://schemas.microsoft.com/office/drawing/2014/main" id="{00000000-0008-0000-0D00-0000265A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9" name="Check Box 551" hidden="1">
                <a:extLst>
                  <a:ext uri="{63B3BB69-23CF-44E3-9099-C40C66FF867C}">
                    <a14:compatExt spid="_x0000_s23079"/>
                  </a:ext>
                  <a:ext uri="{FF2B5EF4-FFF2-40B4-BE49-F238E27FC236}">
                    <a16:creationId xmlns:a16="http://schemas.microsoft.com/office/drawing/2014/main" id="{00000000-0008-0000-0D00-0000275A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0" name="Check Box 552" hidden="1">
                <a:extLst>
                  <a:ext uri="{63B3BB69-23CF-44E3-9099-C40C66FF867C}">
                    <a14:compatExt spid="_x0000_s23080"/>
                  </a:ext>
                  <a:ext uri="{FF2B5EF4-FFF2-40B4-BE49-F238E27FC236}">
                    <a16:creationId xmlns:a16="http://schemas.microsoft.com/office/drawing/2014/main" id="{00000000-0008-0000-0D00-0000285A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1" name="Check Box 553" hidden="1">
                <a:extLst>
                  <a:ext uri="{63B3BB69-23CF-44E3-9099-C40C66FF867C}">
                    <a14:compatExt spid="_x0000_s23081"/>
                  </a:ext>
                  <a:ext uri="{FF2B5EF4-FFF2-40B4-BE49-F238E27FC236}">
                    <a16:creationId xmlns:a16="http://schemas.microsoft.com/office/drawing/2014/main" id="{00000000-0008-0000-0D00-0000295A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2" name="Check Box 554" hidden="1">
                <a:extLst>
                  <a:ext uri="{63B3BB69-23CF-44E3-9099-C40C66FF867C}">
                    <a14:compatExt spid="_x0000_s23082"/>
                  </a:ext>
                  <a:ext uri="{FF2B5EF4-FFF2-40B4-BE49-F238E27FC236}">
                    <a16:creationId xmlns:a16="http://schemas.microsoft.com/office/drawing/2014/main" id="{00000000-0008-0000-0D00-00002A5A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3" name="Check Box 555" hidden="1">
                <a:extLst>
                  <a:ext uri="{63B3BB69-23CF-44E3-9099-C40C66FF867C}">
                    <a14:compatExt spid="_x0000_s23083"/>
                  </a:ext>
                  <a:ext uri="{FF2B5EF4-FFF2-40B4-BE49-F238E27FC236}">
                    <a16:creationId xmlns:a16="http://schemas.microsoft.com/office/drawing/2014/main" id="{00000000-0008-0000-0D00-00002B5A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72" name="Group 1371">
            <a:extLst>
              <a:ext uri="{FF2B5EF4-FFF2-40B4-BE49-F238E27FC236}">
                <a16:creationId xmlns:a16="http://schemas.microsoft.com/office/drawing/2014/main" id="{00000000-0008-0000-0D00-00005C050000}"/>
              </a:ext>
            </a:extLst>
          </xdr:cNvPr>
          <xdr:cNvGrpSpPr/>
        </xdr:nvGrpSpPr>
        <xdr:grpSpPr>
          <a:xfrm>
            <a:off x="6400800" y="3746026"/>
            <a:ext cx="6748272" cy="311588"/>
            <a:chOff x="6400800" y="2031526"/>
            <a:chExt cx="6748272" cy="311588"/>
          </a:xfrm>
        </xdr:grpSpPr>
        <xdr:sp macro="" textlink="">
          <xdr:nvSpPr>
            <xdr:cNvPr id="1451" name="Rectangle 1450">
              <a:extLst>
                <a:ext uri="{FF2B5EF4-FFF2-40B4-BE49-F238E27FC236}">
                  <a16:creationId xmlns:a16="http://schemas.microsoft.com/office/drawing/2014/main" id="{00000000-0008-0000-0D00-0000AB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2" name="Rectangle 1451">
              <a:extLst>
                <a:ext uri="{FF2B5EF4-FFF2-40B4-BE49-F238E27FC236}">
                  <a16:creationId xmlns:a16="http://schemas.microsoft.com/office/drawing/2014/main" id="{00000000-0008-0000-0D00-0000AC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3" name="Rectangle 1452">
              <a:extLst>
                <a:ext uri="{FF2B5EF4-FFF2-40B4-BE49-F238E27FC236}">
                  <a16:creationId xmlns:a16="http://schemas.microsoft.com/office/drawing/2014/main" id="{00000000-0008-0000-0D00-0000AD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4" name="Rectangle 1453">
              <a:extLst>
                <a:ext uri="{FF2B5EF4-FFF2-40B4-BE49-F238E27FC236}">
                  <a16:creationId xmlns:a16="http://schemas.microsoft.com/office/drawing/2014/main" id="{00000000-0008-0000-0D00-0000AE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5" name="Rectangle 1454">
              <a:extLst>
                <a:ext uri="{FF2B5EF4-FFF2-40B4-BE49-F238E27FC236}">
                  <a16:creationId xmlns:a16="http://schemas.microsoft.com/office/drawing/2014/main" id="{00000000-0008-0000-0D00-0000AF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6" name="Rectangle 1455">
              <a:extLst>
                <a:ext uri="{FF2B5EF4-FFF2-40B4-BE49-F238E27FC236}">
                  <a16:creationId xmlns:a16="http://schemas.microsoft.com/office/drawing/2014/main" id="{00000000-0008-0000-0D00-0000B0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84" name="Check Box 556" hidden="1">
                <a:extLst>
                  <a:ext uri="{63B3BB69-23CF-44E3-9099-C40C66FF867C}">
                    <a14:compatExt spid="_x0000_s23084"/>
                  </a:ext>
                  <a:ext uri="{FF2B5EF4-FFF2-40B4-BE49-F238E27FC236}">
                    <a16:creationId xmlns:a16="http://schemas.microsoft.com/office/drawing/2014/main" id="{00000000-0008-0000-0D00-00002C5A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5" name="Check Box 557" hidden="1">
                <a:extLst>
                  <a:ext uri="{63B3BB69-23CF-44E3-9099-C40C66FF867C}">
                    <a14:compatExt spid="_x0000_s23085"/>
                  </a:ext>
                  <a:ext uri="{FF2B5EF4-FFF2-40B4-BE49-F238E27FC236}">
                    <a16:creationId xmlns:a16="http://schemas.microsoft.com/office/drawing/2014/main" id="{00000000-0008-0000-0D00-00002D5A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6" name="Check Box 558" hidden="1">
                <a:extLst>
                  <a:ext uri="{63B3BB69-23CF-44E3-9099-C40C66FF867C}">
                    <a14:compatExt spid="_x0000_s23086"/>
                  </a:ext>
                  <a:ext uri="{FF2B5EF4-FFF2-40B4-BE49-F238E27FC236}">
                    <a16:creationId xmlns:a16="http://schemas.microsoft.com/office/drawing/2014/main" id="{00000000-0008-0000-0D00-00002E5A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7" name="Check Box 559" hidden="1">
                <a:extLst>
                  <a:ext uri="{63B3BB69-23CF-44E3-9099-C40C66FF867C}">
                    <a14:compatExt spid="_x0000_s23087"/>
                  </a:ext>
                  <a:ext uri="{FF2B5EF4-FFF2-40B4-BE49-F238E27FC236}">
                    <a16:creationId xmlns:a16="http://schemas.microsoft.com/office/drawing/2014/main" id="{00000000-0008-0000-0D00-00002F5A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8" name="Check Box 560" hidden="1">
                <a:extLst>
                  <a:ext uri="{63B3BB69-23CF-44E3-9099-C40C66FF867C}">
                    <a14:compatExt spid="_x0000_s23088"/>
                  </a:ext>
                  <a:ext uri="{FF2B5EF4-FFF2-40B4-BE49-F238E27FC236}">
                    <a16:creationId xmlns:a16="http://schemas.microsoft.com/office/drawing/2014/main" id="{00000000-0008-0000-0D00-0000305A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9" name="Check Box 561" hidden="1">
                <a:extLst>
                  <a:ext uri="{63B3BB69-23CF-44E3-9099-C40C66FF867C}">
                    <a14:compatExt spid="_x0000_s23089"/>
                  </a:ext>
                  <a:ext uri="{FF2B5EF4-FFF2-40B4-BE49-F238E27FC236}">
                    <a16:creationId xmlns:a16="http://schemas.microsoft.com/office/drawing/2014/main" id="{00000000-0008-0000-0D00-0000315A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79" name="Group 1378">
            <a:extLst>
              <a:ext uri="{FF2B5EF4-FFF2-40B4-BE49-F238E27FC236}">
                <a16:creationId xmlns:a16="http://schemas.microsoft.com/office/drawing/2014/main" id="{00000000-0008-0000-0D00-000063050000}"/>
              </a:ext>
            </a:extLst>
          </xdr:cNvPr>
          <xdr:cNvGrpSpPr/>
        </xdr:nvGrpSpPr>
        <xdr:grpSpPr>
          <a:xfrm>
            <a:off x="6400800" y="4317525"/>
            <a:ext cx="6748272" cy="311589"/>
            <a:chOff x="6400800" y="2031525"/>
            <a:chExt cx="6748272" cy="311589"/>
          </a:xfrm>
        </xdr:grpSpPr>
        <xdr:sp macro="" textlink="">
          <xdr:nvSpPr>
            <xdr:cNvPr id="1445" name="Rectangle 1444">
              <a:extLst>
                <a:ext uri="{FF2B5EF4-FFF2-40B4-BE49-F238E27FC236}">
                  <a16:creationId xmlns:a16="http://schemas.microsoft.com/office/drawing/2014/main" id="{00000000-0008-0000-0D00-0000A5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6" name="Rectangle 1445">
              <a:extLst>
                <a:ext uri="{FF2B5EF4-FFF2-40B4-BE49-F238E27FC236}">
                  <a16:creationId xmlns:a16="http://schemas.microsoft.com/office/drawing/2014/main" id="{00000000-0008-0000-0D00-0000A6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7" name="Rectangle 1446">
              <a:extLst>
                <a:ext uri="{FF2B5EF4-FFF2-40B4-BE49-F238E27FC236}">
                  <a16:creationId xmlns:a16="http://schemas.microsoft.com/office/drawing/2014/main" id="{00000000-0008-0000-0D00-0000A7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8" name="Rectangle 1447">
              <a:extLst>
                <a:ext uri="{FF2B5EF4-FFF2-40B4-BE49-F238E27FC236}">
                  <a16:creationId xmlns:a16="http://schemas.microsoft.com/office/drawing/2014/main" id="{00000000-0008-0000-0D00-0000A8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9" name="Rectangle 1448">
              <a:extLst>
                <a:ext uri="{FF2B5EF4-FFF2-40B4-BE49-F238E27FC236}">
                  <a16:creationId xmlns:a16="http://schemas.microsoft.com/office/drawing/2014/main" id="{00000000-0008-0000-0D00-0000A9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0" name="Rectangle 1449">
              <a:extLst>
                <a:ext uri="{FF2B5EF4-FFF2-40B4-BE49-F238E27FC236}">
                  <a16:creationId xmlns:a16="http://schemas.microsoft.com/office/drawing/2014/main" id="{00000000-0008-0000-0D00-0000AA050000}"/>
                </a:ext>
              </a:extLst>
            </xdr:cNvPr>
            <xdr:cNvSpPr/>
          </xdr:nvSpPr>
          <xdr:spPr>
            <a:xfrm>
              <a:off x="12115800" y="2031525"/>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90" name="Check Box 562" hidden="1">
                <a:extLst>
                  <a:ext uri="{63B3BB69-23CF-44E3-9099-C40C66FF867C}">
                    <a14:compatExt spid="_x0000_s23090"/>
                  </a:ext>
                  <a:ext uri="{FF2B5EF4-FFF2-40B4-BE49-F238E27FC236}">
                    <a16:creationId xmlns:a16="http://schemas.microsoft.com/office/drawing/2014/main" id="{00000000-0008-0000-0D00-0000325A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1" name="Check Box 563" hidden="1">
                <a:extLst>
                  <a:ext uri="{63B3BB69-23CF-44E3-9099-C40C66FF867C}">
                    <a14:compatExt spid="_x0000_s23091"/>
                  </a:ext>
                  <a:ext uri="{FF2B5EF4-FFF2-40B4-BE49-F238E27FC236}">
                    <a16:creationId xmlns:a16="http://schemas.microsoft.com/office/drawing/2014/main" id="{00000000-0008-0000-0D00-0000335A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2" name="Check Box 564" hidden="1">
                <a:extLst>
                  <a:ext uri="{63B3BB69-23CF-44E3-9099-C40C66FF867C}">
                    <a14:compatExt spid="_x0000_s23092"/>
                  </a:ext>
                  <a:ext uri="{FF2B5EF4-FFF2-40B4-BE49-F238E27FC236}">
                    <a16:creationId xmlns:a16="http://schemas.microsoft.com/office/drawing/2014/main" id="{00000000-0008-0000-0D00-0000345A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3" name="Check Box 565" hidden="1">
                <a:extLst>
                  <a:ext uri="{63B3BB69-23CF-44E3-9099-C40C66FF867C}">
                    <a14:compatExt spid="_x0000_s23093"/>
                  </a:ext>
                  <a:ext uri="{FF2B5EF4-FFF2-40B4-BE49-F238E27FC236}">
                    <a16:creationId xmlns:a16="http://schemas.microsoft.com/office/drawing/2014/main" id="{00000000-0008-0000-0D00-0000355A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4" name="Check Box 566" hidden="1">
                <a:extLst>
                  <a:ext uri="{63B3BB69-23CF-44E3-9099-C40C66FF867C}">
                    <a14:compatExt spid="_x0000_s23094"/>
                  </a:ext>
                  <a:ext uri="{FF2B5EF4-FFF2-40B4-BE49-F238E27FC236}">
                    <a16:creationId xmlns:a16="http://schemas.microsoft.com/office/drawing/2014/main" id="{00000000-0008-0000-0D00-0000365A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5" name="Check Box 567" hidden="1">
                <a:extLst>
                  <a:ext uri="{63B3BB69-23CF-44E3-9099-C40C66FF867C}">
                    <a14:compatExt spid="_x0000_s23095"/>
                  </a:ext>
                  <a:ext uri="{FF2B5EF4-FFF2-40B4-BE49-F238E27FC236}">
                    <a16:creationId xmlns:a16="http://schemas.microsoft.com/office/drawing/2014/main" id="{00000000-0008-0000-0D00-0000375A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86" name="Group 1385">
            <a:extLst>
              <a:ext uri="{FF2B5EF4-FFF2-40B4-BE49-F238E27FC236}">
                <a16:creationId xmlns:a16="http://schemas.microsoft.com/office/drawing/2014/main" id="{00000000-0008-0000-0D00-00006A050000}"/>
              </a:ext>
            </a:extLst>
          </xdr:cNvPr>
          <xdr:cNvGrpSpPr/>
        </xdr:nvGrpSpPr>
        <xdr:grpSpPr>
          <a:xfrm>
            <a:off x="6400800" y="4889026"/>
            <a:ext cx="6748272" cy="311588"/>
            <a:chOff x="6400800" y="2031526"/>
            <a:chExt cx="6748272" cy="311588"/>
          </a:xfrm>
        </xdr:grpSpPr>
        <xdr:sp macro="" textlink="">
          <xdr:nvSpPr>
            <xdr:cNvPr id="1439" name="Rectangle 1438">
              <a:extLst>
                <a:ext uri="{FF2B5EF4-FFF2-40B4-BE49-F238E27FC236}">
                  <a16:creationId xmlns:a16="http://schemas.microsoft.com/office/drawing/2014/main" id="{00000000-0008-0000-0D00-00009F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0" name="Rectangle 1439">
              <a:extLst>
                <a:ext uri="{FF2B5EF4-FFF2-40B4-BE49-F238E27FC236}">
                  <a16:creationId xmlns:a16="http://schemas.microsoft.com/office/drawing/2014/main" id="{00000000-0008-0000-0D00-0000A0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1" name="Rectangle 1440">
              <a:extLst>
                <a:ext uri="{FF2B5EF4-FFF2-40B4-BE49-F238E27FC236}">
                  <a16:creationId xmlns:a16="http://schemas.microsoft.com/office/drawing/2014/main" id="{00000000-0008-0000-0D00-0000A1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2" name="Rectangle 1441">
              <a:extLst>
                <a:ext uri="{FF2B5EF4-FFF2-40B4-BE49-F238E27FC236}">
                  <a16:creationId xmlns:a16="http://schemas.microsoft.com/office/drawing/2014/main" id="{00000000-0008-0000-0D00-0000A2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3" name="Rectangle 1442">
              <a:extLst>
                <a:ext uri="{FF2B5EF4-FFF2-40B4-BE49-F238E27FC236}">
                  <a16:creationId xmlns:a16="http://schemas.microsoft.com/office/drawing/2014/main" id="{00000000-0008-0000-0D00-0000A3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4" name="Rectangle 1443">
              <a:extLst>
                <a:ext uri="{FF2B5EF4-FFF2-40B4-BE49-F238E27FC236}">
                  <a16:creationId xmlns:a16="http://schemas.microsoft.com/office/drawing/2014/main" id="{00000000-0008-0000-0D00-0000A4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xdr:grpSp>
        <xdr:nvGrpSpPr>
          <xdr:cNvPr id="1387" name="Group 1386">
            <a:extLst>
              <a:ext uri="{FF2B5EF4-FFF2-40B4-BE49-F238E27FC236}">
                <a16:creationId xmlns:a16="http://schemas.microsoft.com/office/drawing/2014/main" id="{00000000-0008-0000-0D00-00006B050000}"/>
              </a:ext>
            </a:extLst>
          </xdr:cNvPr>
          <xdr:cNvGrpSpPr/>
        </xdr:nvGrpSpPr>
        <xdr:grpSpPr>
          <a:xfrm>
            <a:off x="6400800" y="5460526"/>
            <a:ext cx="6748272" cy="311588"/>
            <a:chOff x="6400800" y="2031526"/>
            <a:chExt cx="6748272" cy="311588"/>
          </a:xfrm>
        </xdr:grpSpPr>
        <xdr:sp macro="" textlink="">
          <xdr:nvSpPr>
            <xdr:cNvPr id="1433" name="Rectangle 1432">
              <a:extLst>
                <a:ext uri="{FF2B5EF4-FFF2-40B4-BE49-F238E27FC236}">
                  <a16:creationId xmlns:a16="http://schemas.microsoft.com/office/drawing/2014/main" id="{00000000-0008-0000-0D00-000099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4" name="Rectangle 1433">
              <a:extLst>
                <a:ext uri="{FF2B5EF4-FFF2-40B4-BE49-F238E27FC236}">
                  <a16:creationId xmlns:a16="http://schemas.microsoft.com/office/drawing/2014/main" id="{00000000-0008-0000-0D00-00009A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5" name="Rectangle 1434">
              <a:extLst>
                <a:ext uri="{FF2B5EF4-FFF2-40B4-BE49-F238E27FC236}">
                  <a16:creationId xmlns:a16="http://schemas.microsoft.com/office/drawing/2014/main" id="{00000000-0008-0000-0D00-00009B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6" name="Rectangle 1435">
              <a:extLst>
                <a:ext uri="{FF2B5EF4-FFF2-40B4-BE49-F238E27FC236}">
                  <a16:creationId xmlns:a16="http://schemas.microsoft.com/office/drawing/2014/main" id="{00000000-0008-0000-0D00-00009C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7" name="Rectangle 1436">
              <a:extLst>
                <a:ext uri="{FF2B5EF4-FFF2-40B4-BE49-F238E27FC236}">
                  <a16:creationId xmlns:a16="http://schemas.microsoft.com/office/drawing/2014/main" id="{00000000-0008-0000-0D00-00009D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8" name="Rectangle 1437">
              <a:extLst>
                <a:ext uri="{FF2B5EF4-FFF2-40B4-BE49-F238E27FC236}">
                  <a16:creationId xmlns:a16="http://schemas.microsoft.com/office/drawing/2014/main" id="{00000000-0008-0000-0D00-00009E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96" name="Check Box 568" hidden="1">
                <a:extLst>
                  <a:ext uri="{63B3BB69-23CF-44E3-9099-C40C66FF867C}">
                    <a14:compatExt spid="_x0000_s23096"/>
                  </a:ext>
                  <a:ext uri="{FF2B5EF4-FFF2-40B4-BE49-F238E27FC236}">
                    <a16:creationId xmlns:a16="http://schemas.microsoft.com/office/drawing/2014/main" id="{00000000-0008-0000-0D00-0000385A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7" name="Check Box 569" hidden="1">
                <a:extLst>
                  <a:ext uri="{63B3BB69-23CF-44E3-9099-C40C66FF867C}">
                    <a14:compatExt spid="_x0000_s23097"/>
                  </a:ext>
                  <a:ext uri="{FF2B5EF4-FFF2-40B4-BE49-F238E27FC236}">
                    <a16:creationId xmlns:a16="http://schemas.microsoft.com/office/drawing/2014/main" id="{00000000-0008-0000-0D00-0000395A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8" name="Check Box 570" hidden="1">
                <a:extLst>
                  <a:ext uri="{63B3BB69-23CF-44E3-9099-C40C66FF867C}">
                    <a14:compatExt spid="_x0000_s23098"/>
                  </a:ext>
                  <a:ext uri="{FF2B5EF4-FFF2-40B4-BE49-F238E27FC236}">
                    <a16:creationId xmlns:a16="http://schemas.microsoft.com/office/drawing/2014/main" id="{00000000-0008-0000-0D00-00003A5A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9" name="Check Box 571" hidden="1">
                <a:extLst>
                  <a:ext uri="{63B3BB69-23CF-44E3-9099-C40C66FF867C}">
                    <a14:compatExt spid="_x0000_s23099"/>
                  </a:ext>
                  <a:ext uri="{FF2B5EF4-FFF2-40B4-BE49-F238E27FC236}">
                    <a16:creationId xmlns:a16="http://schemas.microsoft.com/office/drawing/2014/main" id="{00000000-0008-0000-0D00-00003B5A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0" name="Check Box 572" hidden="1">
                <a:extLst>
                  <a:ext uri="{63B3BB69-23CF-44E3-9099-C40C66FF867C}">
                    <a14:compatExt spid="_x0000_s23100"/>
                  </a:ext>
                  <a:ext uri="{FF2B5EF4-FFF2-40B4-BE49-F238E27FC236}">
                    <a16:creationId xmlns:a16="http://schemas.microsoft.com/office/drawing/2014/main" id="{00000000-0008-0000-0D00-00003C5A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1" name="Check Box 573" hidden="1">
                <a:extLst>
                  <a:ext uri="{63B3BB69-23CF-44E3-9099-C40C66FF867C}">
                    <a14:compatExt spid="_x0000_s23101"/>
                  </a:ext>
                  <a:ext uri="{FF2B5EF4-FFF2-40B4-BE49-F238E27FC236}">
                    <a16:creationId xmlns:a16="http://schemas.microsoft.com/office/drawing/2014/main" id="{00000000-0008-0000-0D00-00003D5A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94" name="Group 1393">
            <a:extLst>
              <a:ext uri="{FF2B5EF4-FFF2-40B4-BE49-F238E27FC236}">
                <a16:creationId xmlns:a16="http://schemas.microsoft.com/office/drawing/2014/main" id="{00000000-0008-0000-0D00-000072050000}"/>
              </a:ext>
            </a:extLst>
          </xdr:cNvPr>
          <xdr:cNvGrpSpPr/>
        </xdr:nvGrpSpPr>
        <xdr:grpSpPr>
          <a:xfrm>
            <a:off x="6400800" y="6032026"/>
            <a:ext cx="6748272" cy="311588"/>
            <a:chOff x="6400800" y="2031526"/>
            <a:chExt cx="6748272" cy="311588"/>
          </a:xfrm>
        </xdr:grpSpPr>
        <xdr:sp macro="" textlink="">
          <xdr:nvSpPr>
            <xdr:cNvPr id="1427" name="Rectangle 1426">
              <a:extLst>
                <a:ext uri="{FF2B5EF4-FFF2-40B4-BE49-F238E27FC236}">
                  <a16:creationId xmlns:a16="http://schemas.microsoft.com/office/drawing/2014/main" id="{00000000-0008-0000-0D00-000093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8" name="Rectangle 1427">
              <a:extLst>
                <a:ext uri="{FF2B5EF4-FFF2-40B4-BE49-F238E27FC236}">
                  <a16:creationId xmlns:a16="http://schemas.microsoft.com/office/drawing/2014/main" id="{00000000-0008-0000-0D00-000094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9" name="Rectangle 1428">
              <a:extLst>
                <a:ext uri="{FF2B5EF4-FFF2-40B4-BE49-F238E27FC236}">
                  <a16:creationId xmlns:a16="http://schemas.microsoft.com/office/drawing/2014/main" id="{00000000-0008-0000-0D00-000095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0" name="Rectangle 1429">
              <a:extLst>
                <a:ext uri="{FF2B5EF4-FFF2-40B4-BE49-F238E27FC236}">
                  <a16:creationId xmlns:a16="http://schemas.microsoft.com/office/drawing/2014/main" id="{00000000-0008-0000-0D00-000096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1" name="Rectangle 1430">
              <a:extLst>
                <a:ext uri="{FF2B5EF4-FFF2-40B4-BE49-F238E27FC236}">
                  <a16:creationId xmlns:a16="http://schemas.microsoft.com/office/drawing/2014/main" id="{00000000-0008-0000-0D00-000097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2" name="Rectangle 1431">
              <a:extLst>
                <a:ext uri="{FF2B5EF4-FFF2-40B4-BE49-F238E27FC236}">
                  <a16:creationId xmlns:a16="http://schemas.microsoft.com/office/drawing/2014/main" id="{00000000-0008-0000-0D00-000098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02" name="Check Box 574" hidden="1">
                <a:extLst>
                  <a:ext uri="{63B3BB69-23CF-44E3-9099-C40C66FF867C}">
                    <a14:compatExt spid="_x0000_s23102"/>
                  </a:ext>
                  <a:ext uri="{FF2B5EF4-FFF2-40B4-BE49-F238E27FC236}">
                    <a16:creationId xmlns:a16="http://schemas.microsoft.com/office/drawing/2014/main" id="{00000000-0008-0000-0D00-00003E5A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3" name="Check Box 575" hidden="1">
                <a:extLst>
                  <a:ext uri="{63B3BB69-23CF-44E3-9099-C40C66FF867C}">
                    <a14:compatExt spid="_x0000_s23103"/>
                  </a:ext>
                  <a:ext uri="{FF2B5EF4-FFF2-40B4-BE49-F238E27FC236}">
                    <a16:creationId xmlns:a16="http://schemas.microsoft.com/office/drawing/2014/main" id="{00000000-0008-0000-0D00-00003F5A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4" name="Check Box 576" hidden="1">
                <a:extLst>
                  <a:ext uri="{63B3BB69-23CF-44E3-9099-C40C66FF867C}">
                    <a14:compatExt spid="_x0000_s23104"/>
                  </a:ext>
                  <a:ext uri="{FF2B5EF4-FFF2-40B4-BE49-F238E27FC236}">
                    <a16:creationId xmlns:a16="http://schemas.microsoft.com/office/drawing/2014/main" id="{00000000-0008-0000-0D00-0000405A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5" name="Check Box 577" hidden="1">
                <a:extLst>
                  <a:ext uri="{63B3BB69-23CF-44E3-9099-C40C66FF867C}">
                    <a14:compatExt spid="_x0000_s23105"/>
                  </a:ext>
                  <a:ext uri="{FF2B5EF4-FFF2-40B4-BE49-F238E27FC236}">
                    <a16:creationId xmlns:a16="http://schemas.microsoft.com/office/drawing/2014/main" id="{00000000-0008-0000-0D00-0000415A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6" name="Check Box 578" hidden="1">
                <a:extLst>
                  <a:ext uri="{63B3BB69-23CF-44E3-9099-C40C66FF867C}">
                    <a14:compatExt spid="_x0000_s23106"/>
                  </a:ext>
                  <a:ext uri="{FF2B5EF4-FFF2-40B4-BE49-F238E27FC236}">
                    <a16:creationId xmlns:a16="http://schemas.microsoft.com/office/drawing/2014/main" id="{00000000-0008-0000-0D00-0000425A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7" name="Check Box 579" hidden="1">
                <a:extLst>
                  <a:ext uri="{63B3BB69-23CF-44E3-9099-C40C66FF867C}">
                    <a14:compatExt spid="_x0000_s23107"/>
                  </a:ext>
                  <a:ext uri="{FF2B5EF4-FFF2-40B4-BE49-F238E27FC236}">
                    <a16:creationId xmlns:a16="http://schemas.microsoft.com/office/drawing/2014/main" id="{00000000-0008-0000-0D00-0000435A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01" name="Group 1400">
            <a:extLst>
              <a:ext uri="{FF2B5EF4-FFF2-40B4-BE49-F238E27FC236}">
                <a16:creationId xmlns:a16="http://schemas.microsoft.com/office/drawing/2014/main" id="{00000000-0008-0000-0D00-000079050000}"/>
              </a:ext>
            </a:extLst>
          </xdr:cNvPr>
          <xdr:cNvGrpSpPr/>
        </xdr:nvGrpSpPr>
        <xdr:grpSpPr>
          <a:xfrm>
            <a:off x="6400800" y="6603526"/>
            <a:ext cx="6748272" cy="311588"/>
            <a:chOff x="6400800" y="2031526"/>
            <a:chExt cx="6748272" cy="311588"/>
          </a:xfrm>
        </xdr:grpSpPr>
        <xdr:sp macro="" textlink="">
          <xdr:nvSpPr>
            <xdr:cNvPr id="1421" name="Rectangle 1420">
              <a:extLst>
                <a:ext uri="{FF2B5EF4-FFF2-40B4-BE49-F238E27FC236}">
                  <a16:creationId xmlns:a16="http://schemas.microsoft.com/office/drawing/2014/main" id="{00000000-0008-0000-0D00-00008D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2" name="Rectangle 1421">
              <a:extLst>
                <a:ext uri="{FF2B5EF4-FFF2-40B4-BE49-F238E27FC236}">
                  <a16:creationId xmlns:a16="http://schemas.microsoft.com/office/drawing/2014/main" id="{00000000-0008-0000-0D00-00008E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3" name="Rectangle 1422">
              <a:extLst>
                <a:ext uri="{FF2B5EF4-FFF2-40B4-BE49-F238E27FC236}">
                  <a16:creationId xmlns:a16="http://schemas.microsoft.com/office/drawing/2014/main" id="{00000000-0008-0000-0D00-00008F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4" name="Rectangle 1423">
              <a:extLst>
                <a:ext uri="{FF2B5EF4-FFF2-40B4-BE49-F238E27FC236}">
                  <a16:creationId xmlns:a16="http://schemas.microsoft.com/office/drawing/2014/main" id="{00000000-0008-0000-0D00-000090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5" name="Rectangle 1424">
              <a:extLst>
                <a:ext uri="{FF2B5EF4-FFF2-40B4-BE49-F238E27FC236}">
                  <a16:creationId xmlns:a16="http://schemas.microsoft.com/office/drawing/2014/main" id="{00000000-0008-0000-0D00-000091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6" name="Rectangle 1425">
              <a:extLst>
                <a:ext uri="{FF2B5EF4-FFF2-40B4-BE49-F238E27FC236}">
                  <a16:creationId xmlns:a16="http://schemas.microsoft.com/office/drawing/2014/main" id="{00000000-0008-0000-0D00-000092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08" name="Check Box 580" hidden="1">
                <a:extLst>
                  <a:ext uri="{63B3BB69-23CF-44E3-9099-C40C66FF867C}">
                    <a14:compatExt spid="_x0000_s23108"/>
                  </a:ext>
                  <a:ext uri="{FF2B5EF4-FFF2-40B4-BE49-F238E27FC236}">
                    <a16:creationId xmlns:a16="http://schemas.microsoft.com/office/drawing/2014/main" id="{00000000-0008-0000-0D00-0000445A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9" name="Check Box 581" hidden="1">
                <a:extLst>
                  <a:ext uri="{63B3BB69-23CF-44E3-9099-C40C66FF867C}">
                    <a14:compatExt spid="_x0000_s23109"/>
                  </a:ext>
                  <a:ext uri="{FF2B5EF4-FFF2-40B4-BE49-F238E27FC236}">
                    <a16:creationId xmlns:a16="http://schemas.microsoft.com/office/drawing/2014/main" id="{00000000-0008-0000-0D00-0000455A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0" name="Check Box 582" hidden="1">
                <a:extLst>
                  <a:ext uri="{63B3BB69-23CF-44E3-9099-C40C66FF867C}">
                    <a14:compatExt spid="_x0000_s23110"/>
                  </a:ext>
                  <a:ext uri="{FF2B5EF4-FFF2-40B4-BE49-F238E27FC236}">
                    <a16:creationId xmlns:a16="http://schemas.microsoft.com/office/drawing/2014/main" id="{00000000-0008-0000-0D00-0000465A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1" name="Check Box 583" hidden="1">
                <a:extLst>
                  <a:ext uri="{63B3BB69-23CF-44E3-9099-C40C66FF867C}">
                    <a14:compatExt spid="_x0000_s23111"/>
                  </a:ext>
                  <a:ext uri="{FF2B5EF4-FFF2-40B4-BE49-F238E27FC236}">
                    <a16:creationId xmlns:a16="http://schemas.microsoft.com/office/drawing/2014/main" id="{00000000-0008-0000-0D00-0000475A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2" name="Check Box 584" hidden="1">
                <a:extLst>
                  <a:ext uri="{63B3BB69-23CF-44E3-9099-C40C66FF867C}">
                    <a14:compatExt spid="_x0000_s23112"/>
                  </a:ext>
                  <a:ext uri="{FF2B5EF4-FFF2-40B4-BE49-F238E27FC236}">
                    <a16:creationId xmlns:a16="http://schemas.microsoft.com/office/drawing/2014/main" id="{00000000-0008-0000-0D00-0000485A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3" name="Check Box 585" hidden="1">
                <a:extLst>
                  <a:ext uri="{63B3BB69-23CF-44E3-9099-C40C66FF867C}">
                    <a14:compatExt spid="_x0000_s23113"/>
                  </a:ext>
                  <a:ext uri="{FF2B5EF4-FFF2-40B4-BE49-F238E27FC236}">
                    <a16:creationId xmlns:a16="http://schemas.microsoft.com/office/drawing/2014/main" id="{00000000-0008-0000-0D00-0000495A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08" name="Group 1407">
            <a:extLst>
              <a:ext uri="{FF2B5EF4-FFF2-40B4-BE49-F238E27FC236}">
                <a16:creationId xmlns:a16="http://schemas.microsoft.com/office/drawing/2014/main" id="{00000000-0008-0000-0D00-000080050000}"/>
              </a:ext>
            </a:extLst>
          </xdr:cNvPr>
          <xdr:cNvGrpSpPr/>
        </xdr:nvGrpSpPr>
        <xdr:grpSpPr>
          <a:xfrm>
            <a:off x="6400800" y="7175026"/>
            <a:ext cx="6748272" cy="311588"/>
            <a:chOff x="6400800" y="2031526"/>
            <a:chExt cx="6748272" cy="311588"/>
          </a:xfrm>
        </xdr:grpSpPr>
        <xdr:sp macro="" textlink="">
          <xdr:nvSpPr>
            <xdr:cNvPr id="1415" name="Rectangle 1414">
              <a:extLst>
                <a:ext uri="{FF2B5EF4-FFF2-40B4-BE49-F238E27FC236}">
                  <a16:creationId xmlns:a16="http://schemas.microsoft.com/office/drawing/2014/main" id="{00000000-0008-0000-0D00-000087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6" name="Rectangle 1415">
              <a:extLst>
                <a:ext uri="{FF2B5EF4-FFF2-40B4-BE49-F238E27FC236}">
                  <a16:creationId xmlns:a16="http://schemas.microsoft.com/office/drawing/2014/main" id="{00000000-0008-0000-0D00-000088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7" name="Rectangle 1416">
              <a:extLst>
                <a:ext uri="{FF2B5EF4-FFF2-40B4-BE49-F238E27FC236}">
                  <a16:creationId xmlns:a16="http://schemas.microsoft.com/office/drawing/2014/main" id="{00000000-0008-0000-0D00-000089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8" name="Rectangle 1417">
              <a:extLst>
                <a:ext uri="{FF2B5EF4-FFF2-40B4-BE49-F238E27FC236}">
                  <a16:creationId xmlns:a16="http://schemas.microsoft.com/office/drawing/2014/main" id="{00000000-0008-0000-0D00-00008A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9" name="Rectangle 1418">
              <a:extLst>
                <a:ext uri="{FF2B5EF4-FFF2-40B4-BE49-F238E27FC236}">
                  <a16:creationId xmlns:a16="http://schemas.microsoft.com/office/drawing/2014/main" id="{00000000-0008-0000-0D00-00008B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0" name="Rectangle 1419">
              <a:extLst>
                <a:ext uri="{FF2B5EF4-FFF2-40B4-BE49-F238E27FC236}">
                  <a16:creationId xmlns:a16="http://schemas.microsoft.com/office/drawing/2014/main" id="{00000000-0008-0000-0D00-00008C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14" name="Check Box 586" hidden="1">
                <a:extLst>
                  <a:ext uri="{63B3BB69-23CF-44E3-9099-C40C66FF867C}">
                    <a14:compatExt spid="_x0000_s23114"/>
                  </a:ext>
                  <a:ext uri="{FF2B5EF4-FFF2-40B4-BE49-F238E27FC236}">
                    <a16:creationId xmlns:a16="http://schemas.microsoft.com/office/drawing/2014/main" id="{00000000-0008-0000-0D00-00004A5A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5" name="Check Box 587" hidden="1">
                <a:extLst>
                  <a:ext uri="{63B3BB69-23CF-44E3-9099-C40C66FF867C}">
                    <a14:compatExt spid="_x0000_s23115"/>
                  </a:ext>
                  <a:ext uri="{FF2B5EF4-FFF2-40B4-BE49-F238E27FC236}">
                    <a16:creationId xmlns:a16="http://schemas.microsoft.com/office/drawing/2014/main" id="{00000000-0008-0000-0D00-00004B5A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6" name="Check Box 588" hidden="1">
                <a:extLst>
                  <a:ext uri="{63B3BB69-23CF-44E3-9099-C40C66FF867C}">
                    <a14:compatExt spid="_x0000_s23116"/>
                  </a:ext>
                  <a:ext uri="{FF2B5EF4-FFF2-40B4-BE49-F238E27FC236}">
                    <a16:creationId xmlns:a16="http://schemas.microsoft.com/office/drawing/2014/main" id="{00000000-0008-0000-0D00-00004C5A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7" name="Check Box 589" hidden="1">
                <a:extLst>
                  <a:ext uri="{63B3BB69-23CF-44E3-9099-C40C66FF867C}">
                    <a14:compatExt spid="_x0000_s23117"/>
                  </a:ext>
                  <a:ext uri="{FF2B5EF4-FFF2-40B4-BE49-F238E27FC236}">
                    <a16:creationId xmlns:a16="http://schemas.microsoft.com/office/drawing/2014/main" id="{00000000-0008-0000-0D00-00004D5A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8" name="Check Box 590" hidden="1">
                <a:extLst>
                  <a:ext uri="{63B3BB69-23CF-44E3-9099-C40C66FF867C}">
                    <a14:compatExt spid="_x0000_s23118"/>
                  </a:ext>
                  <a:ext uri="{FF2B5EF4-FFF2-40B4-BE49-F238E27FC236}">
                    <a16:creationId xmlns:a16="http://schemas.microsoft.com/office/drawing/2014/main" id="{00000000-0008-0000-0D00-00004E5A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9" name="Check Box 591" hidden="1">
                <a:extLst>
                  <a:ext uri="{63B3BB69-23CF-44E3-9099-C40C66FF867C}">
                    <a14:compatExt spid="_x0000_s23119"/>
                  </a:ext>
                  <a:ext uri="{FF2B5EF4-FFF2-40B4-BE49-F238E27FC236}">
                    <a16:creationId xmlns:a16="http://schemas.microsoft.com/office/drawing/2014/main" id="{00000000-0008-0000-0D00-00004F5A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511</xdr:row>
      <xdr:rowOff>23812</xdr:rowOff>
    </xdr:from>
    <xdr:to>
      <xdr:col>108</xdr:col>
      <xdr:colOff>64993</xdr:colOff>
      <xdr:row>514</xdr:row>
      <xdr:rowOff>61912</xdr:rowOff>
    </xdr:to>
    <xdr:sp macro="" textlink="">
      <xdr:nvSpPr>
        <xdr:cNvPr id="1475" name="Chevron 1474">
          <a:extLst>
            <a:ext uri="{FF2B5EF4-FFF2-40B4-BE49-F238E27FC236}">
              <a16:creationId xmlns:a16="http://schemas.microsoft.com/office/drawing/2014/main" id="{00000000-0008-0000-0D00-0000C3050000}"/>
            </a:ext>
          </a:extLst>
        </xdr:cNvPr>
        <xdr:cNvSpPr/>
      </xdr:nvSpPr>
      <xdr:spPr>
        <a:xfrm>
          <a:off x="11374250" y="65079562"/>
          <a:ext cx="906556"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511</xdr:row>
      <xdr:rowOff>23812</xdr:rowOff>
    </xdr:from>
    <xdr:to>
      <xdr:col>18</xdr:col>
      <xdr:colOff>11206</xdr:colOff>
      <xdr:row>514</xdr:row>
      <xdr:rowOff>61912</xdr:rowOff>
    </xdr:to>
    <xdr:sp macro="" textlink="">
      <xdr:nvSpPr>
        <xdr:cNvPr id="1476" name="Chevron 1475">
          <a:extLst>
            <a:ext uri="{FF2B5EF4-FFF2-40B4-BE49-F238E27FC236}">
              <a16:creationId xmlns:a16="http://schemas.microsoft.com/office/drawing/2014/main" id="{00000000-0008-0000-0D00-0000C4050000}"/>
            </a:ext>
          </a:extLst>
        </xdr:cNvPr>
        <xdr:cNvSpPr/>
      </xdr:nvSpPr>
      <xdr:spPr>
        <a:xfrm flipH="1">
          <a:off x="1140619" y="65079562"/>
          <a:ext cx="906556"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510</xdr:row>
      <xdr:rowOff>0</xdr:rowOff>
    </xdr:from>
    <xdr:to>
      <xdr:col>10</xdr:col>
      <xdr:colOff>0</xdr:colOff>
      <xdr:row>515</xdr:row>
      <xdr:rowOff>85725</xdr:rowOff>
    </xdr:to>
    <xdr:sp macro="" textlink="">
      <xdr:nvSpPr>
        <xdr:cNvPr id="1477" name="Rectangle 1476">
          <a:extLst>
            <a:ext uri="{FF2B5EF4-FFF2-40B4-BE49-F238E27FC236}">
              <a16:creationId xmlns:a16="http://schemas.microsoft.com/office/drawing/2014/main" id="{00000000-0008-0000-0D00-0000C5050000}"/>
            </a:ext>
          </a:extLst>
        </xdr:cNvPr>
        <xdr:cNvSpPr/>
      </xdr:nvSpPr>
      <xdr:spPr>
        <a:xfrm>
          <a:off x="113109" y="64960500"/>
          <a:ext cx="1017985"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510</xdr:row>
      <xdr:rowOff>0</xdr:rowOff>
    </xdr:from>
    <xdr:to>
      <xdr:col>117</xdr:col>
      <xdr:colOff>104775</xdr:colOff>
      <xdr:row>515</xdr:row>
      <xdr:rowOff>85725</xdr:rowOff>
    </xdr:to>
    <xdr:sp macro="" textlink="">
      <xdr:nvSpPr>
        <xdr:cNvPr id="1478" name="Rectangle 1477">
          <a:extLst>
            <a:ext uri="{FF2B5EF4-FFF2-40B4-BE49-F238E27FC236}">
              <a16:creationId xmlns:a16="http://schemas.microsoft.com/office/drawing/2014/main" id="{00000000-0008-0000-0D00-0000C6050000}"/>
            </a:ext>
          </a:extLst>
        </xdr:cNvPr>
        <xdr:cNvSpPr/>
      </xdr:nvSpPr>
      <xdr:spPr>
        <a:xfrm>
          <a:off x="12320588" y="64960500"/>
          <a:ext cx="1017984"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126</xdr:col>
      <xdr:colOff>27215</xdr:colOff>
      <xdr:row>760</xdr:row>
      <xdr:rowOff>0</xdr:rowOff>
    </xdr:from>
    <xdr:to>
      <xdr:col>210</xdr:col>
      <xdr:colOff>31750</xdr:colOff>
      <xdr:row>773</xdr:row>
      <xdr:rowOff>78733</xdr:rowOff>
    </xdr:to>
    <xdr:grpSp>
      <xdr:nvGrpSpPr>
        <xdr:cNvPr id="23" name="Group 22">
          <a:extLst>
            <a:ext uri="{FF2B5EF4-FFF2-40B4-BE49-F238E27FC236}">
              <a16:creationId xmlns:a16="http://schemas.microsoft.com/office/drawing/2014/main" id="{00000000-0008-0000-0D00-000017000000}"/>
            </a:ext>
          </a:extLst>
        </xdr:cNvPr>
        <xdr:cNvGrpSpPr/>
      </xdr:nvGrpSpPr>
      <xdr:grpSpPr>
        <a:xfrm>
          <a:off x="13743215" y="75837143"/>
          <a:ext cx="9148535" cy="1375947"/>
          <a:chOff x="13743215" y="72390000"/>
          <a:chExt cx="9148535" cy="1316983"/>
        </a:xfrm>
      </xdr:grpSpPr>
      <xdr:sp macro="" textlink="">
        <xdr:nvSpPr>
          <xdr:cNvPr id="1485" name="Freeform 1484">
            <a:extLst>
              <a:ext uri="{FF2B5EF4-FFF2-40B4-BE49-F238E27FC236}">
                <a16:creationId xmlns:a16="http://schemas.microsoft.com/office/drawing/2014/main" id="{00000000-0008-0000-0D00-0000CD050000}"/>
              </a:ext>
            </a:extLst>
          </xdr:cNvPr>
          <xdr:cNvSpPr/>
        </xdr:nvSpPr>
        <xdr:spPr>
          <a:xfrm>
            <a:off x="13743215" y="72390000"/>
            <a:ext cx="2084832" cy="1312493"/>
          </a:xfrm>
          <a:custGeom>
            <a:avLst/>
            <a:gdLst>
              <a:gd name="connsiteX0" fmla="*/ 0 w 1991288"/>
              <a:gd name="connsiteY0" fmla="*/ 0 h 1312493"/>
              <a:gd name="connsiteX1" fmla="*/ 1335042 w 1991288"/>
              <a:gd name="connsiteY1" fmla="*/ 0 h 1312493"/>
              <a:gd name="connsiteX2" fmla="*/ 1991288 w 1991288"/>
              <a:gd name="connsiteY2" fmla="*/ 656247 h 1312493"/>
              <a:gd name="connsiteX3" fmla="*/ 1335042 w 1991288"/>
              <a:gd name="connsiteY3" fmla="*/ 1312493 h 1312493"/>
              <a:gd name="connsiteX4" fmla="*/ 0 w 1991288"/>
              <a:gd name="connsiteY4" fmla="*/ 1312493 h 1312493"/>
              <a:gd name="connsiteX5" fmla="*/ 656247 w 1991288"/>
              <a:gd name="connsiteY5" fmla="*/ 656247 h 1312493"/>
              <a:gd name="connsiteX6" fmla="*/ 0 w 1991288"/>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991288" h="1312493">
                <a:moveTo>
                  <a:pt x="0" y="0"/>
                </a:moveTo>
                <a:lnTo>
                  <a:pt x="1335042" y="0"/>
                </a:lnTo>
                <a:lnTo>
                  <a:pt x="1991288" y="656247"/>
                </a:lnTo>
                <a:lnTo>
                  <a:pt x="1335042" y="1312493"/>
                </a:lnTo>
                <a:lnTo>
                  <a:pt x="0" y="1312493"/>
                </a:lnTo>
                <a:lnTo>
                  <a:pt x="656247" y="656247"/>
                </a:lnTo>
                <a:lnTo>
                  <a:pt x="0" y="0"/>
                </a:lnTo>
                <a:close/>
              </a:path>
            </a:pathLst>
          </a:cu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6" name="Freeform 1485">
            <a:extLst>
              <a:ext uri="{FF2B5EF4-FFF2-40B4-BE49-F238E27FC236}">
                <a16:creationId xmlns:a16="http://schemas.microsoft.com/office/drawing/2014/main" id="{00000000-0008-0000-0D00-0000CE050000}"/>
              </a:ext>
            </a:extLst>
          </xdr:cNvPr>
          <xdr:cNvSpPr/>
        </xdr:nvSpPr>
        <xdr:spPr>
          <a:xfrm>
            <a:off x="15138059" y="72390000"/>
            <a:ext cx="2080421"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7" name="Freeform 1486">
            <a:extLst>
              <a:ext uri="{FF2B5EF4-FFF2-40B4-BE49-F238E27FC236}">
                <a16:creationId xmlns:a16="http://schemas.microsoft.com/office/drawing/2014/main" id="{00000000-0008-0000-0D00-0000CF050000}"/>
              </a:ext>
            </a:extLst>
          </xdr:cNvPr>
          <xdr:cNvSpPr/>
        </xdr:nvSpPr>
        <xdr:spPr>
          <a:xfrm>
            <a:off x="16551379" y="72390000"/>
            <a:ext cx="2080421"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8" name="Freeform 1487">
            <a:extLst>
              <a:ext uri="{FF2B5EF4-FFF2-40B4-BE49-F238E27FC236}">
                <a16:creationId xmlns:a16="http://schemas.microsoft.com/office/drawing/2014/main" id="{00000000-0008-0000-0D00-0000D0050000}"/>
              </a:ext>
            </a:extLst>
          </xdr:cNvPr>
          <xdr:cNvSpPr/>
        </xdr:nvSpPr>
        <xdr:spPr>
          <a:xfrm>
            <a:off x="17974687" y="72394490"/>
            <a:ext cx="2080422"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9" name="Freeform 1488">
            <a:extLst>
              <a:ext uri="{FF2B5EF4-FFF2-40B4-BE49-F238E27FC236}">
                <a16:creationId xmlns:a16="http://schemas.microsoft.com/office/drawing/2014/main" id="{00000000-0008-0000-0D00-0000D1050000}"/>
              </a:ext>
            </a:extLst>
          </xdr:cNvPr>
          <xdr:cNvSpPr/>
        </xdr:nvSpPr>
        <xdr:spPr>
          <a:xfrm>
            <a:off x="19373322" y="72394490"/>
            <a:ext cx="2078154"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90" name="Freeform 1489">
            <a:extLst>
              <a:ext uri="{FF2B5EF4-FFF2-40B4-BE49-F238E27FC236}">
                <a16:creationId xmlns:a16="http://schemas.microsoft.com/office/drawing/2014/main" id="{00000000-0008-0000-0D00-0000D2050000}"/>
              </a:ext>
            </a:extLst>
          </xdr:cNvPr>
          <xdr:cNvSpPr/>
        </xdr:nvSpPr>
        <xdr:spPr>
          <a:xfrm>
            <a:off x="20811328" y="72405134"/>
            <a:ext cx="2080422" cy="1297360"/>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grpSp>
    <xdr:clientData/>
  </xdr:twoCellAnchor>
</xdr:wsDr>
</file>

<file path=xl/drawings/drawing15.xml><?xml version="1.0" encoding="utf-8"?>
<xdr:wsDr xmlns:xdr="http://schemas.openxmlformats.org/drawingml/2006/spreadsheetDrawing" xmlns:a="http://schemas.openxmlformats.org/drawingml/2006/main">
  <xdr:twoCellAnchor editAs="oneCell">
    <xdr:from>
      <xdr:col>20</xdr:col>
      <xdr:colOff>171450</xdr:colOff>
      <xdr:row>10</xdr:row>
      <xdr:rowOff>104775</xdr:rowOff>
    </xdr:from>
    <xdr:to>
      <xdr:col>41</xdr:col>
      <xdr:colOff>181897</xdr:colOff>
      <xdr:row>34</xdr:row>
      <xdr:rowOff>48260</xdr:rowOff>
    </xdr:to>
    <xdr:pic>
      <xdr:nvPicPr>
        <xdr:cNvPr id="2" name="Picture 1" descr="Screen Clipping">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91300" y="1704975"/>
          <a:ext cx="6611273" cy="4544060"/>
        </a:xfrm>
        <a:prstGeom prst="rect">
          <a:avLst/>
        </a:prstGeom>
      </xdr:spPr>
    </xdr:pic>
    <xdr:clientData/>
  </xdr:twoCellAnchor>
  <xdr:twoCellAnchor editAs="oneCell">
    <xdr:from>
      <xdr:col>20</xdr:col>
      <xdr:colOff>193862</xdr:colOff>
      <xdr:row>36</xdr:row>
      <xdr:rowOff>40903</xdr:rowOff>
    </xdr:from>
    <xdr:to>
      <xdr:col>43</xdr:col>
      <xdr:colOff>32888</xdr:colOff>
      <xdr:row>57</xdr:row>
      <xdr:rowOff>178742</xdr:rowOff>
    </xdr:to>
    <xdr:pic>
      <xdr:nvPicPr>
        <xdr:cNvPr id="3" name="Picture 2" descr="Screen Clipping">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26038" y="6652374"/>
          <a:ext cx="6786673" cy="4071104"/>
        </a:xfrm>
        <a:prstGeom prst="rect">
          <a:avLst/>
        </a:prstGeom>
      </xdr:spPr>
    </xdr:pic>
    <xdr:clientData/>
  </xdr:twoCellAnchor>
  <xdr:twoCellAnchor editAs="oneCell">
    <xdr:from>
      <xdr:col>20</xdr:col>
      <xdr:colOff>182656</xdr:colOff>
      <xdr:row>57</xdr:row>
      <xdr:rowOff>72838</xdr:rowOff>
    </xdr:from>
    <xdr:to>
      <xdr:col>41</xdr:col>
      <xdr:colOff>202629</xdr:colOff>
      <xdr:row>63</xdr:row>
      <xdr:rowOff>15841</xdr:rowOff>
    </xdr:to>
    <xdr:pic>
      <xdr:nvPicPr>
        <xdr:cNvPr id="7" name="Picture 6" descr="Screen Clipping">
          <a:extLst>
            <a:ext uri="{FF2B5EF4-FFF2-40B4-BE49-F238E27FC236}">
              <a16:creationId xmlns:a16="http://schemas.microsoft.com/office/drawing/2014/main" id="{00000000-0008-0000-0E00-00000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614832" y="10617573"/>
          <a:ext cx="6609033" cy="1097209"/>
        </a:xfrm>
        <a:prstGeom prst="rect">
          <a:avLst/>
        </a:prstGeom>
      </xdr:spPr>
    </xdr:pic>
    <xdr:clientData/>
  </xdr:twoCellAnchor>
  <xdr:twoCellAnchor editAs="oneCell">
    <xdr:from>
      <xdr:col>20</xdr:col>
      <xdr:colOff>193862</xdr:colOff>
      <xdr:row>62</xdr:row>
      <xdr:rowOff>113176</xdr:rowOff>
    </xdr:from>
    <xdr:to>
      <xdr:col>31</xdr:col>
      <xdr:colOff>289607</xdr:colOff>
      <xdr:row>67</xdr:row>
      <xdr:rowOff>122837</xdr:rowOff>
    </xdr:to>
    <xdr:pic>
      <xdr:nvPicPr>
        <xdr:cNvPr id="8" name="Picture 7" descr="Screen Clipping">
          <a:extLst>
            <a:ext uri="{FF2B5EF4-FFF2-40B4-BE49-F238E27FC236}">
              <a16:creationId xmlns:a16="http://schemas.microsoft.com/office/drawing/2014/main" id="{00000000-0008-0000-0E00-00000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26038" y="11621617"/>
          <a:ext cx="3547158" cy="973367"/>
        </a:xfrm>
        <a:prstGeom prst="rect">
          <a:avLst/>
        </a:prstGeom>
      </xdr:spPr>
    </xdr:pic>
    <xdr:clientData/>
  </xdr:twoCellAnchor>
  <xdr:twoCellAnchor editAs="oneCell">
    <xdr:from>
      <xdr:col>20</xdr:col>
      <xdr:colOff>193862</xdr:colOff>
      <xdr:row>67</xdr:row>
      <xdr:rowOff>140629</xdr:rowOff>
    </xdr:from>
    <xdr:to>
      <xdr:col>38</xdr:col>
      <xdr:colOff>80335</xdr:colOff>
      <xdr:row>74</xdr:row>
      <xdr:rowOff>64593</xdr:rowOff>
    </xdr:to>
    <xdr:pic>
      <xdr:nvPicPr>
        <xdr:cNvPr id="9" name="Picture 8" descr="Screen Clipping">
          <a:extLst>
            <a:ext uri="{FF2B5EF4-FFF2-40B4-BE49-F238E27FC236}">
              <a16:creationId xmlns:a16="http://schemas.microsoft.com/office/drawing/2014/main" id="{00000000-0008-0000-0E00-000009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626038" y="12612776"/>
          <a:ext cx="5534239" cy="1268670"/>
        </a:xfrm>
        <a:prstGeom prst="rect">
          <a:avLst/>
        </a:prstGeom>
      </xdr:spPr>
    </xdr:pic>
    <xdr:clientData/>
  </xdr:twoCellAnchor>
  <xdr:twoCellAnchor>
    <xdr:from>
      <xdr:col>20</xdr:col>
      <xdr:colOff>171450</xdr:colOff>
      <xdr:row>106</xdr:row>
      <xdr:rowOff>57150</xdr:rowOff>
    </xdr:from>
    <xdr:to>
      <xdr:col>39</xdr:col>
      <xdr:colOff>295275</xdr:colOff>
      <xdr:row>107</xdr:row>
      <xdr:rowOff>179000</xdr:rowOff>
    </xdr:to>
    <xdr:grpSp>
      <xdr:nvGrpSpPr>
        <xdr:cNvPr id="14" name="Group 13">
          <a:extLst>
            <a:ext uri="{FF2B5EF4-FFF2-40B4-BE49-F238E27FC236}">
              <a16:creationId xmlns:a16="http://schemas.microsoft.com/office/drawing/2014/main" id="{00000000-0008-0000-0E00-00000E000000}"/>
            </a:ext>
          </a:extLst>
        </xdr:cNvPr>
        <xdr:cNvGrpSpPr/>
      </xdr:nvGrpSpPr>
      <xdr:grpSpPr>
        <a:xfrm>
          <a:off x="7500097" y="20616209"/>
          <a:ext cx="6227296" cy="316085"/>
          <a:chOff x="2857500" y="18992850"/>
          <a:chExt cx="6400800" cy="388550"/>
        </a:xfrm>
      </xdr:grpSpPr>
      <xdr:pic>
        <xdr:nvPicPr>
          <xdr:cNvPr id="11" name="Picture 10" descr="Screen Clipping">
            <a:extLst>
              <a:ext uri="{FF2B5EF4-FFF2-40B4-BE49-F238E27FC236}">
                <a16:creationId xmlns:a16="http://schemas.microsoft.com/office/drawing/2014/main" id="{00000000-0008-0000-0E00-00000B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57500" y="19107193"/>
            <a:ext cx="6400800" cy="274207"/>
          </a:xfrm>
          <a:prstGeom prst="rect">
            <a:avLst/>
          </a:prstGeom>
        </xdr:spPr>
      </xdr:pic>
      <xdr:sp macro="" textlink="">
        <xdr:nvSpPr>
          <xdr:cNvPr id="12" name="Rectangle 11">
            <a:extLst>
              <a:ext uri="{FF2B5EF4-FFF2-40B4-BE49-F238E27FC236}">
                <a16:creationId xmlns:a16="http://schemas.microsoft.com/office/drawing/2014/main" id="{00000000-0008-0000-0E00-00000C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00000000-0008-0000-0E00-00000D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110</xdr:row>
      <xdr:rowOff>152400</xdr:rowOff>
    </xdr:from>
    <xdr:to>
      <xdr:col>36</xdr:col>
      <xdr:colOff>76888</xdr:colOff>
      <xdr:row>141</xdr:row>
      <xdr:rowOff>143700</xdr:rowOff>
    </xdr:to>
    <xdr:pic>
      <xdr:nvPicPr>
        <xdr:cNvPr id="15" name="Picture 14" descr="Screen Clipping">
          <a:extLst>
            <a:ext uri="{FF2B5EF4-FFF2-40B4-BE49-F238E27FC236}">
              <a16:creationId xmlns:a16="http://schemas.microsoft.com/office/drawing/2014/main" id="{00000000-0008-0000-0E00-00000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591300" y="20916900"/>
          <a:ext cx="4934639" cy="6096825"/>
        </a:xfrm>
        <a:prstGeom prst="rect">
          <a:avLst/>
        </a:prstGeom>
      </xdr:spPr>
    </xdr:pic>
    <xdr:clientData/>
  </xdr:twoCellAnchor>
  <xdr:twoCellAnchor editAs="oneCell">
    <xdr:from>
      <xdr:col>20</xdr:col>
      <xdr:colOff>171450</xdr:colOff>
      <xdr:row>168</xdr:row>
      <xdr:rowOff>85725</xdr:rowOff>
    </xdr:from>
    <xdr:to>
      <xdr:col>41</xdr:col>
      <xdr:colOff>210476</xdr:colOff>
      <xdr:row>182</xdr:row>
      <xdr:rowOff>67528</xdr:rowOff>
    </xdr:to>
    <xdr:pic>
      <xdr:nvPicPr>
        <xdr:cNvPr id="16" name="Picture 15" descr="Screen Clipping">
          <a:extLst>
            <a:ext uri="{FF2B5EF4-FFF2-40B4-BE49-F238E27FC236}">
              <a16:creationId xmlns:a16="http://schemas.microsoft.com/office/drawing/2014/main" id="{00000000-0008-0000-0E00-000010000000}"/>
            </a:ext>
          </a:extLst>
        </xdr:cNvPr>
        <xdr:cNvPicPr>
          <a:picLocks noChangeAspect="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t="58806"/>
        <a:stretch/>
      </xdr:blipFill>
      <xdr:spPr>
        <a:xfrm>
          <a:off x="6591300" y="32146875"/>
          <a:ext cx="6639852" cy="2705953"/>
        </a:xfrm>
        <a:prstGeom prst="rect">
          <a:avLst/>
        </a:prstGeom>
      </xdr:spPr>
    </xdr:pic>
    <xdr:clientData/>
  </xdr:twoCellAnchor>
  <xdr:twoCellAnchor editAs="oneCell">
    <xdr:from>
      <xdr:col>21</xdr:col>
      <xdr:colOff>104217</xdr:colOff>
      <xdr:row>206</xdr:row>
      <xdr:rowOff>11202</xdr:rowOff>
    </xdr:from>
    <xdr:to>
      <xdr:col>40</xdr:col>
      <xdr:colOff>200317</xdr:colOff>
      <xdr:row>210</xdr:row>
      <xdr:rowOff>161518</xdr:rowOff>
    </xdr:to>
    <xdr:pic>
      <xdr:nvPicPr>
        <xdr:cNvPr id="17" name="Picture 16" descr="Screen Clipping">
          <a:extLst>
            <a:ext uri="{FF2B5EF4-FFF2-40B4-BE49-F238E27FC236}">
              <a16:creationId xmlns:a16="http://schemas.microsoft.com/office/drawing/2014/main" id="{00000000-0008-0000-0E00-000011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t="82873"/>
        <a:stretch/>
      </xdr:blipFill>
      <xdr:spPr>
        <a:xfrm>
          <a:off x="6850158" y="39489526"/>
          <a:ext cx="6057627" cy="912316"/>
        </a:xfrm>
        <a:prstGeom prst="rect">
          <a:avLst/>
        </a:prstGeom>
      </xdr:spPr>
    </xdr:pic>
    <xdr:clientData/>
  </xdr:twoCellAnchor>
  <xdr:twoCellAnchor>
    <xdr:from>
      <xdr:col>20</xdr:col>
      <xdr:colOff>171450</xdr:colOff>
      <xdr:row>213</xdr:row>
      <xdr:rowOff>47626</xdr:rowOff>
    </xdr:from>
    <xdr:to>
      <xdr:col>42</xdr:col>
      <xdr:colOff>10468</xdr:colOff>
      <xdr:row>234</xdr:row>
      <xdr:rowOff>28576</xdr:rowOff>
    </xdr:to>
    <xdr:pic>
      <xdr:nvPicPr>
        <xdr:cNvPr id="18" name="Picture 17" descr="Screen Clipping">
          <a:extLst>
            <a:ext uri="{FF2B5EF4-FFF2-40B4-BE49-F238E27FC236}">
              <a16:creationId xmlns:a16="http://schemas.microsoft.com/office/drawing/2014/main" id="{00000000-0008-0000-0E00-000012000000}"/>
            </a:ext>
          </a:extLst>
        </xdr:cNvPr>
        <xdr:cNvPicPr>
          <a:picLocks noChangeAspect="1"/>
        </xdr:cNvPicPr>
      </xdr:nvPicPr>
      <xdr:blipFill rotWithShape="1">
        <a:blip xmlns:r="http://schemas.openxmlformats.org/officeDocument/2006/relationships" r:embed="rId10">
          <a:extLst>
            <a:ext uri="{28A0092B-C50C-407E-A947-70E740481C1C}">
              <a14:useLocalDpi xmlns:a14="http://schemas.microsoft.com/office/drawing/2010/main" val="0"/>
            </a:ext>
          </a:extLst>
        </a:blip>
        <a:srcRect b="28434"/>
        <a:stretch/>
      </xdr:blipFill>
      <xdr:spPr>
        <a:xfrm>
          <a:off x="6591300" y="40957501"/>
          <a:ext cx="6754168" cy="3981450"/>
        </a:xfrm>
        <a:prstGeom prst="rect">
          <a:avLst/>
        </a:prstGeom>
      </xdr:spPr>
    </xdr:pic>
    <xdr:clientData/>
  </xdr:twoCellAnchor>
  <xdr:twoCellAnchor editAs="oneCell">
    <xdr:from>
      <xdr:col>20</xdr:col>
      <xdr:colOff>171450</xdr:colOff>
      <xdr:row>243</xdr:row>
      <xdr:rowOff>112059</xdr:rowOff>
    </xdr:from>
    <xdr:to>
      <xdr:col>40</xdr:col>
      <xdr:colOff>181855</xdr:colOff>
      <xdr:row>248</xdr:row>
      <xdr:rowOff>95563</xdr:rowOff>
    </xdr:to>
    <xdr:pic>
      <xdr:nvPicPr>
        <xdr:cNvPr id="21" name="Picture 20" descr="Screen Clipping">
          <a:extLst>
            <a:ext uri="{FF2B5EF4-FFF2-40B4-BE49-F238E27FC236}">
              <a16:creationId xmlns:a16="http://schemas.microsoft.com/office/drawing/2014/main" id="{00000000-0008-0000-0E00-000015000000}"/>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t="60249"/>
        <a:stretch/>
      </xdr:blipFill>
      <xdr:spPr>
        <a:xfrm>
          <a:off x="6603626" y="46986265"/>
          <a:ext cx="6285699" cy="936004"/>
        </a:xfrm>
        <a:prstGeom prst="rect">
          <a:avLst/>
        </a:prstGeom>
      </xdr:spPr>
    </xdr:pic>
    <xdr:clientData/>
  </xdr:twoCellAnchor>
  <xdr:twoCellAnchor editAs="oneCell">
    <xdr:from>
      <xdr:col>19</xdr:col>
      <xdr:colOff>249888</xdr:colOff>
      <xdr:row>258</xdr:row>
      <xdr:rowOff>16808</xdr:rowOff>
    </xdr:from>
    <xdr:to>
      <xdr:col>39</xdr:col>
      <xdr:colOff>88878</xdr:colOff>
      <xdr:row>266</xdr:row>
      <xdr:rowOff>188689</xdr:rowOff>
    </xdr:to>
    <xdr:pic>
      <xdr:nvPicPr>
        <xdr:cNvPr id="22" name="Picture 21" descr="Screen Clipping">
          <a:extLst>
            <a:ext uri="{FF2B5EF4-FFF2-40B4-BE49-F238E27FC236}">
              <a16:creationId xmlns:a16="http://schemas.microsoft.com/office/drawing/2014/main" id="{00000000-0008-0000-0E00-000016000000}"/>
            </a:ext>
          </a:extLst>
        </xdr:cNvPr>
        <xdr:cNvPicPr>
          <a:picLocks noChangeAspect="1"/>
        </xdr:cNvPicPr>
      </xdr:nvPicPr>
      <xdr:blipFill rotWithShape="1">
        <a:blip xmlns:r="http://schemas.openxmlformats.org/officeDocument/2006/relationships" r:embed="rId12">
          <a:extLst>
            <a:ext uri="{28A0092B-C50C-407E-A947-70E740481C1C}">
              <a14:useLocalDpi xmlns:a14="http://schemas.microsoft.com/office/drawing/2010/main" val="0"/>
            </a:ext>
          </a:extLst>
        </a:blip>
        <a:srcRect l="6404" t="44762"/>
        <a:stretch/>
      </xdr:blipFill>
      <xdr:spPr>
        <a:xfrm>
          <a:off x="6368300" y="49838161"/>
          <a:ext cx="6114284" cy="1807940"/>
        </a:xfrm>
        <a:prstGeom prst="rect">
          <a:avLst/>
        </a:prstGeom>
      </xdr:spPr>
    </xdr:pic>
    <xdr:clientData/>
  </xdr:twoCellAnchor>
  <xdr:twoCellAnchor editAs="oneCell">
    <xdr:from>
      <xdr:col>20</xdr:col>
      <xdr:colOff>238686</xdr:colOff>
      <xdr:row>253</xdr:row>
      <xdr:rowOff>142875</xdr:rowOff>
    </xdr:from>
    <xdr:to>
      <xdr:col>37</xdr:col>
      <xdr:colOff>11465</xdr:colOff>
      <xdr:row>257</xdr:row>
      <xdr:rowOff>76470</xdr:rowOff>
    </xdr:to>
    <xdr:pic>
      <xdr:nvPicPr>
        <xdr:cNvPr id="24" name="Picture 23" descr="Screen Clipping">
          <a:extLst>
            <a:ext uri="{FF2B5EF4-FFF2-40B4-BE49-F238E27FC236}">
              <a16:creationId xmlns:a16="http://schemas.microsoft.com/office/drawing/2014/main" id="{00000000-0008-0000-0E00-000018000000}"/>
            </a:ext>
          </a:extLst>
        </xdr:cNvPr>
        <xdr:cNvPicPr>
          <a:picLocks noChangeAspect="1"/>
        </xdr:cNvPicPr>
      </xdr:nvPicPr>
      <xdr:blipFill rotWithShape="1">
        <a:blip xmlns:r="http://schemas.openxmlformats.org/officeDocument/2006/relationships" r:embed="rId13">
          <a:extLst>
            <a:ext uri="{28A0092B-C50C-407E-A947-70E740481C1C}">
              <a14:useLocalDpi xmlns:a14="http://schemas.microsoft.com/office/drawing/2010/main" val="0"/>
            </a:ext>
          </a:extLst>
        </a:blip>
        <a:srcRect l="12824" t="63221"/>
        <a:stretch/>
      </xdr:blipFill>
      <xdr:spPr>
        <a:xfrm>
          <a:off x="6670862" y="48933287"/>
          <a:ext cx="5106780" cy="774036"/>
        </a:xfrm>
        <a:prstGeom prst="rect">
          <a:avLst/>
        </a:prstGeom>
      </xdr:spPr>
    </xdr:pic>
    <xdr:clientData/>
  </xdr:twoCellAnchor>
  <xdr:twoCellAnchor editAs="oneCell">
    <xdr:from>
      <xdr:col>18</xdr:col>
      <xdr:colOff>81795</xdr:colOff>
      <xdr:row>250</xdr:row>
      <xdr:rowOff>31379</xdr:rowOff>
    </xdr:from>
    <xdr:to>
      <xdr:col>38</xdr:col>
      <xdr:colOff>290014</xdr:colOff>
      <xdr:row>253</xdr:row>
      <xdr:rowOff>145676</xdr:rowOff>
    </xdr:to>
    <xdr:pic>
      <xdr:nvPicPr>
        <xdr:cNvPr id="25" name="Picture 24" descr="Screen Clipping">
          <a:extLst>
            <a:ext uri="{FF2B5EF4-FFF2-40B4-BE49-F238E27FC236}">
              <a16:creationId xmlns:a16="http://schemas.microsoft.com/office/drawing/2014/main" id="{00000000-0008-0000-0E00-000019000000}"/>
            </a:ext>
          </a:extLst>
        </xdr:cNvPr>
        <xdr:cNvPicPr>
          <a:picLocks noChangeAspect="1"/>
        </xdr:cNvPicPr>
      </xdr:nvPicPr>
      <xdr:blipFill rotWithShape="1">
        <a:blip xmlns:r="http://schemas.openxmlformats.org/officeDocument/2006/relationships" r:embed="rId14">
          <a:extLst>
            <a:ext uri="{28A0092B-C50C-407E-A947-70E740481C1C}">
              <a14:useLocalDpi xmlns:a14="http://schemas.microsoft.com/office/drawing/2010/main" val="0"/>
            </a:ext>
          </a:extLst>
        </a:blip>
        <a:srcRect b="83484"/>
        <a:stretch/>
      </xdr:blipFill>
      <xdr:spPr>
        <a:xfrm>
          <a:off x="5886442" y="48250291"/>
          <a:ext cx="6494718" cy="685797"/>
        </a:xfrm>
        <a:prstGeom prst="rect">
          <a:avLst/>
        </a:prstGeom>
      </xdr:spPr>
    </xdr:pic>
    <xdr:clientData/>
  </xdr:twoCellAnchor>
  <xdr:twoCellAnchor editAs="oneCell">
    <xdr:from>
      <xdr:col>20</xdr:col>
      <xdr:colOff>171450</xdr:colOff>
      <xdr:row>282</xdr:row>
      <xdr:rowOff>35299</xdr:rowOff>
    </xdr:from>
    <xdr:to>
      <xdr:col>36</xdr:col>
      <xdr:colOff>181678</xdr:colOff>
      <xdr:row>302</xdr:row>
      <xdr:rowOff>37488</xdr:rowOff>
    </xdr:to>
    <xdr:pic>
      <xdr:nvPicPr>
        <xdr:cNvPr id="26" name="Picture 25" descr="Screen Clipping">
          <a:extLst>
            <a:ext uri="{FF2B5EF4-FFF2-40B4-BE49-F238E27FC236}">
              <a16:creationId xmlns:a16="http://schemas.microsoft.com/office/drawing/2014/main" id="{00000000-0008-0000-0E00-00001A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603626" y="55011358"/>
          <a:ext cx="5030465" cy="3834601"/>
        </a:xfrm>
        <a:prstGeom prst="rect">
          <a:avLst/>
        </a:prstGeom>
      </xdr:spPr>
    </xdr:pic>
    <xdr:clientData/>
  </xdr:twoCellAnchor>
  <xdr:twoCellAnchor editAs="oneCell">
    <xdr:from>
      <xdr:col>20</xdr:col>
      <xdr:colOff>171450</xdr:colOff>
      <xdr:row>315</xdr:row>
      <xdr:rowOff>56030</xdr:rowOff>
    </xdr:from>
    <xdr:to>
      <xdr:col>35</xdr:col>
      <xdr:colOff>210212</xdr:colOff>
      <xdr:row>330</xdr:row>
      <xdr:rowOff>57836</xdr:rowOff>
    </xdr:to>
    <xdr:pic>
      <xdr:nvPicPr>
        <xdr:cNvPr id="27" name="Picture 26" descr="Screen Clipping">
          <a:extLst>
            <a:ext uri="{FF2B5EF4-FFF2-40B4-BE49-F238E27FC236}">
              <a16:creationId xmlns:a16="http://schemas.microsoft.com/office/drawing/2014/main" id="{00000000-0008-0000-0E00-00001B000000}"/>
            </a:ext>
          </a:extLst>
        </xdr:cNvPr>
        <xdr:cNvPicPr>
          <a:picLocks noChangeAspect="1"/>
        </xdr:cNvPicPr>
      </xdr:nvPicPr>
      <xdr:blipFill rotWithShape="1">
        <a:blip xmlns:r="http://schemas.openxmlformats.org/officeDocument/2006/relationships" r:embed="rId16">
          <a:extLst>
            <a:ext uri="{28A0092B-C50C-407E-A947-70E740481C1C}">
              <a14:useLocalDpi xmlns:a14="http://schemas.microsoft.com/office/drawing/2010/main" val="0"/>
            </a:ext>
          </a:extLst>
        </a:blip>
        <a:srcRect t="45130"/>
        <a:stretch/>
      </xdr:blipFill>
      <xdr:spPr>
        <a:xfrm>
          <a:off x="6603626" y="61352206"/>
          <a:ext cx="4745235" cy="2803277"/>
        </a:xfrm>
        <a:prstGeom prst="rect">
          <a:avLst/>
        </a:prstGeom>
      </xdr:spPr>
    </xdr:pic>
    <xdr:clientData/>
  </xdr:twoCellAnchor>
  <xdr:twoCellAnchor editAs="oneCell">
    <xdr:from>
      <xdr:col>20</xdr:col>
      <xdr:colOff>171450</xdr:colOff>
      <xdr:row>332</xdr:row>
      <xdr:rowOff>42584</xdr:rowOff>
    </xdr:from>
    <xdr:to>
      <xdr:col>35</xdr:col>
      <xdr:colOff>238791</xdr:colOff>
      <xdr:row>348</xdr:row>
      <xdr:rowOff>111348</xdr:rowOff>
    </xdr:to>
    <xdr:pic>
      <xdr:nvPicPr>
        <xdr:cNvPr id="28" name="Picture 27" descr="Screen Clipping">
          <a:extLst>
            <a:ext uri="{FF2B5EF4-FFF2-40B4-BE49-F238E27FC236}">
              <a16:creationId xmlns:a16="http://schemas.microsoft.com/office/drawing/2014/main" id="{00000000-0008-0000-0E00-00001C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6603626" y="64588466"/>
          <a:ext cx="4773814" cy="3116764"/>
        </a:xfrm>
        <a:prstGeom prst="rect">
          <a:avLst/>
        </a:prstGeom>
      </xdr:spPr>
    </xdr:pic>
    <xdr:clientData/>
  </xdr:twoCellAnchor>
  <xdr:twoCellAnchor editAs="oneCell">
    <xdr:from>
      <xdr:col>20</xdr:col>
      <xdr:colOff>171450</xdr:colOff>
      <xdr:row>457</xdr:row>
      <xdr:rowOff>19050</xdr:rowOff>
    </xdr:from>
    <xdr:to>
      <xdr:col>34</xdr:col>
      <xdr:colOff>67275</xdr:colOff>
      <xdr:row>487</xdr:row>
      <xdr:rowOff>134131</xdr:rowOff>
    </xdr:to>
    <xdr:pic>
      <xdr:nvPicPr>
        <xdr:cNvPr id="31" name="Picture 30" descr="Screen Clipping">
          <a:extLst>
            <a:ext uri="{FF2B5EF4-FFF2-40B4-BE49-F238E27FC236}">
              <a16:creationId xmlns:a16="http://schemas.microsoft.com/office/drawing/2014/main" id="{00000000-0008-0000-0E00-00001F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6591300" y="80429100"/>
          <a:ext cx="4296375" cy="5782456"/>
        </a:xfrm>
        <a:prstGeom prst="rect">
          <a:avLst/>
        </a:prstGeom>
      </xdr:spPr>
    </xdr:pic>
    <xdr:clientData/>
  </xdr:twoCellAnchor>
  <xdr:twoCellAnchor editAs="oneCell">
    <xdr:from>
      <xdr:col>20</xdr:col>
      <xdr:colOff>171450</xdr:colOff>
      <xdr:row>489</xdr:row>
      <xdr:rowOff>152400</xdr:rowOff>
    </xdr:from>
    <xdr:to>
      <xdr:col>31</xdr:col>
      <xdr:colOff>305300</xdr:colOff>
      <xdr:row>505</xdr:row>
      <xdr:rowOff>13831</xdr:rowOff>
    </xdr:to>
    <xdr:pic>
      <xdr:nvPicPr>
        <xdr:cNvPr id="32" name="Picture 31" descr="Screen Clipping">
          <a:extLst>
            <a:ext uri="{FF2B5EF4-FFF2-40B4-BE49-F238E27FC236}">
              <a16:creationId xmlns:a16="http://schemas.microsoft.com/office/drawing/2014/main" id="{00000000-0008-0000-0E00-000020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6591300" y="86610825"/>
          <a:ext cx="3591426" cy="2943609"/>
        </a:xfrm>
        <a:prstGeom prst="rect">
          <a:avLst/>
        </a:prstGeom>
      </xdr:spPr>
    </xdr:pic>
    <xdr:clientData/>
  </xdr:twoCellAnchor>
  <xdr:twoCellAnchor editAs="oneCell">
    <xdr:from>
      <xdr:col>20</xdr:col>
      <xdr:colOff>171450</xdr:colOff>
      <xdr:row>507</xdr:row>
      <xdr:rowOff>85725</xdr:rowOff>
    </xdr:from>
    <xdr:to>
      <xdr:col>37</xdr:col>
      <xdr:colOff>229353</xdr:colOff>
      <xdr:row>518</xdr:row>
      <xdr:rowOff>85995</xdr:rowOff>
    </xdr:to>
    <xdr:pic>
      <xdr:nvPicPr>
        <xdr:cNvPr id="33" name="Picture 32" descr="Screen Clipping">
          <a:extLst>
            <a:ext uri="{FF2B5EF4-FFF2-40B4-BE49-F238E27FC236}">
              <a16:creationId xmlns:a16="http://schemas.microsoft.com/office/drawing/2014/main" id="{00000000-0008-0000-0E00-000021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6591300" y="89820750"/>
          <a:ext cx="5401429" cy="2124345"/>
        </a:xfrm>
        <a:prstGeom prst="rect">
          <a:avLst/>
        </a:prstGeom>
      </xdr:spPr>
    </xdr:pic>
    <xdr:clientData/>
  </xdr:twoCellAnchor>
  <xdr:twoCellAnchor editAs="oneCell">
    <xdr:from>
      <xdr:col>20</xdr:col>
      <xdr:colOff>171450</xdr:colOff>
      <xdr:row>520</xdr:row>
      <xdr:rowOff>47625</xdr:rowOff>
    </xdr:from>
    <xdr:to>
      <xdr:col>41</xdr:col>
      <xdr:colOff>258108</xdr:colOff>
      <xdr:row>541</xdr:row>
      <xdr:rowOff>95809</xdr:rowOff>
    </xdr:to>
    <xdr:pic>
      <xdr:nvPicPr>
        <xdr:cNvPr id="34" name="Picture 33" descr="Screen Clipping">
          <a:extLst>
            <a:ext uri="{FF2B5EF4-FFF2-40B4-BE49-F238E27FC236}">
              <a16:creationId xmlns:a16="http://schemas.microsoft.com/office/drawing/2014/main" id="{00000000-0008-0000-0E00-000022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6591300" y="92097225"/>
          <a:ext cx="6687484" cy="4096310"/>
        </a:xfrm>
        <a:prstGeom prst="rect">
          <a:avLst/>
        </a:prstGeom>
      </xdr:spPr>
    </xdr:pic>
    <xdr:clientData/>
  </xdr:twoCellAnchor>
  <xdr:twoCellAnchor editAs="oneCell">
    <xdr:from>
      <xdr:col>20</xdr:col>
      <xdr:colOff>171450</xdr:colOff>
      <xdr:row>542</xdr:row>
      <xdr:rowOff>133350</xdr:rowOff>
    </xdr:from>
    <xdr:to>
      <xdr:col>41</xdr:col>
      <xdr:colOff>296213</xdr:colOff>
      <xdr:row>561</xdr:row>
      <xdr:rowOff>125506</xdr:rowOff>
    </xdr:to>
    <xdr:pic>
      <xdr:nvPicPr>
        <xdr:cNvPr id="35" name="Picture 34" descr="Screen Clipping">
          <a:extLst>
            <a:ext uri="{FF2B5EF4-FFF2-40B4-BE49-F238E27FC236}">
              <a16:creationId xmlns:a16="http://schemas.microsoft.com/office/drawing/2014/main" id="{00000000-0008-0000-0E00-000023000000}"/>
            </a:ext>
          </a:extLst>
        </xdr:cNvPr>
        <xdr:cNvPicPr>
          <a:picLocks noChangeAspect="1"/>
        </xdr:cNvPicPr>
      </xdr:nvPicPr>
      <xdr:blipFill rotWithShape="1">
        <a:blip xmlns:r="http://schemas.openxmlformats.org/officeDocument/2006/relationships" r:embed="rId22">
          <a:extLst>
            <a:ext uri="{28A0092B-C50C-407E-A947-70E740481C1C}">
              <a14:useLocalDpi xmlns:a14="http://schemas.microsoft.com/office/drawing/2010/main" val="0"/>
            </a:ext>
          </a:extLst>
        </a:blip>
        <a:srcRect b="25785"/>
        <a:stretch/>
      </xdr:blipFill>
      <xdr:spPr>
        <a:xfrm>
          <a:off x="6591300" y="96421575"/>
          <a:ext cx="6725589" cy="3648075"/>
        </a:xfrm>
        <a:prstGeom prst="rect">
          <a:avLst/>
        </a:prstGeom>
      </xdr:spPr>
    </xdr:pic>
    <xdr:clientData/>
  </xdr:twoCellAnchor>
  <xdr:twoCellAnchor editAs="oneCell">
    <xdr:from>
      <xdr:col>20</xdr:col>
      <xdr:colOff>171450</xdr:colOff>
      <xdr:row>565</xdr:row>
      <xdr:rowOff>28575</xdr:rowOff>
    </xdr:from>
    <xdr:to>
      <xdr:col>41</xdr:col>
      <xdr:colOff>210476</xdr:colOff>
      <xdr:row>579</xdr:row>
      <xdr:rowOff>114300</xdr:rowOff>
    </xdr:to>
    <xdr:pic>
      <xdr:nvPicPr>
        <xdr:cNvPr id="36" name="Picture 35" descr="Screen Clipping">
          <a:extLst>
            <a:ext uri="{FF2B5EF4-FFF2-40B4-BE49-F238E27FC236}">
              <a16:creationId xmlns:a16="http://schemas.microsoft.com/office/drawing/2014/main" id="{00000000-0008-0000-0E00-000024000000}"/>
            </a:ext>
          </a:extLst>
        </xdr:cNvPr>
        <xdr:cNvPicPr>
          <a:picLocks noChangeAspect="1"/>
        </xdr:cNvPicPr>
      </xdr:nvPicPr>
      <xdr:blipFill rotWithShape="1">
        <a:blip xmlns:r="http://schemas.openxmlformats.org/officeDocument/2006/relationships" r:embed="rId23">
          <a:extLst>
            <a:ext uri="{28A0092B-C50C-407E-A947-70E740481C1C}">
              <a14:useLocalDpi xmlns:a14="http://schemas.microsoft.com/office/drawing/2010/main" val="0"/>
            </a:ext>
          </a:extLst>
        </a:blip>
        <a:srcRect t="3883" b="1955"/>
        <a:stretch/>
      </xdr:blipFill>
      <xdr:spPr>
        <a:xfrm>
          <a:off x="6591300" y="100555425"/>
          <a:ext cx="6639852" cy="2771775"/>
        </a:xfrm>
        <a:prstGeom prst="rect">
          <a:avLst/>
        </a:prstGeom>
      </xdr:spPr>
    </xdr:pic>
    <xdr:clientData/>
  </xdr:twoCellAnchor>
  <xdr:twoCellAnchor editAs="oneCell">
    <xdr:from>
      <xdr:col>20</xdr:col>
      <xdr:colOff>149038</xdr:colOff>
      <xdr:row>581</xdr:row>
      <xdr:rowOff>14569</xdr:rowOff>
    </xdr:from>
    <xdr:to>
      <xdr:col>41</xdr:col>
      <xdr:colOff>188064</xdr:colOff>
      <xdr:row>583</xdr:row>
      <xdr:rowOff>143997</xdr:rowOff>
    </xdr:to>
    <xdr:pic>
      <xdr:nvPicPr>
        <xdr:cNvPr id="37" name="Picture 36" descr="Screen Clipping">
          <a:extLst>
            <a:ext uri="{FF2B5EF4-FFF2-40B4-BE49-F238E27FC236}">
              <a16:creationId xmlns:a16="http://schemas.microsoft.com/office/drawing/2014/main" id="{00000000-0008-0000-0E00-000025000000}"/>
            </a:ext>
          </a:extLst>
        </xdr:cNvPr>
        <xdr:cNvPicPr>
          <a:picLocks noChangeAspect="1"/>
        </xdr:cNvPicPr>
      </xdr:nvPicPr>
      <xdr:blipFill rotWithShape="1">
        <a:blip xmlns:r="http://schemas.openxmlformats.org/officeDocument/2006/relationships" r:embed="rId24">
          <a:extLst>
            <a:ext uri="{28A0092B-C50C-407E-A947-70E740481C1C}">
              <a14:useLocalDpi xmlns:a14="http://schemas.microsoft.com/office/drawing/2010/main" val="0"/>
            </a:ext>
          </a:extLst>
        </a:blip>
        <a:srcRect t="7559" b="78404"/>
        <a:stretch/>
      </xdr:blipFill>
      <xdr:spPr>
        <a:xfrm>
          <a:off x="6581214" y="104117216"/>
          <a:ext cx="6628086" cy="622487"/>
        </a:xfrm>
        <a:prstGeom prst="rect">
          <a:avLst/>
        </a:prstGeom>
      </xdr:spPr>
    </xdr:pic>
    <xdr:clientData/>
  </xdr:twoCellAnchor>
  <xdr:twoCellAnchor>
    <xdr:from>
      <xdr:col>24</xdr:col>
      <xdr:colOff>304800</xdr:colOff>
      <xdr:row>605</xdr:row>
      <xdr:rowOff>33769</xdr:rowOff>
    </xdr:from>
    <xdr:to>
      <xdr:col>47</xdr:col>
      <xdr:colOff>70218</xdr:colOff>
      <xdr:row>645</xdr:row>
      <xdr:rowOff>152621</xdr:rowOff>
    </xdr:to>
    <xdr:grpSp>
      <xdr:nvGrpSpPr>
        <xdr:cNvPr id="40" name="Group 39">
          <a:extLst>
            <a:ext uri="{FF2B5EF4-FFF2-40B4-BE49-F238E27FC236}">
              <a16:creationId xmlns:a16="http://schemas.microsoft.com/office/drawing/2014/main" id="{00000000-0008-0000-0E00-000028000000}"/>
            </a:ext>
          </a:extLst>
        </xdr:cNvPr>
        <xdr:cNvGrpSpPr/>
      </xdr:nvGrpSpPr>
      <xdr:grpSpPr>
        <a:xfrm>
          <a:off x="8918388" y="119204593"/>
          <a:ext cx="6869948" cy="7888263"/>
          <a:chOff x="4429125" y="107061000"/>
          <a:chExt cx="6782746" cy="7563072"/>
        </a:xfrm>
      </xdr:grpSpPr>
      <xdr:pic>
        <xdr:nvPicPr>
          <xdr:cNvPr id="38" name="Picture 37" descr="Screen Clipping">
            <a:extLst>
              <a:ext uri="{FF2B5EF4-FFF2-40B4-BE49-F238E27FC236}">
                <a16:creationId xmlns:a16="http://schemas.microsoft.com/office/drawing/2014/main" id="{00000000-0008-0000-0E00-000026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29125" y="107061000"/>
            <a:ext cx="6697010" cy="5849167"/>
          </a:xfrm>
          <a:prstGeom prst="rect">
            <a:avLst/>
          </a:prstGeom>
        </xdr:spPr>
      </xdr:pic>
      <xdr:pic>
        <xdr:nvPicPr>
          <xdr:cNvPr id="39" name="Picture 38" descr="Screen Clipping">
            <a:extLst>
              <a:ext uri="{FF2B5EF4-FFF2-40B4-BE49-F238E27FC236}">
                <a16:creationId xmlns:a16="http://schemas.microsoft.com/office/drawing/2014/main" id="{00000000-0008-0000-0E00-000027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438650" y="113033175"/>
            <a:ext cx="6773221" cy="1590897"/>
          </a:xfrm>
          <a:prstGeom prst="rect">
            <a:avLst/>
          </a:prstGeom>
        </xdr:spPr>
      </xdr:pic>
    </xdr:grpSp>
    <xdr:clientData/>
  </xdr:twoCellAnchor>
  <xdr:twoCellAnchor editAs="oneCell">
    <xdr:from>
      <xdr:col>3</xdr:col>
      <xdr:colOff>114300</xdr:colOff>
      <xdr:row>2</xdr:row>
      <xdr:rowOff>180983</xdr:rowOff>
    </xdr:from>
    <xdr:to>
      <xdr:col>6</xdr:col>
      <xdr:colOff>181451</xdr:colOff>
      <xdr:row>8</xdr:row>
      <xdr:rowOff>20085</xdr:rowOff>
    </xdr:to>
    <xdr:pic>
      <xdr:nvPicPr>
        <xdr:cNvPr id="44" name="Picture 43" descr="Screen Clipping">
          <a:hlinkClick xmlns:r="http://schemas.openxmlformats.org/officeDocument/2006/relationships" r:id="rId27"/>
          <a:extLst>
            <a:ext uri="{FF2B5EF4-FFF2-40B4-BE49-F238E27FC236}">
              <a16:creationId xmlns:a16="http://schemas.microsoft.com/office/drawing/2014/main" id="{00000000-0008-0000-0E00-00002C00000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876300" y="428633"/>
          <a:ext cx="1188720" cy="1001152"/>
        </a:xfrm>
        <a:prstGeom prst="rect">
          <a:avLst/>
        </a:prstGeom>
        <a:ln>
          <a:noFill/>
        </a:ln>
        <a:effectLst>
          <a:glow rad="101600">
            <a:schemeClr val="accent3">
              <a:lumMod val="60000"/>
              <a:lumOff val="40000"/>
              <a:alpha val="40000"/>
            </a:schemeClr>
          </a:glow>
          <a:outerShdw blurRad="190500" algn="tl" rotWithShape="0">
            <a:srgbClr val="000000">
              <a:alpha val="70000"/>
            </a:srgbClr>
          </a:outerShdw>
          <a:softEdge rad="25400"/>
        </a:effectLst>
      </xdr:spPr>
    </xdr:pic>
    <xdr:clientData/>
  </xdr:twoCellAnchor>
  <xdr:twoCellAnchor editAs="oneCell">
    <xdr:from>
      <xdr:col>20</xdr:col>
      <xdr:colOff>171450</xdr:colOff>
      <xdr:row>143</xdr:row>
      <xdr:rowOff>95250</xdr:rowOff>
    </xdr:from>
    <xdr:to>
      <xdr:col>40</xdr:col>
      <xdr:colOff>38101</xdr:colOff>
      <xdr:row>162</xdr:row>
      <xdr:rowOff>114299</xdr:rowOff>
    </xdr:to>
    <xdr:pic>
      <xdr:nvPicPr>
        <xdr:cNvPr id="46" name="Picture 45" descr="Screen Clipping">
          <a:extLst>
            <a:ext uri="{FF2B5EF4-FFF2-40B4-BE49-F238E27FC236}">
              <a16:creationId xmlns:a16="http://schemas.microsoft.com/office/drawing/2014/main" id="{00000000-0008-0000-0E00-00002E000000}"/>
            </a:ext>
          </a:extLst>
        </xdr:cNvPr>
        <xdr:cNvPicPr>
          <a:picLocks noChangeAspect="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r="7330" b="43065"/>
        <a:stretch/>
      </xdr:blipFill>
      <xdr:spPr>
        <a:xfrm>
          <a:off x="6591300" y="27355800"/>
          <a:ext cx="6153150" cy="3667125"/>
        </a:xfrm>
        <a:prstGeom prst="rect">
          <a:avLst/>
        </a:prstGeom>
      </xdr:spPr>
    </xdr:pic>
    <xdr:clientData/>
  </xdr:twoCellAnchor>
  <xdr:twoCellAnchor>
    <xdr:from>
      <xdr:col>20</xdr:col>
      <xdr:colOff>171450</xdr:colOff>
      <xdr:row>234</xdr:row>
      <xdr:rowOff>9525</xdr:rowOff>
    </xdr:from>
    <xdr:to>
      <xdr:col>39</xdr:col>
      <xdr:colOff>295275</xdr:colOff>
      <xdr:row>235</xdr:row>
      <xdr:rowOff>131375</xdr:rowOff>
    </xdr:to>
    <xdr:grpSp>
      <xdr:nvGrpSpPr>
        <xdr:cNvPr id="41" name="Group 40">
          <a:extLst>
            <a:ext uri="{FF2B5EF4-FFF2-40B4-BE49-F238E27FC236}">
              <a16:creationId xmlns:a16="http://schemas.microsoft.com/office/drawing/2014/main" id="{00000000-0008-0000-0E00-000029000000}"/>
            </a:ext>
          </a:extLst>
        </xdr:cNvPr>
        <xdr:cNvGrpSpPr/>
      </xdr:nvGrpSpPr>
      <xdr:grpSpPr>
        <a:xfrm>
          <a:off x="7500097" y="45819172"/>
          <a:ext cx="6227296" cy="316085"/>
          <a:chOff x="2857500" y="18992850"/>
          <a:chExt cx="6400800" cy="388550"/>
        </a:xfrm>
      </xdr:grpSpPr>
      <xdr:pic>
        <xdr:nvPicPr>
          <xdr:cNvPr id="42" name="Picture 41" descr="Screen Clipping">
            <a:extLst>
              <a:ext uri="{FF2B5EF4-FFF2-40B4-BE49-F238E27FC236}">
                <a16:creationId xmlns:a16="http://schemas.microsoft.com/office/drawing/2014/main" id="{00000000-0008-0000-0E00-00002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57500" y="19107193"/>
            <a:ext cx="6400800" cy="274207"/>
          </a:xfrm>
          <a:prstGeom prst="rect">
            <a:avLst/>
          </a:prstGeom>
        </xdr:spPr>
      </xdr:pic>
      <xdr:sp macro="" textlink="">
        <xdr:nvSpPr>
          <xdr:cNvPr id="43" name="Rectangle 42">
            <a:extLst>
              <a:ext uri="{FF2B5EF4-FFF2-40B4-BE49-F238E27FC236}">
                <a16:creationId xmlns:a16="http://schemas.microsoft.com/office/drawing/2014/main" id="{00000000-0008-0000-0E00-00002B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Rectangle 44">
            <a:extLst>
              <a:ext uri="{FF2B5EF4-FFF2-40B4-BE49-F238E27FC236}">
                <a16:creationId xmlns:a16="http://schemas.microsoft.com/office/drawing/2014/main" id="{00000000-0008-0000-0E00-00002D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267</xdr:row>
      <xdr:rowOff>126063</xdr:rowOff>
    </xdr:from>
    <xdr:to>
      <xdr:col>37</xdr:col>
      <xdr:colOff>47624</xdr:colOff>
      <xdr:row>281</xdr:row>
      <xdr:rowOff>10634</xdr:rowOff>
    </xdr:to>
    <xdr:pic>
      <xdr:nvPicPr>
        <xdr:cNvPr id="47" name="Picture 46" descr="Screen Clipping">
          <a:extLst>
            <a:ext uri="{FF2B5EF4-FFF2-40B4-BE49-F238E27FC236}">
              <a16:creationId xmlns:a16="http://schemas.microsoft.com/office/drawing/2014/main" id="{00000000-0008-0000-0E00-00002F000000}"/>
            </a:ext>
          </a:extLst>
        </xdr:cNvPr>
        <xdr:cNvPicPr>
          <a:picLocks noChangeAspect="1"/>
        </xdr:cNvPicPr>
      </xdr:nvPicPr>
      <xdr:blipFill rotWithShape="1">
        <a:blip xmlns:r="http://schemas.openxmlformats.org/officeDocument/2006/relationships" r:embed="rId14">
          <a:extLst>
            <a:ext uri="{28A0092B-C50C-407E-A947-70E740481C1C}">
              <a14:useLocalDpi xmlns:a14="http://schemas.microsoft.com/office/drawing/2010/main" val="0"/>
            </a:ext>
          </a:extLst>
        </a:blip>
        <a:srcRect l="9662" t="36317" r="10115"/>
        <a:stretch/>
      </xdr:blipFill>
      <xdr:spPr>
        <a:xfrm>
          <a:off x="6603626" y="51773975"/>
          <a:ext cx="5210175" cy="2630012"/>
        </a:xfrm>
        <a:prstGeom prst="rect">
          <a:avLst/>
        </a:prstGeom>
      </xdr:spPr>
    </xdr:pic>
    <xdr:clientData/>
  </xdr:twoCellAnchor>
  <xdr:twoCellAnchor>
    <xdr:from>
      <xdr:col>20</xdr:col>
      <xdr:colOff>161382</xdr:colOff>
      <xdr:row>560</xdr:row>
      <xdr:rowOff>163047</xdr:rowOff>
    </xdr:from>
    <xdr:to>
      <xdr:col>43</xdr:col>
      <xdr:colOff>69493</xdr:colOff>
      <xdr:row>562</xdr:row>
      <xdr:rowOff>94397</xdr:rowOff>
    </xdr:to>
    <xdr:grpSp>
      <xdr:nvGrpSpPr>
        <xdr:cNvPr id="52" name="Group 51">
          <a:extLst>
            <a:ext uri="{FF2B5EF4-FFF2-40B4-BE49-F238E27FC236}">
              <a16:creationId xmlns:a16="http://schemas.microsoft.com/office/drawing/2014/main" id="{00000000-0008-0000-0E00-000034000000}"/>
            </a:ext>
          </a:extLst>
        </xdr:cNvPr>
        <xdr:cNvGrpSpPr/>
      </xdr:nvGrpSpPr>
      <xdr:grpSpPr>
        <a:xfrm>
          <a:off x="7490029" y="110174929"/>
          <a:ext cx="7012640" cy="319821"/>
          <a:chOff x="2822136" y="18992850"/>
          <a:chExt cx="6400800" cy="388550"/>
        </a:xfrm>
      </xdr:grpSpPr>
      <xdr:pic>
        <xdr:nvPicPr>
          <xdr:cNvPr id="53" name="Picture 52" descr="Screen Clipping">
            <a:extLst>
              <a:ext uri="{FF2B5EF4-FFF2-40B4-BE49-F238E27FC236}">
                <a16:creationId xmlns:a16="http://schemas.microsoft.com/office/drawing/2014/main" id="{00000000-0008-0000-0E00-000035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22136" y="19107193"/>
            <a:ext cx="6400800" cy="274207"/>
          </a:xfrm>
          <a:prstGeom prst="rect">
            <a:avLst/>
          </a:prstGeom>
        </xdr:spPr>
      </xdr:pic>
      <xdr:sp macro="" textlink="">
        <xdr:nvSpPr>
          <xdr:cNvPr id="54" name="Rectangle 53">
            <a:extLst>
              <a:ext uri="{FF2B5EF4-FFF2-40B4-BE49-F238E27FC236}">
                <a16:creationId xmlns:a16="http://schemas.microsoft.com/office/drawing/2014/main" id="{00000000-0008-0000-0E00-000036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5" name="Rectangle 54">
            <a:extLst>
              <a:ext uri="{FF2B5EF4-FFF2-40B4-BE49-F238E27FC236}">
                <a16:creationId xmlns:a16="http://schemas.microsoft.com/office/drawing/2014/main" id="{00000000-0008-0000-0E00-000037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78</xdr:row>
      <xdr:rowOff>54358</xdr:rowOff>
    </xdr:from>
    <xdr:to>
      <xdr:col>40</xdr:col>
      <xdr:colOff>11431</xdr:colOff>
      <xdr:row>106</xdr:row>
      <xdr:rowOff>96640</xdr:rowOff>
    </xdr:to>
    <xdr:pic>
      <xdr:nvPicPr>
        <xdr:cNvPr id="4" name="Picture 3" descr="Screen Clipping">
          <a:extLst>
            <a:ext uri="{FF2B5EF4-FFF2-40B4-BE49-F238E27FC236}">
              <a16:creationId xmlns:a16="http://schemas.microsoft.com/office/drawing/2014/main" id="{00000000-0008-0000-0E00-000004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6603626" y="14722858"/>
          <a:ext cx="6115275" cy="5409900"/>
        </a:xfrm>
        <a:prstGeom prst="rect">
          <a:avLst/>
        </a:prstGeom>
      </xdr:spPr>
    </xdr:pic>
    <xdr:clientData/>
  </xdr:twoCellAnchor>
  <xdr:twoCellAnchor>
    <xdr:from>
      <xdr:col>20</xdr:col>
      <xdr:colOff>171450</xdr:colOff>
      <xdr:row>585</xdr:row>
      <xdr:rowOff>19609</xdr:rowOff>
    </xdr:from>
    <xdr:to>
      <xdr:col>37</xdr:col>
      <xdr:colOff>190500</xdr:colOff>
      <xdr:row>602</xdr:row>
      <xdr:rowOff>144026</xdr:rowOff>
    </xdr:to>
    <xdr:grpSp>
      <xdr:nvGrpSpPr>
        <xdr:cNvPr id="6" name="Group 5">
          <a:extLst>
            <a:ext uri="{FF2B5EF4-FFF2-40B4-BE49-F238E27FC236}">
              <a16:creationId xmlns:a16="http://schemas.microsoft.com/office/drawing/2014/main" id="{00000000-0008-0000-0E00-000006000000}"/>
            </a:ext>
          </a:extLst>
        </xdr:cNvPr>
        <xdr:cNvGrpSpPr/>
      </xdr:nvGrpSpPr>
      <xdr:grpSpPr>
        <a:xfrm>
          <a:off x="7500097" y="115111491"/>
          <a:ext cx="5480050" cy="3560888"/>
          <a:chOff x="6181725" y="104353658"/>
          <a:chExt cx="5362575" cy="3362917"/>
        </a:xfrm>
      </xdr:grpSpPr>
      <xdr:pic>
        <xdr:nvPicPr>
          <xdr:cNvPr id="56" name="Picture 55" descr="Screen Clipping">
            <a:extLst>
              <a:ext uri="{FF2B5EF4-FFF2-40B4-BE49-F238E27FC236}">
                <a16:creationId xmlns:a16="http://schemas.microsoft.com/office/drawing/2014/main" id="{00000000-0008-0000-0E00-000038000000}"/>
              </a:ext>
            </a:extLst>
          </xdr:cNvPr>
          <xdr:cNvPicPr>
            <a:picLocks noChangeAspect="1"/>
          </xdr:cNvPicPr>
        </xdr:nvPicPr>
        <xdr:blipFill rotWithShape="1">
          <a:blip xmlns:r="http://schemas.openxmlformats.org/officeDocument/2006/relationships" r:embed="rId24">
            <a:extLst>
              <a:ext uri="{28A0092B-C50C-407E-A947-70E740481C1C}">
                <a14:useLocalDpi xmlns:a14="http://schemas.microsoft.com/office/drawing/2010/main" val="0"/>
              </a:ext>
            </a:extLst>
          </a:blip>
          <a:srcRect t="23755" r="19524"/>
          <a:stretch/>
        </xdr:blipFill>
        <xdr:spPr>
          <a:xfrm>
            <a:off x="6181725" y="104353658"/>
            <a:ext cx="5343525" cy="3362917"/>
          </a:xfrm>
          <a:prstGeom prst="rect">
            <a:avLst/>
          </a:prstGeom>
        </xdr:spPr>
      </xdr:pic>
      <xdr:sp macro="" textlink="">
        <xdr:nvSpPr>
          <xdr:cNvPr id="5" name="Rectangle 4">
            <a:extLst>
              <a:ext uri="{FF2B5EF4-FFF2-40B4-BE49-F238E27FC236}">
                <a16:creationId xmlns:a16="http://schemas.microsoft.com/office/drawing/2014/main" id="{00000000-0008-0000-0E00-000005000000}"/>
              </a:ext>
            </a:extLst>
          </xdr:cNvPr>
          <xdr:cNvSpPr/>
        </xdr:nvSpPr>
        <xdr:spPr>
          <a:xfrm>
            <a:off x="11153775" y="104574975"/>
            <a:ext cx="390525" cy="295275"/>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233078</xdr:colOff>
      <xdr:row>604</xdr:row>
      <xdr:rowOff>9525</xdr:rowOff>
    </xdr:from>
    <xdr:to>
      <xdr:col>47</xdr:col>
      <xdr:colOff>119339</xdr:colOff>
      <xdr:row>646</xdr:row>
      <xdr:rowOff>28575</xdr:rowOff>
    </xdr:to>
    <xdr:sp macro="" textlink="">
      <xdr:nvSpPr>
        <xdr:cNvPr id="19" name="Rectangle 18">
          <a:extLst>
            <a:ext uri="{FF2B5EF4-FFF2-40B4-BE49-F238E27FC236}">
              <a16:creationId xmlns:a16="http://schemas.microsoft.com/office/drawing/2014/main" id="{00000000-0008-0000-0E00-000013000000}"/>
            </a:ext>
          </a:extLst>
        </xdr:cNvPr>
        <xdr:cNvSpPr/>
      </xdr:nvSpPr>
      <xdr:spPr>
        <a:xfrm>
          <a:off x="468402" y="118007466"/>
          <a:ext cx="14969378" cy="7941609"/>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oneCellAnchor>
    <xdr:from>
      <xdr:col>24</xdr:col>
      <xdr:colOff>111499</xdr:colOff>
      <xdr:row>3</xdr:row>
      <xdr:rowOff>10085</xdr:rowOff>
    </xdr:from>
    <xdr:ext cx="4763060" cy="875180"/>
    <xdr:sp macro="" textlink="">
      <xdr:nvSpPr>
        <xdr:cNvPr id="10" name="TextBox 9">
          <a:extLst>
            <a:ext uri="{FF2B5EF4-FFF2-40B4-BE49-F238E27FC236}">
              <a16:creationId xmlns:a16="http://schemas.microsoft.com/office/drawing/2014/main" id="{00000000-0008-0000-0E00-00000A000000}"/>
            </a:ext>
          </a:extLst>
        </xdr:cNvPr>
        <xdr:cNvSpPr txBox="1"/>
      </xdr:nvSpPr>
      <xdr:spPr>
        <a:xfrm>
          <a:off x="8482293" y="480732"/>
          <a:ext cx="4763060" cy="875180"/>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The information on this page is used to streamline manual data input into Home Energy Saver's Website.  The left side has data collected for this assessment aggregated and optimized for entry into HESpro.  Screenshots of HESpro pages  are on  the right. </a:t>
          </a:r>
        </a:p>
      </xdr:txBody>
    </xdr:sp>
    <xdr:clientData/>
  </xdr:oneCellAnchor>
  <xdr:twoCellAnchor>
    <xdr:from>
      <xdr:col>1</xdr:col>
      <xdr:colOff>233078</xdr:colOff>
      <xdr:row>542</xdr:row>
      <xdr:rowOff>51710</xdr:rowOff>
    </xdr:from>
    <xdr:to>
      <xdr:col>47</xdr:col>
      <xdr:colOff>119339</xdr:colOff>
      <xdr:row>563</xdr:row>
      <xdr:rowOff>85328</xdr:rowOff>
    </xdr:to>
    <xdr:sp macro="" textlink="">
      <xdr:nvSpPr>
        <xdr:cNvPr id="69" name="Rectangle 68">
          <a:extLst>
            <a:ext uri="{FF2B5EF4-FFF2-40B4-BE49-F238E27FC236}">
              <a16:creationId xmlns:a16="http://schemas.microsoft.com/office/drawing/2014/main" id="{00000000-0008-0000-0E00-000045000000}"/>
            </a:ext>
          </a:extLst>
        </xdr:cNvPr>
        <xdr:cNvSpPr/>
      </xdr:nvSpPr>
      <xdr:spPr>
        <a:xfrm>
          <a:off x="1151960" y="105532681"/>
          <a:ext cx="14453908" cy="4078941"/>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565</xdr:row>
      <xdr:rowOff>48853</xdr:rowOff>
    </xdr:from>
    <xdr:to>
      <xdr:col>47</xdr:col>
      <xdr:colOff>119339</xdr:colOff>
      <xdr:row>579</xdr:row>
      <xdr:rowOff>71265</xdr:rowOff>
    </xdr:to>
    <xdr:sp macro="" textlink="">
      <xdr:nvSpPr>
        <xdr:cNvPr id="71" name="Rectangle 70">
          <a:extLst>
            <a:ext uri="{FF2B5EF4-FFF2-40B4-BE49-F238E27FC236}">
              <a16:creationId xmlns:a16="http://schemas.microsoft.com/office/drawing/2014/main" id="{00000000-0008-0000-0E00-000047000000}"/>
            </a:ext>
          </a:extLst>
        </xdr:cNvPr>
        <xdr:cNvSpPr/>
      </xdr:nvSpPr>
      <xdr:spPr>
        <a:xfrm>
          <a:off x="1151960" y="110023382"/>
          <a:ext cx="14453908" cy="271182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581</xdr:row>
      <xdr:rowOff>45996</xdr:rowOff>
    </xdr:from>
    <xdr:to>
      <xdr:col>47</xdr:col>
      <xdr:colOff>119339</xdr:colOff>
      <xdr:row>602</xdr:row>
      <xdr:rowOff>158055</xdr:rowOff>
    </xdr:to>
    <xdr:sp macro="" textlink="">
      <xdr:nvSpPr>
        <xdr:cNvPr id="72" name="Rectangle 71">
          <a:extLst>
            <a:ext uri="{FF2B5EF4-FFF2-40B4-BE49-F238E27FC236}">
              <a16:creationId xmlns:a16="http://schemas.microsoft.com/office/drawing/2014/main" id="{00000000-0008-0000-0E00-000048000000}"/>
            </a:ext>
          </a:extLst>
        </xdr:cNvPr>
        <xdr:cNvSpPr/>
      </xdr:nvSpPr>
      <xdr:spPr>
        <a:xfrm>
          <a:off x="1151960" y="113158172"/>
          <a:ext cx="14453908" cy="439270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520</xdr:row>
      <xdr:rowOff>54567</xdr:rowOff>
    </xdr:from>
    <xdr:to>
      <xdr:col>47</xdr:col>
      <xdr:colOff>119339</xdr:colOff>
      <xdr:row>541</xdr:row>
      <xdr:rowOff>110597</xdr:rowOff>
    </xdr:to>
    <xdr:sp macro="" textlink="">
      <xdr:nvSpPr>
        <xdr:cNvPr id="73" name="Rectangle 72">
          <a:extLst>
            <a:ext uri="{FF2B5EF4-FFF2-40B4-BE49-F238E27FC236}">
              <a16:creationId xmlns:a16="http://schemas.microsoft.com/office/drawing/2014/main" id="{00000000-0008-0000-0E00-000049000000}"/>
            </a:ext>
          </a:extLst>
        </xdr:cNvPr>
        <xdr:cNvSpPr/>
      </xdr:nvSpPr>
      <xdr:spPr>
        <a:xfrm>
          <a:off x="1151960" y="101008361"/>
          <a:ext cx="14453908" cy="4112560"/>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507</xdr:row>
      <xdr:rowOff>35012</xdr:rowOff>
    </xdr:from>
    <xdr:to>
      <xdr:col>47</xdr:col>
      <xdr:colOff>119339</xdr:colOff>
      <xdr:row>518</xdr:row>
      <xdr:rowOff>79836</xdr:rowOff>
    </xdr:to>
    <xdr:sp macro="" textlink="">
      <xdr:nvSpPr>
        <xdr:cNvPr id="74" name="Rectangle 73">
          <a:extLst>
            <a:ext uri="{FF2B5EF4-FFF2-40B4-BE49-F238E27FC236}">
              <a16:creationId xmlns:a16="http://schemas.microsoft.com/office/drawing/2014/main" id="{00000000-0008-0000-0E00-00004A000000}"/>
            </a:ext>
          </a:extLst>
        </xdr:cNvPr>
        <xdr:cNvSpPr/>
      </xdr:nvSpPr>
      <xdr:spPr>
        <a:xfrm>
          <a:off x="1151960" y="98411453"/>
          <a:ext cx="14453908" cy="2173942"/>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489</xdr:row>
      <xdr:rowOff>49074</xdr:rowOff>
    </xdr:from>
    <xdr:to>
      <xdr:col>47</xdr:col>
      <xdr:colOff>119339</xdr:colOff>
      <xdr:row>505</xdr:row>
      <xdr:rowOff>60281</xdr:rowOff>
    </xdr:to>
    <xdr:sp macro="" textlink="">
      <xdr:nvSpPr>
        <xdr:cNvPr id="75" name="Rectangle 74">
          <a:extLst>
            <a:ext uri="{FF2B5EF4-FFF2-40B4-BE49-F238E27FC236}">
              <a16:creationId xmlns:a16="http://schemas.microsoft.com/office/drawing/2014/main" id="{00000000-0008-0000-0E00-00004B000000}"/>
            </a:ext>
          </a:extLst>
        </xdr:cNvPr>
        <xdr:cNvSpPr/>
      </xdr:nvSpPr>
      <xdr:spPr>
        <a:xfrm>
          <a:off x="1151960" y="94974103"/>
          <a:ext cx="14453908" cy="301438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456</xdr:row>
      <xdr:rowOff>52491</xdr:rowOff>
    </xdr:from>
    <xdr:to>
      <xdr:col>47</xdr:col>
      <xdr:colOff>119339</xdr:colOff>
      <xdr:row>487</xdr:row>
      <xdr:rowOff>85549</xdr:rowOff>
    </xdr:to>
    <xdr:sp macro="" textlink="">
      <xdr:nvSpPr>
        <xdr:cNvPr id="76" name="Rectangle 75">
          <a:extLst>
            <a:ext uri="{FF2B5EF4-FFF2-40B4-BE49-F238E27FC236}">
              <a16:creationId xmlns:a16="http://schemas.microsoft.com/office/drawing/2014/main" id="{00000000-0008-0000-0E00-00004C000000}"/>
            </a:ext>
          </a:extLst>
        </xdr:cNvPr>
        <xdr:cNvSpPr/>
      </xdr:nvSpPr>
      <xdr:spPr>
        <a:xfrm>
          <a:off x="1151960" y="88758256"/>
          <a:ext cx="14453908" cy="5792881"/>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350</xdr:row>
      <xdr:rowOff>55348</xdr:rowOff>
    </xdr:from>
    <xdr:to>
      <xdr:col>47</xdr:col>
      <xdr:colOff>119339</xdr:colOff>
      <xdr:row>454</xdr:row>
      <xdr:rowOff>95250</xdr:rowOff>
    </xdr:to>
    <xdr:sp macro="" textlink="">
      <xdr:nvSpPr>
        <xdr:cNvPr id="77" name="Rectangle 76">
          <a:extLst>
            <a:ext uri="{FF2B5EF4-FFF2-40B4-BE49-F238E27FC236}">
              <a16:creationId xmlns:a16="http://schemas.microsoft.com/office/drawing/2014/main" id="{00000000-0008-0000-0E00-00004D000000}"/>
            </a:ext>
          </a:extLst>
        </xdr:cNvPr>
        <xdr:cNvSpPr/>
      </xdr:nvSpPr>
      <xdr:spPr>
        <a:xfrm>
          <a:off x="1149859" y="68278161"/>
          <a:ext cx="14388074" cy="2014955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190505</xdr:colOff>
      <xdr:row>351</xdr:row>
      <xdr:rowOff>100852</xdr:rowOff>
    </xdr:from>
    <xdr:to>
      <xdr:col>47</xdr:col>
      <xdr:colOff>47074</xdr:colOff>
      <xdr:row>385</xdr:row>
      <xdr:rowOff>153325</xdr:rowOff>
    </xdr:to>
    <xdr:pic>
      <xdr:nvPicPr>
        <xdr:cNvPr id="20" name="Picture 19" descr="Screen Clipping">
          <a:extLst>
            <a:ext uri="{FF2B5EF4-FFF2-40B4-BE49-F238E27FC236}">
              <a16:creationId xmlns:a16="http://schemas.microsoft.com/office/drawing/2014/main" id="{00000000-0008-0000-0E00-000014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6622681" y="68221411"/>
          <a:ext cx="8059275" cy="6630326"/>
        </a:xfrm>
        <a:prstGeom prst="rect">
          <a:avLst/>
        </a:prstGeom>
      </xdr:spPr>
    </xdr:pic>
    <xdr:clientData/>
  </xdr:twoCellAnchor>
  <xdr:twoCellAnchor>
    <xdr:from>
      <xdr:col>1</xdr:col>
      <xdr:colOff>233078</xdr:colOff>
      <xdr:row>332</xdr:row>
      <xdr:rowOff>22412</xdr:rowOff>
    </xdr:from>
    <xdr:to>
      <xdr:col>47</xdr:col>
      <xdr:colOff>119339</xdr:colOff>
      <xdr:row>348</xdr:row>
      <xdr:rowOff>112059</xdr:rowOff>
    </xdr:to>
    <xdr:sp macro="" textlink="">
      <xdr:nvSpPr>
        <xdr:cNvPr id="79" name="Rectangle 78">
          <a:extLst>
            <a:ext uri="{FF2B5EF4-FFF2-40B4-BE49-F238E27FC236}">
              <a16:creationId xmlns:a16="http://schemas.microsoft.com/office/drawing/2014/main" id="{00000000-0008-0000-0E00-00004F000000}"/>
            </a:ext>
          </a:extLst>
        </xdr:cNvPr>
        <xdr:cNvSpPr/>
      </xdr:nvSpPr>
      <xdr:spPr>
        <a:xfrm>
          <a:off x="1151960" y="64691559"/>
          <a:ext cx="14453908" cy="313764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179295</xdr:colOff>
      <xdr:row>304</xdr:row>
      <xdr:rowOff>89648</xdr:rowOff>
    </xdr:from>
    <xdr:to>
      <xdr:col>35</xdr:col>
      <xdr:colOff>218057</xdr:colOff>
      <xdr:row>315</xdr:row>
      <xdr:rowOff>67236</xdr:rowOff>
    </xdr:to>
    <xdr:pic>
      <xdr:nvPicPr>
        <xdr:cNvPr id="81" name="Picture 80" descr="Screen Clipping">
          <a:extLst>
            <a:ext uri="{FF2B5EF4-FFF2-40B4-BE49-F238E27FC236}">
              <a16:creationId xmlns:a16="http://schemas.microsoft.com/office/drawing/2014/main" id="{00000000-0008-0000-0E00-000051000000}"/>
            </a:ext>
          </a:extLst>
        </xdr:cNvPr>
        <xdr:cNvPicPr>
          <a:picLocks noChangeAspect="1"/>
        </xdr:cNvPicPr>
      </xdr:nvPicPr>
      <xdr:blipFill rotWithShape="1">
        <a:blip xmlns:r="http://schemas.openxmlformats.org/officeDocument/2006/relationships" r:embed="rId16">
          <a:extLst>
            <a:ext uri="{28A0092B-C50C-407E-A947-70E740481C1C}">
              <a14:useLocalDpi xmlns:a14="http://schemas.microsoft.com/office/drawing/2010/main" val="0"/>
            </a:ext>
          </a:extLst>
        </a:blip>
        <a:srcRect b="59422"/>
        <a:stretch/>
      </xdr:blipFill>
      <xdr:spPr>
        <a:xfrm>
          <a:off x="6611471" y="59290324"/>
          <a:ext cx="4745235" cy="2073088"/>
        </a:xfrm>
        <a:prstGeom prst="rect">
          <a:avLst/>
        </a:prstGeom>
      </xdr:spPr>
    </xdr:pic>
    <xdr:clientData/>
  </xdr:twoCellAnchor>
  <xdr:twoCellAnchor>
    <xdr:from>
      <xdr:col>1</xdr:col>
      <xdr:colOff>233078</xdr:colOff>
      <xdr:row>304</xdr:row>
      <xdr:rowOff>56031</xdr:rowOff>
    </xdr:from>
    <xdr:to>
      <xdr:col>47</xdr:col>
      <xdr:colOff>119339</xdr:colOff>
      <xdr:row>330</xdr:row>
      <xdr:rowOff>100854</xdr:rowOff>
    </xdr:to>
    <xdr:sp macro="" textlink="">
      <xdr:nvSpPr>
        <xdr:cNvPr id="80" name="Rectangle 79">
          <a:extLst>
            <a:ext uri="{FF2B5EF4-FFF2-40B4-BE49-F238E27FC236}">
              <a16:creationId xmlns:a16="http://schemas.microsoft.com/office/drawing/2014/main" id="{00000000-0008-0000-0E00-000050000000}"/>
            </a:ext>
          </a:extLst>
        </xdr:cNvPr>
        <xdr:cNvSpPr/>
      </xdr:nvSpPr>
      <xdr:spPr>
        <a:xfrm>
          <a:off x="1151960" y="59379972"/>
          <a:ext cx="14453908" cy="494179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282</xdr:row>
      <xdr:rowOff>41514</xdr:rowOff>
    </xdr:from>
    <xdr:to>
      <xdr:col>47</xdr:col>
      <xdr:colOff>119339</xdr:colOff>
      <xdr:row>302</xdr:row>
      <xdr:rowOff>112059</xdr:rowOff>
    </xdr:to>
    <xdr:sp macro="" textlink="">
      <xdr:nvSpPr>
        <xdr:cNvPr id="82" name="Rectangle 81">
          <a:extLst>
            <a:ext uri="{FF2B5EF4-FFF2-40B4-BE49-F238E27FC236}">
              <a16:creationId xmlns:a16="http://schemas.microsoft.com/office/drawing/2014/main" id="{00000000-0008-0000-0E00-000052000000}"/>
            </a:ext>
          </a:extLst>
        </xdr:cNvPr>
        <xdr:cNvSpPr/>
      </xdr:nvSpPr>
      <xdr:spPr>
        <a:xfrm>
          <a:off x="1151960" y="55084808"/>
          <a:ext cx="14453908" cy="390295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250</xdr:row>
      <xdr:rowOff>33166</xdr:rowOff>
    </xdr:from>
    <xdr:to>
      <xdr:col>47</xdr:col>
      <xdr:colOff>119339</xdr:colOff>
      <xdr:row>280</xdr:row>
      <xdr:rowOff>156430</xdr:rowOff>
    </xdr:to>
    <xdr:sp macro="" textlink="">
      <xdr:nvSpPr>
        <xdr:cNvPr id="83" name="Rectangle 82">
          <a:extLst>
            <a:ext uri="{FF2B5EF4-FFF2-40B4-BE49-F238E27FC236}">
              <a16:creationId xmlns:a16="http://schemas.microsoft.com/office/drawing/2014/main" id="{00000000-0008-0000-0E00-000053000000}"/>
            </a:ext>
          </a:extLst>
        </xdr:cNvPr>
        <xdr:cNvSpPr/>
      </xdr:nvSpPr>
      <xdr:spPr>
        <a:xfrm>
          <a:off x="1151960" y="48554637"/>
          <a:ext cx="14453908" cy="6107205"/>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170330</xdr:colOff>
      <xdr:row>237</xdr:row>
      <xdr:rowOff>57714</xdr:rowOff>
    </xdr:from>
    <xdr:to>
      <xdr:col>40</xdr:col>
      <xdr:colOff>180735</xdr:colOff>
      <xdr:row>243</xdr:row>
      <xdr:rowOff>156886</xdr:rowOff>
    </xdr:to>
    <xdr:pic>
      <xdr:nvPicPr>
        <xdr:cNvPr id="85" name="Picture 84" descr="Screen Clipping">
          <a:extLst>
            <a:ext uri="{FF2B5EF4-FFF2-40B4-BE49-F238E27FC236}">
              <a16:creationId xmlns:a16="http://schemas.microsoft.com/office/drawing/2014/main" id="{00000000-0008-0000-0E00-000055000000}"/>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b="47246"/>
        <a:stretch/>
      </xdr:blipFill>
      <xdr:spPr>
        <a:xfrm>
          <a:off x="6602506" y="45844949"/>
          <a:ext cx="6285699" cy="1242172"/>
        </a:xfrm>
        <a:prstGeom prst="rect">
          <a:avLst/>
        </a:prstGeom>
      </xdr:spPr>
    </xdr:pic>
    <xdr:clientData/>
  </xdr:twoCellAnchor>
  <xdr:twoCellAnchor>
    <xdr:from>
      <xdr:col>1</xdr:col>
      <xdr:colOff>233078</xdr:colOff>
      <xdr:row>237</xdr:row>
      <xdr:rowOff>47231</xdr:rowOff>
    </xdr:from>
    <xdr:to>
      <xdr:col>47</xdr:col>
      <xdr:colOff>119339</xdr:colOff>
      <xdr:row>248</xdr:row>
      <xdr:rowOff>114466</xdr:rowOff>
    </xdr:to>
    <xdr:sp macro="" textlink="">
      <xdr:nvSpPr>
        <xdr:cNvPr id="84" name="Rectangle 83">
          <a:extLst>
            <a:ext uri="{FF2B5EF4-FFF2-40B4-BE49-F238E27FC236}">
              <a16:creationId xmlns:a16="http://schemas.microsoft.com/office/drawing/2014/main" id="{00000000-0008-0000-0E00-000054000000}"/>
            </a:ext>
          </a:extLst>
        </xdr:cNvPr>
        <xdr:cNvSpPr/>
      </xdr:nvSpPr>
      <xdr:spPr>
        <a:xfrm>
          <a:off x="1151960" y="46024966"/>
          <a:ext cx="14364261" cy="2162735"/>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213</xdr:row>
      <xdr:rowOff>38884</xdr:rowOff>
    </xdr:from>
    <xdr:to>
      <xdr:col>47</xdr:col>
      <xdr:colOff>119339</xdr:colOff>
      <xdr:row>235</xdr:row>
      <xdr:rowOff>150942</xdr:rowOff>
    </xdr:to>
    <xdr:sp macro="" textlink="">
      <xdr:nvSpPr>
        <xdr:cNvPr id="86" name="Rectangle 85">
          <a:extLst>
            <a:ext uri="{FF2B5EF4-FFF2-40B4-BE49-F238E27FC236}">
              <a16:creationId xmlns:a16="http://schemas.microsoft.com/office/drawing/2014/main" id="{00000000-0008-0000-0E00-000056000000}"/>
            </a:ext>
          </a:extLst>
        </xdr:cNvPr>
        <xdr:cNvSpPr/>
      </xdr:nvSpPr>
      <xdr:spPr>
        <a:xfrm>
          <a:off x="1151960" y="41332560"/>
          <a:ext cx="14364261" cy="430305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184</xdr:row>
      <xdr:rowOff>30534</xdr:rowOff>
    </xdr:from>
    <xdr:to>
      <xdr:col>47</xdr:col>
      <xdr:colOff>119339</xdr:colOff>
      <xdr:row>211</xdr:row>
      <xdr:rowOff>97771</xdr:rowOff>
    </xdr:to>
    <xdr:sp macro="" textlink="">
      <xdr:nvSpPr>
        <xdr:cNvPr id="87" name="Rectangle 86">
          <a:extLst>
            <a:ext uri="{FF2B5EF4-FFF2-40B4-BE49-F238E27FC236}">
              <a16:creationId xmlns:a16="http://schemas.microsoft.com/office/drawing/2014/main" id="{00000000-0008-0000-0E00-000057000000}"/>
            </a:ext>
          </a:extLst>
        </xdr:cNvPr>
        <xdr:cNvSpPr/>
      </xdr:nvSpPr>
      <xdr:spPr>
        <a:xfrm>
          <a:off x="1151960" y="35721269"/>
          <a:ext cx="14364261" cy="522194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21</xdr:col>
      <xdr:colOff>24653</xdr:colOff>
      <xdr:row>189</xdr:row>
      <xdr:rowOff>89646</xdr:rowOff>
    </xdr:from>
    <xdr:to>
      <xdr:col>40</xdr:col>
      <xdr:colOff>120753</xdr:colOff>
      <xdr:row>206</xdr:row>
      <xdr:rowOff>11205</xdr:rowOff>
    </xdr:to>
    <xdr:pic>
      <xdr:nvPicPr>
        <xdr:cNvPr id="88" name="Picture 87" descr="Screen Clipping">
          <a:extLst>
            <a:ext uri="{FF2B5EF4-FFF2-40B4-BE49-F238E27FC236}">
              <a16:creationId xmlns:a16="http://schemas.microsoft.com/office/drawing/2014/main" id="{00000000-0008-0000-0E00-000058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t="18912" b="21555"/>
        <a:stretch/>
      </xdr:blipFill>
      <xdr:spPr>
        <a:xfrm>
          <a:off x="6770594" y="36318264"/>
          <a:ext cx="6057627" cy="3171265"/>
        </a:xfrm>
        <a:prstGeom prst="rect">
          <a:avLst/>
        </a:prstGeom>
      </xdr:spPr>
    </xdr:pic>
    <xdr:clientData/>
  </xdr:twoCellAnchor>
  <xdr:twoCellAnchor editAs="oneCell">
    <xdr:from>
      <xdr:col>20</xdr:col>
      <xdr:colOff>311524</xdr:colOff>
      <xdr:row>184</xdr:row>
      <xdr:rowOff>175932</xdr:rowOff>
    </xdr:from>
    <xdr:to>
      <xdr:col>40</xdr:col>
      <xdr:colOff>93857</xdr:colOff>
      <xdr:row>189</xdr:row>
      <xdr:rowOff>56029</xdr:rowOff>
    </xdr:to>
    <xdr:pic>
      <xdr:nvPicPr>
        <xdr:cNvPr id="89" name="Picture 88" descr="Screen Clipping">
          <a:extLst>
            <a:ext uri="{FF2B5EF4-FFF2-40B4-BE49-F238E27FC236}">
              <a16:creationId xmlns:a16="http://schemas.microsoft.com/office/drawing/2014/main" id="{00000000-0008-0000-0E00-000059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b="84370"/>
        <a:stretch/>
      </xdr:blipFill>
      <xdr:spPr>
        <a:xfrm>
          <a:off x="6743700" y="35452050"/>
          <a:ext cx="6057627" cy="832597"/>
        </a:xfrm>
        <a:prstGeom prst="rect">
          <a:avLst/>
        </a:prstGeom>
      </xdr:spPr>
    </xdr:pic>
    <xdr:clientData/>
  </xdr:twoCellAnchor>
  <xdr:twoCellAnchor>
    <xdr:from>
      <xdr:col>1</xdr:col>
      <xdr:colOff>233078</xdr:colOff>
      <xdr:row>141</xdr:row>
      <xdr:rowOff>246303</xdr:rowOff>
    </xdr:from>
    <xdr:to>
      <xdr:col>47</xdr:col>
      <xdr:colOff>119339</xdr:colOff>
      <xdr:row>182</xdr:row>
      <xdr:rowOff>89647</xdr:rowOff>
    </xdr:to>
    <xdr:sp macro="" textlink="">
      <xdr:nvSpPr>
        <xdr:cNvPr id="90" name="Rectangle 89">
          <a:extLst>
            <a:ext uri="{FF2B5EF4-FFF2-40B4-BE49-F238E27FC236}">
              <a16:creationId xmlns:a16="http://schemas.microsoft.com/office/drawing/2014/main" id="{00000000-0008-0000-0E00-00005A000000}"/>
            </a:ext>
          </a:extLst>
        </xdr:cNvPr>
        <xdr:cNvSpPr/>
      </xdr:nvSpPr>
      <xdr:spPr>
        <a:xfrm>
          <a:off x="1151960" y="27499009"/>
          <a:ext cx="14364261" cy="783313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110</xdr:row>
      <xdr:rowOff>36249</xdr:rowOff>
    </xdr:from>
    <xdr:to>
      <xdr:col>47</xdr:col>
      <xdr:colOff>118689</xdr:colOff>
      <xdr:row>140</xdr:row>
      <xdr:rowOff>25043</xdr:rowOff>
    </xdr:to>
    <xdr:sp macro="" textlink="">
      <xdr:nvSpPr>
        <xdr:cNvPr id="91" name="Rectangle 90">
          <a:extLst>
            <a:ext uri="{FF2B5EF4-FFF2-40B4-BE49-F238E27FC236}">
              <a16:creationId xmlns:a16="http://schemas.microsoft.com/office/drawing/2014/main" id="{00000000-0008-0000-0E00-00005B000000}"/>
            </a:ext>
          </a:extLst>
        </xdr:cNvPr>
        <xdr:cNvSpPr/>
      </xdr:nvSpPr>
      <xdr:spPr>
        <a:xfrm>
          <a:off x="468402" y="21192955"/>
          <a:ext cx="14968728" cy="589429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78</xdr:row>
      <xdr:rowOff>61519</xdr:rowOff>
    </xdr:from>
    <xdr:to>
      <xdr:col>47</xdr:col>
      <xdr:colOff>119339</xdr:colOff>
      <xdr:row>108</xdr:row>
      <xdr:rowOff>72724</xdr:rowOff>
    </xdr:to>
    <xdr:sp macro="" textlink="">
      <xdr:nvSpPr>
        <xdr:cNvPr id="92" name="Rectangle 91">
          <a:extLst>
            <a:ext uri="{FF2B5EF4-FFF2-40B4-BE49-F238E27FC236}">
              <a16:creationId xmlns:a16="http://schemas.microsoft.com/office/drawing/2014/main" id="{00000000-0008-0000-0E00-00005C000000}"/>
            </a:ext>
          </a:extLst>
        </xdr:cNvPr>
        <xdr:cNvSpPr/>
      </xdr:nvSpPr>
      <xdr:spPr>
        <a:xfrm>
          <a:off x="1151960" y="15021372"/>
          <a:ext cx="14364261" cy="575982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36</xdr:row>
      <xdr:rowOff>41965</xdr:rowOff>
    </xdr:from>
    <xdr:to>
      <xdr:col>47</xdr:col>
      <xdr:colOff>119339</xdr:colOff>
      <xdr:row>76</xdr:row>
      <xdr:rowOff>97994</xdr:rowOff>
    </xdr:to>
    <xdr:sp macro="" textlink="">
      <xdr:nvSpPr>
        <xdr:cNvPr id="93" name="Rectangle 92">
          <a:extLst>
            <a:ext uri="{FF2B5EF4-FFF2-40B4-BE49-F238E27FC236}">
              <a16:creationId xmlns:a16="http://schemas.microsoft.com/office/drawing/2014/main" id="{00000000-0008-0000-0E00-00005D000000}"/>
            </a:ext>
          </a:extLst>
        </xdr:cNvPr>
        <xdr:cNvSpPr/>
      </xdr:nvSpPr>
      <xdr:spPr>
        <a:xfrm>
          <a:off x="1151960" y="6967200"/>
          <a:ext cx="14364261" cy="7642412"/>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10</xdr:row>
      <xdr:rowOff>33617</xdr:rowOff>
    </xdr:from>
    <xdr:to>
      <xdr:col>47</xdr:col>
      <xdr:colOff>119339</xdr:colOff>
      <xdr:row>34</xdr:row>
      <xdr:rowOff>100852</xdr:rowOff>
    </xdr:to>
    <xdr:sp macro="" textlink="">
      <xdr:nvSpPr>
        <xdr:cNvPr id="94" name="Rectangle 93">
          <a:extLst>
            <a:ext uri="{FF2B5EF4-FFF2-40B4-BE49-F238E27FC236}">
              <a16:creationId xmlns:a16="http://schemas.microsoft.com/office/drawing/2014/main" id="{00000000-0008-0000-0E00-00005E000000}"/>
            </a:ext>
          </a:extLst>
        </xdr:cNvPr>
        <xdr:cNvSpPr/>
      </xdr:nvSpPr>
      <xdr:spPr>
        <a:xfrm>
          <a:off x="1151960" y="1904999"/>
          <a:ext cx="14453908" cy="467285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0</xdr:colOff>
      <xdr:row>8</xdr:row>
      <xdr:rowOff>145677</xdr:rowOff>
    </xdr:from>
    <xdr:to>
      <xdr:col>7</xdr:col>
      <xdr:colOff>324970</xdr:colOff>
      <xdr:row>43</xdr:row>
      <xdr:rowOff>145676</xdr:rowOff>
    </xdr:to>
    <xdr:sp macro="" textlink="">
      <xdr:nvSpPr>
        <xdr:cNvPr id="30" name="Rectangle 29">
          <a:extLst>
            <a:ext uri="{FF2B5EF4-FFF2-40B4-BE49-F238E27FC236}">
              <a16:creationId xmlns:a16="http://schemas.microsoft.com/office/drawing/2014/main" id="{00000000-0008-0000-0E00-00001E000000}"/>
            </a:ext>
          </a:extLst>
        </xdr:cNvPr>
        <xdr:cNvSpPr/>
      </xdr:nvSpPr>
      <xdr:spPr>
        <a:xfrm>
          <a:off x="11206" y="1568824"/>
          <a:ext cx="3014382" cy="6768352"/>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96371</xdr:colOff>
      <xdr:row>30</xdr:row>
      <xdr:rowOff>17928</xdr:rowOff>
    </xdr:from>
    <xdr:to>
      <xdr:col>11</xdr:col>
      <xdr:colOff>358588</xdr:colOff>
      <xdr:row>34</xdr:row>
      <xdr:rowOff>22412</xdr:rowOff>
    </xdr:to>
    <xdr:sp macro="" textlink="">
      <xdr:nvSpPr>
        <xdr:cNvPr id="95" name="Rectangle 94">
          <a:extLst>
            <a:ext uri="{FF2B5EF4-FFF2-40B4-BE49-F238E27FC236}">
              <a16:creationId xmlns:a16="http://schemas.microsoft.com/office/drawing/2014/main" id="{00000000-0008-0000-0E00-00005F000000}"/>
            </a:ext>
          </a:extLst>
        </xdr:cNvPr>
        <xdr:cNvSpPr/>
      </xdr:nvSpPr>
      <xdr:spPr>
        <a:xfrm>
          <a:off x="3917577" y="5732928"/>
          <a:ext cx="654423" cy="76648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69477</xdr:colOff>
      <xdr:row>37</xdr:row>
      <xdr:rowOff>2240</xdr:rowOff>
    </xdr:from>
    <xdr:to>
      <xdr:col>10</xdr:col>
      <xdr:colOff>324970</xdr:colOff>
      <xdr:row>41</xdr:row>
      <xdr:rowOff>6724</xdr:rowOff>
    </xdr:to>
    <xdr:sp macro="" textlink="">
      <xdr:nvSpPr>
        <xdr:cNvPr id="96" name="Rectangle 95">
          <a:extLst>
            <a:ext uri="{FF2B5EF4-FFF2-40B4-BE49-F238E27FC236}">
              <a16:creationId xmlns:a16="http://schemas.microsoft.com/office/drawing/2014/main" id="{00000000-0008-0000-0E00-000060000000}"/>
            </a:ext>
          </a:extLst>
        </xdr:cNvPr>
        <xdr:cNvSpPr/>
      </xdr:nvSpPr>
      <xdr:spPr>
        <a:xfrm>
          <a:off x="1302124" y="7050740"/>
          <a:ext cx="2844052" cy="76648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277906</xdr:colOff>
      <xdr:row>34</xdr:row>
      <xdr:rowOff>109817</xdr:rowOff>
    </xdr:from>
    <xdr:to>
      <xdr:col>12</xdr:col>
      <xdr:colOff>201706</xdr:colOff>
      <xdr:row>36</xdr:row>
      <xdr:rowOff>67236</xdr:rowOff>
    </xdr:to>
    <xdr:sp macro="" textlink="">
      <xdr:nvSpPr>
        <xdr:cNvPr id="97" name="Rectangle 96">
          <a:extLst>
            <a:ext uri="{FF2B5EF4-FFF2-40B4-BE49-F238E27FC236}">
              <a16:creationId xmlns:a16="http://schemas.microsoft.com/office/drawing/2014/main" id="{00000000-0008-0000-0E00-000061000000}"/>
            </a:ext>
          </a:extLst>
        </xdr:cNvPr>
        <xdr:cNvSpPr/>
      </xdr:nvSpPr>
      <xdr:spPr>
        <a:xfrm>
          <a:off x="1196788" y="6586817"/>
          <a:ext cx="3588124" cy="40565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4483</xdr:colOff>
      <xdr:row>41</xdr:row>
      <xdr:rowOff>94126</xdr:rowOff>
    </xdr:from>
    <xdr:to>
      <xdr:col>10</xdr:col>
      <xdr:colOff>324970</xdr:colOff>
      <xdr:row>43</xdr:row>
      <xdr:rowOff>118780</xdr:rowOff>
    </xdr:to>
    <xdr:sp macro="" textlink="">
      <xdr:nvSpPr>
        <xdr:cNvPr id="98" name="Rectangle 97">
          <a:extLst>
            <a:ext uri="{FF2B5EF4-FFF2-40B4-BE49-F238E27FC236}">
              <a16:creationId xmlns:a16="http://schemas.microsoft.com/office/drawing/2014/main" id="{00000000-0008-0000-0E00-000062000000}"/>
            </a:ext>
          </a:extLst>
        </xdr:cNvPr>
        <xdr:cNvSpPr/>
      </xdr:nvSpPr>
      <xdr:spPr>
        <a:xfrm>
          <a:off x="1394012" y="7904626"/>
          <a:ext cx="2752164" cy="40565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39</xdr:row>
      <xdr:rowOff>78441</xdr:rowOff>
    </xdr:from>
    <xdr:to>
      <xdr:col>4</xdr:col>
      <xdr:colOff>313765</xdr:colOff>
      <xdr:row>92</xdr:row>
      <xdr:rowOff>11205</xdr:rowOff>
    </xdr:to>
    <xdr:sp macro="" textlink="">
      <xdr:nvSpPr>
        <xdr:cNvPr id="99" name="Rectangle 98">
          <a:extLst>
            <a:ext uri="{FF2B5EF4-FFF2-40B4-BE49-F238E27FC236}">
              <a16:creationId xmlns:a16="http://schemas.microsoft.com/office/drawing/2014/main" id="{00000000-0008-0000-0E00-000063000000}"/>
            </a:ext>
          </a:extLst>
        </xdr:cNvPr>
        <xdr:cNvSpPr/>
      </xdr:nvSpPr>
      <xdr:spPr>
        <a:xfrm>
          <a:off x="0" y="7507941"/>
          <a:ext cx="2017059" cy="10163735"/>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242049</xdr:colOff>
      <xdr:row>43</xdr:row>
      <xdr:rowOff>174807</xdr:rowOff>
    </xdr:from>
    <xdr:to>
      <xdr:col>7</xdr:col>
      <xdr:colOff>331695</xdr:colOff>
      <xdr:row>54</xdr:row>
      <xdr:rowOff>40340</xdr:rowOff>
    </xdr:to>
    <xdr:sp macro="" textlink="">
      <xdr:nvSpPr>
        <xdr:cNvPr id="100" name="Rectangle 99">
          <a:extLst>
            <a:ext uri="{FF2B5EF4-FFF2-40B4-BE49-F238E27FC236}">
              <a16:creationId xmlns:a16="http://schemas.microsoft.com/office/drawing/2014/main" id="{00000000-0008-0000-0E00-000064000000}"/>
            </a:ext>
          </a:extLst>
        </xdr:cNvPr>
        <xdr:cNvSpPr/>
      </xdr:nvSpPr>
      <xdr:spPr>
        <a:xfrm>
          <a:off x="2628902" y="8366307"/>
          <a:ext cx="403411" cy="1961033"/>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125509</xdr:colOff>
      <xdr:row>59</xdr:row>
      <xdr:rowOff>2236</xdr:rowOff>
    </xdr:from>
    <xdr:to>
      <xdr:col>9</xdr:col>
      <xdr:colOff>246530</xdr:colOff>
      <xdr:row>75</xdr:row>
      <xdr:rowOff>112058</xdr:rowOff>
    </xdr:to>
    <xdr:sp macro="" textlink="">
      <xdr:nvSpPr>
        <xdr:cNvPr id="101" name="Rectangle 100">
          <a:extLst>
            <a:ext uri="{FF2B5EF4-FFF2-40B4-BE49-F238E27FC236}">
              <a16:creationId xmlns:a16="http://schemas.microsoft.com/office/drawing/2014/main" id="{00000000-0008-0000-0E00-000065000000}"/>
            </a:ext>
          </a:extLst>
        </xdr:cNvPr>
        <xdr:cNvSpPr/>
      </xdr:nvSpPr>
      <xdr:spPr>
        <a:xfrm>
          <a:off x="1358156" y="11252942"/>
          <a:ext cx="2306168" cy="318023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165850</xdr:colOff>
      <xdr:row>56</xdr:row>
      <xdr:rowOff>109814</xdr:rowOff>
    </xdr:from>
    <xdr:to>
      <xdr:col>15</xdr:col>
      <xdr:colOff>264459</xdr:colOff>
      <xdr:row>58</xdr:row>
      <xdr:rowOff>179295</xdr:rowOff>
    </xdr:to>
    <xdr:sp macro="" textlink="">
      <xdr:nvSpPr>
        <xdr:cNvPr id="102" name="Rectangle 101">
          <a:extLst>
            <a:ext uri="{FF2B5EF4-FFF2-40B4-BE49-F238E27FC236}">
              <a16:creationId xmlns:a16="http://schemas.microsoft.com/office/drawing/2014/main" id="{00000000-0008-0000-0E00-000066000000}"/>
            </a:ext>
          </a:extLst>
        </xdr:cNvPr>
        <xdr:cNvSpPr/>
      </xdr:nvSpPr>
      <xdr:spPr>
        <a:xfrm>
          <a:off x="3583644" y="10777814"/>
          <a:ext cx="2306168" cy="46168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22412</xdr:colOff>
      <xdr:row>78</xdr:row>
      <xdr:rowOff>134471</xdr:rowOff>
    </xdr:from>
    <xdr:to>
      <xdr:col>9</xdr:col>
      <xdr:colOff>257734</xdr:colOff>
      <xdr:row>108</xdr:row>
      <xdr:rowOff>22411</xdr:rowOff>
    </xdr:to>
    <xdr:sp macro="" textlink="">
      <xdr:nvSpPr>
        <xdr:cNvPr id="103" name="Rectangle 102">
          <a:extLst>
            <a:ext uri="{FF2B5EF4-FFF2-40B4-BE49-F238E27FC236}">
              <a16:creationId xmlns:a16="http://schemas.microsoft.com/office/drawing/2014/main" id="{00000000-0008-0000-0E00-000067000000}"/>
            </a:ext>
          </a:extLst>
        </xdr:cNvPr>
        <xdr:cNvSpPr/>
      </xdr:nvSpPr>
      <xdr:spPr>
        <a:xfrm>
          <a:off x="1255059" y="15094324"/>
          <a:ext cx="2420469" cy="563655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111</xdr:row>
      <xdr:rowOff>0</xdr:rowOff>
    </xdr:from>
    <xdr:to>
      <xdr:col>10</xdr:col>
      <xdr:colOff>257735</xdr:colOff>
      <xdr:row>139</xdr:row>
      <xdr:rowOff>123264</xdr:rowOff>
    </xdr:to>
    <xdr:sp macro="" textlink="">
      <xdr:nvSpPr>
        <xdr:cNvPr id="104" name="Rectangle 103">
          <a:extLst>
            <a:ext uri="{FF2B5EF4-FFF2-40B4-BE49-F238E27FC236}">
              <a16:creationId xmlns:a16="http://schemas.microsoft.com/office/drawing/2014/main" id="{00000000-0008-0000-0E00-000068000000}"/>
            </a:ext>
          </a:extLst>
        </xdr:cNvPr>
        <xdr:cNvSpPr/>
      </xdr:nvSpPr>
      <xdr:spPr>
        <a:xfrm>
          <a:off x="1389529" y="21358412"/>
          <a:ext cx="2689412" cy="563655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123264</xdr:colOff>
      <xdr:row>143</xdr:row>
      <xdr:rowOff>11206</xdr:rowOff>
    </xdr:from>
    <xdr:to>
      <xdr:col>8</xdr:col>
      <xdr:colOff>235323</xdr:colOff>
      <xdr:row>181</xdr:row>
      <xdr:rowOff>100853</xdr:rowOff>
    </xdr:to>
    <xdr:sp macro="" textlink="">
      <xdr:nvSpPr>
        <xdr:cNvPr id="105" name="Rectangle 104">
          <a:extLst>
            <a:ext uri="{FF2B5EF4-FFF2-40B4-BE49-F238E27FC236}">
              <a16:creationId xmlns:a16="http://schemas.microsoft.com/office/drawing/2014/main" id="{00000000-0008-0000-0E00-000069000000}"/>
            </a:ext>
          </a:extLst>
        </xdr:cNvPr>
        <xdr:cNvSpPr/>
      </xdr:nvSpPr>
      <xdr:spPr>
        <a:xfrm>
          <a:off x="1355911" y="27712147"/>
          <a:ext cx="1949824" cy="7429500"/>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184</xdr:row>
      <xdr:rowOff>100852</xdr:rowOff>
    </xdr:from>
    <xdr:to>
      <xdr:col>7</xdr:col>
      <xdr:colOff>347381</xdr:colOff>
      <xdr:row>260</xdr:row>
      <xdr:rowOff>212912</xdr:rowOff>
    </xdr:to>
    <xdr:sp macro="" textlink="">
      <xdr:nvSpPr>
        <xdr:cNvPr id="106" name="Rectangle 105">
          <a:extLst>
            <a:ext uri="{FF2B5EF4-FFF2-40B4-BE49-F238E27FC236}">
              <a16:creationId xmlns:a16="http://schemas.microsoft.com/office/drawing/2014/main" id="{00000000-0008-0000-0E00-00006A000000}"/>
            </a:ext>
          </a:extLst>
        </xdr:cNvPr>
        <xdr:cNvSpPr/>
      </xdr:nvSpPr>
      <xdr:spPr>
        <a:xfrm>
          <a:off x="33618" y="35791587"/>
          <a:ext cx="3014381" cy="14971060"/>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259</xdr:row>
      <xdr:rowOff>129984</xdr:rowOff>
    </xdr:from>
    <xdr:to>
      <xdr:col>6</xdr:col>
      <xdr:colOff>268941</xdr:colOff>
      <xdr:row>351</xdr:row>
      <xdr:rowOff>56029</xdr:rowOff>
    </xdr:to>
    <xdr:sp macro="" textlink="">
      <xdr:nvSpPr>
        <xdr:cNvPr id="107" name="Rectangle 106">
          <a:extLst>
            <a:ext uri="{FF2B5EF4-FFF2-40B4-BE49-F238E27FC236}">
              <a16:creationId xmlns:a16="http://schemas.microsoft.com/office/drawing/2014/main" id="{00000000-0008-0000-0E00-00006B000000}"/>
            </a:ext>
          </a:extLst>
        </xdr:cNvPr>
        <xdr:cNvSpPr/>
      </xdr:nvSpPr>
      <xdr:spPr>
        <a:xfrm>
          <a:off x="29137" y="50455602"/>
          <a:ext cx="2626657" cy="17956309"/>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33617</xdr:colOff>
      <xdr:row>278</xdr:row>
      <xdr:rowOff>35856</xdr:rowOff>
    </xdr:from>
    <xdr:to>
      <xdr:col>9</xdr:col>
      <xdr:colOff>291353</xdr:colOff>
      <xdr:row>295</xdr:row>
      <xdr:rowOff>22412</xdr:rowOff>
    </xdr:to>
    <xdr:sp macro="" textlink="">
      <xdr:nvSpPr>
        <xdr:cNvPr id="108" name="Rectangle 107">
          <a:extLst>
            <a:ext uri="{FF2B5EF4-FFF2-40B4-BE49-F238E27FC236}">
              <a16:creationId xmlns:a16="http://schemas.microsoft.com/office/drawing/2014/main" id="{00000000-0008-0000-0E00-00006C000000}"/>
            </a:ext>
          </a:extLst>
        </xdr:cNvPr>
        <xdr:cNvSpPr/>
      </xdr:nvSpPr>
      <xdr:spPr>
        <a:xfrm>
          <a:off x="1266264" y="54160268"/>
          <a:ext cx="2442883" cy="338193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294</xdr:row>
      <xdr:rowOff>87403</xdr:rowOff>
    </xdr:from>
    <xdr:to>
      <xdr:col>11</xdr:col>
      <xdr:colOff>302559</xdr:colOff>
      <xdr:row>330</xdr:row>
      <xdr:rowOff>44822</xdr:rowOff>
    </xdr:to>
    <xdr:sp macro="" textlink="">
      <xdr:nvSpPr>
        <xdr:cNvPr id="109" name="Rectangle 108">
          <a:extLst>
            <a:ext uri="{FF2B5EF4-FFF2-40B4-BE49-F238E27FC236}">
              <a16:creationId xmlns:a16="http://schemas.microsoft.com/office/drawing/2014/main" id="{00000000-0008-0000-0E00-00006D000000}"/>
            </a:ext>
          </a:extLst>
        </xdr:cNvPr>
        <xdr:cNvSpPr/>
      </xdr:nvSpPr>
      <xdr:spPr>
        <a:xfrm>
          <a:off x="0" y="57416697"/>
          <a:ext cx="4515971" cy="684903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325</xdr:row>
      <xdr:rowOff>49303</xdr:rowOff>
    </xdr:from>
    <xdr:to>
      <xdr:col>10</xdr:col>
      <xdr:colOff>358589</xdr:colOff>
      <xdr:row>352</xdr:row>
      <xdr:rowOff>179294</xdr:rowOff>
    </xdr:to>
    <xdr:sp macro="" textlink="">
      <xdr:nvSpPr>
        <xdr:cNvPr id="110" name="Rectangle 109">
          <a:extLst>
            <a:ext uri="{FF2B5EF4-FFF2-40B4-BE49-F238E27FC236}">
              <a16:creationId xmlns:a16="http://schemas.microsoft.com/office/drawing/2014/main" id="{00000000-0008-0000-0E00-00006E000000}"/>
            </a:ext>
          </a:extLst>
        </xdr:cNvPr>
        <xdr:cNvSpPr/>
      </xdr:nvSpPr>
      <xdr:spPr>
        <a:xfrm>
          <a:off x="1" y="63317715"/>
          <a:ext cx="4179794" cy="54191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343</xdr:row>
      <xdr:rowOff>190499</xdr:rowOff>
    </xdr:from>
    <xdr:to>
      <xdr:col>5</xdr:col>
      <xdr:colOff>302559</xdr:colOff>
      <xdr:row>537</xdr:row>
      <xdr:rowOff>112058</xdr:rowOff>
    </xdr:to>
    <xdr:sp macro="" textlink="">
      <xdr:nvSpPr>
        <xdr:cNvPr id="111" name="Rectangle 110">
          <a:extLst>
            <a:ext uri="{FF2B5EF4-FFF2-40B4-BE49-F238E27FC236}">
              <a16:creationId xmlns:a16="http://schemas.microsoft.com/office/drawing/2014/main" id="{00000000-0008-0000-0E00-00006F000000}"/>
            </a:ext>
          </a:extLst>
        </xdr:cNvPr>
        <xdr:cNvSpPr/>
      </xdr:nvSpPr>
      <xdr:spPr>
        <a:xfrm>
          <a:off x="0" y="66955146"/>
          <a:ext cx="2353235" cy="37405236"/>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343</xdr:row>
      <xdr:rowOff>190499</xdr:rowOff>
    </xdr:from>
    <xdr:to>
      <xdr:col>10</xdr:col>
      <xdr:colOff>358588</xdr:colOff>
      <xdr:row>371</xdr:row>
      <xdr:rowOff>141195</xdr:rowOff>
    </xdr:to>
    <xdr:sp macro="" textlink="">
      <xdr:nvSpPr>
        <xdr:cNvPr id="112" name="Rectangle 111">
          <a:extLst>
            <a:ext uri="{FF2B5EF4-FFF2-40B4-BE49-F238E27FC236}">
              <a16:creationId xmlns:a16="http://schemas.microsoft.com/office/drawing/2014/main" id="{00000000-0008-0000-0E00-000070000000}"/>
            </a:ext>
          </a:extLst>
        </xdr:cNvPr>
        <xdr:cNvSpPr/>
      </xdr:nvSpPr>
      <xdr:spPr>
        <a:xfrm>
          <a:off x="0" y="66955146"/>
          <a:ext cx="4179794" cy="54191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454</xdr:row>
      <xdr:rowOff>89646</xdr:rowOff>
    </xdr:from>
    <xdr:to>
      <xdr:col>10</xdr:col>
      <xdr:colOff>358588</xdr:colOff>
      <xdr:row>511</xdr:row>
      <xdr:rowOff>190499</xdr:rowOff>
    </xdr:to>
    <xdr:sp macro="" textlink="">
      <xdr:nvSpPr>
        <xdr:cNvPr id="113" name="Rectangle 112">
          <a:extLst>
            <a:ext uri="{FF2B5EF4-FFF2-40B4-BE49-F238E27FC236}">
              <a16:creationId xmlns:a16="http://schemas.microsoft.com/office/drawing/2014/main" id="{00000000-0008-0000-0E00-000071000000}"/>
            </a:ext>
          </a:extLst>
        </xdr:cNvPr>
        <xdr:cNvSpPr/>
      </xdr:nvSpPr>
      <xdr:spPr>
        <a:xfrm>
          <a:off x="0" y="88347175"/>
          <a:ext cx="4179794" cy="1100417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513</xdr:row>
      <xdr:rowOff>78445</xdr:rowOff>
    </xdr:from>
    <xdr:to>
      <xdr:col>10</xdr:col>
      <xdr:colOff>369786</xdr:colOff>
      <xdr:row>543</xdr:row>
      <xdr:rowOff>168089</xdr:rowOff>
    </xdr:to>
    <xdr:sp macro="" textlink="">
      <xdr:nvSpPr>
        <xdr:cNvPr id="114" name="Rectangle 113">
          <a:extLst>
            <a:ext uri="{FF2B5EF4-FFF2-40B4-BE49-F238E27FC236}">
              <a16:creationId xmlns:a16="http://schemas.microsoft.com/office/drawing/2014/main" id="{00000000-0008-0000-0E00-000072000000}"/>
            </a:ext>
          </a:extLst>
        </xdr:cNvPr>
        <xdr:cNvSpPr/>
      </xdr:nvSpPr>
      <xdr:spPr>
        <a:xfrm>
          <a:off x="11198" y="99620298"/>
          <a:ext cx="4179794" cy="62304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540</xdr:row>
      <xdr:rowOff>67235</xdr:rowOff>
    </xdr:from>
    <xdr:to>
      <xdr:col>8</xdr:col>
      <xdr:colOff>336176</xdr:colOff>
      <xdr:row>634</xdr:row>
      <xdr:rowOff>156883</xdr:rowOff>
    </xdr:to>
    <xdr:sp macro="" textlink="">
      <xdr:nvSpPr>
        <xdr:cNvPr id="115" name="Rectangle 114">
          <a:extLst>
            <a:ext uri="{FF2B5EF4-FFF2-40B4-BE49-F238E27FC236}">
              <a16:creationId xmlns:a16="http://schemas.microsoft.com/office/drawing/2014/main" id="{00000000-0008-0000-0E00-000073000000}"/>
            </a:ext>
          </a:extLst>
        </xdr:cNvPr>
        <xdr:cNvSpPr/>
      </xdr:nvSpPr>
      <xdr:spPr>
        <a:xfrm>
          <a:off x="0" y="104887059"/>
          <a:ext cx="3406588" cy="18881912"/>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606</xdr:row>
      <xdr:rowOff>100853</xdr:rowOff>
    </xdr:from>
    <xdr:to>
      <xdr:col>9</xdr:col>
      <xdr:colOff>369794</xdr:colOff>
      <xdr:row>634</xdr:row>
      <xdr:rowOff>145677</xdr:rowOff>
    </xdr:to>
    <xdr:sp macro="" textlink="">
      <xdr:nvSpPr>
        <xdr:cNvPr id="48" name="Rectangle 47">
          <a:extLst>
            <a:ext uri="{FF2B5EF4-FFF2-40B4-BE49-F238E27FC236}">
              <a16:creationId xmlns:a16="http://schemas.microsoft.com/office/drawing/2014/main" id="{00000000-0008-0000-0E00-000030000000}"/>
            </a:ext>
          </a:extLst>
        </xdr:cNvPr>
        <xdr:cNvSpPr/>
      </xdr:nvSpPr>
      <xdr:spPr>
        <a:xfrm>
          <a:off x="347382" y="118345324"/>
          <a:ext cx="3485030" cy="5412441"/>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44</xdr:col>
      <xdr:colOff>168087</xdr:colOff>
      <xdr:row>3</xdr:row>
      <xdr:rowOff>56030</xdr:rowOff>
    </xdr:from>
    <xdr:to>
      <xdr:col>48</xdr:col>
      <xdr:colOff>94128</xdr:colOff>
      <xdr:row>19</xdr:row>
      <xdr:rowOff>15690</xdr:rowOff>
    </xdr:to>
    <xdr:grpSp>
      <xdr:nvGrpSpPr>
        <xdr:cNvPr id="128" name="Group 127">
          <a:extLst>
            <a:ext uri="{FF2B5EF4-FFF2-40B4-BE49-F238E27FC236}">
              <a16:creationId xmlns:a16="http://schemas.microsoft.com/office/drawing/2014/main" id="{00000000-0008-0000-0E00-000080000000}"/>
            </a:ext>
          </a:extLst>
        </xdr:cNvPr>
        <xdr:cNvGrpSpPr/>
      </xdr:nvGrpSpPr>
      <xdr:grpSpPr>
        <a:xfrm>
          <a:off x="14922499" y="504265"/>
          <a:ext cx="1210982" cy="3127190"/>
          <a:chOff x="7591425" y="314325"/>
          <a:chExt cx="962025" cy="2790826"/>
        </a:xfrm>
        <a:solidFill>
          <a:schemeClr val="bg1"/>
        </a:solidFill>
      </xdr:grpSpPr>
      <xdr:sp macro="" textlink="">
        <xdr:nvSpPr>
          <xdr:cNvPr id="137" name="Rounded Rectangle 136">
            <a:extLst>
              <a:ext uri="{FF2B5EF4-FFF2-40B4-BE49-F238E27FC236}">
                <a16:creationId xmlns:a16="http://schemas.microsoft.com/office/drawing/2014/main" id="{00000000-0008-0000-0E00-000089000000}"/>
              </a:ext>
            </a:extLst>
          </xdr:cNvPr>
          <xdr:cNvSpPr/>
        </xdr:nvSpPr>
        <xdr:spPr>
          <a:xfrm>
            <a:off x="7591425" y="583007"/>
            <a:ext cx="962025" cy="2522144"/>
          </a:xfrm>
          <a:prstGeom prst="roundRect">
            <a:avLst/>
          </a:prstGeom>
          <a:grp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29" name="TextBox 128">
            <a:hlinkClick xmlns:r="http://schemas.openxmlformats.org/officeDocument/2006/relationships" r:id="rId31"/>
            <a:extLst>
              <a:ext uri="{FF2B5EF4-FFF2-40B4-BE49-F238E27FC236}">
                <a16:creationId xmlns:a16="http://schemas.microsoft.com/office/drawing/2014/main" id="{00000000-0008-0000-0E00-000081000000}"/>
              </a:ext>
            </a:extLst>
          </xdr:cNvPr>
          <xdr:cNvSpPr txBox="1"/>
        </xdr:nvSpPr>
        <xdr:spPr>
          <a:xfrm>
            <a:off x="7660957" y="1978989"/>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30" name="TextBox 129">
            <a:hlinkClick xmlns:r="http://schemas.openxmlformats.org/officeDocument/2006/relationships" r:id="rId32"/>
            <a:extLst>
              <a:ext uri="{FF2B5EF4-FFF2-40B4-BE49-F238E27FC236}">
                <a16:creationId xmlns:a16="http://schemas.microsoft.com/office/drawing/2014/main" id="{00000000-0008-0000-0E00-000082000000}"/>
              </a:ext>
            </a:extLst>
          </xdr:cNvPr>
          <xdr:cNvSpPr txBox="1"/>
        </xdr:nvSpPr>
        <xdr:spPr>
          <a:xfrm>
            <a:off x="7660957" y="896541"/>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31" name="TextBox 130">
            <a:hlinkClick xmlns:r="http://schemas.openxmlformats.org/officeDocument/2006/relationships" r:id="rId33"/>
            <a:extLst>
              <a:ext uri="{FF2B5EF4-FFF2-40B4-BE49-F238E27FC236}">
                <a16:creationId xmlns:a16="http://schemas.microsoft.com/office/drawing/2014/main" id="{00000000-0008-0000-0E00-000083000000}"/>
              </a:ext>
            </a:extLst>
          </xdr:cNvPr>
          <xdr:cNvSpPr txBox="1"/>
        </xdr:nvSpPr>
        <xdr:spPr>
          <a:xfrm>
            <a:off x="7660957" y="1167153"/>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2" name="TextBox 131">
            <a:hlinkClick xmlns:r="http://schemas.openxmlformats.org/officeDocument/2006/relationships" r:id="rId34"/>
            <a:extLst>
              <a:ext uri="{FF2B5EF4-FFF2-40B4-BE49-F238E27FC236}">
                <a16:creationId xmlns:a16="http://schemas.microsoft.com/office/drawing/2014/main" id="{00000000-0008-0000-0E00-000084000000}"/>
              </a:ext>
            </a:extLst>
          </xdr:cNvPr>
          <xdr:cNvSpPr txBox="1"/>
        </xdr:nvSpPr>
        <xdr:spPr>
          <a:xfrm>
            <a:off x="7660957" y="1708377"/>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33" name="TextBox 132">
            <a:hlinkClick xmlns:r="http://schemas.openxmlformats.org/officeDocument/2006/relationships" r:id="rId35"/>
            <a:extLst>
              <a:ext uri="{FF2B5EF4-FFF2-40B4-BE49-F238E27FC236}">
                <a16:creationId xmlns:a16="http://schemas.microsoft.com/office/drawing/2014/main" id="{00000000-0008-0000-0E00-000085000000}"/>
              </a:ext>
            </a:extLst>
          </xdr:cNvPr>
          <xdr:cNvSpPr txBox="1"/>
        </xdr:nvSpPr>
        <xdr:spPr>
          <a:xfrm>
            <a:off x="7660957" y="1437765"/>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34" name="TextBox 133">
            <a:hlinkClick xmlns:r="http://schemas.openxmlformats.org/officeDocument/2006/relationships" r:id="rId36"/>
            <a:extLst>
              <a:ext uri="{FF2B5EF4-FFF2-40B4-BE49-F238E27FC236}">
                <a16:creationId xmlns:a16="http://schemas.microsoft.com/office/drawing/2014/main" id="{00000000-0008-0000-0E00-000086000000}"/>
              </a:ext>
            </a:extLst>
          </xdr:cNvPr>
          <xdr:cNvSpPr txBox="1"/>
        </xdr:nvSpPr>
        <xdr:spPr>
          <a:xfrm>
            <a:off x="7660957" y="2249601"/>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35" name="TextBox 134">
            <a:hlinkClick xmlns:r="http://schemas.openxmlformats.org/officeDocument/2006/relationships" r:id="rId37"/>
            <a:extLst>
              <a:ext uri="{FF2B5EF4-FFF2-40B4-BE49-F238E27FC236}">
                <a16:creationId xmlns:a16="http://schemas.microsoft.com/office/drawing/2014/main" id="{00000000-0008-0000-0E00-000087000000}"/>
              </a:ext>
            </a:extLst>
          </xdr:cNvPr>
          <xdr:cNvSpPr txBox="1"/>
        </xdr:nvSpPr>
        <xdr:spPr>
          <a:xfrm>
            <a:off x="7660957" y="625929"/>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36" name="TextBox 135">
            <a:hlinkClick xmlns:r="http://schemas.openxmlformats.org/officeDocument/2006/relationships" r:id="rId38"/>
            <a:extLst>
              <a:ext uri="{FF2B5EF4-FFF2-40B4-BE49-F238E27FC236}">
                <a16:creationId xmlns:a16="http://schemas.microsoft.com/office/drawing/2014/main" id="{00000000-0008-0000-0E00-000088000000}"/>
              </a:ext>
            </a:extLst>
          </xdr:cNvPr>
          <xdr:cNvSpPr txBox="1"/>
        </xdr:nvSpPr>
        <xdr:spPr>
          <a:xfrm>
            <a:off x="7660957" y="2790824"/>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38" name="TextBox 137">
            <a:extLst>
              <a:ext uri="{FF2B5EF4-FFF2-40B4-BE49-F238E27FC236}">
                <a16:creationId xmlns:a16="http://schemas.microsoft.com/office/drawing/2014/main" id="{00000000-0008-0000-0E00-00008A000000}"/>
              </a:ext>
            </a:extLst>
          </xdr:cNvPr>
          <xdr:cNvSpPr txBox="1"/>
        </xdr:nvSpPr>
        <xdr:spPr>
          <a:xfrm>
            <a:off x="7734300" y="314325"/>
            <a:ext cx="629339" cy="2330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39" name="TextBox 138">
            <a:hlinkClick xmlns:r="http://schemas.openxmlformats.org/officeDocument/2006/relationships" r:id="rId39"/>
            <a:extLst>
              <a:ext uri="{FF2B5EF4-FFF2-40B4-BE49-F238E27FC236}">
                <a16:creationId xmlns:a16="http://schemas.microsoft.com/office/drawing/2014/main" id="{00000000-0008-0000-0E00-00008B000000}"/>
              </a:ext>
            </a:extLst>
          </xdr:cNvPr>
          <xdr:cNvSpPr txBox="1"/>
        </xdr:nvSpPr>
        <xdr:spPr>
          <a:xfrm>
            <a:off x="7660957" y="2520213"/>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oneCellAnchor>
    <xdr:from>
      <xdr:col>15</xdr:col>
      <xdr:colOff>47061</xdr:colOff>
      <xdr:row>648</xdr:row>
      <xdr:rowOff>67235</xdr:rowOff>
    </xdr:from>
    <xdr:ext cx="5511057" cy="560294"/>
    <xdr:sp macro="" textlink="">
      <xdr:nvSpPr>
        <xdr:cNvPr id="116" name="TextBox 115">
          <a:extLst>
            <a:ext uri="{FF2B5EF4-FFF2-40B4-BE49-F238E27FC236}">
              <a16:creationId xmlns:a16="http://schemas.microsoft.com/office/drawing/2014/main" id="{00000000-0008-0000-0E00-000074000000}"/>
            </a:ext>
          </a:extLst>
        </xdr:cNvPr>
        <xdr:cNvSpPr txBox="1"/>
      </xdr:nvSpPr>
      <xdr:spPr>
        <a:xfrm>
          <a:off x="5571561" y="126223059"/>
          <a:ext cx="5511057" cy="560294"/>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Input</a:t>
          </a:r>
          <a:r>
            <a:rPr lang="en-US" sz="1100" baseline="0">
              <a:solidFill>
                <a:schemeClr val="dk1"/>
              </a:solidFill>
              <a:latin typeface="+mn-lt"/>
              <a:ea typeface="+mn-ea"/>
              <a:cs typeface="Arial" pitchFamily="34" charset="0"/>
            </a:rPr>
            <a:t> into Home Energy Saver's Website is complete!  Click calculate!  Reference instructions from your instructor on appropriate output analaysis to collect from the website.</a:t>
          </a:r>
          <a:endParaRPr lang="en-US" sz="1100">
            <a:solidFill>
              <a:schemeClr val="dk1"/>
            </a:solidFill>
            <a:latin typeface="+mn-lt"/>
            <a:ea typeface="+mn-ea"/>
            <a:cs typeface="Arial" pitchFamily="34" charset="0"/>
          </a:endParaRPr>
        </a:p>
      </xdr:txBody>
    </xdr:sp>
    <xdr:clientData/>
  </xdr:oneCellAnchor>
</xdr:wsDr>
</file>

<file path=xl/drawings/drawing16.xml><?xml version="1.0" encoding="utf-8"?>
<xdr:wsDr xmlns:xdr="http://schemas.openxmlformats.org/drawingml/2006/spreadsheetDrawing" xmlns:a="http://schemas.openxmlformats.org/drawingml/2006/main">
  <xdr:twoCellAnchor>
    <xdr:from>
      <xdr:col>0</xdr:col>
      <xdr:colOff>38099</xdr:colOff>
      <xdr:row>0</xdr:row>
      <xdr:rowOff>9525</xdr:rowOff>
    </xdr:from>
    <xdr:to>
      <xdr:col>66</xdr:col>
      <xdr:colOff>209549</xdr:colOff>
      <xdr:row>303</xdr:row>
      <xdr:rowOff>0</xdr:rowOff>
    </xdr:to>
    <xdr:sp macro="" textlink="">
      <xdr:nvSpPr>
        <xdr:cNvPr id="2" name="Rectangle 1">
          <a:extLst>
            <a:ext uri="{FF2B5EF4-FFF2-40B4-BE49-F238E27FC236}">
              <a16:creationId xmlns:a16="http://schemas.microsoft.com/office/drawing/2014/main" id="{00000000-0008-0000-0F00-000002000000}"/>
            </a:ext>
          </a:extLst>
        </xdr:cNvPr>
        <xdr:cNvSpPr/>
      </xdr:nvSpPr>
      <xdr:spPr>
        <a:xfrm>
          <a:off x="38099" y="9525"/>
          <a:ext cx="14630400" cy="54864000"/>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145676</xdr:colOff>
      <xdr:row>181</xdr:row>
      <xdr:rowOff>78450</xdr:rowOff>
    </xdr:from>
    <xdr:to>
      <xdr:col>42</xdr:col>
      <xdr:colOff>32237</xdr:colOff>
      <xdr:row>207</xdr:row>
      <xdr:rowOff>49137</xdr:rowOff>
    </xdr:to>
    <xdr:pic>
      <xdr:nvPicPr>
        <xdr:cNvPr id="77" name="Picture 76">
          <a:extLst>
            <a:ext uri="{FF2B5EF4-FFF2-40B4-BE49-F238E27FC236}">
              <a16:creationId xmlns:a16="http://schemas.microsoft.com/office/drawing/2014/main" id="{00000000-0008-0000-0F00-00004D000000}"/>
            </a:ext>
          </a:extLst>
        </xdr:cNvPr>
        <xdr:cNvPicPr>
          <a:picLocks noChangeAspect="1"/>
        </xdr:cNvPicPr>
      </xdr:nvPicPr>
      <xdr:blipFill>
        <a:blip xmlns:r="http://schemas.openxmlformats.org/officeDocument/2006/relationships" r:embed="rId1"/>
        <a:stretch>
          <a:fillRect/>
        </a:stretch>
      </xdr:blipFill>
      <xdr:spPr>
        <a:xfrm>
          <a:off x="2610970" y="34659803"/>
          <a:ext cx="6834208" cy="4676037"/>
        </a:xfrm>
        <a:prstGeom prst="rect">
          <a:avLst/>
        </a:prstGeom>
      </xdr:spPr>
    </xdr:pic>
    <xdr:clientData/>
  </xdr:twoCellAnchor>
  <xdr:twoCellAnchor>
    <xdr:from>
      <xdr:col>1</xdr:col>
      <xdr:colOff>0</xdr:colOff>
      <xdr:row>1</xdr:row>
      <xdr:rowOff>9525</xdr:rowOff>
    </xdr:from>
    <xdr:to>
      <xdr:col>61</xdr:col>
      <xdr:colOff>0</xdr:colOff>
      <xdr:row>44</xdr:row>
      <xdr:rowOff>0</xdr:rowOff>
    </xdr:to>
    <xdr:sp macro="" textlink="">
      <xdr:nvSpPr>
        <xdr:cNvPr id="157" name="Rectangle 156">
          <a:extLst>
            <a:ext uri="{FF2B5EF4-FFF2-40B4-BE49-F238E27FC236}">
              <a16:creationId xmlns:a16="http://schemas.microsoft.com/office/drawing/2014/main" id="{00000000-0008-0000-0F00-00009D000000}"/>
            </a:ext>
          </a:extLst>
        </xdr:cNvPr>
        <xdr:cNvSpPr/>
      </xdr:nvSpPr>
      <xdr:spPr>
        <a:xfrm>
          <a:off x="219075" y="190500"/>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85</xdr:row>
      <xdr:rowOff>0</xdr:rowOff>
    </xdr:from>
    <xdr:to>
      <xdr:col>61</xdr:col>
      <xdr:colOff>0</xdr:colOff>
      <xdr:row>127</xdr:row>
      <xdr:rowOff>171450</xdr:rowOff>
    </xdr:to>
    <xdr:sp macro="" textlink="">
      <xdr:nvSpPr>
        <xdr:cNvPr id="161" name="Rectangle 160">
          <a:extLst>
            <a:ext uri="{FF2B5EF4-FFF2-40B4-BE49-F238E27FC236}">
              <a16:creationId xmlns:a16="http://schemas.microsoft.com/office/drawing/2014/main" id="{00000000-0008-0000-0F00-0000A1000000}"/>
            </a:ext>
          </a:extLst>
        </xdr:cNvPr>
        <xdr:cNvSpPr/>
      </xdr:nvSpPr>
      <xdr:spPr>
        <a:xfrm>
          <a:off x="219075" y="15382875"/>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169</xdr:row>
      <xdr:rowOff>0</xdr:rowOff>
    </xdr:from>
    <xdr:to>
      <xdr:col>61</xdr:col>
      <xdr:colOff>0</xdr:colOff>
      <xdr:row>211</xdr:row>
      <xdr:rowOff>171450</xdr:rowOff>
    </xdr:to>
    <xdr:sp macro="" textlink="">
      <xdr:nvSpPr>
        <xdr:cNvPr id="162" name="Rectangle 161">
          <a:extLst>
            <a:ext uri="{FF2B5EF4-FFF2-40B4-BE49-F238E27FC236}">
              <a16:creationId xmlns:a16="http://schemas.microsoft.com/office/drawing/2014/main" id="{00000000-0008-0000-0F00-0000A2000000}"/>
            </a:ext>
          </a:extLst>
        </xdr:cNvPr>
        <xdr:cNvSpPr/>
      </xdr:nvSpPr>
      <xdr:spPr>
        <a:xfrm>
          <a:off x="219075" y="30584775"/>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253</xdr:row>
      <xdr:rowOff>0</xdr:rowOff>
    </xdr:from>
    <xdr:to>
      <xdr:col>61</xdr:col>
      <xdr:colOff>0</xdr:colOff>
      <xdr:row>295</xdr:row>
      <xdr:rowOff>133802</xdr:rowOff>
    </xdr:to>
    <xdr:sp macro="" textlink="">
      <xdr:nvSpPr>
        <xdr:cNvPr id="164" name="Rectangle 163">
          <a:extLst>
            <a:ext uri="{FF2B5EF4-FFF2-40B4-BE49-F238E27FC236}">
              <a16:creationId xmlns:a16="http://schemas.microsoft.com/office/drawing/2014/main" id="{00000000-0008-0000-0F00-0000A4000000}"/>
            </a:ext>
          </a:extLst>
        </xdr:cNvPr>
        <xdr:cNvSpPr/>
      </xdr:nvSpPr>
      <xdr:spPr>
        <a:xfrm>
          <a:off x="219075" y="45786675"/>
          <a:ext cx="13144500" cy="7782377"/>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7</xdr:col>
      <xdr:colOff>104775</xdr:colOff>
      <xdr:row>8</xdr:row>
      <xdr:rowOff>28575</xdr:rowOff>
    </xdr:from>
    <xdr:to>
      <xdr:col>45</xdr:col>
      <xdr:colOff>180975</xdr:colOff>
      <xdr:row>36</xdr:row>
      <xdr:rowOff>28575</xdr:rowOff>
    </xdr:to>
    <xdr:pic>
      <xdr:nvPicPr>
        <xdr:cNvPr id="3" name="Picture 2" descr="Screen Clipping">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8300" y="1562100"/>
          <a:ext cx="8401050" cy="5067300"/>
        </a:xfrm>
        <a:prstGeom prst="rect">
          <a:avLst/>
        </a:prstGeom>
        <a:ln>
          <a:noFill/>
        </a:ln>
        <a:effectLst>
          <a:outerShdw blurRad="190500" algn="tl" rotWithShape="0">
            <a:srgbClr val="000000">
              <a:alpha val="70000"/>
            </a:srgbClr>
          </a:outerShdw>
        </a:effectLst>
      </xdr:spPr>
    </xdr:pic>
    <xdr:clientData/>
  </xdr:twoCellAnchor>
  <xdr:twoCellAnchor editAs="oneCell">
    <xdr:from>
      <xdr:col>12</xdr:col>
      <xdr:colOff>197221</xdr:colOff>
      <xdr:row>92</xdr:row>
      <xdr:rowOff>76200</xdr:rowOff>
    </xdr:from>
    <xdr:to>
      <xdr:col>40</xdr:col>
      <xdr:colOff>140072</xdr:colOff>
      <xdr:row>101</xdr:row>
      <xdr:rowOff>19050</xdr:rowOff>
    </xdr:to>
    <xdr:pic>
      <xdr:nvPicPr>
        <xdr:cNvPr id="16" name="Picture 15" descr="Screen Clipping">
          <a:extLst>
            <a:ext uri="{FF2B5EF4-FFF2-40B4-BE49-F238E27FC236}">
              <a16:creationId xmlns:a16="http://schemas.microsoft.com/office/drawing/2014/main" id="{00000000-0008-0000-0F00-000010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633" y="17658229"/>
          <a:ext cx="6218145" cy="1571625"/>
        </a:xfrm>
        <a:prstGeom prst="rect">
          <a:avLst/>
        </a:prstGeom>
        <a:ln>
          <a:noFill/>
        </a:ln>
        <a:effectLst>
          <a:outerShdw blurRad="190500" algn="tl" rotWithShape="0">
            <a:srgbClr val="000000">
              <a:alpha val="70000"/>
            </a:srgbClr>
          </a:outerShdw>
        </a:effectLst>
      </xdr:spPr>
    </xdr:pic>
    <xdr:clientData/>
  </xdr:twoCellAnchor>
  <xdr:oneCellAnchor>
    <xdr:from>
      <xdr:col>8</xdr:col>
      <xdr:colOff>0</xdr:colOff>
      <xdr:row>2</xdr:row>
      <xdr:rowOff>11205</xdr:rowOff>
    </xdr:from>
    <xdr:ext cx="2179699" cy="298800"/>
    <xdr:sp macro="" textlink="">
      <xdr:nvSpPr>
        <xdr:cNvPr id="78" name="TextBox 77">
          <a:extLst>
            <a:ext uri="{FF2B5EF4-FFF2-40B4-BE49-F238E27FC236}">
              <a16:creationId xmlns:a16="http://schemas.microsoft.com/office/drawing/2014/main" id="{00000000-0008-0000-0F00-00004E000000}"/>
            </a:ext>
          </a:extLst>
        </xdr:cNvPr>
        <xdr:cNvSpPr txBox="1"/>
      </xdr:nvSpPr>
      <xdr:spPr>
        <a:xfrm>
          <a:off x="1792941" y="403411"/>
          <a:ext cx="217969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Exterior</a:t>
          </a:r>
          <a:r>
            <a:rPr lang="en-US" sz="1400" b="1" baseline="0">
              <a:latin typeface="Arial" pitchFamily="34" charset="0"/>
              <a:cs typeface="Arial" pitchFamily="34" charset="0"/>
            </a:rPr>
            <a:t> Wall Insulation</a:t>
          </a:r>
          <a:endParaRPr lang="en-US" sz="1400" b="1">
            <a:latin typeface="Arial" pitchFamily="34" charset="0"/>
            <a:cs typeface="Arial" pitchFamily="34" charset="0"/>
          </a:endParaRPr>
        </a:p>
      </xdr:txBody>
    </xdr:sp>
    <xdr:clientData/>
  </xdr:oneCellAnchor>
  <xdr:oneCellAnchor>
    <xdr:from>
      <xdr:col>8</xdr:col>
      <xdr:colOff>0</xdr:colOff>
      <xdr:row>86</xdr:row>
      <xdr:rowOff>11204</xdr:rowOff>
    </xdr:from>
    <xdr:ext cx="3048335" cy="298800"/>
    <xdr:sp macro="" textlink="">
      <xdr:nvSpPr>
        <xdr:cNvPr id="79" name="TextBox 78">
          <a:extLst>
            <a:ext uri="{FF2B5EF4-FFF2-40B4-BE49-F238E27FC236}">
              <a16:creationId xmlns:a16="http://schemas.microsoft.com/office/drawing/2014/main" id="{00000000-0008-0000-0F00-00004F000000}"/>
            </a:ext>
          </a:extLst>
        </xdr:cNvPr>
        <xdr:cNvSpPr txBox="1"/>
      </xdr:nvSpPr>
      <xdr:spPr>
        <a:xfrm>
          <a:off x="1792941" y="16450233"/>
          <a:ext cx="304833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Water Heater</a:t>
          </a:r>
          <a:r>
            <a:rPr lang="en-US" sz="1400" b="1" baseline="0">
              <a:latin typeface="Arial" pitchFamily="34" charset="0"/>
              <a:cs typeface="Arial" pitchFamily="34" charset="0"/>
            </a:rPr>
            <a:t> Recovery Efficiency</a:t>
          </a:r>
          <a:endParaRPr lang="en-US" sz="1400" b="1">
            <a:latin typeface="Arial" pitchFamily="34" charset="0"/>
            <a:cs typeface="Arial" pitchFamily="34" charset="0"/>
          </a:endParaRPr>
        </a:p>
      </xdr:txBody>
    </xdr:sp>
    <xdr:clientData/>
  </xdr:oneCellAnchor>
  <xdr:oneCellAnchor>
    <xdr:from>
      <xdr:col>8</xdr:col>
      <xdr:colOff>0</xdr:colOff>
      <xdr:row>170</xdr:row>
      <xdr:rowOff>11208</xdr:rowOff>
    </xdr:from>
    <xdr:ext cx="2967607" cy="298800"/>
    <xdr:sp macro="" textlink="">
      <xdr:nvSpPr>
        <xdr:cNvPr id="80" name="TextBox 79">
          <a:extLst>
            <a:ext uri="{FF2B5EF4-FFF2-40B4-BE49-F238E27FC236}">
              <a16:creationId xmlns:a16="http://schemas.microsoft.com/office/drawing/2014/main" id="{00000000-0008-0000-0F00-000050000000}"/>
            </a:ext>
          </a:extLst>
        </xdr:cNvPr>
        <xdr:cNvSpPr txBox="1"/>
      </xdr:nvSpPr>
      <xdr:spPr>
        <a:xfrm>
          <a:off x="1792941" y="32497061"/>
          <a:ext cx="296760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Recording</a:t>
          </a:r>
          <a:r>
            <a:rPr lang="en-US" sz="1400" b="1" baseline="0">
              <a:latin typeface="Arial" pitchFamily="34" charset="0"/>
              <a:cs typeface="Arial" pitchFamily="34" charset="0"/>
            </a:rPr>
            <a:t> </a:t>
          </a:r>
          <a:r>
            <a:rPr lang="en-US" sz="1400" b="1">
              <a:latin typeface="Arial" pitchFamily="34" charset="0"/>
              <a:cs typeface="Arial" pitchFamily="34" charset="0"/>
            </a:rPr>
            <a:t>Exterior Wall Lengths</a:t>
          </a:r>
        </a:p>
      </xdr:txBody>
    </xdr:sp>
    <xdr:clientData/>
  </xdr:oneCellAnchor>
  <xdr:oneCellAnchor>
    <xdr:from>
      <xdr:col>8</xdr:col>
      <xdr:colOff>0</xdr:colOff>
      <xdr:row>254</xdr:row>
      <xdr:rowOff>9525</xdr:rowOff>
    </xdr:from>
    <xdr:ext cx="2342373" cy="298800"/>
    <xdr:sp macro="" textlink="">
      <xdr:nvSpPr>
        <xdr:cNvPr id="81" name="TextBox 80">
          <a:extLst>
            <a:ext uri="{FF2B5EF4-FFF2-40B4-BE49-F238E27FC236}">
              <a16:creationId xmlns:a16="http://schemas.microsoft.com/office/drawing/2014/main" id="{00000000-0008-0000-0F00-000051000000}"/>
            </a:ext>
          </a:extLst>
        </xdr:cNvPr>
        <xdr:cNvSpPr txBox="1"/>
      </xdr:nvSpPr>
      <xdr:spPr>
        <a:xfrm>
          <a:off x="1752600" y="45977175"/>
          <a:ext cx="2342373"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Optimizing</a:t>
          </a:r>
          <a:r>
            <a:rPr lang="en-US" sz="1400" b="1" baseline="0">
              <a:latin typeface="Arial" pitchFamily="34" charset="0"/>
              <a:cs typeface="Arial" pitchFamily="34" charset="0"/>
            </a:rPr>
            <a:t> Excel's View </a:t>
          </a:r>
          <a:endParaRPr lang="en-US" sz="1400" b="1">
            <a:latin typeface="Arial" pitchFamily="34" charset="0"/>
            <a:cs typeface="Arial" pitchFamily="34" charset="0"/>
          </a:endParaRPr>
        </a:p>
      </xdr:txBody>
    </xdr:sp>
    <xdr:clientData/>
  </xdr:oneCellAnchor>
  <xdr:oneCellAnchor>
    <xdr:from>
      <xdr:col>8</xdr:col>
      <xdr:colOff>0</xdr:colOff>
      <xdr:row>338</xdr:row>
      <xdr:rowOff>0</xdr:rowOff>
    </xdr:from>
    <xdr:ext cx="892809" cy="298800"/>
    <xdr:sp macro="" textlink="">
      <xdr:nvSpPr>
        <xdr:cNvPr id="82" name="TextBox 81">
          <a:extLst>
            <a:ext uri="{FF2B5EF4-FFF2-40B4-BE49-F238E27FC236}">
              <a16:creationId xmlns:a16="http://schemas.microsoft.com/office/drawing/2014/main" id="{00000000-0008-0000-0F00-000052000000}"/>
            </a:ext>
          </a:extLst>
        </xdr:cNvPr>
        <xdr:cNvSpPr txBox="1"/>
      </xdr:nvSpPr>
      <xdr:spPr>
        <a:xfrm>
          <a:off x="1752600" y="61331475"/>
          <a:ext cx="89280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Heading</a:t>
          </a:r>
        </a:p>
      </xdr:txBody>
    </xdr:sp>
    <xdr:clientData/>
  </xdr:oneCellAnchor>
  <xdr:twoCellAnchor editAs="oneCell">
    <xdr:from>
      <xdr:col>15</xdr:col>
      <xdr:colOff>38100</xdr:colOff>
      <xdr:row>268</xdr:row>
      <xdr:rowOff>28575</xdr:rowOff>
    </xdr:from>
    <xdr:to>
      <xdr:col>37</xdr:col>
      <xdr:colOff>76200</xdr:colOff>
      <xdr:row>273</xdr:row>
      <xdr:rowOff>161925</xdr:rowOff>
    </xdr:to>
    <xdr:pic>
      <xdr:nvPicPr>
        <xdr:cNvPr id="83" name="Picture 82" descr="Screen Clipping">
          <a:extLst>
            <a:ext uri="{FF2B5EF4-FFF2-40B4-BE49-F238E27FC236}">
              <a16:creationId xmlns:a16="http://schemas.microsoft.com/office/drawing/2014/main" id="{00000000-0008-0000-0F00-000053000000}"/>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8840" b="2174"/>
        <a:stretch/>
      </xdr:blipFill>
      <xdr:spPr>
        <a:xfrm>
          <a:off x="3324225" y="48653700"/>
          <a:ext cx="4857750" cy="1038225"/>
        </a:xfrm>
        <a:prstGeom prst="rect">
          <a:avLst/>
        </a:prstGeom>
        <a:ln>
          <a:noFill/>
        </a:ln>
        <a:effectLst>
          <a:outerShdw blurRad="190500" algn="tl" rotWithShape="0">
            <a:srgbClr val="000000">
              <a:alpha val="70000"/>
            </a:srgbClr>
          </a:outerShdw>
        </a:effectLst>
      </xdr:spPr>
    </xdr:pic>
    <xdr:clientData/>
  </xdr:twoCellAnchor>
  <xdr:twoCellAnchor editAs="oneCell">
    <xdr:from>
      <xdr:col>15</xdr:col>
      <xdr:colOff>38100</xdr:colOff>
      <xdr:row>276</xdr:row>
      <xdr:rowOff>114300</xdr:rowOff>
    </xdr:from>
    <xdr:to>
      <xdr:col>37</xdr:col>
      <xdr:colOff>47625</xdr:colOff>
      <xdr:row>282</xdr:row>
      <xdr:rowOff>57150</xdr:rowOff>
    </xdr:to>
    <xdr:pic>
      <xdr:nvPicPr>
        <xdr:cNvPr id="85" name="Picture 84" descr="Screen Clipping">
          <a:extLst>
            <a:ext uri="{FF2B5EF4-FFF2-40B4-BE49-F238E27FC236}">
              <a16:creationId xmlns:a16="http://schemas.microsoft.com/office/drawing/2014/main" id="{00000000-0008-0000-0F00-000055000000}"/>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b="3572"/>
        <a:stretch/>
      </xdr:blipFill>
      <xdr:spPr>
        <a:xfrm>
          <a:off x="3324225" y="50187225"/>
          <a:ext cx="4829175" cy="1028700"/>
        </a:xfrm>
        <a:prstGeom prst="rect">
          <a:avLst/>
        </a:prstGeom>
        <a:ln>
          <a:noFill/>
        </a:ln>
        <a:effectLst>
          <a:outerShdw blurRad="190500" algn="tl" rotWithShape="0">
            <a:srgbClr val="000000">
              <a:alpha val="70000"/>
            </a:srgbClr>
          </a:outerShdw>
        </a:effectLst>
      </xdr:spPr>
    </xdr:pic>
    <xdr:clientData/>
  </xdr:twoCellAnchor>
  <xdr:twoCellAnchor>
    <xdr:from>
      <xdr:col>35</xdr:col>
      <xdr:colOff>28575</xdr:colOff>
      <xdr:row>268</xdr:row>
      <xdr:rowOff>9525</xdr:rowOff>
    </xdr:from>
    <xdr:to>
      <xdr:col>37</xdr:col>
      <xdr:colOff>19050</xdr:colOff>
      <xdr:row>269</xdr:row>
      <xdr:rowOff>95250</xdr:rowOff>
    </xdr:to>
    <xdr:sp macro="" textlink="">
      <xdr:nvSpPr>
        <xdr:cNvPr id="86" name="Rounded Rectangle 85">
          <a:extLst>
            <a:ext uri="{FF2B5EF4-FFF2-40B4-BE49-F238E27FC236}">
              <a16:creationId xmlns:a16="http://schemas.microsoft.com/office/drawing/2014/main" id="{00000000-0008-0000-0F00-000056000000}"/>
            </a:ext>
          </a:extLst>
        </xdr:cNvPr>
        <xdr:cNvSpPr/>
      </xdr:nvSpPr>
      <xdr:spPr>
        <a:xfrm>
          <a:off x="7696200" y="48634650"/>
          <a:ext cx="428625" cy="266700"/>
        </a:xfrm>
        <a:prstGeom prst="roundRect">
          <a:avLst>
            <a:gd name="adj" fmla="val 50000"/>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35</xdr:col>
      <xdr:colOff>133350</xdr:colOff>
      <xdr:row>269</xdr:row>
      <xdr:rowOff>152400</xdr:rowOff>
    </xdr:from>
    <xdr:to>
      <xdr:col>36</xdr:col>
      <xdr:colOff>123825</xdr:colOff>
      <xdr:row>276</xdr:row>
      <xdr:rowOff>123825</xdr:rowOff>
    </xdr:to>
    <xdr:sp macro="" textlink="">
      <xdr:nvSpPr>
        <xdr:cNvPr id="88" name="Down Arrow 87">
          <a:extLst>
            <a:ext uri="{FF2B5EF4-FFF2-40B4-BE49-F238E27FC236}">
              <a16:creationId xmlns:a16="http://schemas.microsoft.com/office/drawing/2014/main" id="{00000000-0008-0000-0F00-000058000000}"/>
            </a:ext>
          </a:extLst>
        </xdr:cNvPr>
        <xdr:cNvSpPr/>
      </xdr:nvSpPr>
      <xdr:spPr>
        <a:xfrm>
          <a:off x="7800975" y="48958500"/>
          <a:ext cx="209550" cy="1238250"/>
        </a:xfrm>
        <a:prstGeom prst="downArrow">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oneCellAnchor>
    <xdr:from>
      <xdr:col>35</xdr:col>
      <xdr:colOff>114300</xdr:colOff>
      <xdr:row>266</xdr:row>
      <xdr:rowOff>76200</xdr:rowOff>
    </xdr:from>
    <xdr:ext cx="270267" cy="269369"/>
    <xdr:sp macro="" textlink="">
      <xdr:nvSpPr>
        <xdr:cNvPr id="89" name="TextBox 88">
          <a:extLst>
            <a:ext uri="{FF2B5EF4-FFF2-40B4-BE49-F238E27FC236}">
              <a16:creationId xmlns:a16="http://schemas.microsoft.com/office/drawing/2014/main" id="{00000000-0008-0000-0F00-000059000000}"/>
            </a:ext>
          </a:extLst>
        </xdr:cNvPr>
        <xdr:cNvSpPr txBox="1"/>
      </xdr:nvSpPr>
      <xdr:spPr>
        <a:xfrm>
          <a:off x="7781925" y="483393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rgbClr val="A40000"/>
              </a:solidFill>
              <a:latin typeface="Arial" pitchFamily="34" charset="0"/>
              <a:cs typeface="Arial" pitchFamily="34" charset="0"/>
            </a:rPr>
            <a:t>1</a:t>
          </a:r>
        </a:p>
      </xdr:txBody>
    </xdr:sp>
    <xdr:clientData/>
  </xdr:oneCellAnchor>
  <xdr:twoCellAnchor>
    <xdr:from>
      <xdr:col>28</xdr:col>
      <xdr:colOff>200025</xdr:colOff>
      <xdr:row>277</xdr:row>
      <xdr:rowOff>171454</xdr:rowOff>
    </xdr:from>
    <xdr:to>
      <xdr:col>33</xdr:col>
      <xdr:colOff>95250</xdr:colOff>
      <xdr:row>281</xdr:row>
      <xdr:rowOff>123829</xdr:rowOff>
    </xdr:to>
    <xdr:sp macro="" textlink="">
      <xdr:nvSpPr>
        <xdr:cNvPr id="90" name="Rounded Rectangle 89">
          <a:extLst>
            <a:ext uri="{FF2B5EF4-FFF2-40B4-BE49-F238E27FC236}">
              <a16:creationId xmlns:a16="http://schemas.microsoft.com/office/drawing/2014/main" id="{00000000-0008-0000-0F00-00005A000000}"/>
            </a:ext>
          </a:extLst>
        </xdr:cNvPr>
        <xdr:cNvSpPr/>
      </xdr:nvSpPr>
      <xdr:spPr>
        <a:xfrm>
          <a:off x="6334125" y="50339629"/>
          <a:ext cx="990600" cy="676275"/>
        </a:xfrm>
        <a:prstGeom prst="roundRect">
          <a:avLst>
            <a:gd name="adj" fmla="val 50000"/>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oneCellAnchor>
    <xdr:from>
      <xdr:col>30</xdr:col>
      <xdr:colOff>122042</xdr:colOff>
      <xdr:row>275</xdr:row>
      <xdr:rowOff>38100</xdr:rowOff>
    </xdr:from>
    <xdr:ext cx="270267" cy="269369"/>
    <xdr:sp macro="" textlink="">
      <xdr:nvSpPr>
        <xdr:cNvPr id="91" name="TextBox 90">
          <a:extLst>
            <a:ext uri="{FF2B5EF4-FFF2-40B4-BE49-F238E27FC236}">
              <a16:creationId xmlns:a16="http://schemas.microsoft.com/office/drawing/2014/main" id="{00000000-0008-0000-0F00-00005B000000}"/>
            </a:ext>
          </a:extLst>
        </xdr:cNvPr>
        <xdr:cNvSpPr txBox="1"/>
      </xdr:nvSpPr>
      <xdr:spPr>
        <a:xfrm>
          <a:off x="6694292" y="4984432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1"/>
              </a:solidFill>
              <a:latin typeface="Arial" pitchFamily="34" charset="0"/>
              <a:cs typeface="Arial" pitchFamily="34" charset="0"/>
            </a:rPr>
            <a:t>2</a:t>
          </a:r>
        </a:p>
      </xdr:txBody>
    </xdr:sp>
    <xdr:clientData/>
  </xdr:oneCellAnchor>
  <xdr:oneCellAnchor>
    <xdr:from>
      <xdr:col>52</xdr:col>
      <xdr:colOff>9525</xdr:colOff>
      <xdr:row>258</xdr:row>
      <xdr:rowOff>85725</xdr:rowOff>
    </xdr:from>
    <xdr:ext cx="270267" cy="269369"/>
    <xdr:sp macro="" textlink="">
      <xdr:nvSpPr>
        <xdr:cNvPr id="93" name="TextBox 92">
          <a:extLst>
            <a:ext uri="{FF2B5EF4-FFF2-40B4-BE49-F238E27FC236}">
              <a16:creationId xmlns:a16="http://schemas.microsoft.com/office/drawing/2014/main" id="{00000000-0008-0000-0F00-00005D000000}"/>
            </a:ext>
          </a:extLst>
        </xdr:cNvPr>
        <xdr:cNvSpPr txBox="1"/>
      </xdr:nvSpPr>
      <xdr:spPr>
        <a:xfrm>
          <a:off x="11401425" y="467772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3">
                  <a:lumMod val="75000"/>
                </a:schemeClr>
              </a:solidFill>
              <a:latin typeface="Arial" pitchFamily="34" charset="0"/>
              <a:cs typeface="Arial" pitchFamily="34" charset="0"/>
            </a:rPr>
            <a:t>4</a:t>
          </a:r>
        </a:p>
      </xdr:txBody>
    </xdr:sp>
    <xdr:clientData/>
  </xdr:oneCellAnchor>
  <xdr:twoCellAnchor>
    <xdr:from>
      <xdr:col>23</xdr:col>
      <xdr:colOff>171448</xdr:colOff>
      <xdr:row>277</xdr:row>
      <xdr:rowOff>171454</xdr:rowOff>
    </xdr:from>
    <xdr:to>
      <xdr:col>25</xdr:col>
      <xdr:colOff>209549</xdr:colOff>
      <xdr:row>281</xdr:row>
      <xdr:rowOff>123829</xdr:rowOff>
    </xdr:to>
    <xdr:sp macro="" textlink="">
      <xdr:nvSpPr>
        <xdr:cNvPr id="94" name="Rounded Rectangle 93">
          <a:extLst>
            <a:ext uri="{FF2B5EF4-FFF2-40B4-BE49-F238E27FC236}">
              <a16:creationId xmlns:a16="http://schemas.microsoft.com/office/drawing/2014/main" id="{00000000-0008-0000-0F00-00005E000000}"/>
            </a:ext>
          </a:extLst>
        </xdr:cNvPr>
        <xdr:cNvSpPr/>
      </xdr:nvSpPr>
      <xdr:spPr>
        <a:xfrm rot="5400000">
          <a:off x="5110161" y="50439641"/>
          <a:ext cx="676275" cy="476251"/>
        </a:xfrm>
        <a:prstGeom prst="roundRect">
          <a:avLst>
            <a:gd name="adj" fmla="val 44059"/>
          </a:avLst>
        </a:prstGeom>
        <a:noFill/>
        <a:ln>
          <a:solidFill>
            <a:schemeClr val="accent6"/>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24</xdr:col>
      <xdr:colOff>55365</xdr:colOff>
      <xdr:row>275</xdr:row>
      <xdr:rowOff>38100</xdr:rowOff>
    </xdr:from>
    <xdr:ext cx="270267" cy="269369"/>
    <xdr:sp macro="" textlink="">
      <xdr:nvSpPr>
        <xdr:cNvPr id="95" name="TextBox 94">
          <a:extLst>
            <a:ext uri="{FF2B5EF4-FFF2-40B4-BE49-F238E27FC236}">
              <a16:creationId xmlns:a16="http://schemas.microsoft.com/office/drawing/2014/main" id="{00000000-0008-0000-0F00-00005F000000}"/>
            </a:ext>
          </a:extLst>
        </xdr:cNvPr>
        <xdr:cNvSpPr txBox="1"/>
      </xdr:nvSpPr>
      <xdr:spPr>
        <a:xfrm>
          <a:off x="5313165" y="4984432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6"/>
              </a:solidFill>
              <a:latin typeface="Arial" pitchFamily="34" charset="0"/>
              <a:cs typeface="Arial" pitchFamily="34" charset="0"/>
            </a:rPr>
            <a:t>3</a:t>
          </a:r>
        </a:p>
      </xdr:txBody>
    </xdr:sp>
    <xdr:clientData/>
  </xdr:oneCellAnchor>
  <xdr:twoCellAnchor>
    <xdr:from>
      <xdr:col>52</xdr:col>
      <xdr:colOff>190500</xdr:colOff>
      <xdr:row>6</xdr:row>
      <xdr:rowOff>66675</xdr:rowOff>
    </xdr:from>
    <xdr:to>
      <xdr:col>58</xdr:col>
      <xdr:colOff>57150</xdr:colOff>
      <xdr:row>23</xdr:row>
      <xdr:rowOff>76201</xdr:rowOff>
    </xdr:to>
    <xdr:grpSp>
      <xdr:nvGrpSpPr>
        <xdr:cNvPr id="97" name="Group 96">
          <a:extLst>
            <a:ext uri="{FF2B5EF4-FFF2-40B4-BE49-F238E27FC236}">
              <a16:creationId xmlns:a16="http://schemas.microsoft.com/office/drawing/2014/main" id="{00000000-0008-0000-0F00-000061000000}"/>
            </a:ext>
          </a:extLst>
        </xdr:cNvPr>
        <xdr:cNvGrpSpPr/>
      </xdr:nvGrpSpPr>
      <xdr:grpSpPr>
        <a:xfrm>
          <a:off x="12738100" y="1133475"/>
          <a:ext cx="1314450" cy="3032126"/>
          <a:chOff x="7591425" y="314325"/>
          <a:chExt cx="962025" cy="2790826"/>
        </a:xfrm>
      </xdr:grpSpPr>
      <xdr:sp macro="" textlink="">
        <xdr:nvSpPr>
          <xdr:cNvPr id="106" name="Rounded Rectangle 105">
            <a:extLst>
              <a:ext uri="{FF2B5EF4-FFF2-40B4-BE49-F238E27FC236}">
                <a16:creationId xmlns:a16="http://schemas.microsoft.com/office/drawing/2014/main" id="{00000000-0008-0000-0F00-00006A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98" name="TextBox 97">
            <a:hlinkClick xmlns:r="http://schemas.openxmlformats.org/officeDocument/2006/relationships" r:id="rId6"/>
            <a:extLst>
              <a:ext uri="{FF2B5EF4-FFF2-40B4-BE49-F238E27FC236}">
                <a16:creationId xmlns:a16="http://schemas.microsoft.com/office/drawing/2014/main" id="{00000000-0008-0000-0F00-000062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99" name="TextBox 98">
            <a:hlinkClick xmlns:r="http://schemas.openxmlformats.org/officeDocument/2006/relationships" r:id="rId7"/>
            <a:extLst>
              <a:ext uri="{FF2B5EF4-FFF2-40B4-BE49-F238E27FC236}">
                <a16:creationId xmlns:a16="http://schemas.microsoft.com/office/drawing/2014/main" id="{00000000-0008-0000-0F00-000063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0" name="TextBox 99">
            <a:hlinkClick xmlns:r="http://schemas.openxmlformats.org/officeDocument/2006/relationships" r:id="rId8"/>
            <a:extLst>
              <a:ext uri="{FF2B5EF4-FFF2-40B4-BE49-F238E27FC236}">
                <a16:creationId xmlns:a16="http://schemas.microsoft.com/office/drawing/2014/main" id="{00000000-0008-0000-0F00-000064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1" name="TextBox 100">
            <a:hlinkClick xmlns:r="http://schemas.openxmlformats.org/officeDocument/2006/relationships" r:id="rId9"/>
            <a:extLst>
              <a:ext uri="{FF2B5EF4-FFF2-40B4-BE49-F238E27FC236}">
                <a16:creationId xmlns:a16="http://schemas.microsoft.com/office/drawing/2014/main" id="{00000000-0008-0000-0F00-000065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2" name="TextBox 101">
            <a:hlinkClick xmlns:r="http://schemas.openxmlformats.org/officeDocument/2006/relationships" r:id="rId10"/>
            <a:extLst>
              <a:ext uri="{FF2B5EF4-FFF2-40B4-BE49-F238E27FC236}">
                <a16:creationId xmlns:a16="http://schemas.microsoft.com/office/drawing/2014/main" id="{00000000-0008-0000-0F00-000066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03" name="TextBox 102">
            <a:hlinkClick xmlns:r="http://schemas.openxmlformats.org/officeDocument/2006/relationships" r:id="rId11"/>
            <a:extLst>
              <a:ext uri="{FF2B5EF4-FFF2-40B4-BE49-F238E27FC236}">
                <a16:creationId xmlns:a16="http://schemas.microsoft.com/office/drawing/2014/main" id="{00000000-0008-0000-0F00-000067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04" name="TextBox 103">
            <a:hlinkClick xmlns:r="http://schemas.openxmlformats.org/officeDocument/2006/relationships" r:id="rId12"/>
            <a:extLst>
              <a:ext uri="{FF2B5EF4-FFF2-40B4-BE49-F238E27FC236}">
                <a16:creationId xmlns:a16="http://schemas.microsoft.com/office/drawing/2014/main" id="{00000000-0008-0000-0F00-000068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05" name="TextBox 104">
            <a:hlinkClick xmlns:r="http://schemas.openxmlformats.org/officeDocument/2006/relationships" r:id="rId13"/>
            <a:extLst>
              <a:ext uri="{FF2B5EF4-FFF2-40B4-BE49-F238E27FC236}">
                <a16:creationId xmlns:a16="http://schemas.microsoft.com/office/drawing/2014/main" id="{00000000-0008-0000-0F00-000069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07" name="TextBox 106">
            <a:extLst>
              <a:ext uri="{FF2B5EF4-FFF2-40B4-BE49-F238E27FC236}">
                <a16:creationId xmlns:a16="http://schemas.microsoft.com/office/drawing/2014/main" id="{00000000-0008-0000-0F00-00006B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08" name="TextBox 107">
            <a:hlinkClick xmlns:r="http://schemas.openxmlformats.org/officeDocument/2006/relationships" r:id="rId14"/>
            <a:extLst>
              <a:ext uri="{FF2B5EF4-FFF2-40B4-BE49-F238E27FC236}">
                <a16:creationId xmlns:a16="http://schemas.microsoft.com/office/drawing/2014/main" id="{00000000-0008-0000-0F00-00006C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90</xdr:row>
      <xdr:rowOff>76200</xdr:rowOff>
    </xdr:from>
    <xdr:to>
      <xdr:col>58</xdr:col>
      <xdr:colOff>38100</xdr:colOff>
      <xdr:row>107</xdr:row>
      <xdr:rowOff>85726</xdr:rowOff>
    </xdr:to>
    <xdr:grpSp>
      <xdr:nvGrpSpPr>
        <xdr:cNvPr id="109" name="Group 108">
          <a:extLst>
            <a:ext uri="{FF2B5EF4-FFF2-40B4-BE49-F238E27FC236}">
              <a16:creationId xmlns:a16="http://schemas.microsoft.com/office/drawing/2014/main" id="{00000000-0008-0000-0F00-00006D000000}"/>
            </a:ext>
          </a:extLst>
        </xdr:cNvPr>
        <xdr:cNvGrpSpPr/>
      </xdr:nvGrpSpPr>
      <xdr:grpSpPr>
        <a:xfrm>
          <a:off x="12719050" y="16078200"/>
          <a:ext cx="1314450" cy="3032126"/>
          <a:chOff x="7591425" y="314325"/>
          <a:chExt cx="962025" cy="2790826"/>
        </a:xfrm>
      </xdr:grpSpPr>
      <xdr:sp macro="" textlink="">
        <xdr:nvSpPr>
          <xdr:cNvPr id="118" name="Rounded Rectangle 117">
            <a:extLst>
              <a:ext uri="{FF2B5EF4-FFF2-40B4-BE49-F238E27FC236}">
                <a16:creationId xmlns:a16="http://schemas.microsoft.com/office/drawing/2014/main" id="{00000000-0008-0000-0F00-000076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0" name="TextBox 109">
            <a:hlinkClick xmlns:r="http://schemas.openxmlformats.org/officeDocument/2006/relationships" r:id="rId6"/>
            <a:extLst>
              <a:ext uri="{FF2B5EF4-FFF2-40B4-BE49-F238E27FC236}">
                <a16:creationId xmlns:a16="http://schemas.microsoft.com/office/drawing/2014/main" id="{00000000-0008-0000-0F00-00006E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11" name="TextBox 110">
            <a:hlinkClick xmlns:r="http://schemas.openxmlformats.org/officeDocument/2006/relationships" r:id="rId7"/>
            <a:extLst>
              <a:ext uri="{FF2B5EF4-FFF2-40B4-BE49-F238E27FC236}">
                <a16:creationId xmlns:a16="http://schemas.microsoft.com/office/drawing/2014/main" id="{00000000-0008-0000-0F00-00006F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12" name="TextBox 111">
            <a:hlinkClick xmlns:r="http://schemas.openxmlformats.org/officeDocument/2006/relationships" r:id="rId8"/>
            <a:extLst>
              <a:ext uri="{FF2B5EF4-FFF2-40B4-BE49-F238E27FC236}">
                <a16:creationId xmlns:a16="http://schemas.microsoft.com/office/drawing/2014/main" id="{00000000-0008-0000-0F00-000070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13" name="TextBox 112">
            <a:hlinkClick xmlns:r="http://schemas.openxmlformats.org/officeDocument/2006/relationships" r:id="rId9"/>
            <a:extLst>
              <a:ext uri="{FF2B5EF4-FFF2-40B4-BE49-F238E27FC236}">
                <a16:creationId xmlns:a16="http://schemas.microsoft.com/office/drawing/2014/main" id="{00000000-0008-0000-0F00-000071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14" name="TextBox 113">
            <a:hlinkClick xmlns:r="http://schemas.openxmlformats.org/officeDocument/2006/relationships" r:id="rId10"/>
            <a:extLst>
              <a:ext uri="{FF2B5EF4-FFF2-40B4-BE49-F238E27FC236}">
                <a16:creationId xmlns:a16="http://schemas.microsoft.com/office/drawing/2014/main" id="{00000000-0008-0000-0F00-000072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15" name="TextBox 114">
            <a:hlinkClick xmlns:r="http://schemas.openxmlformats.org/officeDocument/2006/relationships" r:id="rId11"/>
            <a:extLst>
              <a:ext uri="{FF2B5EF4-FFF2-40B4-BE49-F238E27FC236}">
                <a16:creationId xmlns:a16="http://schemas.microsoft.com/office/drawing/2014/main" id="{00000000-0008-0000-0F00-000073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16" name="TextBox 115">
            <a:hlinkClick xmlns:r="http://schemas.openxmlformats.org/officeDocument/2006/relationships" r:id="rId12"/>
            <a:extLst>
              <a:ext uri="{FF2B5EF4-FFF2-40B4-BE49-F238E27FC236}">
                <a16:creationId xmlns:a16="http://schemas.microsoft.com/office/drawing/2014/main" id="{00000000-0008-0000-0F00-000074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7" name="TextBox 116">
            <a:hlinkClick xmlns:r="http://schemas.openxmlformats.org/officeDocument/2006/relationships" r:id="rId13"/>
            <a:extLst>
              <a:ext uri="{FF2B5EF4-FFF2-40B4-BE49-F238E27FC236}">
                <a16:creationId xmlns:a16="http://schemas.microsoft.com/office/drawing/2014/main" id="{00000000-0008-0000-0F00-000075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9" name="TextBox 118">
            <a:extLst>
              <a:ext uri="{FF2B5EF4-FFF2-40B4-BE49-F238E27FC236}">
                <a16:creationId xmlns:a16="http://schemas.microsoft.com/office/drawing/2014/main" id="{00000000-0008-0000-0F00-000077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20" name="TextBox 119">
            <a:hlinkClick xmlns:r="http://schemas.openxmlformats.org/officeDocument/2006/relationships" r:id="rId14"/>
            <a:extLst>
              <a:ext uri="{FF2B5EF4-FFF2-40B4-BE49-F238E27FC236}">
                <a16:creationId xmlns:a16="http://schemas.microsoft.com/office/drawing/2014/main" id="{00000000-0008-0000-0F00-000078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190500</xdr:colOff>
      <xdr:row>174</xdr:row>
      <xdr:rowOff>76200</xdr:rowOff>
    </xdr:from>
    <xdr:to>
      <xdr:col>58</xdr:col>
      <xdr:colOff>57150</xdr:colOff>
      <xdr:row>191</xdr:row>
      <xdr:rowOff>85726</xdr:rowOff>
    </xdr:to>
    <xdr:grpSp>
      <xdr:nvGrpSpPr>
        <xdr:cNvPr id="121" name="Group 120">
          <a:extLst>
            <a:ext uri="{FF2B5EF4-FFF2-40B4-BE49-F238E27FC236}">
              <a16:creationId xmlns:a16="http://schemas.microsoft.com/office/drawing/2014/main" id="{00000000-0008-0000-0F00-000079000000}"/>
            </a:ext>
          </a:extLst>
        </xdr:cNvPr>
        <xdr:cNvGrpSpPr/>
      </xdr:nvGrpSpPr>
      <xdr:grpSpPr>
        <a:xfrm>
          <a:off x="12738100" y="31013400"/>
          <a:ext cx="1314450" cy="3032126"/>
          <a:chOff x="7591425" y="314325"/>
          <a:chExt cx="962025" cy="2790826"/>
        </a:xfrm>
      </xdr:grpSpPr>
      <xdr:sp macro="" textlink="">
        <xdr:nvSpPr>
          <xdr:cNvPr id="130" name="Rounded Rectangle 129">
            <a:extLst>
              <a:ext uri="{FF2B5EF4-FFF2-40B4-BE49-F238E27FC236}">
                <a16:creationId xmlns:a16="http://schemas.microsoft.com/office/drawing/2014/main" id="{00000000-0008-0000-0F00-000082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22" name="TextBox 121">
            <a:hlinkClick xmlns:r="http://schemas.openxmlformats.org/officeDocument/2006/relationships" r:id="rId6"/>
            <a:extLst>
              <a:ext uri="{FF2B5EF4-FFF2-40B4-BE49-F238E27FC236}">
                <a16:creationId xmlns:a16="http://schemas.microsoft.com/office/drawing/2014/main" id="{00000000-0008-0000-0F00-00007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23" name="TextBox 122">
            <a:hlinkClick xmlns:r="http://schemas.openxmlformats.org/officeDocument/2006/relationships" r:id="rId7"/>
            <a:extLst>
              <a:ext uri="{FF2B5EF4-FFF2-40B4-BE49-F238E27FC236}">
                <a16:creationId xmlns:a16="http://schemas.microsoft.com/office/drawing/2014/main" id="{00000000-0008-0000-0F00-00007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24" name="TextBox 123">
            <a:hlinkClick xmlns:r="http://schemas.openxmlformats.org/officeDocument/2006/relationships" r:id="rId8"/>
            <a:extLst>
              <a:ext uri="{FF2B5EF4-FFF2-40B4-BE49-F238E27FC236}">
                <a16:creationId xmlns:a16="http://schemas.microsoft.com/office/drawing/2014/main" id="{00000000-0008-0000-0F00-00007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25" name="TextBox 124">
            <a:hlinkClick xmlns:r="http://schemas.openxmlformats.org/officeDocument/2006/relationships" r:id="rId9"/>
            <a:extLst>
              <a:ext uri="{FF2B5EF4-FFF2-40B4-BE49-F238E27FC236}">
                <a16:creationId xmlns:a16="http://schemas.microsoft.com/office/drawing/2014/main" id="{00000000-0008-0000-0F00-00007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26" name="TextBox 125">
            <a:hlinkClick xmlns:r="http://schemas.openxmlformats.org/officeDocument/2006/relationships" r:id="rId10"/>
            <a:extLst>
              <a:ext uri="{FF2B5EF4-FFF2-40B4-BE49-F238E27FC236}">
                <a16:creationId xmlns:a16="http://schemas.microsoft.com/office/drawing/2014/main" id="{00000000-0008-0000-0F00-00007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27" name="TextBox 126">
            <a:hlinkClick xmlns:r="http://schemas.openxmlformats.org/officeDocument/2006/relationships" r:id="rId11"/>
            <a:extLst>
              <a:ext uri="{FF2B5EF4-FFF2-40B4-BE49-F238E27FC236}">
                <a16:creationId xmlns:a16="http://schemas.microsoft.com/office/drawing/2014/main" id="{00000000-0008-0000-0F00-00007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28" name="TextBox 127">
            <a:hlinkClick xmlns:r="http://schemas.openxmlformats.org/officeDocument/2006/relationships" r:id="rId12"/>
            <a:extLst>
              <a:ext uri="{FF2B5EF4-FFF2-40B4-BE49-F238E27FC236}">
                <a16:creationId xmlns:a16="http://schemas.microsoft.com/office/drawing/2014/main" id="{00000000-0008-0000-0F00-00008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29" name="TextBox 128">
            <a:hlinkClick xmlns:r="http://schemas.openxmlformats.org/officeDocument/2006/relationships" r:id="rId13"/>
            <a:extLst>
              <a:ext uri="{FF2B5EF4-FFF2-40B4-BE49-F238E27FC236}">
                <a16:creationId xmlns:a16="http://schemas.microsoft.com/office/drawing/2014/main" id="{00000000-0008-0000-0F00-00008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31" name="TextBox 130">
            <a:extLst>
              <a:ext uri="{FF2B5EF4-FFF2-40B4-BE49-F238E27FC236}">
                <a16:creationId xmlns:a16="http://schemas.microsoft.com/office/drawing/2014/main" id="{00000000-0008-0000-0F00-00008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32" name="TextBox 131">
            <a:hlinkClick xmlns:r="http://schemas.openxmlformats.org/officeDocument/2006/relationships" r:id="rId14"/>
            <a:extLst>
              <a:ext uri="{FF2B5EF4-FFF2-40B4-BE49-F238E27FC236}">
                <a16:creationId xmlns:a16="http://schemas.microsoft.com/office/drawing/2014/main" id="{00000000-0008-0000-0F00-00008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258</xdr:row>
      <xdr:rowOff>85725</xdr:rowOff>
    </xdr:from>
    <xdr:to>
      <xdr:col>58</xdr:col>
      <xdr:colOff>38100</xdr:colOff>
      <xdr:row>275</xdr:row>
      <xdr:rowOff>47626</xdr:rowOff>
    </xdr:to>
    <xdr:grpSp>
      <xdr:nvGrpSpPr>
        <xdr:cNvPr id="133" name="Group 132">
          <a:extLst>
            <a:ext uri="{FF2B5EF4-FFF2-40B4-BE49-F238E27FC236}">
              <a16:creationId xmlns:a16="http://schemas.microsoft.com/office/drawing/2014/main" id="{00000000-0008-0000-0F00-000085000000}"/>
            </a:ext>
          </a:extLst>
        </xdr:cNvPr>
        <xdr:cNvGrpSpPr/>
      </xdr:nvGrpSpPr>
      <xdr:grpSpPr>
        <a:xfrm>
          <a:off x="12719050" y="45958125"/>
          <a:ext cx="1314450" cy="2984501"/>
          <a:chOff x="7591425" y="314325"/>
          <a:chExt cx="962025" cy="2790826"/>
        </a:xfrm>
      </xdr:grpSpPr>
      <xdr:sp macro="" textlink="">
        <xdr:nvSpPr>
          <xdr:cNvPr id="142" name="Rounded Rectangle 141">
            <a:extLst>
              <a:ext uri="{FF2B5EF4-FFF2-40B4-BE49-F238E27FC236}">
                <a16:creationId xmlns:a16="http://schemas.microsoft.com/office/drawing/2014/main" id="{00000000-0008-0000-0F00-00008E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34" name="TextBox 133">
            <a:hlinkClick xmlns:r="http://schemas.openxmlformats.org/officeDocument/2006/relationships" r:id="rId6"/>
            <a:extLst>
              <a:ext uri="{FF2B5EF4-FFF2-40B4-BE49-F238E27FC236}">
                <a16:creationId xmlns:a16="http://schemas.microsoft.com/office/drawing/2014/main" id="{00000000-0008-0000-0F00-000086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35" name="TextBox 134">
            <a:hlinkClick xmlns:r="http://schemas.openxmlformats.org/officeDocument/2006/relationships" r:id="rId7"/>
            <a:extLst>
              <a:ext uri="{FF2B5EF4-FFF2-40B4-BE49-F238E27FC236}">
                <a16:creationId xmlns:a16="http://schemas.microsoft.com/office/drawing/2014/main" id="{00000000-0008-0000-0F00-000087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36" name="TextBox 135">
            <a:hlinkClick xmlns:r="http://schemas.openxmlformats.org/officeDocument/2006/relationships" r:id="rId8"/>
            <a:extLst>
              <a:ext uri="{FF2B5EF4-FFF2-40B4-BE49-F238E27FC236}">
                <a16:creationId xmlns:a16="http://schemas.microsoft.com/office/drawing/2014/main" id="{00000000-0008-0000-0F00-000088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7" name="TextBox 136">
            <a:hlinkClick xmlns:r="http://schemas.openxmlformats.org/officeDocument/2006/relationships" r:id="rId9"/>
            <a:extLst>
              <a:ext uri="{FF2B5EF4-FFF2-40B4-BE49-F238E27FC236}">
                <a16:creationId xmlns:a16="http://schemas.microsoft.com/office/drawing/2014/main" id="{00000000-0008-0000-0F00-000089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38" name="TextBox 137">
            <a:hlinkClick xmlns:r="http://schemas.openxmlformats.org/officeDocument/2006/relationships" r:id="rId10"/>
            <a:extLst>
              <a:ext uri="{FF2B5EF4-FFF2-40B4-BE49-F238E27FC236}">
                <a16:creationId xmlns:a16="http://schemas.microsoft.com/office/drawing/2014/main" id="{00000000-0008-0000-0F00-00008A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39" name="TextBox 138">
            <a:hlinkClick xmlns:r="http://schemas.openxmlformats.org/officeDocument/2006/relationships" r:id="rId11"/>
            <a:extLst>
              <a:ext uri="{FF2B5EF4-FFF2-40B4-BE49-F238E27FC236}">
                <a16:creationId xmlns:a16="http://schemas.microsoft.com/office/drawing/2014/main" id="{00000000-0008-0000-0F00-00008B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40" name="TextBox 139">
            <a:hlinkClick xmlns:r="http://schemas.openxmlformats.org/officeDocument/2006/relationships" r:id="rId12"/>
            <a:extLst>
              <a:ext uri="{FF2B5EF4-FFF2-40B4-BE49-F238E27FC236}">
                <a16:creationId xmlns:a16="http://schemas.microsoft.com/office/drawing/2014/main" id="{00000000-0008-0000-0F00-00008C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41" name="TextBox 140">
            <a:hlinkClick xmlns:r="http://schemas.openxmlformats.org/officeDocument/2006/relationships" r:id="rId13"/>
            <a:extLst>
              <a:ext uri="{FF2B5EF4-FFF2-40B4-BE49-F238E27FC236}">
                <a16:creationId xmlns:a16="http://schemas.microsoft.com/office/drawing/2014/main" id="{00000000-0008-0000-0F00-00008D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43" name="TextBox 142">
            <a:extLst>
              <a:ext uri="{FF2B5EF4-FFF2-40B4-BE49-F238E27FC236}">
                <a16:creationId xmlns:a16="http://schemas.microsoft.com/office/drawing/2014/main" id="{00000000-0008-0000-0F00-00008F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44" name="TextBox 143">
            <a:hlinkClick xmlns:r="http://schemas.openxmlformats.org/officeDocument/2006/relationships" r:id="rId14"/>
            <a:extLst>
              <a:ext uri="{FF2B5EF4-FFF2-40B4-BE49-F238E27FC236}">
                <a16:creationId xmlns:a16="http://schemas.microsoft.com/office/drawing/2014/main" id="{00000000-0008-0000-0F00-000090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180975</xdr:colOff>
      <xdr:row>342</xdr:row>
      <xdr:rowOff>57150</xdr:rowOff>
    </xdr:from>
    <xdr:to>
      <xdr:col>58</xdr:col>
      <xdr:colOff>47625</xdr:colOff>
      <xdr:row>359</xdr:row>
      <xdr:rowOff>66676</xdr:rowOff>
    </xdr:to>
    <xdr:grpSp>
      <xdr:nvGrpSpPr>
        <xdr:cNvPr id="145" name="Group 144">
          <a:extLst>
            <a:ext uri="{FF2B5EF4-FFF2-40B4-BE49-F238E27FC236}">
              <a16:creationId xmlns:a16="http://schemas.microsoft.com/office/drawing/2014/main" id="{00000000-0008-0000-0F00-000091000000}"/>
            </a:ext>
          </a:extLst>
        </xdr:cNvPr>
        <xdr:cNvGrpSpPr/>
      </xdr:nvGrpSpPr>
      <xdr:grpSpPr>
        <a:xfrm>
          <a:off x="12728575" y="60864750"/>
          <a:ext cx="1314450" cy="3032126"/>
          <a:chOff x="7591425" y="314325"/>
          <a:chExt cx="962025" cy="2790826"/>
        </a:xfrm>
      </xdr:grpSpPr>
      <xdr:sp macro="" textlink="">
        <xdr:nvSpPr>
          <xdr:cNvPr id="146" name="TextBox 145">
            <a:hlinkClick xmlns:r="http://schemas.openxmlformats.org/officeDocument/2006/relationships" r:id="rId6"/>
            <a:extLst>
              <a:ext uri="{FF2B5EF4-FFF2-40B4-BE49-F238E27FC236}">
                <a16:creationId xmlns:a16="http://schemas.microsoft.com/office/drawing/2014/main" id="{00000000-0008-0000-0F00-000092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47" name="TextBox 146">
            <a:hlinkClick xmlns:r="http://schemas.openxmlformats.org/officeDocument/2006/relationships" r:id="rId7"/>
            <a:extLst>
              <a:ext uri="{FF2B5EF4-FFF2-40B4-BE49-F238E27FC236}">
                <a16:creationId xmlns:a16="http://schemas.microsoft.com/office/drawing/2014/main" id="{00000000-0008-0000-0F00-000093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48" name="TextBox 147">
            <a:hlinkClick xmlns:r="http://schemas.openxmlformats.org/officeDocument/2006/relationships" r:id="rId8"/>
            <a:extLst>
              <a:ext uri="{FF2B5EF4-FFF2-40B4-BE49-F238E27FC236}">
                <a16:creationId xmlns:a16="http://schemas.microsoft.com/office/drawing/2014/main" id="{00000000-0008-0000-0F00-000094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49" name="TextBox 148">
            <a:hlinkClick xmlns:r="http://schemas.openxmlformats.org/officeDocument/2006/relationships" r:id="rId9"/>
            <a:extLst>
              <a:ext uri="{FF2B5EF4-FFF2-40B4-BE49-F238E27FC236}">
                <a16:creationId xmlns:a16="http://schemas.microsoft.com/office/drawing/2014/main" id="{00000000-0008-0000-0F00-000095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50" name="TextBox 149">
            <a:hlinkClick xmlns:r="http://schemas.openxmlformats.org/officeDocument/2006/relationships" r:id="rId10"/>
            <a:extLst>
              <a:ext uri="{FF2B5EF4-FFF2-40B4-BE49-F238E27FC236}">
                <a16:creationId xmlns:a16="http://schemas.microsoft.com/office/drawing/2014/main" id="{00000000-0008-0000-0F00-000096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51" name="TextBox 150">
            <a:hlinkClick xmlns:r="http://schemas.openxmlformats.org/officeDocument/2006/relationships" r:id="rId11"/>
            <a:extLst>
              <a:ext uri="{FF2B5EF4-FFF2-40B4-BE49-F238E27FC236}">
                <a16:creationId xmlns:a16="http://schemas.microsoft.com/office/drawing/2014/main" id="{00000000-0008-0000-0F00-000097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52" name="TextBox 151">
            <a:hlinkClick xmlns:r="http://schemas.openxmlformats.org/officeDocument/2006/relationships" r:id="rId12"/>
            <a:extLst>
              <a:ext uri="{FF2B5EF4-FFF2-40B4-BE49-F238E27FC236}">
                <a16:creationId xmlns:a16="http://schemas.microsoft.com/office/drawing/2014/main" id="{00000000-0008-0000-0F00-000098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53" name="TextBox 152">
            <a:hlinkClick xmlns:r="http://schemas.openxmlformats.org/officeDocument/2006/relationships" r:id="rId13"/>
            <a:extLst>
              <a:ext uri="{FF2B5EF4-FFF2-40B4-BE49-F238E27FC236}">
                <a16:creationId xmlns:a16="http://schemas.microsoft.com/office/drawing/2014/main" id="{00000000-0008-0000-0F00-000099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54" name="Rounded Rectangle 153">
            <a:extLst>
              <a:ext uri="{FF2B5EF4-FFF2-40B4-BE49-F238E27FC236}">
                <a16:creationId xmlns:a16="http://schemas.microsoft.com/office/drawing/2014/main" id="{00000000-0008-0000-0F00-00009A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55" name="TextBox 154">
            <a:extLst>
              <a:ext uri="{FF2B5EF4-FFF2-40B4-BE49-F238E27FC236}">
                <a16:creationId xmlns:a16="http://schemas.microsoft.com/office/drawing/2014/main" id="{00000000-0008-0000-0F00-00009B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56" name="TextBox 155">
            <a:hlinkClick xmlns:r="http://schemas.openxmlformats.org/officeDocument/2006/relationships" r:id="rId14"/>
            <a:extLst>
              <a:ext uri="{FF2B5EF4-FFF2-40B4-BE49-F238E27FC236}">
                <a16:creationId xmlns:a16="http://schemas.microsoft.com/office/drawing/2014/main" id="{00000000-0008-0000-0F00-00009C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0</xdr:colOff>
      <xdr:row>337</xdr:row>
      <xdr:rowOff>0</xdr:rowOff>
    </xdr:from>
    <xdr:to>
      <xdr:col>61</xdr:col>
      <xdr:colOff>0</xdr:colOff>
      <xdr:row>379</xdr:row>
      <xdr:rowOff>171450</xdr:rowOff>
    </xdr:to>
    <xdr:sp macro="" textlink="">
      <xdr:nvSpPr>
        <xdr:cNvPr id="165" name="Rectangle 164">
          <a:extLst>
            <a:ext uri="{FF2B5EF4-FFF2-40B4-BE49-F238E27FC236}">
              <a16:creationId xmlns:a16="http://schemas.microsoft.com/office/drawing/2014/main" id="{00000000-0008-0000-0F00-0000A5000000}"/>
            </a:ext>
          </a:extLst>
        </xdr:cNvPr>
        <xdr:cNvSpPr/>
      </xdr:nvSpPr>
      <xdr:spPr>
        <a:xfrm>
          <a:off x="219075" y="61036200"/>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218116</xdr:colOff>
      <xdr:row>17</xdr:row>
      <xdr:rowOff>124326</xdr:rowOff>
    </xdr:from>
    <xdr:to>
      <xdr:col>8</xdr:col>
      <xdr:colOff>434068</xdr:colOff>
      <xdr:row>21</xdr:row>
      <xdr:rowOff>57150</xdr:rowOff>
    </xdr:to>
    <xdr:grpSp>
      <xdr:nvGrpSpPr>
        <xdr:cNvPr id="2" name="Group 1">
          <a:extLst>
            <a:ext uri="{FF2B5EF4-FFF2-40B4-BE49-F238E27FC236}">
              <a16:creationId xmlns:a16="http://schemas.microsoft.com/office/drawing/2014/main" id="{00000000-0008-0000-1000-000002000000}"/>
            </a:ext>
          </a:extLst>
        </xdr:cNvPr>
        <xdr:cNvGrpSpPr/>
      </xdr:nvGrpSpPr>
      <xdr:grpSpPr>
        <a:xfrm>
          <a:off x="7228516" y="3254876"/>
          <a:ext cx="2063802" cy="669424"/>
          <a:chOff x="6450366" y="1905000"/>
          <a:chExt cx="2066278" cy="838200"/>
        </a:xfrm>
      </xdr:grpSpPr>
      <xdr:sp macro="" textlink="">
        <xdr:nvSpPr>
          <xdr:cNvPr id="4" name="Rectangle 3">
            <a:extLst>
              <a:ext uri="{FF2B5EF4-FFF2-40B4-BE49-F238E27FC236}">
                <a16:creationId xmlns:a16="http://schemas.microsoft.com/office/drawing/2014/main" id="{00000000-0008-0000-1000-00000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5" name="Rectangle 4">
            <a:extLst>
              <a:ext uri="{FF2B5EF4-FFF2-40B4-BE49-F238E27FC236}">
                <a16:creationId xmlns:a16="http://schemas.microsoft.com/office/drawing/2014/main" id="{00000000-0008-0000-1000-00000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clientData/>
  </xdr:twoCellAnchor>
</xdr:wsDr>
</file>

<file path=xl/drawings/drawing18.xml><?xml version="1.0" encoding="utf-8"?>
<xdr:wsDr xmlns:xdr="http://schemas.openxmlformats.org/drawingml/2006/spreadsheetDrawing" xmlns:a="http://schemas.openxmlformats.org/drawingml/2006/main">
  <xdr:twoCellAnchor editAs="oneCell">
    <xdr:from>
      <xdr:col>23</xdr:col>
      <xdr:colOff>0</xdr:colOff>
      <xdr:row>20</xdr:row>
      <xdr:rowOff>0</xdr:rowOff>
    </xdr:from>
    <xdr:to>
      <xdr:col>23</xdr:col>
      <xdr:colOff>9526</xdr:colOff>
      <xdr:row>20</xdr:row>
      <xdr:rowOff>9526</xdr:rowOff>
    </xdr:to>
    <xdr:pic>
      <xdr:nvPicPr>
        <xdr:cNvPr id="4" name="Picture 3" descr="Screen Clipping">
          <a:extLst>
            <a:ext uri="{FF2B5EF4-FFF2-40B4-BE49-F238E27FC236}">
              <a16:creationId xmlns:a16="http://schemas.microsoft.com/office/drawing/2014/main" id="{00000000-0008-0000-1300-000004000000}"/>
            </a:ext>
          </a:extLst>
        </xdr:cNvPr>
        <xdr:cNvPicPr>
          <a:picLocks noChangeAspect="1"/>
        </xdr:cNvPicPr>
      </xdr:nvPicPr>
      <xdr:blipFill>
        <a:blip xmlns:r="http://schemas.openxmlformats.org/officeDocument/2006/relationships" r:embed="rId1"/>
        <a:stretch>
          <a:fillRect/>
        </a:stretch>
      </xdr:blipFill>
      <xdr:spPr>
        <a:xfrm>
          <a:off x="17116425" y="4762500"/>
          <a:ext cx="9526" cy="952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ctrlProp" Target="../ctrlProps/ctrlProp115.xml"/><Relationship Id="rId21" Type="http://schemas.openxmlformats.org/officeDocument/2006/relationships/ctrlProp" Target="../ctrlProps/ctrlProp19.xml"/><Relationship Id="rId63" Type="http://schemas.openxmlformats.org/officeDocument/2006/relationships/ctrlProp" Target="../ctrlProps/ctrlProp61.xml"/><Relationship Id="rId159" Type="http://schemas.openxmlformats.org/officeDocument/2006/relationships/ctrlProp" Target="../ctrlProps/ctrlProp157.xml"/><Relationship Id="rId170" Type="http://schemas.openxmlformats.org/officeDocument/2006/relationships/ctrlProp" Target="../ctrlProps/ctrlProp168.xml"/><Relationship Id="rId191" Type="http://schemas.openxmlformats.org/officeDocument/2006/relationships/ctrlProp" Target="../ctrlProps/ctrlProp189.xml"/><Relationship Id="rId205" Type="http://schemas.openxmlformats.org/officeDocument/2006/relationships/ctrlProp" Target="../ctrlProps/ctrlProp203.xml"/><Relationship Id="rId226" Type="http://schemas.openxmlformats.org/officeDocument/2006/relationships/ctrlProp" Target="../ctrlProps/ctrlProp224.xml"/><Relationship Id="rId247" Type="http://schemas.openxmlformats.org/officeDocument/2006/relationships/ctrlProp" Target="../ctrlProps/ctrlProp245.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53" Type="http://schemas.openxmlformats.org/officeDocument/2006/relationships/ctrlProp" Target="../ctrlProps/ctrlProp51.xml"/><Relationship Id="rId74" Type="http://schemas.openxmlformats.org/officeDocument/2006/relationships/ctrlProp" Target="../ctrlProps/ctrlProp72.xml"/><Relationship Id="rId128" Type="http://schemas.openxmlformats.org/officeDocument/2006/relationships/ctrlProp" Target="../ctrlProps/ctrlProp126.xml"/><Relationship Id="rId149" Type="http://schemas.openxmlformats.org/officeDocument/2006/relationships/ctrlProp" Target="../ctrlProps/ctrlProp147.xml"/><Relationship Id="rId5" Type="http://schemas.openxmlformats.org/officeDocument/2006/relationships/ctrlProp" Target="../ctrlProps/ctrlProp3.xml"/><Relationship Id="rId95" Type="http://schemas.openxmlformats.org/officeDocument/2006/relationships/ctrlProp" Target="../ctrlProps/ctrlProp93.xml"/><Relationship Id="rId160" Type="http://schemas.openxmlformats.org/officeDocument/2006/relationships/ctrlProp" Target="../ctrlProps/ctrlProp158.xml"/><Relationship Id="rId181" Type="http://schemas.openxmlformats.org/officeDocument/2006/relationships/ctrlProp" Target="../ctrlProps/ctrlProp179.xml"/><Relationship Id="rId216" Type="http://schemas.openxmlformats.org/officeDocument/2006/relationships/ctrlProp" Target="../ctrlProps/ctrlProp214.xml"/><Relationship Id="rId237" Type="http://schemas.openxmlformats.org/officeDocument/2006/relationships/ctrlProp" Target="../ctrlProps/ctrlProp235.xml"/><Relationship Id="rId258" Type="http://schemas.openxmlformats.org/officeDocument/2006/relationships/ctrlProp" Target="../ctrlProps/ctrlProp256.xml"/><Relationship Id="rId22" Type="http://schemas.openxmlformats.org/officeDocument/2006/relationships/ctrlProp" Target="../ctrlProps/ctrlProp20.xml"/><Relationship Id="rId43" Type="http://schemas.openxmlformats.org/officeDocument/2006/relationships/ctrlProp" Target="../ctrlProps/ctrlProp41.xml"/><Relationship Id="rId64" Type="http://schemas.openxmlformats.org/officeDocument/2006/relationships/ctrlProp" Target="../ctrlProps/ctrlProp62.xml"/><Relationship Id="rId118" Type="http://schemas.openxmlformats.org/officeDocument/2006/relationships/ctrlProp" Target="../ctrlProps/ctrlProp116.xml"/><Relationship Id="rId139" Type="http://schemas.openxmlformats.org/officeDocument/2006/relationships/ctrlProp" Target="../ctrlProps/ctrlProp137.xml"/><Relationship Id="rId85" Type="http://schemas.openxmlformats.org/officeDocument/2006/relationships/ctrlProp" Target="../ctrlProps/ctrlProp83.xml"/><Relationship Id="rId150" Type="http://schemas.openxmlformats.org/officeDocument/2006/relationships/ctrlProp" Target="../ctrlProps/ctrlProp148.xml"/><Relationship Id="rId171" Type="http://schemas.openxmlformats.org/officeDocument/2006/relationships/ctrlProp" Target="../ctrlProps/ctrlProp169.xml"/><Relationship Id="rId192" Type="http://schemas.openxmlformats.org/officeDocument/2006/relationships/ctrlProp" Target="../ctrlProps/ctrlProp190.xml"/><Relationship Id="rId206" Type="http://schemas.openxmlformats.org/officeDocument/2006/relationships/ctrlProp" Target="../ctrlProps/ctrlProp204.xml"/><Relationship Id="rId227" Type="http://schemas.openxmlformats.org/officeDocument/2006/relationships/ctrlProp" Target="../ctrlProps/ctrlProp225.xml"/><Relationship Id="rId248" Type="http://schemas.openxmlformats.org/officeDocument/2006/relationships/ctrlProp" Target="../ctrlProps/ctrlProp246.xml"/><Relationship Id="rId12" Type="http://schemas.openxmlformats.org/officeDocument/2006/relationships/ctrlProp" Target="../ctrlProps/ctrlProp10.xml"/><Relationship Id="rId33" Type="http://schemas.openxmlformats.org/officeDocument/2006/relationships/ctrlProp" Target="../ctrlProps/ctrlProp31.xml"/><Relationship Id="rId108" Type="http://schemas.openxmlformats.org/officeDocument/2006/relationships/ctrlProp" Target="../ctrlProps/ctrlProp106.xml"/><Relationship Id="rId129" Type="http://schemas.openxmlformats.org/officeDocument/2006/relationships/ctrlProp" Target="../ctrlProps/ctrlProp127.xml"/><Relationship Id="rId54" Type="http://schemas.openxmlformats.org/officeDocument/2006/relationships/ctrlProp" Target="../ctrlProps/ctrlProp52.xml"/><Relationship Id="rId75" Type="http://schemas.openxmlformats.org/officeDocument/2006/relationships/ctrlProp" Target="../ctrlProps/ctrlProp73.xml"/><Relationship Id="rId96" Type="http://schemas.openxmlformats.org/officeDocument/2006/relationships/ctrlProp" Target="../ctrlProps/ctrlProp94.xml"/><Relationship Id="rId140" Type="http://schemas.openxmlformats.org/officeDocument/2006/relationships/ctrlProp" Target="../ctrlProps/ctrlProp138.xml"/><Relationship Id="rId161" Type="http://schemas.openxmlformats.org/officeDocument/2006/relationships/ctrlProp" Target="../ctrlProps/ctrlProp159.xml"/><Relationship Id="rId182" Type="http://schemas.openxmlformats.org/officeDocument/2006/relationships/ctrlProp" Target="../ctrlProps/ctrlProp180.xml"/><Relationship Id="rId217" Type="http://schemas.openxmlformats.org/officeDocument/2006/relationships/ctrlProp" Target="../ctrlProps/ctrlProp215.xml"/><Relationship Id="rId6" Type="http://schemas.openxmlformats.org/officeDocument/2006/relationships/ctrlProp" Target="../ctrlProps/ctrlProp4.xml"/><Relationship Id="rId238" Type="http://schemas.openxmlformats.org/officeDocument/2006/relationships/ctrlProp" Target="../ctrlProps/ctrlProp236.xml"/><Relationship Id="rId259" Type="http://schemas.openxmlformats.org/officeDocument/2006/relationships/ctrlProp" Target="../ctrlProps/ctrlProp257.xml"/><Relationship Id="rId23" Type="http://schemas.openxmlformats.org/officeDocument/2006/relationships/ctrlProp" Target="../ctrlProps/ctrlProp21.xml"/><Relationship Id="rId119" Type="http://schemas.openxmlformats.org/officeDocument/2006/relationships/ctrlProp" Target="../ctrlProps/ctrlProp117.xml"/><Relationship Id="rId44" Type="http://schemas.openxmlformats.org/officeDocument/2006/relationships/ctrlProp" Target="../ctrlProps/ctrlProp42.xml"/><Relationship Id="rId65" Type="http://schemas.openxmlformats.org/officeDocument/2006/relationships/ctrlProp" Target="../ctrlProps/ctrlProp63.xml"/><Relationship Id="rId86" Type="http://schemas.openxmlformats.org/officeDocument/2006/relationships/ctrlProp" Target="../ctrlProps/ctrlProp84.xml"/><Relationship Id="rId130" Type="http://schemas.openxmlformats.org/officeDocument/2006/relationships/ctrlProp" Target="../ctrlProps/ctrlProp128.xml"/><Relationship Id="rId151" Type="http://schemas.openxmlformats.org/officeDocument/2006/relationships/ctrlProp" Target="../ctrlProps/ctrlProp149.xml"/><Relationship Id="rId172" Type="http://schemas.openxmlformats.org/officeDocument/2006/relationships/ctrlProp" Target="../ctrlProps/ctrlProp170.xml"/><Relationship Id="rId193" Type="http://schemas.openxmlformats.org/officeDocument/2006/relationships/ctrlProp" Target="../ctrlProps/ctrlProp191.xml"/><Relationship Id="rId207" Type="http://schemas.openxmlformats.org/officeDocument/2006/relationships/ctrlProp" Target="../ctrlProps/ctrlProp205.xml"/><Relationship Id="rId228" Type="http://schemas.openxmlformats.org/officeDocument/2006/relationships/ctrlProp" Target="../ctrlProps/ctrlProp226.xml"/><Relationship Id="rId249" Type="http://schemas.openxmlformats.org/officeDocument/2006/relationships/ctrlProp" Target="../ctrlProps/ctrlProp247.xml"/><Relationship Id="rId13" Type="http://schemas.openxmlformats.org/officeDocument/2006/relationships/ctrlProp" Target="../ctrlProps/ctrlProp11.xml"/><Relationship Id="rId109" Type="http://schemas.openxmlformats.org/officeDocument/2006/relationships/ctrlProp" Target="../ctrlProps/ctrlProp107.xml"/><Relationship Id="rId260" Type="http://schemas.openxmlformats.org/officeDocument/2006/relationships/ctrlProp" Target="../ctrlProps/ctrlProp258.xml"/><Relationship Id="rId34" Type="http://schemas.openxmlformats.org/officeDocument/2006/relationships/ctrlProp" Target="../ctrlProps/ctrlProp32.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20" Type="http://schemas.openxmlformats.org/officeDocument/2006/relationships/ctrlProp" Target="../ctrlProps/ctrlProp118.xml"/><Relationship Id="rId141" Type="http://schemas.openxmlformats.org/officeDocument/2006/relationships/ctrlProp" Target="../ctrlProps/ctrlProp139.xml"/><Relationship Id="rId7" Type="http://schemas.openxmlformats.org/officeDocument/2006/relationships/ctrlProp" Target="../ctrlProps/ctrlProp5.xml"/><Relationship Id="rId162" Type="http://schemas.openxmlformats.org/officeDocument/2006/relationships/ctrlProp" Target="../ctrlProps/ctrlProp160.xml"/><Relationship Id="rId183" Type="http://schemas.openxmlformats.org/officeDocument/2006/relationships/ctrlProp" Target="../ctrlProps/ctrlProp181.xml"/><Relationship Id="rId218" Type="http://schemas.openxmlformats.org/officeDocument/2006/relationships/ctrlProp" Target="../ctrlProps/ctrlProp216.xml"/><Relationship Id="rId239" Type="http://schemas.openxmlformats.org/officeDocument/2006/relationships/ctrlProp" Target="../ctrlProps/ctrlProp237.xml"/><Relationship Id="rId250" Type="http://schemas.openxmlformats.org/officeDocument/2006/relationships/ctrlProp" Target="../ctrlProps/ctrlProp248.xml"/><Relationship Id="rId24" Type="http://schemas.openxmlformats.org/officeDocument/2006/relationships/ctrlProp" Target="../ctrlProps/ctrlProp22.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31" Type="http://schemas.openxmlformats.org/officeDocument/2006/relationships/ctrlProp" Target="../ctrlProps/ctrlProp129.xml"/><Relationship Id="rId152" Type="http://schemas.openxmlformats.org/officeDocument/2006/relationships/ctrlProp" Target="../ctrlProps/ctrlProp150.xml"/><Relationship Id="rId173" Type="http://schemas.openxmlformats.org/officeDocument/2006/relationships/ctrlProp" Target="../ctrlProps/ctrlProp171.xml"/><Relationship Id="rId194" Type="http://schemas.openxmlformats.org/officeDocument/2006/relationships/ctrlProp" Target="../ctrlProps/ctrlProp192.xml"/><Relationship Id="rId208" Type="http://schemas.openxmlformats.org/officeDocument/2006/relationships/ctrlProp" Target="../ctrlProps/ctrlProp206.xml"/><Relationship Id="rId229" Type="http://schemas.openxmlformats.org/officeDocument/2006/relationships/ctrlProp" Target="../ctrlProps/ctrlProp227.xml"/><Relationship Id="rId240" Type="http://schemas.openxmlformats.org/officeDocument/2006/relationships/ctrlProp" Target="../ctrlProps/ctrlProp238.xml"/><Relationship Id="rId261" Type="http://schemas.openxmlformats.org/officeDocument/2006/relationships/ctrlProp" Target="../ctrlProps/ctrlProp259.xml"/><Relationship Id="rId14" Type="http://schemas.openxmlformats.org/officeDocument/2006/relationships/ctrlProp" Target="../ctrlProps/ctrlProp12.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8" Type="http://schemas.openxmlformats.org/officeDocument/2006/relationships/ctrlProp" Target="../ctrlProps/ctrlProp6.xml"/><Relationship Id="rId98" Type="http://schemas.openxmlformats.org/officeDocument/2006/relationships/ctrlProp" Target="../ctrlProps/ctrlProp96.xml"/><Relationship Id="rId121" Type="http://schemas.openxmlformats.org/officeDocument/2006/relationships/ctrlProp" Target="../ctrlProps/ctrlProp119.xml"/><Relationship Id="rId142" Type="http://schemas.openxmlformats.org/officeDocument/2006/relationships/ctrlProp" Target="../ctrlProps/ctrlProp140.xml"/><Relationship Id="rId163" Type="http://schemas.openxmlformats.org/officeDocument/2006/relationships/ctrlProp" Target="../ctrlProps/ctrlProp161.xml"/><Relationship Id="rId184" Type="http://schemas.openxmlformats.org/officeDocument/2006/relationships/ctrlProp" Target="../ctrlProps/ctrlProp182.xml"/><Relationship Id="rId219" Type="http://schemas.openxmlformats.org/officeDocument/2006/relationships/ctrlProp" Target="../ctrlProps/ctrlProp217.xml"/><Relationship Id="rId230" Type="http://schemas.openxmlformats.org/officeDocument/2006/relationships/ctrlProp" Target="../ctrlProps/ctrlProp228.xml"/><Relationship Id="rId251" Type="http://schemas.openxmlformats.org/officeDocument/2006/relationships/ctrlProp" Target="../ctrlProps/ctrlProp249.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88" Type="http://schemas.openxmlformats.org/officeDocument/2006/relationships/ctrlProp" Target="../ctrlProps/ctrlProp86.xml"/><Relationship Id="rId111" Type="http://schemas.openxmlformats.org/officeDocument/2006/relationships/ctrlProp" Target="../ctrlProps/ctrlProp109.xml"/><Relationship Id="rId132" Type="http://schemas.openxmlformats.org/officeDocument/2006/relationships/ctrlProp" Target="../ctrlProps/ctrlProp130.xml"/><Relationship Id="rId153" Type="http://schemas.openxmlformats.org/officeDocument/2006/relationships/ctrlProp" Target="../ctrlProps/ctrlProp151.xml"/><Relationship Id="rId174" Type="http://schemas.openxmlformats.org/officeDocument/2006/relationships/ctrlProp" Target="../ctrlProps/ctrlProp172.xml"/><Relationship Id="rId195" Type="http://schemas.openxmlformats.org/officeDocument/2006/relationships/ctrlProp" Target="../ctrlProps/ctrlProp193.xml"/><Relationship Id="rId209" Type="http://schemas.openxmlformats.org/officeDocument/2006/relationships/ctrlProp" Target="../ctrlProps/ctrlProp207.xml"/><Relationship Id="rId220" Type="http://schemas.openxmlformats.org/officeDocument/2006/relationships/ctrlProp" Target="../ctrlProps/ctrlProp218.xml"/><Relationship Id="rId241" Type="http://schemas.openxmlformats.org/officeDocument/2006/relationships/ctrlProp" Target="../ctrlProps/ctrlProp23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262" Type="http://schemas.openxmlformats.org/officeDocument/2006/relationships/ctrlProp" Target="../ctrlProps/ctrlProp260.xml"/><Relationship Id="rId78" Type="http://schemas.openxmlformats.org/officeDocument/2006/relationships/ctrlProp" Target="../ctrlProps/ctrlProp76.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 Id="rId143" Type="http://schemas.openxmlformats.org/officeDocument/2006/relationships/ctrlProp" Target="../ctrlProps/ctrlProp141.xml"/><Relationship Id="rId164" Type="http://schemas.openxmlformats.org/officeDocument/2006/relationships/ctrlProp" Target="../ctrlProps/ctrlProp162.xml"/><Relationship Id="rId185" Type="http://schemas.openxmlformats.org/officeDocument/2006/relationships/ctrlProp" Target="../ctrlProps/ctrlProp183.xml"/><Relationship Id="rId9" Type="http://schemas.openxmlformats.org/officeDocument/2006/relationships/ctrlProp" Target="../ctrlProps/ctrlProp7.xml"/><Relationship Id="rId210" Type="http://schemas.openxmlformats.org/officeDocument/2006/relationships/ctrlProp" Target="../ctrlProps/ctrlProp208.xml"/><Relationship Id="rId26" Type="http://schemas.openxmlformats.org/officeDocument/2006/relationships/ctrlProp" Target="../ctrlProps/ctrlProp24.xml"/><Relationship Id="rId231" Type="http://schemas.openxmlformats.org/officeDocument/2006/relationships/ctrlProp" Target="../ctrlProps/ctrlProp229.xml"/><Relationship Id="rId252" Type="http://schemas.openxmlformats.org/officeDocument/2006/relationships/ctrlProp" Target="../ctrlProps/ctrlProp250.xml"/><Relationship Id="rId47" Type="http://schemas.openxmlformats.org/officeDocument/2006/relationships/ctrlProp" Target="../ctrlProps/ctrlProp45.xml"/><Relationship Id="rId68" Type="http://schemas.openxmlformats.org/officeDocument/2006/relationships/ctrlProp" Target="../ctrlProps/ctrlProp66.xml"/><Relationship Id="rId89" Type="http://schemas.openxmlformats.org/officeDocument/2006/relationships/ctrlProp" Target="../ctrlProps/ctrlProp87.xml"/><Relationship Id="rId112" Type="http://schemas.openxmlformats.org/officeDocument/2006/relationships/ctrlProp" Target="../ctrlProps/ctrlProp110.xml"/><Relationship Id="rId133" Type="http://schemas.openxmlformats.org/officeDocument/2006/relationships/ctrlProp" Target="../ctrlProps/ctrlProp131.xml"/><Relationship Id="rId154" Type="http://schemas.openxmlformats.org/officeDocument/2006/relationships/ctrlProp" Target="../ctrlProps/ctrlProp152.xml"/><Relationship Id="rId175" Type="http://schemas.openxmlformats.org/officeDocument/2006/relationships/ctrlProp" Target="../ctrlProps/ctrlProp173.xml"/><Relationship Id="rId196" Type="http://schemas.openxmlformats.org/officeDocument/2006/relationships/ctrlProp" Target="../ctrlProps/ctrlProp194.xml"/><Relationship Id="rId200" Type="http://schemas.openxmlformats.org/officeDocument/2006/relationships/ctrlProp" Target="../ctrlProps/ctrlProp198.xml"/><Relationship Id="rId16" Type="http://schemas.openxmlformats.org/officeDocument/2006/relationships/ctrlProp" Target="../ctrlProps/ctrlProp14.xml"/><Relationship Id="rId221" Type="http://schemas.openxmlformats.org/officeDocument/2006/relationships/ctrlProp" Target="../ctrlProps/ctrlProp219.xml"/><Relationship Id="rId242" Type="http://schemas.openxmlformats.org/officeDocument/2006/relationships/ctrlProp" Target="../ctrlProps/ctrlProp240.xml"/><Relationship Id="rId37" Type="http://schemas.openxmlformats.org/officeDocument/2006/relationships/ctrlProp" Target="../ctrlProps/ctrlProp35.xml"/><Relationship Id="rId58" Type="http://schemas.openxmlformats.org/officeDocument/2006/relationships/ctrlProp" Target="../ctrlProps/ctrlProp56.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trlProp" Target="../ctrlProps/ctrlProp121.xml"/><Relationship Id="rId144" Type="http://schemas.openxmlformats.org/officeDocument/2006/relationships/ctrlProp" Target="../ctrlProps/ctrlProp142.xml"/><Relationship Id="rId90" Type="http://schemas.openxmlformats.org/officeDocument/2006/relationships/ctrlProp" Target="../ctrlProps/ctrlProp88.xml"/><Relationship Id="rId165" Type="http://schemas.openxmlformats.org/officeDocument/2006/relationships/ctrlProp" Target="../ctrlProps/ctrlProp163.xml"/><Relationship Id="rId186" Type="http://schemas.openxmlformats.org/officeDocument/2006/relationships/ctrlProp" Target="../ctrlProps/ctrlProp184.xml"/><Relationship Id="rId211" Type="http://schemas.openxmlformats.org/officeDocument/2006/relationships/ctrlProp" Target="../ctrlProps/ctrlProp209.xml"/><Relationship Id="rId232" Type="http://schemas.openxmlformats.org/officeDocument/2006/relationships/ctrlProp" Target="../ctrlProps/ctrlProp230.xml"/><Relationship Id="rId253" Type="http://schemas.openxmlformats.org/officeDocument/2006/relationships/ctrlProp" Target="../ctrlProps/ctrlProp251.xml"/><Relationship Id="rId27" Type="http://schemas.openxmlformats.org/officeDocument/2006/relationships/ctrlProp" Target="../ctrlProps/ctrlProp25.xml"/><Relationship Id="rId48" Type="http://schemas.openxmlformats.org/officeDocument/2006/relationships/ctrlProp" Target="../ctrlProps/ctrlProp46.xml"/><Relationship Id="rId69" Type="http://schemas.openxmlformats.org/officeDocument/2006/relationships/ctrlProp" Target="../ctrlProps/ctrlProp67.xml"/><Relationship Id="rId113" Type="http://schemas.openxmlformats.org/officeDocument/2006/relationships/ctrlProp" Target="../ctrlProps/ctrlProp111.xml"/><Relationship Id="rId134" Type="http://schemas.openxmlformats.org/officeDocument/2006/relationships/ctrlProp" Target="../ctrlProps/ctrlProp132.xml"/><Relationship Id="rId80" Type="http://schemas.openxmlformats.org/officeDocument/2006/relationships/ctrlProp" Target="../ctrlProps/ctrlProp78.xml"/><Relationship Id="rId155" Type="http://schemas.openxmlformats.org/officeDocument/2006/relationships/ctrlProp" Target="../ctrlProps/ctrlProp153.xml"/><Relationship Id="rId176" Type="http://schemas.openxmlformats.org/officeDocument/2006/relationships/ctrlProp" Target="../ctrlProps/ctrlProp174.xml"/><Relationship Id="rId197" Type="http://schemas.openxmlformats.org/officeDocument/2006/relationships/ctrlProp" Target="../ctrlProps/ctrlProp195.xml"/><Relationship Id="rId201" Type="http://schemas.openxmlformats.org/officeDocument/2006/relationships/ctrlProp" Target="../ctrlProps/ctrlProp199.xml"/><Relationship Id="rId222" Type="http://schemas.openxmlformats.org/officeDocument/2006/relationships/ctrlProp" Target="../ctrlProps/ctrlProp220.xml"/><Relationship Id="rId243" Type="http://schemas.openxmlformats.org/officeDocument/2006/relationships/ctrlProp" Target="../ctrlProps/ctrlProp241.xml"/><Relationship Id="rId17" Type="http://schemas.openxmlformats.org/officeDocument/2006/relationships/ctrlProp" Target="../ctrlProps/ctrlProp15.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24" Type="http://schemas.openxmlformats.org/officeDocument/2006/relationships/ctrlProp" Target="../ctrlProps/ctrlProp122.xml"/><Relationship Id="rId70" Type="http://schemas.openxmlformats.org/officeDocument/2006/relationships/ctrlProp" Target="../ctrlProps/ctrlProp68.xml"/><Relationship Id="rId91" Type="http://schemas.openxmlformats.org/officeDocument/2006/relationships/ctrlProp" Target="../ctrlProps/ctrlProp89.xml"/><Relationship Id="rId145" Type="http://schemas.openxmlformats.org/officeDocument/2006/relationships/ctrlProp" Target="../ctrlProps/ctrlProp143.xml"/><Relationship Id="rId166" Type="http://schemas.openxmlformats.org/officeDocument/2006/relationships/ctrlProp" Target="../ctrlProps/ctrlProp164.xml"/><Relationship Id="rId187" Type="http://schemas.openxmlformats.org/officeDocument/2006/relationships/ctrlProp" Target="../ctrlProps/ctrlProp185.xml"/><Relationship Id="rId1" Type="http://schemas.openxmlformats.org/officeDocument/2006/relationships/drawing" Target="../drawings/drawing2.xml"/><Relationship Id="rId212" Type="http://schemas.openxmlformats.org/officeDocument/2006/relationships/ctrlProp" Target="../ctrlProps/ctrlProp210.xml"/><Relationship Id="rId233" Type="http://schemas.openxmlformats.org/officeDocument/2006/relationships/ctrlProp" Target="../ctrlProps/ctrlProp231.xml"/><Relationship Id="rId254" Type="http://schemas.openxmlformats.org/officeDocument/2006/relationships/ctrlProp" Target="../ctrlProps/ctrlProp252.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60" Type="http://schemas.openxmlformats.org/officeDocument/2006/relationships/ctrlProp" Target="../ctrlProps/ctrlProp58.xml"/><Relationship Id="rId81" Type="http://schemas.openxmlformats.org/officeDocument/2006/relationships/ctrlProp" Target="../ctrlProps/ctrlProp79.xml"/><Relationship Id="rId135" Type="http://schemas.openxmlformats.org/officeDocument/2006/relationships/ctrlProp" Target="../ctrlProps/ctrlProp133.xml"/><Relationship Id="rId156" Type="http://schemas.openxmlformats.org/officeDocument/2006/relationships/ctrlProp" Target="../ctrlProps/ctrlProp154.xml"/><Relationship Id="rId177" Type="http://schemas.openxmlformats.org/officeDocument/2006/relationships/ctrlProp" Target="../ctrlProps/ctrlProp175.xml"/><Relationship Id="rId198" Type="http://schemas.openxmlformats.org/officeDocument/2006/relationships/ctrlProp" Target="../ctrlProps/ctrlProp196.xml"/><Relationship Id="rId202" Type="http://schemas.openxmlformats.org/officeDocument/2006/relationships/ctrlProp" Target="../ctrlProps/ctrlProp200.xml"/><Relationship Id="rId223" Type="http://schemas.openxmlformats.org/officeDocument/2006/relationships/ctrlProp" Target="../ctrlProps/ctrlProp221.xml"/><Relationship Id="rId244" Type="http://schemas.openxmlformats.org/officeDocument/2006/relationships/ctrlProp" Target="../ctrlProps/ctrlProp242.xml"/><Relationship Id="rId18" Type="http://schemas.openxmlformats.org/officeDocument/2006/relationships/ctrlProp" Target="../ctrlProps/ctrlProp16.xml"/><Relationship Id="rId39" Type="http://schemas.openxmlformats.org/officeDocument/2006/relationships/ctrlProp" Target="../ctrlProps/ctrlProp37.xml"/><Relationship Id="rId50" Type="http://schemas.openxmlformats.org/officeDocument/2006/relationships/ctrlProp" Target="../ctrlProps/ctrlProp48.xml"/><Relationship Id="rId104" Type="http://schemas.openxmlformats.org/officeDocument/2006/relationships/ctrlProp" Target="../ctrlProps/ctrlProp102.xml"/><Relationship Id="rId125" Type="http://schemas.openxmlformats.org/officeDocument/2006/relationships/ctrlProp" Target="../ctrlProps/ctrlProp123.xml"/><Relationship Id="rId146" Type="http://schemas.openxmlformats.org/officeDocument/2006/relationships/ctrlProp" Target="../ctrlProps/ctrlProp144.xml"/><Relationship Id="rId167" Type="http://schemas.openxmlformats.org/officeDocument/2006/relationships/ctrlProp" Target="../ctrlProps/ctrlProp165.xml"/><Relationship Id="rId188" Type="http://schemas.openxmlformats.org/officeDocument/2006/relationships/ctrlProp" Target="../ctrlProps/ctrlProp186.xml"/><Relationship Id="rId71" Type="http://schemas.openxmlformats.org/officeDocument/2006/relationships/ctrlProp" Target="../ctrlProps/ctrlProp69.xml"/><Relationship Id="rId92" Type="http://schemas.openxmlformats.org/officeDocument/2006/relationships/ctrlProp" Target="../ctrlProps/ctrlProp90.xml"/><Relationship Id="rId213" Type="http://schemas.openxmlformats.org/officeDocument/2006/relationships/ctrlProp" Target="../ctrlProps/ctrlProp211.xml"/><Relationship Id="rId234" Type="http://schemas.openxmlformats.org/officeDocument/2006/relationships/ctrlProp" Target="../ctrlProps/ctrlProp232.xml"/><Relationship Id="rId2" Type="http://schemas.openxmlformats.org/officeDocument/2006/relationships/vmlDrawing" Target="../drawings/vmlDrawing1.vml"/><Relationship Id="rId29" Type="http://schemas.openxmlformats.org/officeDocument/2006/relationships/ctrlProp" Target="../ctrlProps/ctrlProp27.xml"/><Relationship Id="rId255" Type="http://schemas.openxmlformats.org/officeDocument/2006/relationships/ctrlProp" Target="../ctrlProps/ctrlProp253.xml"/><Relationship Id="rId40" Type="http://schemas.openxmlformats.org/officeDocument/2006/relationships/ctrlProp" Target="../ctrlProps/ctrlProp38.xml"/><Relationship Id="rId115" Type="http://schemas.openxmlformats.org/officeDocument/2006/relationships/ctrlProp" Target="../ctrlProps/ctrlProp113.xml"/><Relationship Id="rId136" Type="http://schemas.openxmlformats.org/officeDocument/2006/relationships/ctrlProp" Target="../ctrlProps/ctrlProp134.xml"/><Relationship Id="rId157" Type="http://schemas.openxmlformats.org/officeDocument/2006/relationships/ctrlProp" Target="../ctrlProps/ctrlProp155.xml"/><Relationship Id="rId178" Type="http://schemas.openxmlformats.org/officeDocument/2006/relationships/ctrlProp" Target="../ctrlProps/ctrlProp176.xml"/><Relationship Id="rId61" Type="http://schemas.openxmlformats.org/officeDocument/2006/relationships/ctrlProp" Target="../ctrlProps/ctrlProp59.xml"/><Relationship Id="rId82" Type="http://schemas.openxmlformats.org/officeDocument/2006/relationships/ctrlProp" Target="../ctrlProps/ctrlProp80.xml"/><Relationship Id="rId199" Type="http://schemas.openxmlformats.org/officeDocument/2006/relationships/ctrlProp" Target="../ctrlProps/ctrlProp197.xml"/><Relationship Id="rId203" Type="http://schemas.openxmlformats.org/officeDocument/2006/relationships/ctrlProp" Target="../ctrlProps/ctrlProp201.xml"/><Relationship Id="rId19" Type="http://schemas.openxmlformats.org/officeDocument/2006/relationships/ctrlProp" Target="../ctrlProps/ctrlProp17.xml"/><Relationship Id="rId224" Type="http://schemas.openxmlformats.org/officeDocument/2006/relationships/ctrlProp" Target="../ctrlProps/ctrlProp222.xml"/><Relationship Id="rId245" Type="http://schemas.openxmlformats.org/officeDocument/2006/relationships/ctrlProp" Target="../ctrlProps/ctrlProp243.xml"/><Relationship Id="rId30" Type="http://schemas.openxmlformats.org/officeDocument/2006/relationships/ctrlProp" Target="../ctrlProps/ctrlProp28.xml"/><Relationship Id="rId105" Type="http://schemas.openxmlformats.org/officeDocument/2006/relationships/ctrlProp" Target="../ctrlProps/ctrlProp103.xml"/><Relationship Id="rId126" Type="http://schemas.openxmlformats.org/officeDocument/2006/relationships/ctrlProp" Target="../ctrlProps/ctrlProp124.xml"/><Relationship Id="rId147" Type="http://schemas.openxmlformats.org/officeDocument/2006/relationships/ctrlProp" Target="../ctrlProps/ctrlProp145.xml"/><Relationship Id="rId168" Type="http://schemas.openxmlformats.org/officeDocument/2006/relationships/ctrlProp" Target="../ctrlProps/ctrlProp16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189" Type="http://schemas.openxmlformats.org/officeDocument/2006/relationships/ctrlProp" Target="../ctrlProps/ctrlProp187.xml"/><Relationship Id="rId3" Type="http://schemas.openxmlformats.org/officeDocument/2006/relationships/ctrlProp" Target="../ctrlProps/ctrlProp1.xml"/><Relationship Id="rId214" Type="http://schemas.openxmlformats.org/officeDocument/2006/relationships/ctrlProp" Target="../ctrlProps/ctrlProp212.xml"/><Relationship Id="rId235" Type="http://schemas.openxmlformats.org/officeDocument/2006/relationships/ctrlProp" Target="../ctrlProps/ctrlProp233.xml"/><Relationship Id="rId256" Type="http://schemas.openxmlformats.org/officeDocument/2006/relationships/ctrlProp" Target="../ctrlProps/ctrlProp254.xml"/><Relationship Id="rId116" Type="http://schemas.openxmlformats.org/officeDocument/2006/relationships/ctrlProp" Target="../ctrlProps/ctrlProp114.xml"/><Relationship Id="rId137" Type="http://schemas.openxmlformats.org/officeDocument/2006/relationships/ctrlProp" Target="../ctrlProps/ctrlProp135.xml"/><Relationship Id="rId158" Type="http://schemas.openxmlformats.org/officeDocument/2006/relationships/ctrlProp" Target="../ctrlProps/ctrlProp156.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179" Type="http://schemas.openxmlformats.org/officeDocument/2006/relationships/ctrlProp" Target="../ctrlProps/ctrlProp177.xml"/><Relationship Id="rId190" Type="http://schemas.openxmlformats.org/officeDocument/2006/relationships/ctrlProp" Target="../ctrlProps/ctrlProp188.xml"/><Relationship Id="rId204" Type="http://schemas.openxmlformats.org/officeDocument/2006/relationships/ctrlProp" Target="../ctrlProps/ctrlProp202.xml"/><Relationship Id="rId225" Type="http://schemas.openxmlformats.org/officeDocument/2006/relationships/ctrlProp" Target="../ctrlProps/ctrlProp223.xml"/><Relationship Id="rId246" Type="http://schemas.openxmlformats.org/officeDocument/2006/relationships/ctrlProp" Target="../ctrlProps/ctrlProp244.xml"/><Relationship Id="rId106" Type="http://schemas.openxmlformats.org/officeDocument/2006/relationships/ctrlProp" Target="../ctrlProps/ctrlProp104.xml"/><Relationship Id="rId127" Type="http://schemas.openxmlformats.org/officeDocument/2006/relationships/ctrlProp" Target="../ctrlProps/ctrlProp125.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94" Type="http://schemas.openxmlformats.org/officeDocument/2006/relationships/ctrlProp" Target="../ctrlProps/ctrlProp92.xml"/><Relationship Id="rId148" Type="http://schemas.openxmlformats.org/officeDocument/2006/relationships/ctrlProp" Target="../ctrlProps/ctrlProp146.xml"/><Relationship Id="rId169" Type="http://schemas.openxmlformats.org/officeDocument/2006/relationships/ctrlProp" Target="../ctrlProps/ctrlProp167.xml"/><Relationship Id="rId4" Type="http://schemas.openxmlformats.org/officeDocument/2006/relationships/ctrlProp" Target="../ctrlProps/ctrlProp2.xml"/><Relationship Id="rId180" Type="http://schemas.openxmlformats.org/officeDocument/2006/relationships/ctrlProp" Target="../ctrlProps/ctrlProp178.xml"/><Relationship Id="rId215" Type="http://schemas.openxmlformats.org/officeDocument/2006/relationships/ctrlProp" Target="../ctrlProps/ctrlProp213.xml"/><Relationship Id="rId236" Type="http://schemas.openxmlformats.org/officeDocument/2006/relationships/ctrlProp" Target="../ctrlProps/ctrlProp234.xml"/><Relationship Id="rId257" Type="http://schemas.openxmlformats.org/officeDocument/2006/relationships/ctrlProp" Target="../ctrlProps/ctrlProp255.xml"/><Relationship Id="rId42" Type="http://schemas.openxmlformats.org/officeDocument/2006/relationships/ctrlProp" Target="../ctrlProps/ctrlProp40.xml"/><Relationship Id="rId84" Type="http://schemas.openxmlformats.org/officeDocument/2006/relationships/ctrlProp" Target="../ctrlProps/ctrlProp82.xml"/><Relationship Id="rId138" Type="http://schemas.openxmlformats.org/officeDocument/2006/relationships/ctrlProp" Target="../ctrlProps/ctrlProp136.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266.xml"/><Relationship Id="rId13" Type="http://schemas.openxmlformats.org/officeDocument/2006/relationships/ctrlProp" Target="../ctrlProps/ctrlProp271.xml"/><Relationship Id="rId18" Type="http://schemas.openxmlformats.org/officeDocument/2006/relationships/ctrlProp" Target="../ctrlProps/ctrlProp276.xml"/><Relationship Id="rId26" Type="http://schemas.openxmlformats.org/officeDocument/2006/relationships/ctrlProp" Target="../ctrlProps/ctrlProp284.xml"/><Relationship Id="rId3" Type="http://schemas.openxmlformats.org/officeDocument/2006/relationships/ctrlProp" Target="../ctrlProps/ctrlProp261.xml"/><Relationship Id="rId21" Type="http://schemas.openxmlformats.org/officeDocument/2006/relationships/ctrlProp" Target="../ctrlProps/ctrlProp279.xml"/><Relationship Id="rId7" Type="http://schemas.openxmlformats.org/officeDocument/2006/relationships/ctrlProp" Target="../ctrlProps/ctrlProp265.xml"/><Relationship Id="rId12" Type="http://schemas.openxmlformats.org/officeDocument/2006/relationships/ctrlProp" Target="../ctrlProps/ctrlProp270.xml"/><Relationship Id="rId17" Type="http://schemas.openxmlformats.org/officeDocument/2006/relationships/ctrlProp" Target="../ctrlProps/ctrlProp275.xml"/><Relationship Id="rId25" Type="http://schemas.openxmlformats.org/officeDocument/2006/relationships/ctrlProp" Target="../ctrlProps/ctrlProp283.xml"/><Relationship Id="rId2" Type="http://schemas.openxmlformats.org/officeDocument/2006/relationships/vmlDrawing" Target="../drawings/vmlDrawing2.vml"/><Relationship Id="rId16" Type="http://schemas.openxmlformats.org/officeDocument/2006/relationships/ctrlProp" Target="../ctrlProps/ctrlProp274.xml"/><Relationship Id="rId20" Type="http://schemas.openxmlformats.org/officeDocument/2006/relationships/ctrlProp" Target="../ctrlProps/ctrlProp278.xml"/><Relationship Id="rId29" Type="http://schemas.openxmlformats.org/officeDocument/2006/relationships/ctrlProp" Target="../ctrlProps/ctrlProp287.xml"/><Relationship Id="rId1" Type="http://schemas.openxmlformats.org/officeDocument/2006/relationships/drawing" Target="../drawings/drawing4.xml"/><Relationship Id="rId6" Type="http://schemas.openxmlformats.org/officeDocument/2006/relationships/ctrlProp" Target="../ctrlProps/ctrlProp264.xml"/><Relationship Id="rId11" Type="http://schemas.openxmlformats.org/officeDocument/2006/relationships/ctrlProp" Target="../ctrlProps/ctrlProp269.xml"/><Relationship Id="rId24" Type="http://schemas.openxmlformats.org/officeDocument/2006/relationships/ctrlProp" Target="../ctrlProps/ctrlProp282.xml"/><Relationship Id="rId5" Type="http://schemas.openxmlformats.org/officeDocument/2006/relationships/ctrlProp" Target="../ctrlProps/ctrlProp263.xml"/><Relationship Id="rId15" Type="http://schemas.openxmlformats.org/officeDocument/2006/relationships/ctrlProp" Target="../ctrlProps/ctrlProp273.xml"/><Relationship Id="rId23" Type="http://schemas.openxmlformats.org/officeDocument/2006/relationships/ctrlProp" Target="../ctrlProps/ctrlProp281.xml"/><Relationship Id="rId28" Type="http://schemas.openxmlformats.org/officeDocument/2006/relationships/ctrlProp" Target="../ctrlProps/ctrlProp286.xml"/><Relationship Id="rId10" Type="http://schemas.openxmlformats.org/officeDocument/2006/relationships/ctrlProp" Target="../ctrlProps/ctrlProp268.xml"/><Relationship Id="rId19" Type="http://schemas.openxmlformats.org/officeDocument/2006/relationships/ctrlProp" Target="../ctrlProps/ctrlProp277.xml"/><Relationship Id="rId31" Type="http://schemas.openxmlformats.org/officeDocument/2006/relationships/ctrlProp" Target="../ctrlProps/ctrlProp289.xml"/><Relationship Id="rId4" Type="http://schemas.openxmlformats.org/officeDocument/2006/relationships/ctrlProp" Target="../ctrlProps/ctrlProp262.xml"/><Relationship Id="rId9" Type="http://schemas.openxmlformats.org/officeDocument/2006/relationships/ctrlProp" Target="../ctrlProps/ctrlProp267.xml"/><Relationship Id="rId14" Type="http://schemas.openxmlformats.org/officeDocument/2006/relationships/ctrlProp" Target="../ctrlProps/ctrlProp272.xml"/><Relationship Id="rId22" Type="http://schemas.openxmlformats.org/officeDocument/2006/relationships/ctrlProp" Target="../ctrlProps/ctrlProp280.xml"/><Relationship Id="rId27" Type="http://schemas.openxmlformats.org/officeDocument/2006/relationships/ctrlProp" Target="../ctrlProps/ctrlProp285.xml"/><Relationship Id="rId30" Type="http://schemas.openxmlformats.org/officeDocument/2006/relationships/ctrlProp" Target="../ctrlProps/ctrlProp28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7" Type="http://schemas.openxmlformats.org/officeDocument/2006/relationships/ctrlProp" Target="../ctrlProps/ctrlProp404.xml"/><Relationship Id="rId21" Type="http://schemas.openxmlformats.org/officeDocument/2006/relationships/ctrlProp" Target="../ctrlProps/ctrlProp308.xml"/><Relationship Id="rId324" Type="http://schemas.openxmlformats.org/officeDocument/2006/relationships/ctrlProp" Target="../ctrlProps/ctrlProp611.xml"/><Relationship Id="rId531" Type="http://schemas.openxmlformats.org/officeDocument/2006/relationships/ctrlProp" Target="../ctrlProps/ctrlProp818.xml"/><Relationship Id="rId170" Type="http://schemas.openxmlformats.org/officeDocument/2006/relationships/ctrlProp" Target="../ctrlProps/ctrlProp457.xml"/><Relationship Id="rId268" Type="http://schemas.openxmlformats.org/officeDocument/2006/relationships/ctrlProp" Target="../ctrlProps/ctrlProp555.xml"/><Relationship Id="rId475" Type="http://schemas.openxmlformats.org/officeDocument/2006/relationships/ctrlProp" Target="../ctrlProps/ctrlProp762.xml"/><Relationship Id="rId32" Type="http://schemas.openxmlformats.org/officeDocument/2006/relationships/ctrlProp" Target="../ctrlProps/ctrlProp319.xml"/><Relationship Id="rId128" Type="http://schemas.openxmlformats.org/officeDocument/2006/relationships/ctrlProp" Target="../ctrlProps/ctrlProp415.xml"/><Relationship Id="rId335" Type="http://schemas.openxmlformats.org/officeDocument/2006/relationships/ctrlProp" Target="../ctrlProps/ctrlProp622.xml"/><Relationship Id="rId542" Type="http://schemas.openxmlformats.org/officeDocument/2006/relationships/ctrlProp" Target="../ctrlProps/ctrlProp829.xml"/><Relationship Id="rId181" Type="http://schemas.openxmlformats.org/officeDocument/2006/relationships/ctrlProp" Target="../ctrlProps/ctrlProp468.xml"/><Relationship Id="rId402" Type="http://schemas.openxmlformats.org/officeDocument/2006/relationships/ctrlProp" Target="../ctrlProps/ctrlProp689.xml"/><Relationship Id="rId279" Type="http://schemas.openxmlformats.org/officeDocument/2006/relationships/ctrlProp" Target="../ctrlProps/ctrlProp566.xml"/><Relationship Id="rId486" Type="http://schemas.openxmlformats.org/officeDocument/2006/relationships/ctrlProp" Target="../ctrlProps/ctrlProp773.xml"/><Relationship Id="rId43" Type="http://schemas.openxmlformats.org/officeDocument/2006/relationships/ctrlProp" Target="../ctrlProps/ctrlProp330.xml"/><Relationship Id="rId139" Type="http://schemas.openxmlformats.org/officeDocument/2006/relationships/ctrlProp" Target="../ctrlProps/ctrlProp426.xml"/><Relationship Id="rId346" Type="http://schemas.openxmlformats.org/officeDocument/2006/relationships/ctrlProp" Target="../ctrlProps/ctrlProp633.xml"/><Relationship Id="rId553" Type="http://schemas.openxmlformats.org/officeDocument/2006/relationships/ctrlProp" Target="../ctrlProps/ctrlProp840.xml"/><Relationship Id="rId192" Type="http://schemas.openxmlformats.org/officeDocument/2006/relationships/ctrlProp" Target="../ctrlProps/ctrlProp479.xml"/><Relationship Id="rId206" Type="http://schemas.openxmlformats.org/officeDocument/2006/relationships/ctrlProp" Target="../ctrlProps/ctrlProp493.xml"/><Relationship Id="rId413" Type="http://schemas.openxmlformats.org/officeDocument/2006/relationships/ctrlProp" Target="../ctrlProps/ctrlProp700.xml"/><Relationship Id="rId497" Type="http://schemas.openxmlformats.org/officeDocument/2006/relationships/ctrlProp" Target="../ctrlProps/ctrlProp784.xml"/><Relationship Id="rId357" Type="http://schemas.openxmlformats.org/officeDocument/2006/relationships/ctrlProp" Target="../ctrlProps/ctrlProp644.xml"/><Relationship Id="rId54" Type="http://schemas.openxmlformats.org/officeDocument/2006/relationships/ctrlProp" Target="../ctrlProps/ctrlProp341.xml"/><Relationship Id="rId217" Type="http://schemas.openxmlformats.org/officeDocument/2006/relationships/ctrlProp" Target="../ctrlProps/ctrlProp504.xml"/><Relationship Id="rId564" Type="http://schemas.openxmlformats.org/officeDocument/2006/relationships/ctrlProp" Target="../ctrlProps/ctrlProp851.xml"/><Relationship Id="rId424" Type="http://schemas.openxmlformats.org/officeDocument/2006/relationships/ctrlProp" Target="../ctrlProps/ctrlProp711.xml"/><Relationship Id="rId270" Type="http://schemas.openxmlformats.org/officeDocument/2006/relationships/ctrlProp" Target="../ctrlProps/ctrlProp557.xml"/><Relationship Id="rId65" Type="http://schemas.openxmlformats.org/officeDocument/2006/relationships/ctrlProp" Target="../ctrlProps/ctrlProp352.xml"/><Relationship Id="rId130" Type="http://schemas.openxmlformats.org/officeDocument/2006/relationships/ctrlProp" Target="../ctrlProps/ctrlProp417.xml"/><Relationship Id="rId368" Type="http://schemas.openxmlformats.org/officeDocument/2006/relationships/ctrlProp" Target="../ctrlProps/ctrlProp655.xml"/><Relationship Id="rId172" Type="http://schemas.openxmlformats.org/officeDocument/2006/relationships/ctrlProp" Target="../ctrlProps/ctrlProp459.xml"/><Relationship Id="rId228" Type="http://schemas.openxmlformats.org/officeDocument/2006/relationships/ctrlProp" Target="../ctrlProps/ctrlProp515.xml"/><Relationship Id="rId435" Type="http://schemas.openxmlformats.org/officeDocument/2006/relationships/ctrlProp" Target="../ctrlProps/ctrlProp722.xml"/><Relationship Id="rId477" Type="http://schemas.openxmlformats.org/officeDocument/2006/relationships/ctrlProp" Target="../ctrlProps/ctrlProp764.xml"/><Relationship Id="rId281" Type="http://schemas.openxmlformats.org/officeDocument/2006/relationships/ctrlProp" Target="../ctrlProps/ctrlProp568.xml"/><Relationship Id="rId337" Type="http://schemas.openxmlformats.org/officeDocument/2006/relationships/ctrlProp" Target="../ctrlProps/ctrlProp624.xml"/><Relationship Id="rId502" Type="http://schemas.openxmlformats.org/officeDocument/2006/relationships/ctrlProp" Target="../ctrlProps/ctrlProp789.xml"/><Relationship Id="rId34" Type="http://schemas.openxmlformats.org/officeDocument/2006/relationships/ctrlProp" Target="../ctrlProps/ctrlProp321.xml"/><Relationship Id="rId76" Type="http://schemas.openxmlformats.org/officeDocument/2006/relationships/ctrlProp" Target="../ctrlProps/ctrlProp363.xml"/><Relationship Id="rId141" Type="http://schemas.openxmlformats.org/officeDocument/2006/relationships/ctrlProp" Target="../ctrlProps/ctrlProp428.xml"/><Relationship Id="rId379" Type="http://schemas.openxmlformats.org/officeDocument/2006/relationships/ctrlProp" Target="../ctrlProps/ctrlProp666.xml"/><Relationship Id="rId544" Type="http://schemas.openxmlformats.org/officeDocument/2006/relationships/ctrlProp" Target="../ctrlProps/ctrlProp831.xml"/><Relationship Id="rId7" Type="http://schemas.openxmlformats.org/officeDocument/2006/relationships/ctrlProp" Target="../ctrlProps/ctrlProp294.xml"/><Relationship Id="rId183" Type="http://schemas.openxmlformats.org/officeDocument/2006/relationships/ctrlProp" Target="../ctrlProps/ctrlProp470.xml"/><Relationship Id="rId239" Type="http://schemas.openxmlformats.org/officeDocument/2006/relationships/ctrlProp" Target="../ctrlProps/ctrlProp526.xml"/><Relationship Id="rId390" Type="http://schemas.openxmlformats.org/officeDocument/2006/relationships/ctrlProp" Target="../ctrlProps/ctrlProp677.xml"/><Relationship Id="rId404" Type="http://schemas.openxmlformats.org/officeDocument/2006/relationships/ctrlProp" Target="../ctrlProps/ctrlProp691.xml"/><Relationship Id="rId446" Type="http://schemas.openxmlformats.org/officeDocument/2006/relationships/ctrlProp" Target="../ctrlProps/ctrlProp733.xml"/><Relationship Id="rId250" Type="http://schemas.openxmlformats.org/officeDocument/2006/relationships/ctrlProp" Target="../ctrlProps/ctrlProp537.xml"/><Relationship Id="rId292" Type="http://schemas.openxmlformats.org/officeDocument/2006/relationships/ctrlProp" Target="../ctrlProps/ctrlProp579.xml"/><Relationship Id="rId306" Type="http://schemas.openxmlformats.org/officeDocument/2006/relationships/ctrlProp" Target="../ctrlProps/ctrlProp593.xml"/><Relationship Id="rId488" Type="http://schemas.openxmlformats.org/officeDocument/2006/relationships/ctrlProp" Target="../ctrlProps/ctrlProp775.xml"/><Relationship Id="rId45" Type="http://schemas.openxmlformats.org/officeDocument/2006/relationships/ctrlProp" Target="../ctrlProps/ctrlProp332.xml"/><Relationship Id="rId87" Type="http://schemas.openxmlformats.org/officeDocument/2006/relationships/ctrlProp" Target="../ctrlProps/ctrlProp374.xml"/><Relationship Id="rId110" Type="http://schemas.openxmlformats.org/officeDocument/2006/relationships/ctrlProp" Target="../ctrlProps/ctrlProp397.xml"/><Relationship Id="rId348" Type="http://schemas.openxmlformats.org/officeDocument/2006/relationships/ctrlProp" Target="../ctrlProps/ctrlProp635.xml"/><Relationship Id="rId513" Type="http://schemas.openxmlformats.org/officeDocument/2006/relationships/ctrlProp" Target="../ctrlProps/ctrlProp800.xml"/><Relationship Id="rId555" Type="http://schemas.openxmlformats.org/officeDocument/2006/relationships/ctrlProp" Target="../ctrlProps/ctrlProp842.xml"/><Relationship Id="rId152" Type="http://schemas.openxmlformats.org/officeDocument/2006/relationships/ctrlProp" Target="../ctrlProps/ctrlProp439.xml"/><Relationship Id="rId194" Type="http://schemas.openxmlformats.org/officeDocument/2006/relationships/ctrlProp" Target="../ctrlProps/ctrlProp481.xml"/><Relationship Id="rId208" Type="http://schemas.openxmlformats.org/officeDocument/2006/relationships/ctrlProp" Target="../ctrlProps/ctrlProp495.xml"/><Relationship Id="rId415" Type="http://schemas.openxmlformats.org/officeDocument/2006/relationships/ctrlProp" Target="../ctrlProps/ctrlProp702.xml"/><Relationship Id="rId457" Type="http://schemas.openxmlformats.org/officeDocument/2006/relationships/ctrlProp" Target="../ctrlProps/ctrlProp744.xml"/><Relationship Id="rId261" Type="http://schemas.openxmlformats.org/officeDocument/2006/relationships/ctrlProp" Target="../ctrlProps/ctrlProp548.xml"/><Relationship Id="rId499" Type="http://schemas.openxmlformats.org/officeDocument/2006/relationships/ctrlProp" Target="../ctrlProps/ctrlProp786.xml"/><Relationship Id="rId14" Type="http://schemas.openxmlformats.org/officeDocument/2006/relationships/ctrlProp" Target="../ctrlProps/ctrlProp301.xml"/><Relationship Id="rId56" Type="http://schemas.openxmlformats.org/officeDocument/2006/relationships/ctrlProp" Target="../ctrlProps/ctrlProp343.xml"/><Relationship Id="rId317" Type="http://schemas.openxmlformats.org/officeDocument/2006/relationships/ctrlProp" Target="../ctrlProps/ctrlProp604.xml"/><Relationship Id="rId359" Type="http://schemas.openxmlformats.org/officeDocument/2006/relationships/ctrlProp" Target="../ctrlProps/ctrlProp646.xml"/><Relationship Id="rId524" Type="http://schemas.openxmlformats.org/officeDocument/2006/relationships/ctrlProp" Target="../ctrlProps/ctrlProp811.xml"/><Relationship Id="rId566" Type="http://schemas.openxmlformats.org/officeDocument/2006/relationships/ctrlProp" Target="../ctrlProps/ctrlProp853.xml"/><Relationship Id="rId98" Type="http://schemas.openxmlformats.org/officeDocument/2006/relationships/ctrlProp" Target="../ctrlProps/ctrlProp385.xml"/><Relationship Id="rId121" Type="http://schemas.openxmlformats.org/officeDocument/2006/relationships/ctrlProp" Target="../ctrlProps/ctrlProp408.xml"/><Relationship Id="rId163" Type="http://schemas.openxmlformats.org/officeDocument/2006/relationships/ctrlProp" Target="../ctrlProps/ctrlProp450.xml"/><Relationship Id="rId219" Type="http://schemas.openxmlformats.org/officeDocument/2006/relationships/ctrlProp" Target="../ctrlProps/ctrlProp506.xml"/><Relationship Id="rId370" Type="http://schemas.openxmlformats.org/officeDocument/2006/relationships/ctrlProp" Target="../ctrlProps/ctrlProp657.xml"/><Relationship Id="rId426" Type="http://schemas.openxmlformats.org/officeDocument/2006/relationships/ctrlProp" Target="../ctrlProps/ctrlProp713.xml"/><Relationship Id="rId230" Type="http://schemas.openxmlformats.org/officeDocument/2006/relationships/ctrlProp" Target="../ctrlProps/ctrlProp517.xml"/><Relationship Id="rId468" Type="http://schemas.openxmlformats.org/officeDocument/2006/relationships/ctrlProp" Target="../ctrlProps/ctrlProp755.xml"/><Relationship Id="rId25" Type="http://schemas.openxmlformats.org/officeDocument/2006/relationships/ctrlProp" Target="../ctrlProps/ctrlProp312.xml"/><Relationship Id="rId67" Type="http://schemas.openxmlformats.org/officeDocument/2006/relationships/ctrlProp" Target="../ctrlProps/ctrlProp354.xml"/><Relationship Id="rId272" Type="http://schemas.openxmlformats.org/officeDocument/2006/relationships/ctrlProp" Target="../ctrlProps/ctrlProp559.xml"/><Relationship Id="rId328" Type="http://schemas.openxmlformats.org/officeDocument/2006/relationships/ctrlProp" Target="../ctrlProps/ctrlProp615.xml"/><Relationship Id="rId535" Type="http://schemas.openxmlformats.org/officeDocument/2006/relationships/ctrlProp" Target="../ctrlProps/ctrlProp822.xml"/><Relationship Id="rId132" Type="http://schemas.openxmlformats.org/officeDocument/2006/relationships/ctrlProp" Target="../ctrlProps/ctrlProp419.xml"/><Relationship Id="rId174" Type="http://schemas.openxmlformats.org/officeDocument/2006/relationships/ctrlProp" Target="../ctrlProps/ctrlProp461.xml"/><Relationship Id="rId381" Type="http://schemas.openxmlformats.org/officeDocument/2006/relationships/ctrlProp" Target="../ctrlProps/ctrlProp668.xml"/><Relationship Id="rId241" Type="http://schemas.openxmlformats.org/officeDocument/2006/relationships/ctrlProp" Target="../ctrlProps/ctrlProp528.xml"/><Relationship Id="rId437" Type="http://schemas.openxmlformats.org/officeDocument/2006/relationships/ctrlProp" Target="../ctrlProps/ctrlProp724.xml"/><Relationship Id="rId479" Type="http://schemas.openxmlformats.org/officeDocument/2006/relationships/ctrlProp" Target="../ctrlProps/ctrlProp766.xml"/><Relationship Id="rId36" Type="http://schemas.openxmlformats.org/officeDocument/2006/relationships/ctrlProp" Target="../ctrlProps/ctrlProp323.xml"/><Relationship Id="rId283" Type="http://schemas.openxmlformats.org/officeDocument/2006/relationships/ctrlProp" Target="../ctrlProps/ctrlProp570.xml"/><Relationship Id="rId339" Type="http://schemas.openxmlformats.org/officeDocument/2006/relationships/ctrlProp" Target="../ctrlProps/ctrlProp626.xml"/><Relationship Id="rId490" Type="http://schemas.openxmlformats.org/officeDocument/2006/relationships/ctrlProp" Target="../ctrlProps/ctrlProp777.xml"/><Relationship Id="rId504" Type="http://schemas.openxmlformats.org/officeDocument/2006/relationships/ctrlProp" Target="../ctrlProps/ctrlProp791.xml"/><Relationship Id="rId546" Type="http://schemas.openxmlformats.org/officeDocument/2006/relationships/ctrlProp" Target="../ctrlProps/ctrlProp833.xml"/><Relationship Id="rId78" Type="http://schemas.openxmlformats.org/officeDocument/2006/relationships/ctrlProp" Target="../ctrlProps/ctrlProp365.xml"/><Relationship Id="rId101" Type="http://schemas.openxmlformats.org/officeDocument/2006/relationships/ctrlProp" Target="../ctrlProps/ctrlProp388.xml"/><Relationship Id="rId143" Type="http://schemas.openxmlformats.org/officeDocument/2006/relationships/ctrlProp" Target="../ctrlProps/ctrlProp430.xml"/><Relationship Id="rId185" Type="http://schemas.openxmlformats.org/officeDocument/2006/relationships/ctrlProp" Target="../ctrlProps/ctrlProp472.xml"/><Relationship Id="rId350" Type="http://schemas.openxmlformats.org/officeDocument/2006/relationships/ctrlProp" Target="../ctrlProps/ctrlProp637.xml"/><Relationship Id="rId406" Type="http://schemas.openxmlformats.org/officeDocument/2006/relationships/ctrlProp" Target="../ctrlProps/ctrlProp693.xml"/><Relationship Id="rId9" Type="http://schemas.openxmlformats.org/officeDocument/2006/relationships/ctrlProp" Target="../ctrlProps/ctrlProp296.xml"/><Relationship Id="rId210" Type="http://schemas.openxmlformats.org/officeDocument/2006/relationships/ctrlProp" Target="../ctrlProps/ctrlProp497.xml"/><Relationship Id="rId392" Type="http://schemas.openxmlformats.org/officeDocument/2006/relationships/ctrlProp" Target="../ctrlProps/ctrlProp679.xml"/><Relationship Id="rId448" Type="http://schemas.openxmlformats.org/officeDocument/2006/relationships/ctrlProp" Target="../ctrlProps/ctrlProp735.xml"/><Relationship Id="rId252" Type="http://schemas.openxmlformats.org/officeDocument/2006/relationships/ctrlProp" Target="../ctrlProps/ctrlProp539.xml"/><Relationship Id="rId294" Type="http://schemas.openxmlformats.org/officeDocument/2006/relationships/ctrlProp" Target="../ctrlProps/ctrlProp581.xml"/><Relationship Id="rId308" Type="http://schemas.openxmlformats.org/officeDocument/2006/relationships/ctrlProp" Target="../ctrlProps/ctrlProp595.xml"/><Relationship Id="rId515" Type="http://schemas.openxmlformats.org/officeDocument/2006/relationships/ctrlProp" Target="../ctrlProps/ctrlProp802.xml"/><Relationship Id="rId47" Type="http://schemas.openxmlformats.org/officeDocument/2006/relationships/ctrlProp" Target="../ctrlProps/ctrlProp334.xml"/><Relationship Id="rId89" Type="http://schemas.openxmlformats.org/officeDocument/2006/relationships/ctrlProp" Target="../ctrlProps/ctrlProp376.xml"/><Relationship Id="rId112" Type="http://schemas.openxmlformats.org/officeDocument/2006/relationships/ctrlProp" Target="../ctrlProps/ctrlProp399.xml"/><Relationship Id="rId154" Type="http://schemas.openxmlformats.org/officeDocument/2006/relationships/ctrlProp" Target="../ctrlProps/ctrlProp441.xml"/><Relationship Id="rId361" Type="http://schemas.openxmlformats.org/officeDocument/2006/relationships/ctrlProp" Target="../ctrlProps/ctrlProp648.xml"/><Relationship Id="rId557" Type="http://schemas.openxmlformats.org/officeDocument/2006/relationships/ctrlProp" Target="../ctrlProps/ctrlProp844.xml"/><Relationship Id="rId196" Type="http://schemas.openxmlformats.org/officeDocument/2006/relationships/ctrlProp" Target="../ctrlProps/ctrlProp483.xml"/><Relationship Id="rId417" Type="http://schemas.openxmlformats.org/officeDocument/2006/relationships/ctrlProp" Target="../ctrlProps/ctrlProp704.xml"/><Relationship Id="rId459" Type="http://schemas.openxmlformats.org/officeDocument/2006/relationships/ctrlProp" Target="../ctrlProps/ctrlProp746.xml"/><Relationship Id="rId16" Type="http://schemas.openxmlformats.org/officeDocument/2006/relationships/ctrlProp" Target="../ctrlProps/ctrlProp303.xml"/><Relationship Id="rId221" Type="http://schemas.openxmlformats.org/officeDocument/2006/relationships/ctrlProp" Target="../ctrlProps/ctrlProp508.xml"/><Relationship Id="rId263" Type="http://schemas.openxmlformats.org/officeDocument/2006/relationships/ctrlProp" Target="../ctrlProps/ctrlProp550.xml"/><Relationship Id="rId319" Type="http://schemas.openxmlformats.org/officeDocument/2006/relationships/ctrlProp" Target="../ctrlProps/ctrlProp606.xml"/><Relationship Id="rId470" Type="http://schemas.openxmlformats.org/officeDocument/2006/relationships/ctrlProp" Target="../ctrlProps/ctrlProp757.xml"/><Relationship Id="rId526" Type="http://schemas.openxmlformats.org/officeDocument/2006/relationships/ctrlProp" Target="../ctrlProps/ctrlProp813.xml"/><Relationship Id="rId58" Type="http://schemas.openxmlformats.org/officeDocument/2006/relationships/ctrlProp" Target="../ctrlProps/ctrlProp345.xml"/><Relationship Id="rId123" Type="http://schemas.openxmlformats.org/officeDocument/2006/relationships/ctrlProp" Target="../ctrlProps/ctrlProp410.xml"/><Relationship Id="rId330" Type="http://schemas.openxmlformats.org/officeDocument/2006/relationships/ctrlProp" Target="../ctrlProps/ctrlProp617.xml"/><Relationship Id="rId568" Type="http://schemas.openxmlformats.org/officeDocument/2006/relationships/ctrlProp" Target="../ctrlProps/ctrlProp855.xml"/><Relationship Id="rId165" Type="http://schemas.openxmlformats.org/officeDocument/2006/relationships/ctrlProp" Target="../ctrlProps/ctrlProp452.xml"/><Relationship Id="rId372" Type="http://schemas.openxmlformats.org/officeDocument/2006/relationships/ctrlProp" Target="../ctrlProps/ctrlProp659.xml"/><Relationship Id="rId428" Type="http://schemas.openxmlformats.org/officeDocument/2006/relationships/ctrlProp" Target="../ctrlProps/ctrlProp715.xml"/><Relationship Id="rId232" Type="http://schemas.openxmlformats.org/officeDocument/2006/relationships/ctrlProp" Target="../ctrlProps/ctrlProp519.xml"/><Relationship Id="rId274" Type="http://schemas.openxmlformats.org/officeDocument/2006/relationships/ctrlProp" Target="../ctrlProps/ctrlProp561.xml"/><Relationship Id="rId481" Type="http://schemas.openxmlformats.org/officeDocument/2006/relationships/ctrlProp" Target="../ctrlProps/ctrlProp768.xml"/><Relationship Id="rId27" Type="http://schemas.openxmlformats.org/officeDocument/2006/relationships/ctrlProp" Target="../ctrlProps/ctrlProp314.xml"/><Relationship Id="rId69" Type="http://schemas.openxmlformats.org/officeDocument/2006/relationships/ctrlProp" Target="../ctrlProps/ctrlProp356.xml"/><Relationship Id="rId134" Type="http://schemas.openxmlformats.org/officeDocument/2006/relationships/ctrlProp" Target="../ctrlProps/ctrlProp421.xml"/><Relationship Id="rId537" Type="http://schemas.openxmlformats.org/officeDocument/2006/relationships/ctrlProp" Target="../ctrlProps/ctrlProp824.xml"/><Relationship Id="rId80" Type="http://schemas.openxmlformats.org/officeDocument/2006/relationships/ctrlProp" Target="../ctrlProps/ctrlProp367.xml"/><Relationship Id="rId176" Type="http://schemas.openxmlformats.org/officeDocument/2006/relationships/ctrlProp" Target="../ctrlProps/ctrlProp463.xml"/><Relationship Id="rId341" Type="http://schemas.openxmlformats.org/officeDocument/2006/relationships/ctrlProp" Target="../ctrlProps/ctrlProp628.xml"/><Relationship Id="rId383" Type="http://schemas.openxmlformats.org/officeDocument/2006/relationships/ctrlProp" Target="../ctrlProps/ctrlProp670.xml"/><Relationship Id="rId439" Type="http://schemas.openxmlformats.org/officeDocument/2006/relationships/ctrlProp" Target="../ctrlProps/ctrlProp726.xml"/><Relationship Id="rId201" Type="http://schemas.openxmlformats.org/officeDocument/2006/relationships/ctrlProp" Target="../ctrlProps/ctrlProp488.xml"/><Relationship Id="rId243" Type="http://schemas.openxmlformats.org/officeDocument/2006/relationships/ctrlProp" Target="../ctrlProps/ctrlProp530.xml"/><Relationship Id="rId285" Type="http://schemas.openxmlformats.org/officeDocument/2006/relationships/ctrlProp" Target="../ctrlProps/ctrlProp572.xml"/><Relationship Id="rId450" Type="http://schemas.openxmlformats.org/officeDocument/2006/relationships/ctrlProp" Target="../ctrlProps/ctrlProp737.xml"/><Relationship Id="rId506" Type="http://schemas.openxmlformats.org/officeDocument/2006/relationships/ctrlProp" Target="../ctrlProps/ctrlProp793.xml"/><Relationship Id="rId38" Type="http://schemas.openxmlformats.org/officeDocument/2006/relationships/ctrlProp" Target="../ctrlProps/ctrlProp325.xml"/><Relationship Id="rId103" Type="http://schemas.openxmlformats.org/officeDocument/2006/relationships/ctrlProp" Target="../ctrlProps/ctrlProp390.xml"/><Relationship Id="rId310" Type="http://schemas.openxmlformats.org/officeDocument/2006/relationships/ctrlProp" Target="../ctrlProps/ctrlProp597.xml"/><Relationship Id="rId492" Type="http://schemas.openxmlformats.org/officeDocument/2006/relationships/ctrlProp" Target="../ctrlProps/ctrlProp779.xml"/><Relationship Id="rId548" Type="http://schemas.openxmlformats.org/officeDocument/2006/relationships/ctrlProp" Target="../ctrlProps/ctrlProp835.xml"/><Relationship Id="rId91" Type="http://schemas.openxmlformats.org/officeDocument/2006/relationships/ctrlProp" Target="../ctrlProps/ctrlProp378.xml"/><Relationship Id="rId145" Type="http://schemas.openxmlformats.org/officeDocument/2006/relationships/ctrlProp" Target="../ctrlProps/ctrlProp432.xml"/><Relationship Id="rId187" Type="http://schemas.openxmlformats.org/officeDocument/2006/relationships/ctrlProp" Target="../ctrlProps/ctrlProp474.xml"/><Relationship Id="rId352" Type="http://schemas.openxmlformats.org/officeDocument/2006/relationships/ctrlProp" Target="../ctrlProps/ctrlProp639.xml"/><Relationship Id="rId394" Type="http://schemas.openxmlformats.org/officeDocument/2006/relationships/ctrlProp" Target="../ctrlProps/ctrlProp681.xml"/><Relationship Id="rId408" Type="http://schemas.openxmlformats.org/officeDocument/2006/relationships/ctrlProp" Target="../ctrlProps/ctrlProp695.xml"/><Relationship Id="rId212" Type="http://schemas.openxmlformats.org/officeDocument/2006/relationships/ctrlProp" Target="../ctrlProps/ctrlProp499.xml"/><Relationship Id="rId254" Type="http://schemas.openxmlformats.org/officeDocument/2006/relationships/ctrlProp" Target="../ctrlProps/ctrlProp541.xml"/><Relationship Id="rId49" Type="http://schemas.openxmlformats.org/officeDocument/2006/relationships/ctrlProp" Target="../ctrlProps/ctrlProp336.xml"/><Relationship Id="rId114" Type="http://schemas.openxmlformats.org/officeDocument/2006/relationships/ctrlProp" Target="../ctrlProps/ctrlProp401.xml"/><Relationship Id="rId296" Type="http://schemas.openxmlformats.org/officeDocument/2006/relationships/ctrlProp" Target="../ctrlProps/ctrlProp583.xml"/><Relationship Id="rId461" Type="http://schemas.openxmlformats.org/officeDocument/2006/relationships/ctrlProp" Target="../ctrlProps/ctrlProp748.xml"/><Relationship Id="rId517" Type="http://schemas.openxmlformats.org/officeDocument/2006/relationships/ctrlProp" Target="../ctrlProps/ctrlProp804.xml"/><Relationship Id="rId559" Type="http://schemas.openxmlformats.org/officeDocument/2006/relationships/ctrlProp" Target="../ctrlProps/ctrlProp846.xml"/><Relationship Id="rId60" Type="http://schemas.openxmlformats.org/officeDocument/2006/relationships/ctrlProp" Target="../ctrlProps/ctrlProp347.xml"/><Relationship Id="rId156" Type="http://schemas.openxmlformats.org/officeDocument/2006/relationships/ctrlProp" Target="../ctrlProps/ctrlProp443.xml"/><Relationship Id="rId198" Type="http://schemas.openxmlformats.org/officeDocument/2006/relationships/ctrlProp" Target="../ctrlProps/ctrlProp485.xml"/><Relationship Id="rId321" Type="http://schemas.openxmlformats.org/officeDocument/2006/relationships/ctrlProp" Target="../ctrlProps/ctrlProp608.xml"/><Relationship Id="rId363" Type="http://schemas.openxmlformats.org/officeDocument/2006/relationships/ctrlProp" Target="../ctrlProps/ctrlProp650.xml"/><Relationship Id="rId419" Type="http://schemas.openxmlformats.org/officeDocument/2006/relationships/ctrlProp" Target="../ctrlProps/ctrlProp706.xml"/><Relationship Id="rId570" Type="http://schemas.openxmlformats.org/officeDocument/2006/relationships/ctrlProp" Target="../ctrlProps/ctrlProp857.xml"/><Relationship Id="rId223" Type="http://schemas.openxmlformats.org/officeDocument/2006/relationships/ctrlProp" Target="../ctrlProps/ctrlProp510.xml"/><Relationship Id="rId430" Type="http://schemas.openxmlformats.org/officeDocument/2006/relationships/ctrlProp" Target="../ctrlProps/ctrlProp717.xml"/><Relationship Id="rId18" Type="http://schemas.openxmlformats.org/officeDocument/2006/relationships/ctrlProp" Target="../ctrlProps/ctrlProp305.xml"/><Relationship Id="rId265" Type="http://schemas.openxmlformats.org/officeDocument/2006/relationships/ctrlProp" Target="../ctrlProps/ctrlProp552.xml"/><Relationship Id="rId472" Type="http://schemas.openxmlformats.org/officeDocument/2006/relationships/ctrlProp" Target="../ctrlProps/ctrlProp759.xml"/><Relationship Id="rId528" Type="http://schemas.openxmlformats.org/officeDocument/2006/relationships/ctrlProp" Target="../ctrlProps/ctrlProp815.xml"/><Relationship Id="rId125" Type="http://schemas.openxmlformats.org/officeDocument/2006/relationships/ctrlProp" Target="../ctrlProps/ctrlProp412.xml"/><Relationship Id="rId167" Type="http://schemas.openxmlformats.org/officeDocument/2006/relationships/ctrlProp" Target="../ctrlProps/ctrlProp454.xml"/><Relationship Id="rId332" Type="http://schemas.openxmlformats.org/officeDocument/2006/relationships/ctrlProp" Target="../ctrlProps/ctrlProp619.xml"/><Relationship Id="rId374" Type="http://schemas.openxmlformats.org/officeDocument/2006/relationships/ctrlProp" Target="../ctrlProps/ctrlProp661.xml"/><Relationship Id="rId71" Type="http://schemas.openxmlformats.org/officeDocument/2006/relationships/ctrlProp" Target="../ctrlProps/ctrlProp358.xml"/><Relationship Id="rId234" Type="http://schemas.openxmlformats.org/officeDocument/2006/relationships/ctrlProp" Target="../ctrlProps/ctrlProp521.xml"/><Relationship Id="rId2" Type="http://schemas.openxmlformats.org/officeDocument/2006/relationships/vmlDrawing" Target="../drawings/vmlDrawing3.vml"/><Relationship Id="rId29" Type="http://schemas.openxmlformats.org/officeDocument/2006/relationships/ctrlProp" Target="../ctrlProps/ctrlProp316.xml"/><Relationship Id="rId276" Type="http://schemas.openxmlformats.org/officeDocument/2006/relationships/ctrlProp" Target="../ctrlProps/ctrlProp563.xml"/><Relationship Id="rId441" Type="http://schemas.openxmlformats.org/officeDocument/2006/relationships/ctrlProp" Target="../ctrlProps/ctrlProp728.xml"/><Relationship Id="rId483" Type="http://schemas.openxmlformats.org/officeDocument/2006/relationships/ctrlProp" Target="../ctrlProps/ctrlProp770.xml"/><Relationship Id="rId539" Type="http://schemas.openxmlformats.org/officeDocument/2006/relationships/ctrlProp" Target="../ctrlProps/ctrlProp826.xml"/><Relationship Id="rId40" Type="http://schemas.openxmlformats.org/officeDocument/2006/relationships/ctrlProp" Target="../ctrlProps/ctrlProp327.xml"/><Relationship Id="rId136" Type="http://schemas.openxmlformats.org/officeDocument/2006/relationships/ctrlProp" Target="../ctrlProps/ctrlProp423.xml"/><Relationship Id="rId178" Type="http://schemas.openxmlformats.org/officeDocument/2006/relationships/ctrlProp" Target="../ctrlProps/ctrlProp465.xml"/><Relationship Id="rId301" Type="http://schemas.openxmlformats.org/officeDocument/2006/relationships/ctrlProp" Target="../ctrlProps/ctrlProp588.xml"/><Relationship Id="rId343" Type="http://schemas.openxmlformats.org/officeDocument/2006/relationships/ctrlProp" Target="../ctrlProps/ctrlProp630.xml"/><Relationship Id="rId550" Type="http://schemas.openxmlformats.org/officeDocument/2006/relationships/ctrlProp" Target="../ctrlProps/ctrlProp837.xml"/><Relationship Id="rId82" Type="http://schemas.openxmlformats.org/officeDocument/2006/relationships/ctrlProp" Target="../ctrlProps/ctrlProp369.xml"/><Relationship Id="rId203" Type="http://schemas.openxmlformats.org/officeDocument/2006/relationships/ctrlProp" Target="../ctrlProps/ctrlProp490.xml"/><Relationship Id="rId385" Type="http://schemas.openxmlformats.org/officeDocument/2006/relationships/ctrlProp" Target="../ctrlProps/ctrlProp672.xml"/><Relationship Id="rId245" Type="http://schemas.openxmlformats.org/officeDocument/2006/relationships/ctrlProp" Target="../ctrlProps/ctrlProp532.xml"/><Relationship Id="rId287" Type="http://schemas.openxmlformats.org/officeDocument/2006/relationships/ctrlProp" Target="../ctrlProps/ctrlProp574.xml"/><Relationship Id="rId410" Type="http://schemas.openxmlformats.org/officeDocument/2006/relationships/ctrlProp" Target="../ctrlProps/ctrlProp697.xml"/><Relationship Id="rId452" Type="http://schemas.openxmlformats.org/officeDocument/2006/relationships/ctrlProp" Target="../ctrlProps/ctrlProp739.xml"/><Relationship Id="rId494" Type="http://schemas.openxmlformats.org/officeDocument/2006/relationships/ctrlProp" Target="../ctrlProps/ctrlProp781.xml"/><Relationship Id="rId508" Type="http://schemas.openxmlformats.org/officeDocument/2006/relationships/ctrlProp" Target="../ctrlProps/ctrlProp795.xml"/><Relationship Id="rId105" Type="http://schemas.openxmlformats.org/officeDocument/2006/relationships/ctrlProp" Target="../ctrlProps/ctrlProp392.xml"/><Relationship Id="rId147" Type="http://schemas.openxmlformats.org/officeDocument/2006/relationships/ctrlProp" Target="../ctrlProps/ctrlProp434.xml"/><Relationship Id="rId312" Type="http://schemas.openxmlformats.org/officeDocument/2006/relationships/ctrlProp" Target="../ctrlProps/ctrlProp599.xml"/><Relationship Id="rId354" Type="http://schemas.openxmlformats.org/officeDocument/2006/relationships/ctrlProp" Target="../ctrlProps/ctrlProp641.xml"/><Relationship Id="rId51" Type="http://schemas.openxmlformats.org/officeDocument/2006/relationships/ctrlProp" Target="../ctrlProps/ctrlProp338.xml"/><Relationship Id="rId93" Type="http://schemas.openxmlformats.org/officeDocument/2006/relationships/ctrlProp" Target="../ctrlProps/ctrlProp380.xml"/><Relationship Id="rId189" Type="http://schemas.openxmlformats.org/officeDocument/2006/relationships/ctrlProp" Target="../ctrlProps/ctrlProp476.xml"/><Relationship Id="rId396" Type="http://schemas.openxmlformats.org/officeDocument/2006/relationships/ctrlProp" Target="../ctrlProps/ctrlProp683.xml"/><Relationship Id="rId561" Type="http://schemas.openxmlformats.org/officeDocument/2006/relationships/ctrlProp" Target="../ctrlProps/ctrlProp848.xml"/><Relationship Id="rId214" Type="http://schemas.openxmlformats.org/officeDocument/2006/relationships/ctrlProp" Target="../ctrlProps/ctrlProp501.xml"/><Relationship Id="rId256" Type="http://schemas.openxmlformats.org/officeDocument/2006/relationships/ctrlProp" Target="../ctrlProps/ctrlProp543.xml"/><Relationship Id="rId298" Type="http://schemas.openxmlformats.org/officeDocument/2006/relationships/ctrlProp" Target="../ctrlProps/ctrlProp585.xml"/><Relationship Id="rId421" Type="http://schemas.openxmlformats.org/officeDocument/2006/relationships/ctrlProp" Target="../ctrlProps/ctrlProp708.xml"/><Relationship Id="rId463" Type="http://schemas.openxmlformats.org/officeDocument/2006/relationships/ctrlProp" Target="../ctrlProps/ctrlProp750.xml"/><Relationship Id="rId519" Type="http://schemas.openxmlformats.org/officeDocument/2006/relationships/ctrlProp" Target="../ctrlProps/ctrlProp806.xml"/><Relationship Id="rId116" Type="http://schemas.openxmlformats.org/officeDocument/2006/relationships/ctrlProp" Target="../ctrlProps/ctrlProp403.xml"/><Relationship Id="rId158" Type="http://schemas.openxmlformats.org/officeDocument/2006/relationships/ctrlProp" Target="../ctrlProps/ctrlProp445.xml"/><Relationship Id="rId323" Type="http://schemas.openxmlformats.org/officeDocument/2006/relationships/ctrlProp" Target="../ctrlProps/ctrlProp610.xml"/><Relationship Id="rId530" Type="http://schemas.openxmlformats.org/officeDocument/2006/relationships/ctrlProp" Target="../ctrlProps/ctrlProp817.xml"/><Relationship Id="rId20" Type="http://schemas.openxmlformats.org/officeDocument/2006/relationships/ctrlProp" Target="../ctrlProps/ctrlProp307.xml"/><Relationship Id="rId62" Type="http://schemas.openxmlformats.org/officeDocument/2006/relationships/ctrlProp" Target="../ctrlProps/ctrlProp349.xml"/><Relationship Id="rId365" Type="http://schemas.openxmlformats.org/officeDocument/2006/relationships/ctrlProp" Target="../ctrlProps/ctrlProp652.xml"/><Relationship Id="rId225" Type="http://schemas.openxmlformats.org/officeDocument/2006/relationships/ctrlProp" Target="../ctrlProps/ctrlProp512.xml"/><Relationship Id="rId267" Type="http://schemas.openxmlformats.org/officeDocument/2006/relationships/ctrlProp" Target="../ctrlProps/ctrlProp554.xml"/><Relationship Id="rId432" Type="http://schemas.openxmlformats.org/officeDocument/2006/relationships/ctrlProp" Target="../ctrlProps/ctrlProp719.xml"/><Relationship Id="rId474" Type="http://schemas.openxmlformats.org/officeDocument/2006/relationships/ctrlProp" Target="../ctrlProps/ctrlProp761.xml"/><Relationship Id="rId127" Type="http://schemas.openxmlformats.org/officeDocument/2006/relationships/ctrlProp" Target="../ctrlProps/ctrlProp414.xml"/><Relationship Id="rId31" Type="http://schemas.openxmlformats.org/officeDocument/2006/relationships/ctrlProp" Target="../ctrlProps/ctrlProp318.xml"/><Relationship Id="rId73" Type="http://schemas.openxmlformats.org/officeDocument/2006/relationships/ctrlProp" Target="../ctrlProps/ctrlProp360.xml"/><Relationship Id="rId169" Type="http://schemas.openxmlformats.org/officeDocument/2006/relationships/ctrlProp" Target="../ctrlProps/ctrlProp456.xml"/><Relationship Id="rId334" Type="http://schemas.openxmlformats.org/officeDocument/2006/relationships/ctrlProp" Target="../ctrlProps/ctrlProp621.xml"/><Relationship Id="rId376" Type="http://schemas.openxmlformats.org/officeDocument/2006/relationships/ctrlProp" Target="../ctrlProps/ctrlProp663.xml"/><Relationship Id="rId541" Type="http://schemas.openxmlformats.org/officeDocument/2006/relationships/ctrlProp" Target="../ctrlProps/ctrlProp828.xml"/><Relationship Id="rId4" Type="http://schemas.openxmlformats.org/officeDocument/2006/relationships/ctrlProp" Target="../ctrlProps/ctrlProp291.xml"/><Relationship Id="rId180" Type="http://schemas.openxmlformats.org/officeDocument/2006/relationships/ctrlProp" Target="../ctrlProps/ctrlProp467.xml"/><Relationship Id="rId236" Type="http://schemas.openxmlformats.org/officeDocument/2006/relationships/ctrlProp" Target="../ctrlProps/ctrlProp523.xml"/><Relationship Id="rId278" Type="http://schemas.openxmlformats.org/officeDocument/2006/relationships/ctrlProp" Target="../ctrlProps/ctrlProp565.xml"/><Relationship Id="rId401" Type="http://schemas.openxmlformats.org/officeDocument/2006/relationships/ctrlProp" Target="../ctrlProps/ctrlProp688.xml"/><Relationship Id="rId443" Type="http://schemas.openxmlformats.org/officeDocument/2006/relationships/ctrlProp" Target="../ctrlProps/ctrlProp730.xml"/><Relationship Id="rId303" Type="http://schemas.openxmlformats.org/officeDocument/2006/relationships/ctrlProp" Target="../ctrlProps/ctrlProp590.xml"/><Relationship Id="rId485" Type="http://schemas.openxmlformats.org/officeDocument/2006/relationships/ctrlProp" Target="../ctrlProps/ctrlProp772.xml"/><Relationship Id="rId42" Type="http://schemas.openxmlformats.org/officeDocument/2006/relationships/ctrlProp" Target="../ctrlProps/ctrlProp329.xml"/><Relationship Id="rId84" Type="http://schemas.openxmlformats.org/officeDocument/2006/relationships/ctrlProp" Target="../ctrlProps/ctrlProp371.xml"/><Relationship Id="rId138" Type="http://schemas.openxmlformats.org/officeDocument/2006/relationships/ctrlProp" Target="../ctrlProps/ctrlProp425.xml"/><Relationship Id="rId345" Type="http://schemas.openxmlformats.org/officeDocument/2006/relationships/ctrlProp" Target="../ctrlProps/ctrlProp632.xml"/><Relationship Id="rId387" Type="http://schemas.openxmlformats.org/officeDocument/2006/relationships/ctrlProp" Target="../ctrlProps/ctrlProp674.xml"/><Relationship Id="rId510" Type="http://schemas.openxmlformats.org/officeDocument/2006/relationships/ctrlProp" Target="../ctrlProps/ctrlProp797.xml"/><Relationship Id="rId552" Type="http://schemas.openxmlformats.org/officeDocument/2006/relationships/ctrlProp" Target="../ctrlProps/ctrlProp839.xml"/><Relationship Id="rId191" Type="http://schemas.openxmlformats.org/officeDocument/2006/relationships/ctrlProp" Target="../ctrlProps/ctrlProp478.xml"/><Relationship Id="rId205" Type="http://schemas.openxmlformats.org/officeDocument/2006/relationships/ctrlProp" Target="../ctrlProps/ctrlProp492.xml"/><Relationship Id="rId247" Type="http://schemas.openxmlformats.org/officeDocument/2006/relationships/ctrlProp" Target="../ctrlProps/ctrlProp534.xml"/><Relationship Id="rId412" Type="http://schemas.openxmlformats.org/officeDocument/2006/relationships/ctrlProp" Target="../ctrlProps/ctrlProp699.xml"/><Relationship Id="rId107" Type="http://schemas.openxmlformats.org/officeDocument/2006/relationships/ctrlProp" Target="../ctrlProps/ctrlProp394.xml"/><Relationship Id="rId289" Type="http://schemas.openxmlformats.org/officeDocument/2006/relationships/ctrlProp" Target="../ctrlProps/ctrlProp576.xml"/><Relationship Id="rId454" Type="http://schemas.openxmlformats.org/officeDocument/2006/relationships/ctrlProp" Target="../ctrlProps/ctrlProp741.xml"/><Relationship Id="rId496" Type="http://schemas.openxmlformats.org/officeDocument/2006/relationships/ctrlProp" Target="../ctrlProps/ctrlProp783.xml"/><Relationship Id="rId11" Type="http://schemas.openxmlformats.org/officeDocument/2006/relationships/ctrlProp" Target="../ctrlProps/ctrlProp298.xml"/><Relationship Id="rId53" Type="http://schemas.openxmlformats.org/officeDocument/2006/relationships/ctrlProp" Target="../ctrlProps/ctrlProp340.xml"/><Relationship Id="rId149" Type="http://schemas.openxmlformats.org/officeDocument/2006/relationships/ctrlProp" Target="../ctrlProps/ctrlProp436.xml"/><Relationship Id="rId314" Type="http://schemas.openxmlformats.org/officeDocument/2006/relationships/ctrlProp" Target="../ctrlProps/ctrlProp601.xml"/><Relationship Id="rId356" Type="http://schemas.openxmlformats.org/officeDocument/2006/relationships/ctrlProp" Target="../ctrlProps/ctrlProp643.xml"/><Relationship Id="rId398" Type="http://schemas.openxmlformats.org/officeDocument/2006/relationships/ctrlProp" Target="../ctrlProps/ctrlProp685.xml"/><Relationship Id="rId521" Type="http://schemas.openxmlformats.org/officeDocument/2006/relationships/ctrlProp" Target="../ctrlProps/ctrlProp808.xml"/><Relationship Id="rId563" Type="http://schemas.openxmlformats.org/officeDocument/2006/relationships/ctrlProp" Target="../ctrlProps/ctrlProp850.xml"/><Relationship Id="rId95" Type="http://schemas.openxmlformats.org/officeDocument/2006/relationships/ctrlProp" Target="../ctrlProps/ctrlProp382.xml"/><Relationship Id="rId160" Type="http://schemas.openxmlformats.org/officeDocument/2006/relationships/ctrlProp" Target="../ctrlProps/ctrlProp447.xml"/><Relationship Id="rId216" Type="http://schemas.openxmlformats.org/officeDocument/2006/relationships/ctrlProp" Target="../ctrlProps/ctrlProp503.xml"/><Relationship Id="rId423" Type="http://schemas.openxmlformats.org/officeDocument/2006/relationships/ctrlProp" Target="../ctrlProps/ctrlProp710.xml"/><Relationship Id="rId258" Type="http://schemas.openxmlformats.org/officeDocument/2006/relationships/ctrlProp" Target="../ctrlProps/ctrlProp545.xml"/><Relationship Id="rId465" Type="http://schemas.openxmlformats.org/officeDocument/2006/relationships/ctrlProp" Target="../ctrlProps/ctrlProp752.xml"/><Relationship Id="rId22" Type="http://schemas.openxmlformats.org/officeDocument/2006/relationships/ctrlProp" Target="../ctrlProps/ctrlProp309.xml"/><Relationship Id="rId64" Type="http://schemas.openxmlformats.org/officeDocument/2006/relationships/ctrlProp" Target="../ctrlProps/ctrlProp351.xml"/><Relationship Id="rId118" Type="http://schemas.openxmlformats.org/officeDocument/2006/relationships/ctrlProp" Target="../ctrlProps/ctrlProp405.xml"/><Relationship Id="rId325" Type="http://schemas.openxmlformats.org/officeDocument/2006/relationships/ctrlProp" Target="../ctrlProps/ctrlProp612.xml"/><Relationship Id="rId367" Type="http://schemas.openxmlformats.org/officeDocument/2006/relationships/ctrlProp" Target="../ctrlProps/ctrlProp654.xml"/><Relationship Id="rId532" Type="http://schemas.openxmlformats.org/officeDocument/2006/relationships/ctrlProp" Target="../ctrlProps/ctrlProp819.xml"/><Relationship Id="rId171" Type="http://schemas.openxmlformats.org/officeDocument/2006/relationships/ctrlProp" Target="../ctrlProps/ctrlProp458.xml"/><Relationship Id="rId227" Type="http://schemas.openxmlformats.org/officeDocument/2006/relationships/ctrlProp" Target="../ctrlProps/ctrlProp514.xml"/><Relationship Id="rId269" Type="http://schemas.openxmlformats.org/officeDocument/2006/relationships/ctrlProp" Target="../ctrlProps/ctrlProp556.xml"/><Relationship Id="rId434" Type="http://schemas.openxmlformats.org/officeDocument/2006/relationships/ctrlProp" Target="../ctrlProps/ctrlProp721.xml"/><Relationship Id="rId476" Type="http://schemas.openxmlformats.org/officeDocument/2006/relationships/ctrlProp" Target="../ctrlProps/ctrlProp763.xml"/><Relationship Id="rId33" Type="http://schemas.openxmlformats.org/officeDocument/2006/relationships/ctrlProp" Target="../ctrlProps/ctrlProp320.xml"/><Relationship Id="rId129" Type="http://schemas.openxmlformats.org/officeDocument/2006/relationships/ctrlProp" Target="../ctrlProps/ctrlProp416.xml"/><Relationship Id="rId280" Type="http://schemas.openxmlformats.org/officeDocument/2006/relationships/ctrlProp" Target="../ctrlProps/ctrlProp567.xml"/><Relationship Id="rId336" Type="http://schemas.openxmlformats.org/officeDocument/2006/relationships/ctrlProp" Target="../ctrlProps/ctrlProp623.xml"/><Relationship Id="rId501" Type="http://schemas.openxmlformats.org/officeDocument/2006/relationships/ctrlProp" Target="../ctrlProps/ctrlProp788.xml"/><Relationship Id="rId543" Type="http://schemas.openxmlformats.org/officeDocument/2006/relationships/ctrlProp" Target="../ctrlProps/ctrlProp830.xml"/><Relationship Id="rId75" Type="http://schemas.openxmlformats.org/officeDocument/2006/relationships/ctrlProp" Target="../ctrlProps/ctrlProp362.xml"/><Relationship Id="rId140" Type="http://schemas.openxmlformats.org/officeDocument/2006/relationships/ctrlProp" Target="../ctrlProps/ctrlProp427.xml"/><Relationship Id="rId182" Type="http://schemas.openxmlformats.org/officeDocument/2006/relationships/ctrlProp" Target="../ctrlProps/ctrlProp469.xml"/><Relationship Id="rId378" Type="http://schemas.openxmlformats.org/officeDocument/2006/relationships/ctrlProp" Target="../ctrlProps/ctrlProp665.xml"/><Relationship Id="rId403" Type="http://schemas.openxmlformats.org/officeDocument/2006/relationships/ctrlProp" Target="../ctrlProps/ctrlProp690.xml"/><Relationship Id="rId6" Type="http://schemas.openxmlformats.org/officeDocument/2006/relationships/ctrlProp" Target="../ctrlProps/ctrlProp293.xml"/><Relationship Id="rId238" Type="http://schemas.openxmlformats.org/officeDocument/2006/relationships/ctrlProp" Target="../ctrlProps/ctrlProp525.xml"/><Relationship Id="rId445" Type="http://schemas.openxmlformats.org/officeDocument/2006/relationships/ctrlProp" Target="../ctrlProps/ctrlProp732.xml"/><Relationship Id="rId487" Type="http://schemas.openxmlformats.org/officeDocument/2006/relationships/ctrlProp" Target="../ctrlProps/ctrlProp774.xml"/><Relationship Id="rId291" Type="http://schemas.openxmlformats.org/officeDocument/2006/relationships/ctrlProp" Target="../ctrlProps/ctrlProp578.xml"/><Relationship Id="rId305" Type="http://schemas.openxmlformats.org/officeDocument/2006/relationships/ctrlProp" Target="../ctrlProps/ctrlProp592.xml"/><Relationship Id="rId347" Type="http://schemas.openxmlformats.org/officeDocument/2006/relationships/ctrlProp" Target="../ctrlProps/ctrlProp634.xml"/><Relationship Id="rId512" Type="http://schemas.openxmlformats.org/officeDocument/2006/relationships/ctrlProp" Target="../ctrlProps/ctrlProp799.xml"/><Relationship Id="rId44" Type="http://schemas.openxmlformats.org/officeDocument/2006/relationships/ctrlProp" Target="../ctrlProps/ctrlProp331.xml"/><Relationship Id="rId86" Type="http://schemas.openxmlformats.org/officeDocument/2006/relationships/ctrlProp" Target="../ctrlProps/ctrlProp373.xml"/><Relationship Id="rId151" Type="http://schemas.openxmlformats.org/officeDocument/2006/relationships/ctrlProp" Target="../ctrlProps/ctrlProp438.xml"/><Relationship Id="rId389" Type="http://schemas.openxmlformats.org/officeDocument/2006/relationships/ctrlProp" Target="../ctrlProps/ctrlProp676.xml"/><Relationship Id="rId554" Type="http://schemas.openxmlformats.org/officeDocument/2006/relationships/ctrlProp" Target="../ctrlProps/ctrlProp841.xml"/><Relationship Id="rId193" Type="http://schemas.openxmlformats.org/officeDocument/2006/relationships/ctrlProp" Target="../ctrlProps/ctrlProp480.xml"/><Relationship Id="rId207" Type="http://schemas.openxmlformats.org/officeDocument/2006/relationships/ctrlProp" Target="../ctrlProps/ctrlProp494.xml"/><Relationship Id="rId249" Type="http://schemas.openxmlformats.org/officeDocument/2006/relationships/ctrlProp" Target="../ctrlProps/ctrlProp536.xml"/><Relationship Id="rId414" Type="http://schemas.openxmlformats.org/officeDocument/2006/relationships/ctrlProp" Target="../ctrlProps/ctrlProp701.xml"/><Relationship Id="rId456" Type="http://schemas.openxmlformats.org/officeDocument/2006/relationships/ctrlProp" Target="../ctrlProps/ctrlProp743.xml"/><Relationship Id="rId498" Type="http://schemas.openxmlformats.org/officeDocument/2006/relationships/ctrlProp" Target="../ctrlProps/ctrlProp785.xml"/><Relationship Id="rId13" Type="http://schemas.openxmlformats.org/officeDocument/2006/relationships/ctrlProp" Target="../ctrlProps/ctrlProp300.xml"/><Relationship Id="rId109" Type="http://schemas.openxmlformats.org/officeDocument/2006/relationships/ctrlProp" Target="../ctrlProps/ctrlProp396.xml"/><Relationship Id="rId260" Type="http://schemas.openxmlformats.org/officeDocument/2006/relationships/ctrlProp" Target="../ctrlProps/ctrlProp547.xml"/><Relationship Id="rId316" Type="http://schemas.openxmlformats.org/officeDocument/2006/relationships/ctrlProp" Target="../ctrlProps/ctrlProp603.xml"/><Relationship Id="rId523" Type="http://schemas.openxmlformats.org/officeDocument/2006/relationships/ctrlProp" Target="../ctrlProps/ctrlProp810.xml"/><Relationship Id="rId55" Type="http://schemas.openxmlformats.org/officeDocument/2006/relationships/ctrlProp" Target="../ctrlProps/ctrlProp342.xml"/><Relationship Id="rId97" Type="http://schemas.openxmlformats.org/officeDocument/2006/relationships/ctrlProp" Target="../ctrlProps/ctrlProp384.xml"/><Relationship Id="rId120" Type="http://schemas.openxmlformats.org/officeDocument/2006/relationships/ctrlProp" Target="../ctrlProps/ctrlProp407.xml"/><Relationship Id="rId358" Type="http://schemas.openxmlformats.org/officeDocument/2006/relationships/ctrlProp" Target="../ctrlProps/ctrlProp645.xml"/><Relationship Id="rId565" Type="http://schemas.openxmlformats.org/officeDocument/2006/relationships/ctrlProp" Target="../ctrlProps/ctrlProp852.xml"/><Relationship Id="rId162" Type="http://schemas.openxmlformats.org/officeDocument/2006/relationships/ctrlProp" Target="../ctrlProps/ctrlProp449.xml"/><Relationship Id="rId218" Type="http://schemas.openxmlformats.org/officeDocument/2006/relationships/ctrlProp" Target="../ctrlProps/ctrlProp505.xml"/><Relationship Id="rId425" Type="http://schemas.openxmlformats.org/officeDocument/2006/relationships/ctrlProp" Target="../ctrlProps/ctrlProp712.xml"/><Relationship Id="rId467" Type="http://schemas.openxmlformats.org/officeDocument/2006/relationships/ctrlProp" Target="../ctrlProps/ctrlProp754.xml"/><Relationship Id="rId271" Type="http://schemas.openxmlformats.org/officeDocument/2006/relationships/ctrlProp" Target="../ctrlProps/ctrlProp558.xml"/><Relationship Id="rId24" Type="http://schemas.openxmlformats.org/officeDocument/2006/relationships/ctrlProp" Target="../ctrlProps/ctrlProp311.xml"/><Relationship Id="rId66" Type="http://schemas.openxmlformats.org/officeDocument/2006/relationships/ctrlProp" Target="../ctrlProps/ctrlProp353.xml"/><Relationship Id="rId131" Type="http://schemas.openxmlformats.org/officeDocument/2006/relationships/ctrlProp" Target="../ctrlProps/ctrlProp418.xml"/><Relationship Id="rId327" Type="http://schemas.openxmlformats.org/officeDocument/2006/relationships/ctrlProp" Target="../ctrlProps/ctrlProp614.xml"/><Relationship Id="rId369" Type="http://schemas.openxmlformats.org/officeDocument/2006/relationships/ctrlProp" Target="../ctrlProps/ctrlProp656.xml"/><Relationship Id="rId534" Type="http://schemas.openxmlformats.org/officeDocument/2006/relationships/ctrlProp" Target="../ctrlProps/ctrlProp821.xml"/><Relationship Id="rId173" Type="http://schemas.openxmlformats.org/officeDocument/2006/relationships/ctrlProp" Target="../ctrlProps/ctrlProp460.xml"/><Relationship Id="rId229" Type="http://schemas.openxmlformats.org/officeDocument/2006/relationships/ctrlProp" Target="../ctrlProps/ctrlProp516.xml"/><Relationship Id="rId380" Type="http://schemas.openxmlformats.org/officeDocument/2006/relationships/ctrlProp" Target="../ctrlProps/ctrlProp667.xml"/><Relationship Id="rId436" Type="http://schemas.openxmlformats.org/officeDocument/2006/relationships/ctrlProp" Target="../ctrlProps/ctrlProp723.xml"/><Relationship Id="rId240" Type="http://schemas.openxmlformats.org/officeDocument/2006/relationships/ctrlProp" Target="../ctrlProps/ctrlProp527.xml"/><Relationship Id="rId478" Type="http://schemas.openxmlformats.org/officeDocument/2006/relationships/ctrlProp" Target="../ctrlProps/ctrlProp765.xml"/><Relationship Id="rId35" Type="http://schemas.openxmlformats.org/officeDocument/2006/relationships/ctrlProp" Target="../ctrlProps/ctrlProp322.xml"/><Relationship Id="rId77" Type="http://schemas.openxmlformats.org/officeDocument/2006/relationships/ctrlProp" Target="../ctrlProps/ctrlProp364.xml"/><Relationship Id="rId100" Type="http://schemas.openxmlformats.org/officeDocument/2006/relationships/ctrlProp" Target="../ctrlProps/ctrlProp387.xml"/><Relationship Id="rId282" Type="http://schemas.openxmlformats.org/officeDocument/2006/relationships/ctrlProp" Target="../ctrlProps/ctrlProp569.xml"/><Relationship Id="rId338" Type="http://schemas.openxmlformats.org/officeDocument/2006/relationships/ctrlProp" Target="../ctrlProps/ctrlProp625.xml"/><Relationship Id="rId503" Type="http://schemas.openxmlformats.org/officeDocument/2006/relationships/ctrlProp" Target="../ctrlProps/ctrlProp790.xml"/><Relationship Id="rId545" Type="http://schemas.openxmlformats.org/officeDocument/2006/relationships/ctrlProp" Target="../ctrlProps/ctrlProp832.xml"/><Relationship Id="rId8" Type="http://schemas.openxmlformats.org/officeDocument/2006/relationships/ctrlProp" Target="../ctrlProps/ctrlProp295.xml"/><Relationship Id="rId142" Type="http://schemas.openxmlformats.org/officeDocument/2006/relationships/ctrlProp" Target="../ctrlProps/ctrlProp429.xml"/><Relationship Id="rId184" Type="http://schemas.openxmlformats.org/officeDocument/2006/relationships/ctrlProp" Target="../ctrlProps/ctrlProp471.xml"/><Relationship Id="rId391" Type="http://schemas.openxmlformats.org/officeDocument/2006/relationships/ctrlProp" Target="../ctrlProps/ctrlProp678.xml"/><Relationship Id="rId405" Type="http://schemas.openxmlformats.org/officeDocument/2006/relationships/ctrlProp" Target="../ctrlProps/ctrlProp692.xml"/><Relationship Id="rId447" Type="http://schemas.openxmlformats.org/officeDocument/2006/relationships/ctrlProp" Target="../ctrlProps/ctrlProp734.xml"/><Relationship Id="rId251" Type="http://schemas.openxmlformats.org/officeDocument/2006/relationships/ctrlProp" Target="../ctrlProps/ctrlProp538.xml"/><Relationship Id="rId489" Type="http://schemas.openxmlformats.org/officeDocument/2006/relationships/ctrlProp" Target="../ctrlProps/ctrlProp776.xml"/><Relationship Id="rId46" Type="http://schemas.openxmlformats.org/officeDocument/2006/relationships/ctrlProp" Target="../ctrlProps/ctrlProp333.xml"/><Relationship Id="rId293" Type="http://schemas.openxmlformats.org/officeDocument/2006/relationships/ctrlProp" Target="../ctrlProps/ctrlProp580.xml"/><Relationship Id="rId307" Type="http://schemas.openxmlformats.org/officeDocument/2006/relationships/ctrlProp" Target="../ctrlProps/ctrlProp594.xml"/><Relationship Id="rId349" Type="http://schemas.openxmlformats.org/officeDocument/2006/relationships/ctrlProp" Target="../ctrlProps/ctrlProp636.xml"/><Relationship Id="rId514" Type="http://schemas.openxmlformats.org/officeDocument/2006/relationships/ctrlProp" Target="../ctrlProps/ctrlProp801.xml"/><Relationship Id="rId556" Type="http://schemas.openxmlformats.org/officeDocument/2006/relationships/ctrlProp" Target="../ctrlProps/ctrlProp843.xml"/><Relationship Id="rId88" Type="http://schemas.openxmlformats.org/officeDocument/2006/relationships/ctrlProp" Target="../ctrlProps/ctrlProp375.xml"/><Relationship Id="rId111" Type="http://schemas.openxmlformats.org/officeDocument/2006/relationships/ctrlProp" Target="../ctrlProps/ctrlProp398.xml"/><Relationship Id="rId153" Type="http://schemas.openxmlformats.org/officeDocument/2006/relationships/ctrlProp" Target="../ctrlProps/ctrlProp440.xml"/><Relationship Id="rId195" Type="http://schemas.openxmlformats.org/officeDocument/2006/relationships/ctrlProp" Target="../ctrlProps/ctrlProp482.xml"/><Relationship Id="rId209" Type="http://schemas.openxmlformats.org/officeDocument/2006/relationships/ctrlProp" Target="../ctrlProps/ctrlProp496.xml"/><Relationship Id="rId360" Type="http://schemas.openxmlformats.org/officeDocument/2006/relationships/ctrlProp" Target="../ctrlProps/ctrlProp647.xml"/><Relationship Id="rId416" Type="http://schemas.openxmlformats.org/officeDocument/2006/relationships/ctrlProp" Target="../ctrlProps/ctrlProp703.xml"/><Relationship Id="rId220" Type="http://schemas.openxmlformats.org/officeDocument/2006/relationships/ctrlProp" Target="../ctrlProps/ctrlProp507.xml"/><Relationship Id="rId458" Type="http://schemas.openxmlformats.org/officeDocument/2006/relationships/ctrlProp" Target="../ctrlProps/ctrlProp745.xml"/><Relationship Id="rId15" Type="http://schemas.openxmlformats.org/officeDocument/2006/relationships/ctrlProp" Target="../ctrlProps/ctrlProp302.xml"/><Relationship Id="rId57" Type="http://schemas.openxmlformats.org/officeDocument/2006/relationships/ctrlProp" Target="../ctrlProps/ctrlProp344.xml"/><Relationship Id="rId262" Type="http://schemas.openxmlformats.org/officeDocument/2006/relationships/ctrlProp" Target="../ctrlProps/ctrlProp549.xml"/><Relationship Id="rId318" Type="http://schemas.openxmlformats.org/officeDocument/2006/relationships/ctrlProp" Target="../ctrlProps/ctrlProp605.xml"/><Relationship Id="rId525" Type="http://schemas.openxmlformats.org/officeDocument/2006/relationships/ctrlProp" Target="../ctrlProps/ctrlProp812.xml"/><Relationship Id="rId567" Type="http://schemas.openxmlformats.org/officeDocument/2006/relationships/ctrlProp" Target="../ctrlProps/ctrlProp854.xml"/><Relationship Id="rId99" Type="http://schemas.openxmlformats.org/officeDocument/2006/relationships/ctrlProp" Target="../ctrlProps/ctrlProp386.xml"/><Relationship Id="rId122" Type="http://schemas.openxmlformats.org/officeDocument/2006/relationships/ctrlProp" Target="../ctrlProps/ctrlProp409.xml"/><Relationship Id="rId164" Type="http://schemas.openxmlformats.org/officeDocument/2006/relationships/ctrlProp" Target="../ctrlProps/ctrlProp451.xml"/><Relationship Id="rId371" Type="http://schemas.openxmlformats.org/officeDocument/2006/relationships/ctrlProp" Target="../ctrlProps/ctrlProp658.xml"/><Relationship Id="rId427" Type="http://schemas.openxmlformats.org/officeDocument/2006/relationships/ctrlProp" Target="../ctrlProps/ctrlProp714.xml"/><Relationship Id="rId469" Type="http://schemas.openxmlformats.org/officeDocument/2006/relationships/ctrlProp" Target="../ctrlProps/ctrlProp756.xml"/><Relationship Id="rId26" Type="http://schemas.openxmlformats.org/officeDocument/2006/relationships/ctrlProp" Target="../ctrlProps/ctrlProp313.xml"/><Relationship Id="rId231" Type="http://schemas.openxmlformats.org/officeDocument/2006/relationships/ctrlProp" Target="../ctrlProps/ctrlProp518.xml"/><Relationship Id="rId273" Type="http://schemas.openxmlformats.org/officeDocument/2006/relationships/ctrlProp" Target="../ctrlProps/ctrlProp560.xml"/><Relationship Id="rId329" Type="http://schemas.openxmlformats.org/officeDocument/2006/relationships/ctrlProp" Target="../ctrlProps/ctrlProp616.xml"/><Relationship Id="rId480" Type="http://schemas.openxmlformats.org/officeDocument/2006/relationships/ctrlProp" Target="../ctrlProps/ctrlProp767.xml"/><Relationship Id="rId536" Type="http://schemas.openxmlformats.org/officeDocument/2006/relationships/ctrlProp" Target="../ctrlProps/ctrlProp823.xml"/><Relationship Id="rId68" Type="http://schemas.openxmlformats.org/officeDocument/2006/relationships/ctrlProp" Target="../ctrlProps/ctrlProp355.xml"/><Relationship Id="rId133" Type="http://schemas.openxmlformats.org/officeDocument/2006/relationships/ctrlProp" Target="../ctrlProps/ctrlProp420.xml"/><Relationship Id="rId175" Type="http://schemas.openxmlformats.org/officeDocument/2006/relationships/ctrlProp" Target="../ctrlProps/ctrlProp462.xml"/><Relationship Id="rId340" Type="http://schemas.openxmlformats.org/officeDocument/2006/relationships/ctrlProp" Target="../ctrlProps/ctrlProp627.xml"/><Relationship Id="rId200" Type="http://schemas.openxmlformats.org/officeDocument/2006/relationships/ctrlProp" Target="../ctrlProps/ctrlProp487.xml"/><Relationship Id="rId382" Type="http://schemas.openxmlformats.org/officeDocument/2006/relationships/ctrlProp" Target="../ctrlProps/ctrlProp669.xml"/><Relationship Id="rId438" Type="http://schemas.openxmlformats.org/officeDocument/2006/relationships/ctrlProp" Target="../ctrlProps/ctrlProp725.xml"/><Relationship Id="rId242" Type="http://schemas.openxmlformats.org/officeDocument/2006/relationships/ctrlProp" Target="../ctrlProps/ctrlProp529.xml"/><Relationship Id="rId284" Type="http://schemas.openxmlformats.org/officeDocument/2006/relationships/ctrlProp" Target="../ctrlProps/ctrlProp571.xml"/><Relationship Id="rId491" Type="http://schemas.openxmlformats.org/officeDocument/2006/relationships/ctrlProp" Target="../ctrlProps/ctrlProp778.xml"/><Relationship Id="rId505" Type="http://schemas.openxmlformats.org/officeDocument/2006/relationships/ctrlProp" Target="../ctrlProps/ctrlProp792.xml"/><Relationship Id="rId37" Type="http://schemas.openxmlformats.org/officeDocument/2006/relationships/ctrlProp" Target="../ctrlProps/ctrlProp324.xml"/><Relationship Id="rId79" Type="http://schemas.openxmlformats.org/officeDocument/2006/relationships/ctrlProp" Target="../ctrlProps/ctrlProp366.xml"/><Relationship Id="rId102" Type="http://schemas.openxmlformats.org/officeDocument/2006/relationships/ctrlProp" Target="../ctrlProps/ctrlProp389.xml"/><Relationship Id="rId144" Type="http://schemas.openxmlformats.org/officeDocument/2006/relationships/ctrlProp" Target="../ctrlProps/ctrlProp431.xml"/><Relationship Id="rId547" Type="http://schemas.openxmlformats.org/officeDocument/2006/relationships/ctrlProp" Target="../ctrlProps/ctrlProp834.xml"/><Relationship Id="rId90" Type="http://schemas.openxmlformats.org/officeDocument/2006/relationships/ctrlProp" Target="../ctrlProps/ctrlProp377.xml"/><Relationship Id="rId186" Type="http://schemas.openxmlformats.org/officeDocument/2006/relationships/ctrlProp" Target="../ctrlProps/ctrlProp473.xml"/><Relationship Id="rId351" Type="http://schemas.openxmlformats.org/officeDocument/2006/relationships/ctrlProp" Target="../ctrlProps/ctrlProp638.xml"/><Relationship Id="rId393" Type="http://schemas.openxmlformats.org/officeDocument/2006/relationships/ctrlProp" Target="../ctrlProps/ctrlProp680.xml"/><Relationship Id="rId407" Type="http://schemas.openxmlformats.org/officeDocument/2006/relationships/ctrlProp" Target="../ctrlProps/ctrlProp694.xml"/><Relationship Id="rId449" Type="http://schemas.openxmlformats.org/officeDocument/2006/relationships/ctrlProp" Target="../ctrlProps/ctrlProp736.xml"/><Relationship Id="rId211" Type="http://schemas.openxmlformats.org/officeDocument/2006/relationships/ctrlProp" Target="../ctrlProps/ctrlProp498.xml"/><Relationship Id="rId253" Type="http://schemas.openxmlformats.org/officeDocument/2006/relationships/ctrlProp" Target="../ctrlProps/ctrlProp540.xml"/><Relationship Id="rId295" Type="http://schemas.openxmlformats.org/officeDocument/2006/relationships/ctrlProp" Target="../ctrlProps/ctrlProp582.xml"/><Relationship Id="rId309" Type="http://schemas.openxmlformats.org/officeDocument/2006/relationships/ctrlProp" Target="../ctrlProps/ctrlProp596.xml"/><Relationship Id="rId460" Type="http://schemas.openxmlformats.org/officeDocument/2006/relationships/ctrlProp" Target="../ctrlProps/ctrlProp747.xml"/><Relationship Id="rId516" Type="http://schemas.openxmlformats.org/officeDocument/2006/relationships/ctrlProp" Target="../ctrlProps/ctrlProp803.xml"/><Relationship Id="rId48" Type="http://schemas.openxmlformats.org/officeDocument/2006/relationships/ctrlProp" Target="../ctrlProps/ctrlProp335.xml"/><Relationship Id="rId113" Type="http://schemas.openxmlformats.org/officeDocument/2006/relationships/ctrlProp" Target="../ctrlProps/ctrlProp400.xml"/><Relationship Id="rId320" Type="http://schemas.openxmlformats.org/officeDocument/2006/relationships/ctrlProp" Target="../ctrlProps/ctrlProp607.xml"/><Relationship Id="rId558" Type="http://schemas.openxmlformats.org/officeDocument/2006/relationships/ctrlProp" Target="../ctrlProps/ctrlProp845.xml"/><Relationship Id="rId155" Type="http://schemas.openxmlformats.org/officeDocument/2006/relationships/ctrlProp" Target="../ctrlProps/ctrlProp442.xml"/><Relationship Id="rId197" Type="http://schemas.openxmlformats.org/officeDocument/2006/relationships/ctrlProp" Target="../ctrlProps/ctrlProp484.xml"/><Relationship Id="rId362" Type="http://schemas.openxmlformats.org/officeDocument/2006/relationships/ctrlProp" Target="../ctrlProps/ctrlProp649.xml"/><Relationship Id="rId418" Type="http://schemas.openxmlformats.org/officeDocument/2006/relationships/ctrlProp" Target="../ctrlProps/ctrlProp705.xml"/><Relationship Id="rId222" Type="http://schemas.openxmlformats.org/officeDocument/2006/relationships/ctrlProp" Target="../ctrlProps/ctrlProp509.xml"/><Relationship Id="rId264" Type="http://schemas.openxmlformats.org/officeDocument/2006/relationships/ctrlProp" Target="../ctrlProps/ctrlProp551.xml"/><Relationship Id="rId471" Type="http://schemas.openxmlformats.org/officeDocument/2006/relationships/ctrlProp" Target="../ctrlProps/ctrlProp758.xml"/><Relationship Id="rId17" Type="http://schemas.openxmlformats.org/officeDocument/2006/relationships/ctrlProp" Target="../ctrlProps/ctrlProp304.xml"/><Relationship Id="rId59" Type="http://schemas.openxmlformats.org/officeDocument/2006/relationships/ctrlProp" Target="../ctrlProps/ctrlProp346.xml"/><Relationship Id="rId124" Type="http://schemas.openxmlformats.org/officeDocument/2006/relationships/ctrlProp" Target="../ctrlProps/ctrlProp411.xml"/><Relationship Id="rId527" Type="http://schemas.openxmlformats.org/officeDocument/2006/relationships/ctrlProp" Target="../ctrlProps/ctrlProp814.xml"/><Relationship Id="rId569" Type="http://schemas.openxmlformats.org/officeDocument/2006/relationships/ctrlProp" Target="../ctrlProps/ctrlProp856.xml"/><Relationship Id="rId70" Type="http://schemas.openxmlformats.org/officeDocument/2006/relationships/ctrlProp" Target="../ctrlProps/ctrlProp357.xml"/><Relationship Id="rId166" Type="http://schemas.openxmlformats.org/officeDocument/2006/relationships/ctrlProp" Target="../ctrlProps/ctrlProp453.xml"/><Relationship Id="rId331" Type="http://schemas.openxmlformats.org/officeDocument/2006/relationships/ctrlProp" Target="../ctrlProps/ctrlProp618.xml"/><Relationship Id="rId373" Type="http://schemas.openxmlformats.org/officeDocument/2006/relationships/ctrlProp" Target="../ctrlProps/ctrlProp660.xml"/><Relationship Id="rId429" Type="http://schemas.openxmlformats.org/officeDocument/2006/relationships/ctrlProp" Target="../ctrlProps/ctrlProp716.xml"/><Relationship Id="rId1" Type="http://schemas.openxmlformats.org/officeDocument/2006/relationships/drawing" Target="../drawings/drawing14.xml"/><Relationship Id="rId233" Type="http://schemas.openxmlformats.org/officeDocument/2006/relationships/ctrlProp" Target="../ctrlProps/ctrlProp520.xml"/><Relationship Id="rId440" Type="http://schemas.openxmlformats.org/officeDocument/2006/relationships/ctrlProp" Target="../ctrlProps/ctrlProp727.xml"/><Relationship Id="rId28" Type="http://schemas.openxmlformats.org/officeDocument/2006/relationships/ctrlProp" Target="../ctrlProps/ctrlProp315.xml"/><Relationship Id="rId275" Type="http://schemas.openxmlformats.org/officeDocument/2006/relationships/ctrlProp" Target="../ctrlProps/ctrlProp562.xml"/><Relationship Id="rId300" Type="http://schemas.openxmlformats.org/officeDocument/2006/relationships/ctrlProp" Target="../ctrlProps/ctrlProp587.xml"/><Relationship Id="rId482" Type="http://schemas.openxmlformats.org/officeDocument/2006/relationships/ctrlProp" Target="../ctrlProps/ctrlProp769.xml"/><Relationship Id="rId538" Type="http://schemas.openxmlformats.org/officeDocument/2006/relationships/ctrlProp" Target="../ctrlProps/ctrlProp825.xml"/><Relationship Id="rId81" Type="http://schemas.openxmlformats.org/officeDocument/2006/relationships/ctrlProp" Target="../ctrlProps/ctrlProp368.xml"/><Relationship Id="rId135" Type="http://schemas.openxmlformats.org/officeDocument/2006/relationships/ctrlProp" Target="../ctrlProps/ctrlProp422.xml"/><Relationship Id="rId177" Type="http://schemas.openxmlformats.org/officeDocument/2006/relationships/ctrlProp" Target="../ctrlProps/ctrlProp464.xml"/><Relationship Id="rId342" Type="http://schemas.openxmlformats.org/officeDocument/2006/relationships/ctrlProp" Target="../ctrlProps/ctrlProp629.xml"/><Relationship Id="rId384" Type="http://schemas.openxmlformats.org/officeDocument/2006/relationships/ctrlProp" Target="../ctrlProps/ctrlProp671.xml"/><Relationship Id="rId202" Type="http://schemas.openxmlformats.org/officeDocument/2006/relationships/ctrlProp" Target="../ctrlProps/ctrlProp489.xml"/><Relationship Id="rId244" Type="http://schemas.openxmlformats.org/officeDocument/2006/relationships/ctrlProp" Target="../ctrlProps/ctrlProp531.xml"/><Relationship Id="rId39" Type="http://schemas.openxmlformats.org/officeDocument/2006/relationships/ctrlProp" Target="../ctrlProps/ctrlProp326.xml"/><Relationship Id="rId286" Type="http://schemas.openxmlformats.org/officeDocument/2006/relationships/ctrlProp" Target="../ctrlProps/ctrlProp573.xml"/><Relationship Id="rId451" Type="http://schemas.openxmlformats.org/officeDocument/2006/relationships/ctrlProp" Target="../ctrlProps/ctrlProp738.xml"/><Relationship Id="rId493" Type="http://schemas.openxmlformats.org/officeDocument/2006/relationships/ctrlProp" Target="../ctrlProps/ctrlProp780.xml"/><Relationship Id="rId507" Type="http://schemas.openxmlformats.org/officeDocument/2006/relationships/ctrlProp" Target="../ctrlProps/ctrlProp794.xml"/><Relationship Id="rId549" Type="http://schemas.openxmlformats.org/officeDocument/2006/relationships/ctrlProp" Target="../ctrlProps/ctrlProp836.xml"/><Relationship Id="rId50" Type="http://schemas.openxmlformats.org/officeDocument/2006/relationships/ctrlProp" Target="../ctrlProps/ctrlProp337.xml"/><Relationship Id="rId104" Type="http://schemas.openxmlformats.org/officeDocument/2006/relationships/ctrlProp" Target="../ctrlProps/ctrlProp391.xml"/><Relationship Id="rId146" Type="http://schemas.openxmlformats.org/officeDocument/2006/relationships/ctrlProp" Target="../ctrlProps/ctrlProp433.xml"/><Relationship Id="rId188" Type="http://schemas.openxmlformats.org/officeDocument/2006/relationships/ctrlProp" Target="../ctrlProps/ctrlProp475.xml"/><Relationship Id="rId311" Type="http://schemas.openxmlformats.org/officeDocument/2006/relationships/ctrlProp" Target="../ctrlProps/ctrlProp598.xml"/><Relationship Id="rId353" Type="http://schemas.openxmlformats.org/officeDocument/2006/relationships/ctrlProp" Target="../ctrlProps/ctrlProp640.xml"/><Relationship Id="rId395" Type="http://schemas.openxmlformats.org/officeDocument/2006/relationships/ctrlProp" Target="../ctrlProps/ctrlProp682.xml"/><Relationship Id="rId409" Type="http://schemas.openxmlformats.org/officeDocument/2006/relationships/ctrlProp" Target="../ctrlProps/ctrlProp696.xml"/><Relationship Id="rId560" Type="http://schemas.openxmlformats.org/officeDocument/2006/relationships/ctrlProp" Target="../ctrlProps/ctrlProp847.xml"/><Relationship Id="rId92" Type="http://schemas.openxmlformats.org/officeDocument/2006/relationships/ctrlProp" Target="../ctrlProps/ctrlProp379.xml"/><Relationship Id="rId213" Type="http://schemas.openxmlformats.org/officeDocument/2006/relationships/ctrlProp" Target="../ctrlProps/ctrlProp500.xml"/><Relationship Id="rId420" Type="http://schemas.openxmlformats.org/officeDocument/2006/relationships/ctrlProp" Target="../ctrlProps/ctrlProp707.xml"/><Relationship Id="rId255" Type="http://schemas.openxmlformats.org/officeDocument/2006/relationships/ctrlProp" Target="../ctrlProps/ctrlProp542.xml"/><Relationship Id="rId297" Type="http://schemas.openxmlformats.org/officeDocument/2006/relationships/ctrlProp" Target="../ctrlProps/ctrlProp584.xml"/><Relationship Id="rId462" Type="http://schemas.openxmlformats.org/officeDocument/2006/relationships/ctrlProp" Target="../ctrlProps/ctrlProp749.xml"/><Relationship Id="rId518" Type="http://schemas.openxmlformats.org/officeDocument/2006/relationships/ctrlProp" Target="../ctrlProps/ctrlProp805.xml"/><Relationship Id="rId115" Type="http://schemas.openxmlformats.org/officeDocument/2006/relationships/ctrlProp" Target="../ctrlProps/ctrlProp402.xml"/><Relationship Id="rId157" Type="http://schemas.openxmlformats.org/officeDocument/2006/relationships/ctrlProp" Target="../ctrlProps/ctrlProp444.xml"/><Relationship Id="rId322" Type="http://schemas.openxmlformats.org/officeDocument/2006/relationships/ctrlProp" Target="../ctrlProps/ctrlProp609.xml"/><Relationship Id="rId364" Type="http://schemas.openxmlformats.org/officeDocument/2006/relationships/ctrlProp" Target="../ctrlProps/ctrlProp651.xml"/><Relationship Id="rId61" Type="http://schemas.openxmlformats.org/officeDocument/2006/relationships/ctrlProp" Target="../ctrlProps/ctrlProp348.xml"/><Relationship Id="rId199" Type="http://schemas.openxmlformats.org/officeDocument/2006/relationships/ctrlProp" Target="../ctrlProps/ctrlProp486.xml"/><Relationship Id="rId571" Type="http://schemas.openxmlformats.org/officeDocument/2006/relationships/ctrlProp" Target="../ctrlProps/ctrlProp858.xml"/><Relationship Id="rId19" Type="http://schemas.openxmlformats.org/officeDocument/2006/relationships/ctrlProp" Target="../ctrlProps/ctrlProp306.xml"/><Relationship Id="rId224" Type="http://schemas.openxmlformats.org/officeDocument/2006/relationships/ctrlProp" Target="../ctrlProps/ctrlProp511.xml"/><Relationship Id="rId266" Type="http://schemas.openxmlformats.org/officeDocument/2006/relationships/ctrlProp" Target="../ctrlProps/ctrlProp553.xml"/><Relationship Id="rId431" Type="http://schemas.openxmlformats.org/officeDocument/2006/relationships/ctrlProp" Target="../ctrlProps/ctrlProp718.xml"/><Relationship Id="rId473" Type="http://schemas.openxmlformats.org/officeDocument/2006/relationships/ctrlProp" Target="../ctrlProps/ctrlProp760.xml"/><Relationship Id="rId529" Type="http://schemas.openxmlformats.org/officeDocument/2006/relationships/ctrlProp" Target="../ctrlProps/ctrlProp816.xml"/><Relationship Id="rId30" Type="http://schemas.openxmlformats.org/officeDocument/2006/relationships/ctrlProp" Target="../ctrlProps/ctrlProp317.xml"/><Relationship Id="rId126" Type="http://schemas.openxmlformats.org/officeDocument/2006/relationships/ctrlProp" Target="../ctrlProps/ctrlProp413.xml"/><Relationship Id="rId168" Type="http://schemas.openxmlformats.org/officeDocument/2006/relationships/ctrlProp" Target="../ctrlProps/ctrlProp455.xml"/><Relationship Id="rId333" Type="http://schemas.openxmlformats.org/officeDocument/2006/relationships/ctrlProp" Target="../ctrlProps/ctrlProp620.xml"/><Relationship Id="rId540" Type="http://schemas.openxmlformats.org/officeDocument/2006/relationships/ctrlProp" Target="../ctrlProps/ctrlProp827.xml"/><Relationship Id="rId72" Type="http://schemas.openxmlformats.org/officeDocument/2006/relationships/ctrlProp" Target="../ctrlProps/ctrlProp359.xml"/><Relationship Id="rId375" Type="http://schemas.openxmlformats.org/officeDocument/2006/relationships/ctrlProp" Target="../ctrlProps/ctrlProp662.xml"/><Relationship Id="rId3" Type="http://schemas.openxmlformats.org/officeDocument/2006/relationships/ctrlProp" Target="../ctrlProps/ctrlProp290.xml"/><Relationship Id="rId235" Type="http://schemas.openxmlformats.org/officeDocument/2006/relationships/ctrlProp" Target="../ctrlProps/ctrlProp522.xml"/><Relationship Id="rId277" Type="http://schemas.openxmlformats.org/officeDocument/2006/relationships/ctrlProp" Target="../ctrlProps/ctrlProp564.xml"/><Relationship Id="rId400" Type="http://schemas.openxmlformats.org/officeDocument/2006/relationships/ctrlProp" Target="../ctrlProps/ctrlProp687.xml"/><Relationship Id="rId442" Type="http://schemas.openxmlformats.org/officeDocument/2006/relationships/ctrlProp" Target="../ctrlProps/ctrlProp729.xml"/><Relationship Id="rId484" Type="http://schemas.openxmlformats.org/officeDocument/2006/relationships/ctrlProp" Target="../ctrlProps/ctrlProp771.xml"/><Relationship Id="rId137" Type="http://schemas.openxmlformats.org/officeDocument/2006/relationships/ctrlProp" Target="../ctrlProps/ctrlProp424.xml"/><Relationship Id="rId302" Type="http://schemas.openxmlformats.org/officeDocument/2006/relationships/ctrlProp" Target="../ctrlProps/ctrlProp589.xml"/><Relationship Id="rId344" Type="http://schemas.openxmlformats.org/officeDocument/2006/relationships/ctrlProp" Target="../ctrlProps/ctrlProp631.xml"/><Relationship Id="rId41" Type="http://schemas.openxmlformats.org/officeDocument/2006/relationships/ctrlProp" Target="../ctrlProps/ctrlProp328.xml"/><Relationship Id="rId83" Type="http://schemas.openxmlformats.org/officeDocument/2006/relationships/ctrlProp" Target="../ctrlProps/ctrlProp370.xml"/><Relationship Id="rId179" Type="http://schemas.openxmlformats.org/officeDocument/2006/relationships/ctrlProp" Target="../ctrlProps/ctrlProp466.xml"/><Relationship Id="rId386" Type="http://schemas.openxmlformats.org/officeDocument/2006/relationships/ctrlProp" Target="../ctrlProps/ctrlProp673.xml"/><Relationship Id="rId551" Type="http://schemas.openxmlformats.org/officeDocument/2006/relationships/ctrlProp" Target="../ctrlProps/ctrlProp838.xml"/><Relationship Id="rId190" Type="http://schemas.openxmlformats.org/officeDocument/2006/relationships/ctrlProp" Target="../ctrlProps/ctrlProp477.xml"/><Relationship Id="rId204" Type="http://schemas.openxmlformats.org/officeDocument/2006/relationships/ctrlProp" Target="../ctrlProps/ctrlProp491.xml"/><Relationship Id="rId246" Type="http://schemas.openxmlformats.org/officeDocument/2006/relationships/ctrlProp" Target="../ctrlProps/ctrlProp533.xml"/><Relationship Id="rId288" Type="http://schemas.openxmlformats.org/officeDocument/2006/relationships/ctrlProp" Target="../ctrlProps/ctrlProp575.xml"/><Relationship Id="rId411" Type="http://schemas.openxmlformats.org/officeDocument/2006/relationships/ctrlProp" Target="../ctrlProps/ctrlProp698.xml"/><Relationship Id="rId453" Type="http://schemas.openxmlformats.org/officeDocument/2006/relationships/ctrlProp" Target="../ctrlProps/ctrlProp740.xml"/><Relationship Id="rId509" Type="http://schemas.openxmlformats.org/officeDocument/2006/relationships/ctrlProp" Target="../ctrlProps/ctrlProp796.xml"/><Relationship Id="rId106" Type="http://schemas.openxmlformats.org/officeDocument/2006/relationships/ctrlProp" Target="../ctrlProps/ctrlProp393.xml"/><Relationship Id="rId313" Type="http://schemas.openxmlformats.org/officeDocument/2006/relationships/ctrlProp" Target="../ctrlProps/ctrlProp600.xml"/><Relationship Id="rId495" Type="http://schemas.openxmlformats.org/officeDocument/2006/relationships/ctrlProp" Target="../ctrlProps/ctrlProp782.xml"/><Relationship Id="rId10" Type="http://schemas.openxmlformats.org/officeDocument/2006/relationships/ctrlProp" Target="../ctrlProps/ctrlProp297.xml"/><Relationship Id="rId52" Type="http://schemas.openxmlformats.org/officeDocument/2006/relationships/ctrlProp" Target="../ctrlProps/ctrlProp339.xml"/><Relationship Id="rId94" Type="http://schemas.openxmlformats.org/officeDocument/2006/relationships/ctrlProp" Target="../ctrlProps/ctrlProp381.xml"/><Relationship Id="rId148" Type="http://schemas.openxmlformats.org/officeDocument/2006/relationships/ctrlProp" Target="../ctrlProps/ctrlProp435.xml"/><Relationship Id="rId355" Type="http://schemas.openxmlformats.org/officeDocument/2006/relationships/ctrlProp" Target="../ctrlProps/ctrlProp642.xml"/><Relationship Id="rId397" Type="http://schemas.openxmlformats.org/officeDocument/2006/relationships/ctrlProp" Target="../ctrlProps/ctrlProp684.xml"/><Relationship Id="rId520" Type="http://schemas.openxmlformats.org/officeDocument/2006/relationships/ctrlProp" Target="../ctrlProps/ctrlProp807.xml"/><Relationship Id="rId562" Type="http://schemas.openxmlformats.org/officeDocument/2006/relationships/ctrlProp" Target="../ctrlProps/ctrlProp849.xml"/><Relationship Id="rId215" Type="http://schemas.openxmlformats.org/officeDocument/2006/relationships/ctrlProp" Target="../ctrlProps/ctrlProp502.xml"/><Relationship Id="rId257" Type="http://schemas.openxmlformats.org/officeDocument/2006/relationships/ctrlProp" Target="../ctrlProps/ctrlProp544.xml"/><Relationship Id="rId422" Type="http://schemas.openxmlformats.org/officeDocument/2006/relationships/ctrlProp" Target="../ctrlProps/ctrlProp709.xml"/><Relationship Id="rId464" Type="http://schemas.openxmlformats.org/officeDocument/2006/relationships/ctrlProp" Target="../ctrlProps/ctrlProp751.xml"/><Relationship Id="rId299" Type="http://schemas.openxmlformats.org/officeDocument/2006/relationships/ctrlProp" Target="../ctrlProps/ctrlProp586.xml"/><Relationship Id="rId63" Type="http://schemas.openxmlformats.org/officeDocument/2006/relationships/ctrlProp" Target="../ctrlProps/ctrlProp350.xml"/><Relationship Id="rId159" Type="http://schemas.openxmlformats.org/officeDocument/2006/relationships/ctrlProp" Target="../ctrlProps/ctrlProp446.xml"/><Relationship Id="rId366" Type="http://schemas.openxmlformats.org/officeDocument/2006/relationships/ctrlProp" Target="../ctrlProps/ctrlProp653.xml"/><Relationship Id="rId226" Type="http://schemas.openxmlformats.org/officeDocument/2006/relationships/ctrlProp" Target="../ctrlProps/ctrlProp513.xml"/><Relationship Id="rId433" Type="http://schemas.openxmlformats.org/officeDocument/2006/relationships/ctrlProp" Target="../ctrlProps/ctrlProp720.xml"/><Relationship Id="rId74" Type="http://schemas.openxmlformats.org/officeDocument/2006/relationships/ctrlProp" Target="../ctrlProps/ctrlProp361.xml"/><Relationship Id="rId377" Type="http://schemas.openxmlformats.org/officeDocument/2006/relationships/ctrlProp" Target="../ctrlProps/ctrlProp664.xml"/><Relationship Id="rId500" Type="http://schemas.openxmlformats.org/officeDocument/2006/relationships/ctrlProp" Target="../ctrlProps/ctrlProp787.xml"/><Relationship Id="rId5" Type="http://schemas.openxmlformats.org/officeDocument/2006/relationships/ctrlProp" Target="../ctrlProps/ctrlProp292.xml"/><Relationship Id="rId237" Type="http://schemas.openxmlformats.org/officeDocument/2006/relationships/ctrlProp" Target="../ctrlProps/ctrlProp524.xml"/><Relationship Id="rId444" Type="http://schemas.openxmlformats.org/officeDocument/2006/relationships/ctrlProp" Target="../ctrlProps/ctrlProp731.xml"/><Relationship Id="rId290" Type="http://schemas.openxmlformats.org/officeDocument/2006/relationships/ctrlProp" Target="../ctrlProps/ctrlProp577.xml"/><Relationship Id="rId304" Type="http://schemas.openxmlformats.org/officeDocument/2006/relationships/ctrlProp" Target="../ctrlProps/ctrlProp591.xml"/><Relationship Id="rId388" Type="http://schemas.openxmlformats.org/officeDocument/2006/relationships/ctrlProp" Target="../ctrlProps/ctrlProp675.xml"/><Relationship Id="rId511" Type="http://schemas.openxmlformats.org/officeDocument/2006/relationships/ctrlProp" Target="../ctrlProps/ctrlProp798.xml"/><Relationship Id="rId85" Type="http://schemas.openxmlformats.org/officeDocument/2006/relationships/ctrlProp" Target="../ctrlProps/ctrlProp372.xml"/><Relationship Id="rId150" Type="http://schemas.openxmlformats.org/officeDocument/2006/relationships/ctrlProp" Target="../ctrlProps/ctrlProp437.xml"/><Relationship Id="rId248" Type="http://schemas.openxmlformats.org/officeDocument/2006/relationships/ctrlProp" Target="../ctrlProps/ctrlProp535.xml"/><Relationship Id="rId455" Type="http://schemas.openxmlformats.org/officeDocument/2006/relationships/ctrlProp" Target="../ctrlProps/ctrlProp742.xml"/><Relationship Id="rId12" Type="http://schemas.openxmlformats.org/officeDocument/2006/relationships/ctrlProp" Target="../ctrlProps/ctrlProp299.xml"/><Relationship Id="rId108" Type="http://schemas.openxmlformats.org/officeDocument/2006/relationships/ctrlProp" Target="../ctrlProps/ctrlProp395.xml"/><Relationship Id="rId315" Type="http://schemas.openxmlformats.org/officeDocument/2006/relationships/ctrlProp" Target="../ctrlProps/ctrlProp602.xml"/><Relationship Id="rId522" Type="http://schemas.openxmlformats.org/officeDocument/2006/relationships/ctrlProp" Target="../ctrlProps/ctrlProp809.xml"/><Relationship Id="rId96" Type="http://schemas.openxmlformats.org/officeDocument/2006/relationships/ctrlProp" Target="../ctrlProps/ctrlProp383.xml"/><Relationship Id="rId161" Type="http://schemas.openxmlformats.org/officeDocument/2006/relationships/ctrlProp" Target="../ctrlProps/ctrlProp448.xml"/><Relationship Id="rId399" Type="http://schemas.openxmlformats.org/officeDocument/2006/relationships/ctrlProp" Target="../ctrlProps/ctrlProp686.xml"/><Relationship Id="rId259" Type="http://schemas.openxmlformats.org/officeDocument/2006/relationships/ctrlProp" Target="../ctrlProps/ctrlProp546.xml"/><Relationship Id="rId466" Type="http://schemas.openxmlformats.org/officeDocument/2006/relationships/ctrlProp" Target="../ctrlProps/ctrlProp753.xml"/><Relationship Id="rId23" Type="http://schemas.openxmlformats.org/officeDocument/2006/relationships/ctrlProp" Target="../ctrlProps/ctrlProp310.xml"/><Relationship Id="rId119" Type="http://schemas.openxmlformats.org/officeDocument/2006/relationships/ctrlProp" Target="../ctrlProps/ctrlProp406.xml"/><Relationship Id="rId326" Type="http://schemas.openxmlformats.org/officeDocument/2006/relationships/ctrlProp" Target="../ctrlProps/ctrlProp613.xml"/><Relationship Id="rId533" Type="http://schemas.openxmlformats.org/officeDocument/2006/relationships/ctrlProp" Target="../ctrlProps/ctrlProp82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hyperlink" Target="http://hespro.lbl.gov/pro/" TargetMode="External"/><Relationship Id="rId1" Type="http://schemas.openxmlformats.org/officeDocument/2006/relationships/hyperlink" Target="http://www.officemodular.org/category/small-houses-floor-plans/"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il.google.com/mail/u/0/?shv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D1:AZ199"/>
  <sheetViews>
    <sheetView showGridLines="0" showRowColHeaders="0" tabSelected="1" topLeftCell="A15" zoomScale="60" zoomScaleNormal="60" workbookViewId="0">
      <selection activeCell="V25" sqref="V25:AW31"/>
    </sheetView>
  </sheetViews>
  <sheetFormatPr defaultColWidth="8.81640625" defaultRowHeight="14.5"/>
  <cols>
    <col min="1" max="77" width="3.453125" style="174" customWidth="1"/>
    <col min="78" max="16384" width="8.81640625" style="174"/>
  </cols>
  <sheetData>
    <row r="1" spans="5:52" ht="15" customHeight="1"/>
    <row r="2" spans="5:52" ht="15" customHeight="1"/>
    <row r="3" spans="5:52" ht="15" customHeight="1"/>
    <row r="4" spans="5:52" ht="15" customHeight="1"/>
    <row r="5" spans="5:52" ht="15" customHeight="1"/>
    <row r="6" spans="5:52" ht="15" customHeight="1"/>
    <row r="7" spans="5:52" ht="15" customHeight="1"/>
    <row r="8" spans="5:52" ht="15" customHeight="1"/>
    <row r="9" spans="5:52" ht="15" customHeight="1"/>
    <row r="10" spans="5:52" ht="15" customHeight="1"/>
    <row r="11" spans="5:52" ht="15" customHeight="1"/>
    <row r="12" spans="5:52" s="175" customFormat="1" ht="15" customHeight="1">
      <c r="E12" s="176"/>
      <c r="F12" s="5" t="s">
        <v>765</v>
      </c>
      <c r="V12" s="5" t="s">
        <v>766</v>
      </c>
      <c r="AL12" s="5" t="s">
        <v>155</v>
      </c>
      <c r="AM12" s="2"/>
      <c r="AN12" s="2"/>
      <c r="AO12" s="2"/>
      <c r="AP12" s="5"/>
      <c r="AY12" s="286" t="s">
        <v>195</v>
      </c>
      <c r="AZ12" s="286"/>
    </row>
    <row r="13" spans="5:52" ht="15" customHeight="1">
      <c r="G13" s="177"/>
      <c r="H13" s="177"/>
      <c r="I13" s="177"/>
      <c r="AE13" s="178"/>
    </row>
    <row r="14" spans="5:52" ht="15" customHeight="1">
      <c r="F14" s="6" t="s">
        <v>64</v>
      </c>
      <c r="G14" s="1"/>
      <c r="H14" s="1"/>
      <c r="I14" s="1"/>
      <c r="J14" s="1"/>
      <c r="L14" s="284" t="inlineStr">
        <is>
          <t xml:space="preserve">Room 1003B, 10/F, Hall 13, CityU Lee Shau Kee Student Residence Village</t>
        </is>
      </c>
      <c r="M14" s="284"/>
      <c r="N14" s="284"/>
      <c r="O14" s="284"/>
      <c r="P14" s="284"/>
      <c r="V14" s="1" t="s">
        <v>892</v>
      </c>
      <c r="Z14" s="284" t="inlineStr">
        <is>
          <t xml:space="preserve">Jayash Sahu (occupant and auditor) + 1 roommate</t>
        </is>
      </c>
      <c r="AA14" s="284"/>
      <c r="AB14" s="284"/>
      <c r="AC14" s="284"/>
      <c r="AD14" s="284"/>
      <c r="AE14" s="284"/>
      <c r="AF14" s="284"/>
      <c r="AG14" s="229"/>
      <c r="AL14" s="1" t="s">
        <v>899</v>
      </c>
      <c r="AS14" s="287">
        <v>1.406</v>
      </c>
      <c r="AT14" s="288"/>
      <c r="AU14" s="1" t="s">
        <v>167</v>
      </c>
    </row>
    <row r="15" spans="5:52" ht="15" customHeight="1">
      <c r="F15" s="1" t="s">
        <v>887</v>
      </c>
      <c r="G15" s="1"/>
      <c r="H15" s="1"/>
      <c r="I15" s="1"/>
      <c r="J15" s="1"/>
      <c r="L15" s="295" t="inlineStr">
        <is>
          <t xml:space="preserve">01/01/2026</t>
        </is>
      </c>
      <c r="M15" s="295"/>
      <c r="N15" s="295"/>
      <c r="O15" s="295"/>
      <c r="P15" s="295"/>
      <c r="V15" s="1" t="s">
        <v>893</v>
      </c>
      <c r="Z15" s="285" t="inlineStr">
        <is>
          <t xml:space="preserve">Room 1003B, 10/F, Hall 13, Lee Shau Kee Student Residence Village</t>
        </is>
      </c>
      <c r="AA15" s="285"/>
      <c r="AB15" s="285"/>
      <c r="AC15" s="285"/>
      <c r="AD15" s="285"/>
      <c r="AE15" s="285"/>
      <c r="AF15" s="285"/>
      <c r="AG15" s="230"/>
      <c r="AL15" s="1" t="s">
        <v>900</v>
      </c>
      <c r="AS15" s="289" t="inlineStr">
        <is>
          <t xml:space="preserve">N/A</t>
        </is>
      </c>
      <c r="AT15" s="290"/>
      <c r="AU15" s="1" t="s">
        <v>168</v>
      </c>
    </row>
    <row r="16" spans="5:52" ht="15" customHeight="1">
      <c r="F16" s="1" t="s">
        <v>888</v>
      </c>
      <c r="G16" s="1"/>
      <c r="H16" s="1"/>
      <c r="I16" s="1"/>
      <c r="J16" s="1"/>
      <c r="L16" s="295" t="inlineStr">
        <is>
          <t xml:space="preserve">01/01/2026 - 11/10/2026</t>
        </is>
      </c>
      <c r="M16" s="295"/>
      <c r="N16" s="295"/>
      <c r="O16" s="295"/>
      <c r="P16" s="295"/>
      <c r="V16" s="1" t="s">
        <v>894</v>
      </c>
      <c r="Z16" s="285" t="inlineStr">
        <is>
          <t xml:space="preserve">Ma On Shan, New Territories</t>
        </is>
      </c>
      <c r="AA16" s="285"/>
      <c r="AB16" s="285"/>
      <c r="AC16" s="285"/>
      <c r="AD16" s="285"/>
      <c r="AE16" s="285"/>
      <c r="AF16" s="285"/>
      <c r="AG16" s="230"/>
      <c r="AL16" s="1" t="s">
        <v>901</v>
      </c>
      <c r="AS16" s="289" t="inlineStr">
        <is>
          <t xml:space="preserve">N/A</t>
        </is>
      </c>
      <c r="AT16" s="290"/>
      <c r="AU16" s="1" t="s">
        <v>169</v>
      </c>
    </row>
    <row r="17" spans="4:49" ht="15" customHeight="1">
      <c r="F17" s="1" t="s">
        <v>889</v>
      </c>
      <c r="G17" s="1"/>
      <c r="H17" s="1"/>
      <c r="I17" s="1"/>
      <c r="J17" s="1"/>
      <c r="L17" s="284" t="inlineStr">
        <is>
          <t xml:space="preserve">Jayash Sahu (SEE8115)</t>
        </is>
      </c>
      <c r="M17" s="284"/>
      <c r="N17" s="284"/>
      <c r="O17" s="284"/>
      <c r="P17" s="284"/>
      <c r="V17" s="1" t="s">
        <v>895</v>
      </c>
      <c r="Z17" s="285" t="inlineStr">
        <is>
          <t xml:space="preserve">Hong Kong SAR</t>
        </is>
      </c>
      <c r="AA17" s="285"/>
      <c r="AB17" s="285"/>
      <c r="AC17" s="285"/>
      <c r="AD17" s="285"/>
      <c r="AE17" s="285"/>
      <c r="AF17" s="285"/>
      <c r="AG17" s="230"/>
      <c r="AL17" s="1" t="s">
        <v>902</v>
      </c>
      <c r="AS17" s="289" t="inlineStr">
        <is>
          <t xml:space="preserve">N/A</t>
        </is>
      </c>
      <c r="AT17" s="290"/>
      <c r="AU17" s="1" t="s">
        <v>169</v>
      </c>
    </row>
    <row r="18" spans="4:49" ht="15" customHeight="1">
      <c r="F18" s="1" t="s">
        <v>890</v>
      </c>
      <c r="G18" s="1"/>
      <c r="H18" s="1"/>
      <c r="I18" s="1"/>
      <c r="J18" s="1"/>
      <c r="L18" s="284" t="inlineStr">
        <is>
          <t xml:space="preserve">github.com/jayashsahu2002-dev/Daily-Carbon-Audit-</t>
        </is>
      </c>
      <c r="M18" s="284"/>
      <c r="N18" s="284"/>
      <c r="O18" s="284"/>
      <c r="P18" s="284"/>
      <c r="V18" s="1" t="s">
        <v>896</v>
      </c>
      <c r="Z18" s="285" t="inlineStr">
        <is>
          <t xml:space="preserve">N/A (no postcodes in Hong Kong)</t>
        </is>
      </c>
      <c r="AA18" s="285"/>
      <c r="AB18" s="285"/>
      <c r="AC18" s="285"/>
      <c r="AD18" s="285"/>
      <c r="AE18" s="285"/>
      <c r="AF18" s="285"/>
      <c r="AG18" s="230"/>
    </row>
    <row r="19" spans="4:49" ht="15" customHeight="1">
      <c r="F19" s="1" t="s">
        <v>891</v>
      </c>
      <c r="G19" s="1"/>
      <c r="H19" s="1"/>
      <c r="I19" s="1"/>
      <c r="J19" s="1"/>
      <c r="L19" s="284"/>
      <c r="M19" s="284"/>
      <c r="N19" s="284"/>
      <c r="O19" s="284"/>
      <c r="P19" s="284"/>
      <c r="V19" s="1" t="s">
        <v>897</v>
      </c>
      <c r="Z19" s="285"/>
      <c r="AA19" s="285"/>
      <c r="AB19" s="285"/>
      <c r="AC19" s="285"/>
      <c r="AD19" s="285"/>
      <c r="AE19" s="285"/>
      <c r="AF19" s="285"/>
      <c r="AG19" s="230"/>
    </row>
    <row r="20" spans="4:49" ht="15" customHeight="1">
      <c r="K20" s="179"/>
      <c r="L20" s="179"/>
      <c r="V20" s="1" t="s">
        <v>898</v>
      </c>
      <c r="Z20" s="284"/>
      <c r="AA20" s="284"/>
      <c r="AB20" s="284"/>
      <c r="AC20" s="284"/>
      <c r="AD20" s="284"/>
      <c r="AE20" s="284"/>
      <c r="AF20" s="284"/>
      <c r="AG20" s="229"/>
    </row>
    <row r="21" spans="4:49" ht="15" customHeight="1"/>
    <row r="22" spans="4:49" ht="15" customHeight="1"/>
    <row r="23" spans="4:49" s="175" customFormat="1" ht="15" customHeight="1">
      <c r="E23" s="176"/>
      <c r="F23" s="5" t="s">
        <v>767</v>
      </c>
      <c r="G23" s="174"/>
      <c r="H23" s="174"/>
      <c r="I23" s="174"/>
      <c r="J23" s="174"/>
      <c r="K23" s="174"/>
      <c r="L23" s="174"/>
      <c r="M23" s="174"/>
      <c r="N23" s="174"/>
      <c r="O23" s="174"/>
      <c r="P23" s="174"/>
      <c r="Q23" s="174"/>
      <c r="R23" s="174"/>
      <c r="S23" s="174"/>
      <c r="T23" s="174"/>
      <c r="U23" s="174"/>
      <c r="V23" s="5" t="s">
        <v>768</v>
      </c>
      <c r="W23" s="174"/>
      <c r="X23" s="174"/>
      <c r="Y23" s="174"/>
      <c r="Z23" s="174"/>
      <c r="AA23" s="174"/>
      <c r="AB23" s="174"/>
      <c r="AC23" s="174"/>
      <c r="AD23" s="174"/>
      <c r="AE23" s="174"/>
      <c r="AF23" s="174"/>
      <c r="AG23" s="174"/>
      <c r="AH23" s="174"/>
      <c r="AI23" s="174"/>
      <c r="AJ23" s="174"/>
      <c r="AK23" s="174"/>
      <c r="AL23" s="174"/>
      <c r="AM23" s="174"/>
      <c r="AN23" s="174"/>
      <c r="AO23" s="174"/>
      <c r="AP23" s="174"/>
      <c r="AQ23" s="174"/>
      <c r="AR23" s="174"/>
      <c r="AS23" s="174"/>
      <c r="AT23" s="174"/>
      <c r="AU23" s="174"/>
      <c r="AV23" s="174"/>
      <c r="AW23" s="174"/>
    </row>
    <row r="24" spans="4:49" ht="15" customHeight="1">
      <c r="D24" s="177"/>
      <c r="E24" s="177"/>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175"/>
      <c r="AD24" s="175"/>
      <c r="AE24" s="175"/>
      <c r="AF24" s="175"/>
      <c r="AG24" s="175"/>
      <c r="AH24" s="175"/>
      <c r="AI24" s="175"/>
      <c r="AJ24" s="175"/>
      <c r="AK24" s="175"/>
      <c r="AL24" s="175"/>
      <c r="AM24" s="175"/>
      <c r="AN24" s="175"/>
      <c r="AO24" s="175"/>
      <c r="AP24" s="175"/>
      <c r="AQ24" s="175"/>
      <c r="AR24" s="175"/>
      <c r="AS24" s="175"/>
      <c r="AT24" s="175"/>
      <c r="AU24" s="175"/>
      <c r="AV24" s="175"/>
      <c r="AW24" s="175"/>
    </row>
    <row r="25" spans="4:49" ht="15" customHeight="1">
      <c r="F25" s="1" t="s">
        <v>903</v>
      </c>
      <c r="H25" s="177"/>
      <c r="I25" s="179"/>
      <c r="L25" s="292">
        <v>2024</v>
      </c>
      <c r="M25" s="293"/>
      <c r="N25" s="293"/>
      <c r="O25" s="293"/>
      <c r="P25" s="294"/>
      <c r="V25" s="291" t="s">
        <v>1041</v>
      </c>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row>
    <row r="26" spans="4:49" ht="15" customHeight="1">
      <c r="F26" s="1" t="s">
        <v>904</v>
      </c>
      <c r="H26" s="177"/>
      <c r="I26" s="179"/>
      <c r="L26" s="292">
        <v>161</v>
      </c>
      <c r="M26" s="293"/>
      <c r="N26" s="293"/>
      <c r="O26" s="293"/>
      <c r="P26" s="294"/>
      <c r="Q26" s="228"/>
      <c r="R26" s="228"/>
      <c r="S26" s="228"/>
      <c r="T26" s="228"/>
      <c r="U26" s="228"/>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row>
    <row r="27" spans="4:49" ht="15" customHeight="1">
      <c r="F27" s="1" t="s">
        <v>905</v>
      </c>
      <c r="H27" s="177"/>
      <c r="I27" s="179"/>
      <c r="L27" s="292">
        <v>1</v>
      </c>
      <c r="M27" s="293"/>
      <c r="N27" s="293"/>
      <c r="O27" s="293"/>
      <c r="P27" s="294"/>
      <c r="Q27" s="228"/>
      <c r="R27" s="228"/>
      <c r="S27" s="228"/>
      <c r="T27" s="228"/>
      <c r="U27" s="228"/>
      <c r="V27" s="291"/>
      <c r="W27" s="291"/>
      <c r="X27" s="291"/>
      <c r="Y27" s="291"/>
      <c r="Z27" s="291"/>
      <c r="AA27" s="291"/>
      <c r="AB27" s="291"/>
      <c r="AC27" s="291"/>
      <c r="AD27" s="291"/>
      <c r="AE27" s="291"/>
      <c r="AF27" s="291"/>
      <c r="AG27" s="291"/>
      <c r="AH27" s="291"/>
      <c r="AI27" s="291"/>
      <c r="AJ27" s="291"/>
      <c r="AK27" s="291"/>
      <c r="AL27" s="291"/>
      <c r="AM27" s="291"/>
      <c r="AN27" s="291"/>
      <c r="AO27" s="291"/>
      <c r="AP27" s="291"/>
      <c r="AQ27" s="291"/>
      <c r="AR27" s="291"/>
      <c r="AS27" s="291"/>
      <c r="AT27" s="291"/>
      <c r="AU27" s="291"/>
      <c r="AV27" s="291"/>
      <c r="AW27" s="291"/>
    </row>
    <row r="28" spans="4:49" ht="15" customHeight="1">
      <c r="F28" s="1" t="s">
        <v>906</v>
      </c>
      <c r="H28" s="177"/>
      <c r="I28" s="179"/>
      <c r="L28" s="292" t="inlineStr">
        <is>
          <t xml:space="preserve">1 shared (4 users)</t>
        </is>
      </c>
      <c r="M28" s="293"/>
      <c r="N28" s="293"/>
      <c r="O28" s="293"/>
      <c r="P28" s="294"/>
      <c r="Q28" s="228"/>
      <c r="R28" s="228"/>
      <c r="S28" s="228"/>
      <c r="T28" s="278"/>
      <c r="U28" s="228"/>
      <c r="V28" s="291"/>
      <c r="W28" s="291"/>
      <c r="X28" s="291"/>
      <c r="Y28" s="291"/>
      <c r="Z28" s="291"/>
      <c r="AA28" s="291"/>
      <c r="AB28" s="291"/>
      <c r="AC28" s="291"/>
      <c r="AD28" s="291"/>
      <c r="AE28" s="291"/>
      <c r="AF28" s="291"/>
      <c r="AG28" s="291"/>
      <c r="AH28" s="291"/>
      <c r="AI28" s="291"/>
      <c r="AJ28" s="291"/>
      <c r="AK28" s="291"/>
      <c r="AL28" s="291"/>
      <c r="AM28" s="291"/>
      <c r="AN28" s="291"/>
      <c r="AO28" s="291"/>
      <c r="AP28" s="291"/>
      <c r="AQ28" s="291"/>
      <c r="AR28" s="291"/>
      <c r="AS28" s="291"/>
      <c r="AT28" s="291"/>
      <c r="AU28" s="291"/>
      <c r="AV28" s="291"/>
      <c r="AW28" s="291"/>
    </row>
    <row r="29" spans="4:49" ht="15" customHeight="1">
      <c r="F29" s="1" t="s">
        <v>907</v>
      </c>
      <c r="H29" s="177"/>
      <c r="I29" s="179"/>
      <c r="L29" s="292" t="inlineStr">
        <is>
          <t xml:space="preserve">Unit on 10/F</t>
        </is>
      </c>
      <c r="M29" s="293"/>
      <c r="N29" s="293"/>
      <c r="O29" s="293"/>
      <c r="P29" s="294"/>
      <c r="Q29" s="228"/>
      <c r="R29" s="228"/>
      <c r="S29" s="228"/>
      <c r="T29" s="228"/>
      <c r="U29" s="228"/>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row>
    <row r="30" spans="4:49" ht="15" customHeight="1">
      <c r="O30" s="228"/>
      <c r="P30" s="228"/>
      <c r="Q30" s="228"/>
      <c r="R30" s="228"/>
      <c r="S30" s="228"/>
      <c r="T30" s="228"/>
      <c r="U30" s="228"/>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row>
    <row r="31" spans="4:49" ht="15" customHeight="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row>
    <row r="32" spans="4:49" ht="15" customHeight="1"/>
    <row r="33" spans="4:5" ht="15" customHeight="1"/>
    <row r="34" spans="4:5" ht="15" customHeight="1"/>
    <row r="35" spans="4:5" ht="15" customHeight="1">
      <c r="D35" s="179"/>
      <c r="E35" s="179"/>
    </row>
    <row r="36" spans="4:5" ht="15" customHeight="1"/>
    <row r="37" spans="4:5" ht="15" customHeight="1"/>
    <row r="38" spans="4:5" ht="15" customHeight="1"/>
    <row r="39" spans="4:5" ht="15" customHeight="1"/>
    <row r="40" spans="4:5" ht="15" customHeight="1"/>
    <row r="41" spans="4:5" ht="15" customHeight="1"/>
    <row r="42" spans="4:5" ht="15" customHeight="1"/>
    <row r="43" spans="4:5" ht="15" customHeight="1"/>
    <row r="44" spans="4:5" ht="15" customHeight="1"/>
    <row r="45" spans="4:5" ht="15" customHeight="1"/>
    <row r="46" spans="4:5" ht="15" customHeight="1"/>
    <row r="47" spans="4:5" ht="15" customHeight="1"/>
    <row r="48" spans="4:5"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sheetData>
  <sheetProtection password="E23B" sheet="1" objects="1" scenarios="1" selectLockedCells="1"/>
  <mergeCells count="24">
    <mergeCell ref="AS16:AT16"/>
    <mergeCell ref="AS17:AT17"/>
    <mergeCell ref="L15:P15"/>
    <mergeCell ref="L16:P16"/>
    <mergeCell ref="Z16:AF16"/>
    <mergeCell ref="V25:AW31"/>
    <mergeCell ref="L25:P25"/>
    <mergeCell ref="L26:P26"/>
    <mergeCell ref="L27:P27"/>
    <mergeCell ref="L28:P28"/>
    <mergeCell ref="L29:P29"/>
    <mergeCell ref="Z19:AF19"/>
    <mergeCell ref="Z20:AF20"/>
    <mergeCell ref="L19:P19"/>
    <mergeCell ref="L17:P17"/>
    <mergeCell ref="L18:P18"/>
    <mergeCell ref="Z17:AF17"/>
    <mergeCell ref="Z18:AF18"/>
    <mergeCell ref="Z14:AF14"/>
    <mergeCell ref="Z15:AF15"/>
    <mergeCell ref="L14:P14"/>
    <mergeCell ref="AY12:AZ12"/>
    <mergeCell ref="AS14:AT14"/>
    <mergeCell ref="AS15:AT15"/>
  </mergeCells>
  <hyperlinks>
    <hyperlink ref="AL12:AN12" location="Help!B254:BI294" display="Optimize View" xr:uid="{00000000-0004-0000-0000-000000000000}"/>
    <hyperlink ref="AY12:AZ12" location="Help!B254:BI296" display="Help" xr:uid="{00000000-0004-0000-0000-000001000000}"/>
  </hyperlinks>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4">
    <outlinePr showOutlineSymbols="0"/>
    <pageSetUpPr fitToPage="1"/>
  </sheetPr>
  <dimension ref="A87:DR1290"/>
  <sheetViews>
    <sheetView showGridLines="0" showRowColHeaders="0" showOutlineSymbols="0" zoomScaleNormal="100" workbookViewId="0">
      <selection sqref="A1:A86"/>
    </sheetView>
  </sheetViews>
  <sheetFormatPr defaultColWidth="1.54296875" defaultRowHeight="7.5" customHeight="1"/>
  <cols>
    <col min="1" max="1" width="1.54296875" style="276"/>
    <col min="54" max="54" width="1.54296875" customWidth="1"/>
  </cols>
  <sheetData>
    <row r="87" spans="1:119" ht="7.5" customHeight="1">
      <c r="A87" s="277"/>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c r="AA87" s="254"/>
      <c r="AB87" s="254"/>
      <c r="AC87" s="254"/>
      <c r="AD87" s="254"/>
      <c r="AE87" s="254"/>
      <c r="AF87" s="254"/>
      <c r="AG87" s="254"/>
      <c r="AH87" s="254"/>
      <c r="AI87" s="254"/>
      <c r="AJ87" s="254"/>
      <c r="AK87" s="254"/>
      <c r="AL87" s="254"/>
      <c r="AM87" s="254"/>
      <c r="AN87" s="254"/>
      <c r="AO87" s="254"/>
      <c r="AP87" s="254"/>
      <c r="AQ87" s="254"/>
      <c r="AR87" s="254"/>
      <c r="AS87" s="254"/>
      <c r="AT87" s="254"/>
      <c r="AU87" s="254"/>
      <c r="AV87" s="254"/>
      <c r="AW87" s="254"/>
      <c r="AX87" s="254"/>
      <c r="AY87" s="254"/>
      <c r="AZ87" s="254"/>
      <c r="BA87" s="254"/>
      <c r="BB87" s="254"/>
      <c r="BC87" s="254"/>
      <c r="BD87" s="254"/>
      <c r="BE87" s="254"/>
      <c r="BF87" s="254"/>
      <c r="BG87" s="254"/>
      <c r="BH87" s="254"/>
      <c r="BI87" s="254"/>
      <c r="BJ87" s="254"/>
      <c r="BK87" s="254"/>
      <c r="BL87" s="254"/>
      <c r="BM87" s="254"/>
      <c r="BN87" s="254"/>
      <c r="BO87" s="254"/>
      <c r="BP87" s="254"/>
      <c r="BQ87" s="254"/>
      <c r="BR87" s="254"/>
      <c r="BS87" s="254"/>
      <c r="BT87" s="254"/>
      <c r="BU87" s="254"/>
      <c r="BV87" s="254"/>
      <c r="BW87" s="254"/>
      <c r="BX87" s="254"/>
      <c r="BY87" s="254"/>
      <c r="BZ87" s="254"/>
      <c r="CA87" s="254"/>
      <c r="CB87" s="254"/>
      <c r="CC87" s="254"/>
      <c r="CD87" s="254"/>
      <c r="CE87" s="254"/>
      <c r="CF87" s="254"/>
      <c r="CG87" s="254"/>
      <c r="CH87" s="254"/>
      <c r="CI87" s="254"/>
      <c r="CJ87" s="254"/>
      <c r="CK87" s="254"/>
      <c r="CL87" s="254"/>
      <c r="CM87" s="254"/>
      <c r="CN87" s="254"/>
      <c r="CO87" s="254"/>
      <c r="CP87" s="254"/>
      <c r="CQ87" s="254"/>
      <c r="CR87" s="254"/>
      <c r="CS87" s="254"/>
      <c r="CT87" s="254"/>
      <c r="CU87" s="254"/>
      <c r="CV87" s="254"/>
      <c r="CW87" s="254"/>
      <c r="CX87" s="254"/>
      <c r="CY87" s="254"/>
      <c r="CZ87" s="254"/>
      <c r="DA87" s="254"/>
      <c r="DB87" s="254"/>
      <c r="DC87" s="254"/>
      <c r="DD87" s="254"/>
      <c r="DE87" s="254"/>
      <c r="DF87" s="254"/>
      <c r="DG87" s="254"/>
      <c r="DH87" s="254"/>
      <c r="DI87" s="254"/>
      <c r="DJ87" s="254"/>
      <c r="DK87" s="254"/>
      <c r="DL87" s="254"/>
      <c r="DM87" s="254"/>
      <c r="DN87" s="254"/>
      <c r="DO87" s="254"/>
    </row>
    <row r="88" spans="1:119" ht="7.5" customHeight="1">
      <c r="A88" s="277"/>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c r="AA88" s="254"/>
      <c r="AB88" s="254"/>
      <c r="AC88" s="254"/>
      <c r="AD88" s="254"/>
      <c r="AE88" s="254"/>
      <c r="AF88" s="254"/>
      <c r="AG88" s="254"/>
      <c r="AH88" s="254"/>
      <c r="AI88" s="254"/>
      <c r="AJ88" s="254"/>
      <c r="AK88" s="254"/>
      <c r="AL88" s="254"/>
      <c r="AM88" s="254"/>
      <c r="AN88" s="254"/>
      <c r="AO88" s="254"/>
      <c r="AP88" s="254"/>
      <c r="AQ88" s="254"/>
      <c r="AR88" s="254"/>
      <c r="AS88" s="254"/>
      <c r="AT88" s="254"/>
      <c r="AU88" s="254"/>
      <c r="AV88" s="254"/>
      <c r="AW88" s="254"/>
      <c r="AX88" s="254"/>
      <c r="AY88" s="254"/>
      <c r="AZ88" s="254"/>
      <c r="BA88" s="254"/>
      <c r="BB88" s="254"/>
      <c r="BC88" s="254"/>
      <c r="BD88" s="254"/>
      <c r="BE88" s="254"/>
      <c r="BF88" s="254"/>
      <c r="BG88" s="254"/>
      <c r="BH88" s="254"/>
      <c r="BI88" s="254"/>
      <c r="BJ88" s="254"/>
      <c r="BK88" s="254"/>
      <c r="BL88" s="254"/>
      <c r="BM88" s="254"/>
      <c r="BN88" s="254"/>
      <c r="BO88" s="254"/>
      <c r="BP88" s="254"/>
      <c r="BQ88" s="254"/>
      <c r="BR88" s="254"/>
      <c r="BS88" s="254"/>
      <c r="BT88" s="254"/>
      <c r="BU88" s="254"/>
      <c r="BV88" s="254"/>
      <c r="BW88" s="254"/>
      <c r="BX88" s="254"/>
      <c r="BY88" s="254"/>
      <c r="BZ88" s="254"/>
      <c r="CA88" s="254"/>
      <c r="CB88" s="254"/>
      <c r="CC88" s="254"/>
      <c r="CD88" s="254"/>
      <c r="CE88" s="254"/>
      <c r="CF88" s="254"/>
      <c r="CG88" s="254"/>
      <c r="CH88" s="254"/>
      <c r="CI88" s="254"/>
      <c r="CJ88" s="254"/>
      <c r="CK88" s="254"/>
      <c r="CL88" s="254"/>
      <c r="CM88" s="254"/>
      <c r="CN88" s="254"/>
      <c r="CO88" s="254"/>
      <c r="CP88" s="254"/>
      <c r="CQ88" s="254"/>
      <c r="CR88" s="254"/>
      <c r="CS88" s="254"/>
      <c r="CT88" s="254"/>
      <c r="CU88" s="254"/>
      <c r="CV88" s="254"/>
      <c r="CW88" s="254"/>
      <c r="CX88" s="254"/>
      <c r="CY88" s="254"/>
      <c r="CZ88" s="254"/>
      <c r="DA88" s="254"/>
      <c r="DB88" s="254"/>
      <c r="DC88" s="254"/>
      <c r="DD88" s="254"/>
      <c r="DE88" s="254"/>
      <c r="DF88" s="254"/>
      <c r="DG88" s="254"/>
      <c r="DH88" s="254"/>
      <c r="DI88" s="254"/>
      <c r="DJ88" s="254"/>
      <c r="DK88" s="254"/>
      <c r="DL88" s="254"/>
      <c r="DM88" s="254"/>
      <c r="DN88" s="254"/>
      <c r="DO88" s="254"/>
    </row>
    <row r="89" spans="1:119" ht="7.5" customHeight="1">
      <c r="A89" s="277"/>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c r="AA89" s="254"/>
      <c r="AB89" s="254"/>
      <c r="AC89" s="254"/>
      <c r="AD89" s="254"/>
      <c r="AE89" s="254"/>
      <c r="AF89" s="254"/>
      <c r="AG89" s="254"/>
      <c r="AH89" s="254"/>
      <c r="AI89" s="254"/>
      <c r="AJ89" s="254"/>
      <c r="AK89" s="254"/>
      <c r="AL89" s="254"/>
      <c r="AM89" s="254"/>
      <c r="AN89" s="254"/>
      <c r="AO89" s="254"/>
      <c r="AP89" s="254"/>
      <c r="AQ89" s="254"/>
      <c r="AR89" s="254"/>
      <c r="AS89" s="254"/>
      <c r="AT89" s="254"/>
      <c r="AU89" s="254"/>
      <c r="AV89" s="254"/>
      <c r="AW89" s="254"/>
      <c r="AX89" s="254"/>
      <c r="AY89" s="254"/>
      <c r="AZ89" s="254"/>
      <c r="BA89" s="254"/>
      <c r="BB89" s="254"/>
      <c r="BC89" s="254"/>
      <c r="BD89" s="254"/>
      <c r="BE89" s="254"/>
      <c r="BF89" s="254"/>
      <c r="BG89" s="254"/>
      <c r="BH89" s="254"/>
      <c r="BI89" s="254"/>
      <c r="BJ89" s="254"/>
      <c r="BK89" s="254"/>
      <c r="BL89" s="254"/>
      <c r="BM89" s="254"/>
      <c r="BN89" s="254"/>
      <c r="BO89" s="254"/>
      <c r="BP89" s="254"/>
      <c r="BQ89" s="254"/>
      <c r="BR89" s="254"/>
      <c r="BS89" s="254"/>
      <c r="BT89" s="254"/>
      <c r="BU89" s="254"/>
      <c r="BV89" s="254"/>
      <c r="BW89" s="254"/>
      <c r="BX89" s="254"/>
      <c r="BY89" s="254"/>
      <c r="BZ89" s="254"/>
      <c r="CA89" s="254"/>
      <c r="CB89" s="254"/>
      <c r="CC89" s="254"/>
      <c r="CD89" s="254"/>
      <c r="CE89" s="254"/>
      <c r="CF89" s="254"/>
      <c r="CG89" s="254"/>
      <c r="CH89" s="254"/>
      <c r="CI89" s="254"/>
      <c r="CJ89" s="254"/>
      <c r="CK89" s="254"/>
      <c r="CL89" s="254"/>
      <c r="CM89" s="254"/>
      <c r="CN89" s="254"/>
      <c r="CO89" s="254"/>
      <c r="CP89" s="254"/>
      <c r="CQ89" s="254"/>
      <c r="CR89" s="254"/>
      <c r="CS89" s="254"/>
      <c r="CT89" s="254"/>
      <c r="CU89" s="254"/>
      <c r="CV89" s="254"/>
      <c r="CW89" s="254"/>
      <c r="CX89" s="254"/>
      <c r="CY89" s="254"/>
      <c r="CZ89" s="254"/>
      <c r="DA89" s="254"/>
      <c r="DB89" s="254"/>
      <c r="DC89" s="254"/>
      <c r="DD89" s="254"/>
      <c r="DE89" s="254"/>
      <c r="DF89" s="254"/>
      <c r="DG89" s="254"/>
      <c r="DH89" s="254"/>
      <c r="DI89" s="254"/>
      <c r="DJ89" s="254"/>
      <c r="DK89" s="254"/>
      <c r="DL89" s="254"/>
      <c r="DM89" s="254"/>
      <c r="DN89" s="254"/>
      <c r="DO89" s="254"/>
    </row>
    <row r="90" spans="1:119" ht="7.5" customHeight="1">
      <c r="A90" s="277"/>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c r="AA90" s="254"/>
      <c r="AB90" s="254"/>
      <c r="AC90" s="254"/>
      <c r="AD90" s="254"/>
      <c r="AE90" s="254"/>
      <c r="AF90" s="254"/>
      <c r="AG90" s="254"/>
      <c r="AH90" s="254"/>
      <c r="AI90" s="254"/>
      <c r="AJ90" s="254"/>
      <c r="AK90" s="254"/>
      <c r="AL90" s="254"/>
      <c r="AM90" s="254"/>
      <c r="AN90" s="254"/>
      <c r="AO90" s="254"/>
      <c r="AP90" s="254"/>
      <c r="AQ90" s="254"/>
      <c r="AR90" s="254"/>
      <c r="AS90" s="254"/>
      <c r="AT90" s="254"/>
      <c r="AU90" s="254"/>
      <c r="AV90" s="254"/>
      <c r="AW90" s="254"/>
      <c r="AX90" s="254"/>
      <c r="AY90" s="254"/>
      <c r="AZ90" s="254"/>
      <c r="BA90" s="254"/>
      <c r="BB90" s="254"/>
      <c r="BC90" s="254"/>
      <c r="BD90" s="254"/>
      <c r="BE90" s="254"/>
      <c r="BF90" s="254"/>
      <c r="BG90" s="254"/>
      <c r="BH90" s="254"/>
      <c r="BI90" s="254"/>
      <c r="BJ90" s="254"/>
      <c r="BK90" s="254"/>
      <c r="BL90" s="254"/>
      <c r="BM90" s="254"/>
      <c r="BN90" s="254"/>
      <c r="BO90" s="254"/>
      <c r="BP90" s="254"/>
      <c r="BQ90" s="254"/>
      <c r="BR90" s="254"/>
      <c r="BS90" s="254"/>
      <c r="BT90" s="254"/>
      <c r="BU90" s="254"/>
      <c r="BV90" s="254"/>
      <c r="BW90" s="254"/>
      <c r="BX90" s="254"/>
      <c r="BY90" s="254"/>
      <c r="BZ90" s="254"/>
      <c r="CA90" s="254"/>
      <c r="CB90" s="254"/>
      <c r="CC90" s="254"/>
      <c r="CD90" s="254"/>
      <c r="CE90" s="254"/>
      <c r="CF90" s="254"/>
      <c r="CG90" s="254"/>
      <c r="CH90" s="254"/>
      <c r="CI90" s="254"/>
      <c r="CJ90" s="254"/>
      <c r="CK90" s="254"/>
      <c r="CL90" s="254"/>
      <c r="CM90" s="254"/>
      <c r="CN90" s="254"/>
      <c r="CO90" s="254"/>
      <c r="CP90" s="254"/>
      <c r="CQ90" s="254"/>
      <c r="CR90" s="254"/>
      <c r="CS90" s="254"/>
      <c r="CT90" s="254"/>
      <c r="CU90" s="254"/>
      <c r="CV90" s="254"/>
      <c r="CW90" s="254"/>
      <c r="CX90" s="254"/>
      <c r="CY90" s="254"/>
      <c r="CZ90" s="254"/>
      <c r="DA90" s="254"/>
      <c r="DB90" s="254"/>
      <c r="DC90" s="254"/>
      <c r="DD90" s="254"/>
      <c r="DE90" s="254"/>
      <c r="DF90" s="254"/>
      <c r="DG90" s="254"/>
      <c r="DH90" s="254"/>
      <c r="DI90" s="254"/>
      <c r="DJ90" s="254"/>
      <c r="DK90" s="254"/>
      <c r="DL90" s="254"/>
      <c r="DM90" s="254"/>
      <c r="DN90" s="254"/>
      <c r="DO90" s="254"/>
    </row>
    <row r="91" spans="1:119" ht="7.5" customHeight="1">
      <c r="A91" s="277"/>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c r="AA91" s="254"/>
      <c r="AB91" s="254"/>
      <c r="AC91" s="254"/>
      <c r="AD91" s="254"/>
      <c r="AE91" s="254"/>
      <c r="AF91" s="254"/>
      <c r="AG91" s="254"/>
      <c r="AH91" s="254"/>
      <c r="AI91" s="254"/>
      <c r="AJ91" s="254"/>
      <c r="AK91" s="254"/>
      <c r="AL91" s="254"/>
      <c r="AM91" s="254"/>
      <c r="AN91" s="254"/>
      <c r="AO91" s="254"/>
      <c r="AP91" s="254"/>
      <c r="AQ91" s="254"/>
      <c r="AR91" s="254"/>
      <c r="AS91" s="254"/>
      <c r="AT91" s="254"/>
      <c r="AU91" s="254"/>
      <c r="AV91" s="254"/>
      <c r="AW91" s="254"/>
      <c r="AX91" s="254"/>
      <c r="AY91" s="254"/>
      <c r="AZ91" s="254"/>
      <c r="BA91" s="254"/>
      <c r="BB91" s="254"/>
      <c r="BC91" s="254"/>
      <c r="BD91" s="254"/>
      <c r="BE91" s="254"/>
      <c r="BF91" s="254"/>
      <c r="BG91" s="254"/>
      <c r="BH91" s="254"/>
      <c r="BI91" s="254"/>
      <c r="BJ91" s="254"/>
      <c r="BK91" s="254"/>
      <c r="BL91" s="254"/>
      <c r="BM91" s="254"/>
      <c r="BN91" s="254"/>
      <c r="BO91" s="254"/>
      <c r="BP91" s="254"/>
      <c r="BQ91" s="254"/>
      <c r="BR91" s="254"/>
      <c r="BS91" s="254"/>
      <c r="BT91" s="254"/>
      <c r="BU91" s="254"/>
      <c r="BV91" s="254"/>
      <c r="BW91" s="254"/>
      <c r="BX91" s="254"/>
      <c r="BY91" s="254"/>
      <c r="BZ91" s="254"/>
      <c r="CA91" s="254"/>
      <c r="CB91" s="254"/>
      <c r="CC91" s="254"/>
      <c r="CD91" s="254"/>
      <c r="CE91" s="254"/>
      <c r="CF91" s="254"/>
      <c r="CG91" s="254"/>
      <c r="CH91" s="254"/>
      <c r="CI91" s="254"/>
      <c r="CJ91" s="254"/>
      <c r="CK91" s="254"/>
      <c r="CL91" s="254"/>
      <c r="CM91" s="254"/>
      <c r="CN91" s="254"/>
      <c r="CO91" s="254"/>
      <c r="CP91" s="254"/>
      <c r="CQ91" s="254"/>
      <c r="CR91" s="254"/>
      <c r="CS91" s="254"/>
      <c r="CT91" s="254"/>
      <c r="CU91" s="254"/>
      <c r="CV91" s="254"/>
      <c r="CW91" s="254"/>
      <c r="CX91" s="254"/>
      <c r="CY91" s="254"/>
      <c r="CZ91" s="254"/>
      <c r="DA91" s="254"/>
      <c r="DB91" s="254"/>
      <c r="DC91" s="254"/>
      <c r="DD91" s="254"/>
      <c r="DE91" s="254"/>
      <c r="DF91" s="254"/>
      <c r="DG91" s="254"/>
      <c r="DH91" s="254"/>
      <c r="DI91" s="254"/>
      <c r="DJ91" s="254"/>
      <c r="DK91" s="254"/>
      <c r="DL91" s="254"/>
      <c r="DM91" s="254"/>
      <c r="DN91" s="254"/>
      <c r="DO91" s="254"/>
    </row>
    <row r="92" spans="1:119" ht="7.5" customHeight="1">
      <c r="A92" s="277"/>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c r="AA92" s="254"/>
      <c r="AB92" s="254"/>
      <c r="AC92" s="254"/>
      <c r="AD92" s="254"/>
      <c r="AE92" s="254"/>
      <c r="AF92" s="254"/>
      <c r="AG92" s="254"/>
      <c r="AH92" s="254"/>
      <c r="AI92" s="254"/>
      <c r="AJ92" s="254"/>
      <c r="AK92" s="254"/>
      <c r="AL92" s="254"/>
      <c r="AM92" s="254"/>
      <c r="AN92" s="254"/>
      <c r="AO92" s="254"/>
      <c r="AP92" s="254"/>
      <c r="AQ92" s="254"/>
      <c r="AR92" s="254"/>
      <c r="AS92" s="254"/>
      <c r="AT92" s="254"/>
      <c r="AU92" s="254"/>
      <c r="AV92" s="254"/>
      <c r="AW92" s="254"/>
      <c r="AX92" s="254"/>
      <c r="AY92" s="254"/>
      <c r="AZ92" s="254"/>
      <c r="BA92" s="254"/>
      <c r="BB92" s="254"/>
      <c r="BC92" s="254"/>
      <c r="BD92" s="254"/>
      <c r="BE92" s="254"/>
      <c r="BF92" s="254"/>
      <c r="BG92" s="254"/>
      <c r="BH92" s="254"/>
      <c r="BI92" s="254"/>
      <c r="BJ92" s="254"/>
      <c r="BK92" s="254"/>
      <c r="BL92" s="254"/>
      <c r="BM92" s="254"/>
      <c r="BN92" s="254"/>
      <c r="BO92" s="254"/>
      <c r="BP92" s="254"/>
      <c r="BQ92" s="254"/>
      <c r="BR92" s="254"/>
      <c r="BS92" s="254"/>
      <c r="BT92" s="254"/>
      <c r="BU92" s="254"/>
      <c r="BV92" s="254"/>
      <c r="BW92" s="254"/>
      <c r="BX92" s="254"/>
      <c r="BY92" s="254"/>
      <c r="BZ92" s="254"/>
      <c r="CA92" s="254"/>
      <c r="CB92" s="254"/>
      <c r="CC92" s="254"/>
      <c r="CD92" s="254"/>
      <c r="CE92" s="254"/>
      <c r="CF92" s="254"/>
      <c r="CG92" s="254"/>
      <c r="CH92" s="254"/>
      <c r="CI92" s="254"/>
      <c r="CJ92" s="254"/>
      <c r="CK92" s="254"/>
      <c r="CL92" s="254"/>
      <c r="CM92" s="254"/>
      <c r="CN92" s="254"/>
      <c r="CO92" s="254"/>
      <c r="CP92" s="254"/>
      <c r="CQ92" s="254"/>
      <c r="CR92" s="254"/>
      <c r="CS92" s="254"/>
      <c r="CT92" s="254"/>
      <c r="CU92" s="254"/>
      <c r="CV92" s="254"/>
      <c r="CW92" s="254"/>
      <c r="CX92" s="254"/>
      <c r="CY92" s="254"/>
      <c r="CZ92" s="254"/>
      <c r="DA92" s="254"/>
      <c r="DB92" s="254"/>
      <c r="DC92" s="254"/>
      <c r="DD92" s="254"/>
      <c r="DE92" s="254"/>
      <c r="DF92" s="254"/>
      <c r="DG92" s="254"/>
      <c r="DH92" s="254"/>
      <c r="DI92" s="254"/>
      <c r="DJ92" s="254"/>
      <c r="DK92" s="254"/>
      <c r="DL92" s="254"/>
      <c r="DM92" s="254"/>
      <c r="DN92" s="254"/>
      <c r="DO92" s="254"/>
    </row>
    <row r="93" spans="1:119" ht="7.5" customHeight="1">
      <c r="A93" s="277"/>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c r="AA93" s="254"/>
      <c r="AB93" s="254"/>
      <c r="AC93" s="254"/>
      <c r="AD93" s="254"/>
      <c r="AE93" s="254"/>
      <c r="AF93" s="254"/>
      <c r="AG93" s="254"/>
      <c r="AH93" s="254"/>
      <c r="AI93" s="254"/>
      <c r="AJ93" s="254"/>
      <c r="AK93" s="254"/>
      <c r="AL93" s="254"/>
      <c r="AM93" s="254"/>
      <c r="AN93" s="254"/>
      <c r="AO93" s="254"/>
      <c r="AP93" s="254"/>
      <c r="AQ93" s="254"/>
      <c r="AR93" s="254"/>
      <c r="AS93" s="254"/>
      <c r="AT93" s="254"/>
      <c r="AU93" s="254"/>
      <c r="AV93" s="254"/>
      <c r="AW93" s="254"/>
      <c r="AX93" s="254"/>
      <c r="AY93" s="254"/>
      <c r="AZ93" s="254"/>
      <c r="BA93" s="254"/>
      <c r="BB93" s="254"/>
      <c r="BC93" s="254"/>
      <c r="BD93" s="254"/>
      <c r="BE93" s="254"/>
      <c r="BF93" s="254"/>
      <c r="BG93" s="254"/>
      <c r="BH93" s="254"/>
      <c r="BI93" s="254"/>
      <c r="BJ93" s="254"/>
      <c r="BK93" s="254"/>
      <c r="BL93" s="254"/>
      <c r="BM93" s="254"/>
      <c r="BN93" s="254"/>
      <c r="BO93" s="254"/>
      <c r="BP93" s="254"/>
      <c r="BQ93" s="254"/>
      <c r="BR93" s="254"/>
      <c r="BS93" s="254"/>
      <c r="BT93" s="254"/>
      <c r="BU93" s="254"/>
      <c r="BV93" s="254"/>
      <c r="BW93" s="254"/>
      <c r="BX93" s="254"/>
      <c r="BY93" s="254"/>
      <c r="BZ93" s="254"/>
      <c r="CA93" s="254"/>
      <c r="CB93" s="254"/>
      <c r="CC93" s="254"/>
      <c r="CD93" s="254"/>
      <c r="CE93" s="254"/>
      <c r="CF93" s="254"/>
      <c r="CG93" s="254"/>
      <c r="CH93" s="254"/>
      <c r="CI93" s="254"/>
      <c r="CJ93" s="254"/>
      <c r="CK93" s="254"/>
      <c r="CL93" s="254"/>
      <c r="CM93" s="254"/>
      <c r="CN93" s="254"/>
      <c r="CO93" s="254"/>
      <c r="CP93" s="254"/>
      <c r="CQ93" s="254"/>
      <c r="CR93" s="254"/>
      <c r="CS93" s="254"/>
      <c r="CT93" s="254"/>
      <c r="CU93" s="254"/>
      <c r="CV93" s="254"/>
      <c r="CW93" s="254"/>
      <c r="CX93" s="254"/>
      <c r="CY93" s="254"/>
      <c r="CZ93" s="254"/>
      <c r="DA93" s="254"/>
      <c r="DB93" s="254"/>
      <c r="DC93" s="254"/>
      <c r="DD93" s="254"/>
      <c r="DE93" s="254"/>
      <c r="DF93" s="254"/>
      <c r="DG93" s="254"/>
      <c r="DH93" s="254"/>
      <c r="DI93" s="254"/>
      <c r="DJ93" s="254"/>
      <c r="DK93" s="254"/>
      <c r="DL93" s="254"/>
      <c r="DM93" s="254"/>
      <c r="DN93" s="254"/>
      <c r="DO93" s="254"/>
    </row>
    <row r="94" spans="1:119" ht="7.5" customHeight="1">
      <c r="A94" s="277"/>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c r="AA94" s="254"/>
      <c r="AB94" s="254"/>
      <c r="AC94" s="254"/>
      <c r="AD94" s="254"/>
      <c r="AE94" s="254"/>
      <c r="AF94" s="254"/>
      <c r="AG94" s="254"/>
      <c r="AH94" s="254"/>
      <c r="AI94" s="254"/>
      <c r="AJ94" s="254"/>
      <c r="AK94" s="254"/>
      <c r="AL94" s="254"/>
      <c r="AM94" s="254"/>
      <c r="AN94" s="254"/>
      <c r="AO94" s="254"/>
      <c r="AP94" s="254"/>
      <c r="AQ94" s="254"/>
      <c r="AR94" s="254"/>
      <c r="AS94" s="254"/>
      <c r="AT94" s="254"/>
      <c r="AU94" s="254"/>
      <c r="AV94" s="254"/>
      <c r="AW94" s="254"/>
      <c r="AX94" s="254"/>
      <c r="AY94" s="254"/>
      <c r="AZ94" s="254"/>
      <c r="BA94" s="254"/>
      <c r="BB94" s="254"/>
      <c r="BC94" s="254"/>
      <c r="BD94" s="254"/>
      <c r="BE94" s="254"/>
      <c r="BF94" s="254"/>
      <c r="BG94" s="254"/>
      <c r="BH94" s="254"/>
      <c r="BI94" s="254"/>
      <c r="BJ94" s="254"/>
      <c r="BK94" s="254"/>
      <c r="BL94" s="254"/>
      <c r="BM94" s="254"/>
      <c r="BN94" s="254"/>
      <c r="BO94" s="254"/>
      <c r="BP94" s="254"/>
      <c r="BQ94" s="254"/>
      <c r="BR94" s="254"/>
      <c r="BS94" s="254"/>
      <c r="BT94" s="254"/>
      <c r="BU94" s="254"/>
      <c r="BV94" s="254"/>
      <c r="BW94" s="254"/>
      <c r="BX94" s="254"/>
      <c r="BY94" s="254"/>
      <c r="BZ94" s="254"/>
      <c r="CA94" s="254"/>
      <c r="CB94" s="254"/>
      <c r="CC94" s="254"/>
      <c r="CD94" s="254"/>
      <c r="CE94" s="254"/>
      <c r="CF94" s="254"/>
      <c r="CG94" s="254"/>
      <c r="CH94" s="254"/>
      <c r="CI94" s="254"/>
      <c r="CJ94" s="254"/>
      <c r="CK94" s="254"/>
      <c r="CL94" s="254"/>
      <c r="CM94" s="254"/>
      <c r="CN94" s="254"/>
      <c r="CO94" s="254"/>
      <c r="CP94" s="254"/>
      <c r="CQ94" s="254"/>
      <c r="CR94" s="254"/>
      <c r="CS94" s="254"/>
      <c r="CT94" s="254"/>
      <c r="CU94" s="254"/>
      <c r="CV94" s="254"/>
      <c r="CW94" s="254"/>
      <c r="CX94" s="254"/>
      <c r="CY94" s="254"/>
      <c r="CZ94" s="254"/>
      <c r="DA94" s="254"/>
      <c r="DB94" s="254"/>
      <c r="DC94" s="254"/>
      <c r="DD94" s="254"/>
      <c r="DE94" s="254"/>
      <c r="DF94" s="254"/>
      <c r="DG94" s="254"/>
      <c r="DH94" s="254"/>
      <c r="DI94" s="254"/>
      <c r="DJ94" s="254"/>
      <c r="DK94" s="254"/>
      <c r="DL94" s="254"/>
      <c r="DM94" s="254"/>
      <c r="DN94" s="254"/>
      <c r="DO94" s="254"/>
    </row>
    <row r="95" spans="1:119" ht="7.5" customHeight="1">
      <c r="A95" s="277"/>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c r="AA95" s="254"/>
      <c r="AB95" s="254"/>
      <c r="AC95" s="254"/>
      <c r="AD95" s="254"/>
      <c r="AE95" s="254"/>
      <c r="AF95" s="254"/>
      <c r="AG95" s="254"/>
      <c r="AH95" s="254"/>
      <c r="AI95" s="254"/>
      <c r="AJ95" s="254"/>
      <c r="AK95" s="254"/>
      <c r="AL95" s="254"/>
      <c r="AM95" s="254"/>
      <c r="AN95" s="254"/>
      <c r="AO95" s="254"/>
      <c r="AP95" s="254"/>
      <c r="AQ95" s="254"/>
      <c r="AR95" s="254"/>
      <c r="AS95" s="254"/>
      <c r="AT95" s="254"/>
      <c r="AU95" s="254"/>
      <c r="AV95" s="254"/>
      <c r="AW95" s="254"/>
      <c r="AX95" s="254"/>
      <c r="AY95" s="254"/>
      <c r="AZ95" s="254"/>
      <c r="BA95" s="254"/>
      <c r="BB95" s="254"/>
      <c r="BC95" s="254"/>
      <c r="BD95" s="254"/>
      <c r="BE95" s="254"/>
      <c r="BF95" s="254"/>
      <c r="BG95" s="254"/>
      <c r="BH95" s="254"/>
      <c r="BI95" s="254"/>
      <c r="BJ95" s="254"/>
      <c r="BK95" s="254"/>
      <c r="BL95" s="254"/>
      <c r="BM95" s="254"/>
      <c r="BN95" s="254"/>
      <c r="BO95" s="254"/>
      <c r="BP95" s="254"/>
      <c r="BQ95" s="254"/>
      <c r="BR95" s="254"/>
      <c r="BS95" s="254"/>
      <c r="BT95" s="254"/>
      <c r="BU95" s="254"/>
      <c r="BV95" s="254"/>
      <c r="BW95" s="254"/>
      <c r="BX95" s="254"/>
      <c r="BY95" s="254"/>
      <c r="BZ95" s="254"/>
      <c r="CA95" s="254"/>
      <c r="CB95" s="254"/>
      <c r="CC95" s="254"/>
      <c r="CD95" s="254"/>
      <c r="CE95" s="254"/>
      <c r="CF95" s="254"/>
      <c r="CG95" s="254"/>
      <c r="CH95" s="254"/>
      <c r="CI95" s="254"/>
      <c r="CJ95" s="254"/>
      <c r="CK95" s="254"/>
      <c r="CL95" s="254"/>
      <c r="CM95" s="254"/>
      <c r="CN95" s="254"/>
      <c r="CO95" s="254"/>
      <c r="CP95" s="254"/>
      <c r="CQ95" s="254"/>
      <c r="CR95" s="254"/>
      <c r="CS95" s="254"/>
      <c r="CT95" s="254"/>
      <c r="CU95" s="254"/>
      <c r="CV95" s="254"/>
      <c r="CW95" s="254"/>
      <c r="CX95" s="254"/>
      <c r="CY95" s="254"/>
      <c r="CZ95" s="254"/>
      <c r="DA95" s="254"/>
      <c r="DB95" s="254"/>
      <c r="DC95" s="254"/>
      <c r="DD95" s="254"/>
      <c r="DE95" s="254"/>
      <c r="DF95" s="254"/>
      <c r="DG95" s="254"/>
      <c r="DH95" s="254"/>
      <c r="DI95" s="254"/>
      <c r="DJ95" s="254"/>
      <c r="DK95" s="254"/>
      <c r="DL95" s="254"/>
      <c r="DM95" s="254"/>
      <c r="DN95" s="254"/>
      <c r="DO95" s="254"/>
    </row>
    <row r="96" spans="1:119" ht="7.5" customHeight="1">
      <c r="A96" s="277"/>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c r="AA96" s="254"/>
      <c r="AB96" s="254"/>
      <c r="AC96" s="254"/>
      <c r="AD96" s="254"/>
      <c r="AE96" s="254"/>
      <c r="AF96" s="254"/>
      <c r="AG96" s="254"/>
      <c r="AH96" s="254"/>
      <c r="AI96" s="254"/>
      <c r="AJ96" s="254"/>
      <c r="AK96" s="254"/>
      <c r="AL96" s="254"/>
      <c r="AM96" s="254"/>
      <c r="AN96" s="254"/>
      <c r="AO96" s="254"/>
      <c r="AP96" s="254"/>
      <c r="AQ96" s="254"/>
      <c r="AR96" s="254"/>
      <c r="AS96" s="254"/>
      <c r="AT96" s="254"/>
      <c r="AU96" s="254"/>
      <c r="AV96" s="254"/>
      <c r="AW96" s="254"/>
      <c r="AX96" s="254"/>
      <c r="AY96" s="254"/>
      <c r="AZ96" s="254"/>
      <c r="BA96" s="254"/>
      <c r="BB96" s="254"/>
      <c r="BC96" s="254"/>
      <c r="BD96" s="254"/>
      <c r="BE96" s="254"/>
      <c r="BF96" s="254"/>
      <c r="BG96" s="254"/>
      <c r="BH96" s="254"/>
      <c r="BI96" s="254"/>
      <c r="BJ96" s="254"/>
      <c r="BK96" s="254"/>
      <c r="BL96" s="254"/>
      <c r="BM96" s="254"/>
      <c r="BN96" s="254"/>
      <c r="BO96" s="254"/>
      <c r="BP96" s="254"/>
      <c r="BQ96" s="254"/>
      <c r="BR96" s="254"/>
      <c r="BS96" s="254"/>
      <c r="BT96" s="254"/>
      <c r="BU96" s="254"/>
      <c r="BV96" s="254"/>
      <c r="BW96" s="254"/>
      <c r="BX96" s="254"/>
      <c r="BY96" s="254"/>
      <c r="BZ96" s="254"/>
      <c r="CA96" s="254"/>
      <c r="CB96" s="254"/>
      <c r="CC96" s="254"/>
      <c r="CD96" s="254"/>
      <c r="CE96" s="254"/>
      <c r="CF96" s="254"/>
      <c r="CG96" s="254"/>
      <c r="CH96" s="254"/>
      <c r="CI96" s="254"/>
      <c r="CJ96" s="254"/>
      <c r="CK96" s="254"/>
      <c r="CL96" s="254"/>
      <c r="CM96" s="254"/>
      <c r="CN96" s="254"/>
      <c r="CO96" s="254"/>
      <c r="CP96" s="254"/>
      <c r="CQ96" s="254"/>
      <c r="CR96" s="254"/>
      <c r="CS96" s="254"/>
      <c r="CT96" s="254"/>
      <c r="CU96" s="254"/>
      <c r="CV96" s="254"/>
      <c r="CW96" s="254"/>
      <c r="CX96" s="254"/>
      <c r="CY96" s="254"/>
      <c r="CZ96" s="254"/>
      <c r="DA96" s="254"/>
      <c r="DB96" s="254"/>
      <c r="DC96" s="254"/>
      <c r="DD96" s="254"/>
      <c r="DE96" s="254"/>
      <c r="DF96" s="254"/>
      <c r="DG96" s="254"/>
      <c r="DH96" s="254"/>
      <c r="DI96" s="254"/>
      <c r="DJ96" s="254"/>
      <c r="DK96" s="254"/>
      <c r="DL96" s="254"/>
      <c r="DM96" s="254"/>
      <c r="DN96" s="254"/>
      <c r="DO96" s="254"/>
    </row>
    <row r="97" spans="1:119" ht="7.5" customHeight="1">
      <c r="A97" s="277"/>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c r="AA97" s="254"/>
      <c r="AB97" s="254"/>
      <c r="AC97" s="254"/>
      <c r="AD97" s="254"/>
      <c r="AE97" s="254"/>
      <c r="AF97" s="254"/>
      <c r="AG97" s="254"/>
      <c r="AH97" s="254"/>
      <c r="AI97" s="254"/>
      <c r="AJ97" s="254"/>
      <c r="AK97" s="254"/>
      <c r="AL97" s="254"/>
      <c r="AM97" s="254"/>
      <c r="AN97" s="254"/>
      <c r="AO97" s="254"/>
      <c r="AP97" s="254"/>
      <c r="AQ97" s="254"/>
      <c r="AR97" s="254"/>
      <c r="AS97" s="254"/>
      <c r="AT97" s="254"/>
      <c r="AU97" s="254"/>
      <c r="AV97" s="254"/>
      <c r="AW97" s="254"/>
      <c r="AX97" s="254"/>
      <c r="AY97" s="254"/>
      <c r="AZ97" s="254"/>
      <c r="BA97" s="254"/>
      <c r="BB97" s="254"/>
      <c r="BC97" s="254"/>
      <c r="BD97" s="254"/>
      <c r="BE97" s="254"/>
      <c r="BF97" s="254"/>
      <c r="BG97" s="254"/>
      <c r="BH97" s="254"/>
      <c r="BI97" s="254"/>
      <c r="BJ97" s="254"/>
      <c r="BK97" s="254"/>
      <c r="BL97" s="254"/>
      <c r="BM97" s="254"/>
      <c r="BN97" s="254"/>
      <c r="BO97" s="254"/>
      <c r="BP97" s="254"/>
      <c r="BQ97" s="254"/>
      <c r="BR97" s="254"/>
      <c r="BS97" s="254"/>
      <c r="BT97" s="254"/>
      <c r="BU97" s="254"/>
      <c r="BV97" s="254"/>
      <c r="BW97" s="254"/>
      <c r="BX97" s="254"/>
      <c r="BY97" s="254"/>
      <c r="BZ97" s="254"/>
      <c r="CA97" s="254"/>
      <c r="CB97" s="254"/>
      <c r="CC97" s="254"/>
      <c r="CD97" s="254"/>
      <c r="CE97" s="254"/>
      <c r="CF97" s="254"/>
      <c r="CG97" s="254"/>
      <c r="CH97" s="254"/>
      <c r="CI97" s="254"/>
      <c r="CJ97" s="254"/>
      <c r="CK97" s="254"/>
      <c r="CL97" s="254"/>
      <c r="CM97" s="254"/>
      <c r="CN97" s="254"/>
      <c r="CO97" s="254"/>
      <c r="CP97" s="254"/>
      <c r="CQ97" s="254"/>
      <c r="CR97" s="254"/>
      <c r="CS97" s="254"/>
      <c r="CT97" s="254"/>
      <c r="CU97" s="254"/>
      <c r="CV97" s="254"/>
      <c r="CW97" s="254"/>
      <c r="CX97" s="254"/>
      <c r="CY97" s="254"/>
      <c r="CZ97" s="254"/>
      <c r="DA97" s="254"/>
      <c r="DB97" s="254"/>
      <c r="DC97" s="254"/>
      <c r="DD97" s="254"/>
      <c r="DE97" s="254"/>
      <c r="DF97" s="254"/>
      <c r="DG97" s="254"/>
      <c r="DH97" s="254"/>
      <c r="DI97" s="254"/>
      <c r="DJ97" s="254"/>
      <c r="DK97" s="254"/>
      <c r="DL97" s="254"/>
      <c r="DM97" s="254"/>
      <c r="DN97" s="254"/>
      <c r="DO97" s="254"/>
    </row>
    <row r="98" spans="1:119" ht="7.5" customHeight="1">
      <c r="A98" s="277"/>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c r="AA98" s="254"/>
      <c r="AB98" s="254"/>
      <c r="AC98" s="254"/>
      <c r="AD98" s="254"/>
      <c r="AE98" s="254"/>
      <c r="AF98" s="254"/>
      <c r="AG98" s="254"/>
      <c r="AH98" s="254"/>
      <c r="AI98" s="254"/>
      <c r="AJ98" s="254"/>
      <c r="AK98" s="254"/>
      <c r="AL98" s="254"/>
      <c r="AM98" s="254"/>
      <c r="AN98" s="254"/>
      <c r="AO98" s="254"/>
      <c r="AP98" s="254"/>
      <c r="AQ98" s="254"/>
      <c r="AR98" s="254"/>
      <c r="AS98" s="254"/>
      <c r="AT98" s="254"/>
      <c r="AU98" s="254"/>
      <c r="AV98" s="254"/>
      <c r="AW98" s="254"/>
      <c r="AX98" s="254"/>
      <c r="AY98" s="254"/>
      <c r="AZ98" s="254"/>
      <c r="BA98" s="254"/>
      <c r="BB98" s="254"/>
      <c r="BC98" s="254"/>
      <c r="BD98" s="254"/>
      <c r="BE98" s="254"/>
      <c r="BF98" s="254"/>
      <c r="BG98" s="254"/>
      <c r="BH98" s="254"/>
      <c r="BI98" s="254"/>
      <c r="BJ98" s="254"/>
      <c r="BK98" s="254"/>
      <c r="BL98" s="254"/>
      <c r="BM98" s="254"/>
      <c r="BN98" s="254"/>
      <c r="BO98" s="254"/>
      <c r="BP98" s="254"/>
      <c r="BQ98" s="254"/>
      <c r="BR98" s="254"/>
      <c r="BS98" s="254"/>
      <c r="BT98" s="254"/>
      <c r="BU98" s="254"/>
      <c r="BV98" s="254"/>
      <c r="BW98" s="254"/>
      <c r="BX98" s="254"/>
      <c r="BY98" s="254"/>
      <c r="BZ98" s="254"/>
      <c r="CA98" s="254"/>
      <c r="CB98" s="254"/>
      <c r="CC98" s="254"/>
      <c r="CD98" s="254"/>
      <c r="CE98" s="254"/>
      <c r="CF98" s="254"/>
      <c r="CG98" s="254"/>
      <c r="CH98" s="254"/>
      <c r="CI98" s="254"/>
      <c r="CJ98" s="254"/>
      <c r="CK98" s="254"/>
      <c r="CL98" s="254"/>
      <c r="CM98" s="254"/>
      <c r="CN98" s="254"/>
      <c r="CO98" s="254"/>
      <c r="CP98" s="254"/>
      <c r="CQ98" s="254"/>
      <c r="CR98" s="254"/>
      <c r="CS98" s="254"/>
      <c r="CT98" s="254"/>
      <c r="CU98" s="254"/>
      <c r="CV98" s="254"/>
      <c r="CW98" s="254"/>
      <c r="CX98" s="254"/>
      <c r="CY98" s="254"/>
      <c r="CZ98" s="254"/>
      <c r="DA98" s="254"/>
      <c r="DB98" s="254"/>
      <c r="DC98" s="254"/>
      <c r="DD98" s="254"/>
      <c r="DE98" s="254"/>
      <c r="DF98" s="254"/>
      <c r="DG98" s="254"/>
      <c r="DH98" s="254"/>
      <c r="DI98" s="254"/>
      <c r="DJ98" s="254"/>
      <c r="DK98" s="254"/>
      <c r="DL98" s="254"/>
      <c r="DM98" s="254"/>
      <c r="DN98" s="254"/>
      <c r="DO98" s="254"/>
    </row>
    <row r="99" spans="1:119" ht="7.5" customHeight="1">
      <c r="A99" s="277"/>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c r="AA99" s="254"/>
      <c r="AB99" s="254"/>
      <c r="AC99" s="254"/>
      <c r="AD99" s="254"/>
      <c r="AE99" s="254"/>
      <c r="AF99" s="254"/>
      <c r="AG99" s="254"/>
      <c r="AH99" s="254"/>
      <c r="AI99" s="254"/>
      <c r="AJ99" s="254"/>
      <c r="AK99" s="254"/>
      <c r="AL99" s="254"/>
      <c r="AM99" s="254"/>
      <c r="AN99" s="254"/>
      <c r="AO99" s="254"/>
      <c r="AP99" s="254"/>
      <c r="AQ99" s="254"/>
      <c r="AR99" s="254"/>
      <c r="AS99" s="254"/>
      <c r="AT99" s="254"/>
      <c r="AU99" s="254"/>
      <c r="AV99" s="254"/>
      <c r="AW99" s="254"/>
      <c r="AX99" s="254"/>
      <c r="AY99" s="254"/>
      <c r="AZ99" s="254"/>
      <c r="BA99" s="254"/>
      <c r="BB99" s="254"/>
      <c r="BC99" s="254"/>
      <c r="BD99" s="254"/>
      <c r="BE99" s="254"/>
      <c r="BF99" s="254"/>
      <c r="BG99" s="254"/>
      <c r="BH99" s="254"/>
      <c r="BI99" s="254"/>
      <c r="BJ99" s="254"/>
      <c r="BK99" s="254"/>
      <c r="BL99" s="254"/>
      <c r="BM99" s="254"/>
      <c r="BN99" s="254"/>
      <c r="BO99" s="254"/>
      <c r="BP99" s="254"/>
      <c r="BQ99" s="254"/>
      <c r="BR99" s="254"/>
      <c r="BS99" s="254"/>
      <c r="BT99" s="254"/>
      <c r="BU99" s="254"/>
      <c r="BV99" s="254"/>
      <c r="BW99" s="254"/>
      <c r="BX99" s="254"/>
      <c r="BY99" s="254"/>
      <c r="BZ99" s="254"/>
      <c r="CA99" s="254"/>
      <c r="CB99" s="254"/>
      <c r="CC99" s="254"/>
      <c r="CD99" s="254"/>
      <c r="CE99" s="254"/>
      <c r="CF99" s="254"/>
      <c r="CG99" s="254"/>
      <c r="CH99" s="254"/>
      <c r="CI99" s="254"/>
      <c r="CJ99" s="254"/>
      <c r="CK99" s="254"/>
      <c r="CL99" s="254"/>
      <c r="CM99" s="254"/>
      <c r="CN99" s="254"/>
      <c r="CO99" s="254"/>
      <c r="CP99" s="254"/>
      <c r="CQ99" s="254"/>
      <c r="CR99" s="254"/>
      <c r="CS99" s="254"/>
      <c r="CT99" s="254"/>
      <c r="CU99" s="254"/>
      <c r="CV99" s="254"/>
      <c r="CW99" s="254"/>
      <c r="CX99" s="254"/>
      <c r="CY99" s="254"/>
      <c r="CZ99" s="254"/>
      <c r="DA99" s="254"/>
      <c r="DB99" s="254"/>
      <c r="DC99" s="254"/>
      <c r="DD99" s="254"/>
      <c r="DE99" s="254"/>
      <c r="DF99" s="254"/>
      <c r="DG99" s="254"/>
      <c r="DH99" s="254"/>
      <c r="DI99" s="254"/>
      <c r="DJ99" s="254"/>
      <c r="DK99" s="254"/>
      <c r="DL99" s="254"/>
      <c r="DM99" s="254"/>
      <c r="DN99" s="254"/>
      <c r="DO99" s="254"/>
    </row>
    <row r="100" spans="1:119" ht="7.5" customHeight="1">
      <c r="A100" s="277"/>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c r="AA100" s="254"/>
      <c r="AB100" s="254"/>
      <c r="AC100" s="254"/>
      <c r="AD100" s="254"/>
      <c r="AE100" s="254"/>
      <c r="AF100" s="254"/>
      <c r="AG100" s="254"/>
      <c r="AH100" s="254"/>
      <c r="AI100" s="254"/>
      <c r="AJ100" s="254"/>
      <c r="AK100" s="254"/>
      <c r="AL100" s="254"/>
      <c r="AM100" s="254"/>
      <c r="AN100" s="254"/>
      <c r="AO100" s="254"/>
      <c r="AP100" s="254"/>
      <c r="AQ100" s="254"/>
      <c r="AR100" s="254"/>
      <c r="AS100" s="254"/>
      <c r="AT100" s="254"/>
      <c r="AU100" s="254"/>
      <c r="AV100" s="254"/>
      <c r="AW100" s="254"/>
      <c r="AX100" s="254"/>
      <c r="AY100" s="254"/>
      <c r="AZ100" s="254"/>
      <c r="BA100" s="254"/>
      <c r="BB100" s="254"/>
      <c r="BC100" s="254"/>
      <c r="BD100" s="254"/>
      <c r="BE100" s="254"/>
      <c r="BF100" s="254"/>
      <c r="BG100" s="254"/>
      <c r="BH100" s="254"/>
      <c r="BI100" s="254"/>
      <c r="BJ100" s="254"/>
      <c r="BK100" s="254"/>
      <c r="BL100" s="254"/>
      <c r="BM100" s="254"/>
      <c r="BN100" s="254"/>
      <c r="BO100" s="254"/>
      <c r="BP100" s="254"/>
      <c r="BQ100" s="254"/>
      <c r="BR100" s="254"/>
      <c r="BS100" s="254"/>
      <c r="BT100" s="254"/>
      <c r="BU100" s="254"/>
      <c r="BV100" s="254"/>
      <c r="BW100" s="254"/>
      <c r="BX100" s="254"/>
      <c r="BY100" s="254"/>
      <c r="BZ100" s="254"/>
      <c r="CA100" s="254"/>
      <c r="CB100" s="254"/>
      <c r="CC100" s="254"/>
      <c r="CD100" s="254"/>
      <c r="CE100" s="254"/>
      <c r="CF100" s="254"/>
      <c r="CG100" s="254"/>
      <c r="CH100" s="254"/>
      <c r="CI100" s="254"/>
      <c r="CJ100" s="254"/>
      <c r="CK100" s="254"/>
      <c r="CL100" s="254"/>
      <c r="CM100" s="254"/>
      <c r="CN100" s="254"/>
      <c r="CO100" s="254"/>
      <c r="CP100" s="254"/>
      <c r="CQ100" s="254"/>
      <c r="CR100" s="254"/>
      <c r="CS100" s="254"/>
      <c r="CT100" s="254"/>
      <c r="CU100" s="254"/>
      <c r="CV100" s="254"/>
      <c r="CW100" s="254"/>
      <c r="CX100" s="254"/>
      <c r="CY100" s="254"/>
      <c r="CZ100" s="254"/>
      <c r="DA100" s="254"/>
      <c r="DB100" s="254"/>
      <c r="DC100" s="254"/>
      <c r="DD100" s="254"/>
      <c r="DE100" s="254"/>
      <c r="DF100" s="254"/>
      <c r="DG100" s="254"/>
      <c r="DH100" s="254"/>
      <c r="DI100" s="254"/>
      <c r="DJ100" s="254"/>
      <c r="DK100" s="254"/>
      <c r="DL100" s="254"/>
      <c r="DM100" s="254"/>
      <c r="DN100" s="254"/>
      <c r="DO100" s="254"/>
    </row>
    <row r="101" spans="1:119" ht="7.5" customHeight="1">
      <c r="A101" s="277"/>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c r="AA101" s="254"/>
      <c r="AB101" s="254"/>
      <c r="AC101" s="254"/>
      <c r="AD101" s="254"/>
      <c r="AE101" s="254"/>
      <c r="AF101" s="254"/>
      <c r="AG101" s="254"/>
      <c r="AH101" s="254"/>
      <c r="AI101" s="254"/>
      <c r="AJ101" s="254"/>
      <c r="AK101" s="254"/>
      <c r="AL101" s="254"/>
      <c r="AM101" s="254"/>
      <c r="AN101" s="254"/>
      <c r="AO101" s="254"/>
      <c r="AP101" s="254"/>
      <c r="AQ101" s="254"/>
      <c r="AR101" s="254"/>
      <c r="AS101" s="254"/>
      <c r="AT101" s="254"/>
      <c r="AU101" s="254"/>
      <c r="AV101" s="254"/>
      <c r="AW101" s="254"/>
      <c r="AX101" s="254"/>
      <c r="AY101" s="254"/>
      <c r="AZ101" s="254"/>
      <c r="BA101" s="254"/>
      <c r="BB101" s="254"/>
      <c r="BC101" s="254"/>
      <c r="BD101" s="254"/>
      <c r="BE101" s="254"/>
      <c r="BF101" s="254"/>
      <c r="BG101" s="254"/>
      <c r="BH101" s="254"/>
      <c r="BI101" s="254"/>
      <c r="BJ101" s="254"/>
      <c r="BK101" s="254"/>
      <c r="BL101" s="254"/>
      <c r="BM101" s="254"/>
      <c r="BN101" s="254"/>
      <c r="BO101" s="254"/>
      <c r="BP101" s="254"/>
      <c r="BQ101" s="254"/>
      <c r="BR101" s="254"/>
      <c r="BS101" s="254"/>
      <c r="BT101" s="254"/>
      <c r="BU101" s="254"/>
      <c r="BV101" s="254"/>
      <c r="BW101" s="254"/>
      <c r="BX101" s="254"/>
      <c r="BY101" s="254"/>
      <c r="BZ101" s="254"/>
      <c r="CA101" s="254"/>
      <c r="CB101" s="254"/>
      <c r="CC101" s="254"/>
      <c r="CD101" s="254"/>
      <c r="CE101" s="254"/>
      <c r="CF101" s="254"/>
      <c r="CG101" s="254"/>
      <c r="CH101" s="254"/>
      <c r="CI101" s="254"/>
      <c r="CJ101" s="254"/>
      <c r="CK101" s="254"/>
      <c r="CL101" s="254"/>
      <c r="CM101" s="254"/>
      <c r="CN101" s="254"/>
      <c r="CO101" s="254"/>
      <c r="CP101" s="254"/>
      <c r="CQ101" s="254"/>
      <c r="CR101" s="254"/>
      <c r="CS101" s="254"/>
      <c r="CT101" s="254"/>
      <c r="CU101" s="254"/>
      <c r="CV101" s="254"/>
      <c r="CW101" s="254"/>
      <c r="CX101" s="254"/>
      <c r="CY101" s="254"/>
      <c r="CZ101" s="254"/>
      <c r="DA101" s="254"/>
      <c r="DB101" s="254"/>
      <c r="DC101" s="254"/>
      <c r="DD101" s="254"/>
      <c r="DE101" s="254"/>
      <c r="DF101" s="254"/>
      <c r="DG101" s="254"/>
      <c r="DH101" s="254"/>
      <c r="DI101" s="254"/>
      <c r="DJ101" s="254"/>
      <c r="DK101" s="254"/>
      <c r="DL101" s="254"/>
      <c r="DM101" s="254"/>
      <c r="DN101" s="254"/>
      <c r="DO101" s="254"/>
    </row>
    <row r="102" spans="1:119" ht="7.5" customHeight="1">
      <c r="A102" s="277"/>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c r="AA102" s="254"/>
      <c r="AB102" s="254"/>
      <c r="AC102" s="254"/>
      <c r="AD102" s="254"/>
      <c r="AE102" s="254"/>
      <c r="AF102" s="254"/>
      <c r="AG102" s="254"/>
      <c r="AH102" s="254"/>
      <c r="AI102" s="254"/>
      <c r="AJ102" s="254"/>
      <c r="AK102" s="254"/>
      <c r="AL102" s="254"/>
      <c r="AM102" s="254"/>
      <c r="AN102" s="254"/>
      <c r="AO102" s="254"/>
      <c r="AP102" s="254"/>
      <c r="AQ102" s="254"/>
      <c r="AR102" s="254"/>
      <c r="AS102" s="254"/>
      <c r="AT102" s="254"/>
      <c r="AU102" s="254"/>
      <c r="AV102" s="254"/>
      <c r="AW102" s="254"/>
      <c r="AX102" s="254"/>
      <c r="AY102" s="254"/>
      <c r="AZ102" s="254"/>
      <c r="BA102" s="254"/>
      <c r="BB102" s="254"/>
      <c r="BC102" s="254"/>
      <c r="BD102" s="254"/>
      <c r="BE102" s="254"/>
      <c r="BF102" s="254"/>
      <c r="BG102" s="254"/>
      <c r="BH102" s="254"/>
      <c r="BI102" s="254"/>
      <c r="BJ102" s="254"/>
      <c r="BK102" s="254"/>
      <c r="BL102" s="254"/>
      <c r="BM102" s="254"/>
      <c r="BN102" s="254"/>
      <c r="BO102" s="254"/>
      <c r="BP102" s="254"/>
      <c r="BQ102" s="254"/>
      <c r="BR102" s="254"/>
      <c r="BS102" s="254"/>
      <c r="BT102" s="254"/>
      <c r="BU102" s="254"/>
      <c r="BV102" s="254"/>
      <c r="BW102" s="254"/>
      <c r="BX102" s="254"/>
      <c r="BY102" s="254"/>
      <c r="BZ102" s="254"/>
      <c r="CA102" s="254"/>
      <c r="CB102" s="254"/>
      <c r="CC102" s="254"/>
      <c r="CD102" s="254"/>
      <c r="CE102" s="254"/>
      <c r="CF102" s="254"/>
      <c r="CG102" s="254"/>
      <c r="CH102" s="254"/>
      <c r="CI102" s="254"/>
      <c r="CJ102" s="254"/>
      <c r="CK102" s="254"/>
      <c r="CL102" s="254"/>
      <c r="CM102" s="254"/>
      <c r="CN102" s="254"/>
      <c r="CO102" s="254"/>
      <c r="CP102" s="254"/>
      <c r="CQ102" s="254"/>
      <c r="CR102" s="254"/>
      <c r="CS102" s="254"/>
      <c r="CT102" s="254"/>
      <c r="CU102" s="254"/>
      <c r="CV102" s="254"/>
      <c r="CW102" s="254"/>
      <c r="CX102" s="254"/>
      <c r="CY102" s="254"/>
      <c r="CZ102" s="254"/>
      <c r="DA102" s="254"/>
      <c r="DB102" s="254"/>
      <c r="DC102" s="254"/>
      <c r="DD102" s="254"/>
      <c r="DE102" s="254"/>
      <c r="DF102" s="254"/>
      <c r="DG102" s="254"/>
      <c r="DH102" s="254"/>
      <c r="DI102" s="254"/>
      <c r="DJ102" s="254"/>
      <c r="DK102" s="254"/>
      <c r="DL102" s="254"/>
      <c r="DM102" s="254"/>
      <c r="DN102" s="254"/>
      <c r="DO102" s="254"/>
    </row>
    <row r="103" spans="1:119" ht="7.5" customHeight="1">
      <c r="A103" s="277"/>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c r="AA103" s="254"/>
      <c r="AB103" s="254"/>
      <c r="AC103" s="254"/>
      <c r="AD103" s="254"/>
      <c r="AE103" s="254"/>
      <c r="AF103" s="254"/>
      <c r="AG103" s="254"/>
      <c r="AH103" s="254"/>
      <c r="AI103" s="254"/>
      <c r="AJ103" s="254"/>
      <c r="AK103" s="254"/>
      <c r="AL103" s="254"/>
      <c r="AM103" s="254"/>
      <c r="AN103" s="254"/>
      <c r="AO103" s="254"/>
      <c r="AP103" s="254"/>
      <c r="AQ103" s="254"/>
      <c r="AR103" s="254"/>
      <c r="AS103" s="254"/>
      <c r="AT103" s="254"/>
      <c r="AU103" s="254"/>
      <c r="AV103" s="254"/>
      <c r="AW103" s="254"/>
      <c r="AX103" s="254"/>
      <c r="AY103" s="254"/>
      <c r="AZ103" s="254"/>
      <c r="BA103" s="254"/>
      <c r="BB103" s="254"/>
      <c r="BC103" s="254"/>
      <c r="BD103" s="254"/>
      <c r="BE103" s="254"/>
      <c r="BF103" s="254"/>
      <c r="BG103" s="254"/>
      <c r="BH103" s="254"/>
      <c r="BI103" s="254"/>
      <c r="BJ103" s="254"/>
      <c r="BK103" s="254"/>
      <c r="BL103" s="254"/>
      <c r="BM103" s="254"/>
      <c r="BN103" s="254"/>
      <c r="BO103" s="254"/>
      <c r="BP103" s="254"/>
      <c r="BQ103" s="254"/>
      <c r="BR103" s="254"/>
      <c r="BS103" s="254"/>
      <c r="BT103" s="254"/>
      <c r="BU103" s="254"/>
      <c r="BV103" s="254"/>
      <c r="BW103" s="254"/>
      <c r="BX103" s="254"/>
      <c r="BY103" s="254"/>
      <c r="BZ103" s="254"/>
      <c r="CA103" s="254"/>
      <c r="CB103" s="254"/>
      <c r="CC103" s="254"/>
      <c r="CD103" s="254"/>
      <c r="CE103" s="254"/>
      <c r="CF103" s="254"/>
      <c r="CG103" s="254"/>
      <c r="CH103" s="254"/>
      <c r="CI103" s="254"/>
      <c r="CJ103" s="254"/>
      <c r="CK103" s="254"/>
      <c r="CL103" s="254"/>
      <c r="CM103" s="254"/>
      <c r="CN103" s="254"/>
      <c r="CO103" s="254"/>
      <c r="CP103" s="254"/>
      <c r="CQ103" s="254"/>
      <c r="CR103" s="254"/>
      <c r="CS103" s="254"/>
      <c r="CT103" s="254"/>
      <c r="CU103" s="254"/>
      <c r="CV103" s="254"/>
      <c r="CW103" s="254"/>
      <c r="CX103" s="254"/>
      <c r="CY103" s="254"/>
      <c r="CZ103" s="254"/>
      <c r="DA103" s="254"/>
      <c r="DB103" s="254"/>
      <c r="DC103" s="254"/>
      <c r="DD103" s="254"/>
      <c r="DE103" s="254"/>
      <c r="DF103" s="254"/>
      <c r="DG103" s="254"/>
      <c r="DH103" s="254"/>
      <c r="DI103" s="254"/>
      <c r="DJ103" s="254"/>
      <c r="DK103" s="254"/>
      <c r="DL103" s="254"/>
      <c r="DM103" s="254"/>
      <c r="DN103" s="254"/>
      <c r="DO103" s="254"/>
    </row>
    <row r="104" spans="1:119" ht="7.5" customHeight="1">
      <c r="A104" s="277"/>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c r="AA104" s="254"/>
      <c r="AB104" s="254"/>
      <c r="AC104" s="254"/>
      <c r="AD104" s="254"/>
      <c r="AE104" s="254"/>
      <c r="AF104" s="254"/>
      <c r="AG104" s="254"/>
      <c r="AH104" s="254"/>
      <c r="AI104" s="254"/>
      <c r="AJ104" s="254"/>
      <c r="AK104" s="254"/>
      <c r="AL104" s="254"/>
      <c r="AM104" s="254"/>
      <c r="AN104" s="254"/>
      <c r="AO104" s="254"/>
      <c r="AP104" s="254"/>
      <c r="AQ104" s="254"/>
      <c r="AR104" s="254"/>
      <c r="AS104" s="254"/>
      <c r="AT104" s="254"/>
      <c r="AU104" s="254"/>
      <c r="AV104" s="254"/>
      <c r="AW104" s="254"/>
      <c r="AX104" s="254"/>
      <c r="AY104" s="254"/>
      <c r="AZ104" s="254"/>
      <c r="BA104" s="254"/>
      <c r="BB104" s="254"/>
      <c r="BC104" s="254"/>
      <c r="BD104" s="254"/>
      <c r="BE104" s="254"/>
      <c r="BF104" s="254"/>
      <c r="BG104" s="254"/>
      <c r="BH104" s="254"/>
      <c r="BI104" s="254"/>
      <c r="BJ104" s="254"/>
      <c r="BK104" s="254"/>
      <c r="BL104" s="254"/>
      <c r="BM104" s="254"/>
      <c r="BN104" s="254"/>
      <c r="BO104" s="254"/>
      <c r="BP104" s="254"/>
      <c r="BQ104" s="254"/>
      <c r="BR104" s="254"/>
      <c r="BS104" s="254"/>
      <c r="BT104" s="254"/>
      <c r="BU104" s="254"/>
      <c r="BV104" s="254"/>
      <c r="BW104" s="254"/>
      <c r="BX104" s="254"/>
      <c r="BY104" s="254"/>
      <c r="BZ104" s="254"/>
      <c r="CA104" s="254"/>
      <c r="CB104" s="254"/>
      <c r="CC104" s="254"/>
      <c r="CD104" s="254"/>
      <c r="CE104" s="254"/>
      <c r="CF104" s="254"/>
      <c r="CG104" s="254"/>
      <c r="CH104" s="254"/>
      <c r="CI104" s="254"/>
      <c r="CJ104" s="254"/>
      <c r="CK104" s="254"/>
      <c r="CL104" s="254"/>
      <c r="CM104" s="254"/>
      <c r="CN104" s="254"/>
      <c r="CO104" s="254"/>
      <c r="CP104" s="254"/>
      <c r="CQ104" s="254"/>
      <c r="CR104" s="254"/>
      <c r="CS104" s="254"/>
      <c r="CT104" s="254"/>
      <c r="CU104" s="254"/>
      <c r="CV104" s="254"/>
      <c r="CW104" s="254"/>
      <c r="CX104" s="254"/>
      <c r="CY104" s="254"/>
      <c r="CZ104" s="254"/>
      <c r="DA104" s="254"/>
      <c r="DB104" s="254"/>
      <c r="DC104" s="254"/>
      <c r="DD104" s="254"/>
      <c r="DE104" s="254"/>
      <c r="DF104" s="254"/>
      <c r="DG104" s="254"/>
      <c r="DH104" s="254"/>
      <c r="DI104" s="254"/>
      <c r="DJ104" s="254"/>
      <c r="DK104" s="254"/>
      <c r="DL104" s="254"/>
      <c r="DM104" s="254"/>
      <c r="DN104" s="254"/>
      <c r="DO104" s="254"/>
    </row>
    <row r="105" spans="1:119" ht="7.5" customHeight="1">
      <c r="A105" s="277"/>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c r="AA105" s="254"/>
      <c r="AB105" s="254"/>
      <c r="AC105" s="254"/>
      <c r="AD105" s="254"/>
      <c r="AE105" s="254"/>
      <c r="AF105" s="254"/>
      <c r="AG105" s="254"/>
      <c r="AH105" s="254"/>
      <c r="AI105" s="254"/>
      <c r="AJ105" s="254"/>
      <c r="AK105" s="254"/>
      <c r="AL105" s="254"/>
      <c r="AM105" s="254"/>
      <c r="AN105" s="254"/>
      <c r="AO105" s="254"/>
      <c r="AP105" s="254"/>
      <c r="AQ105" s="254"/>
      <c r="AR105" s="254"/>
      <c r="AS105" s="254"/>
      <c r="AT105" s="254"/>
      <c r="AU105" s="254"/>
      <c r="AV105" s="254"/>
      <c r="AW105" s="254"/>
      <c r="AX105" s="254"/>
      <c r="AY105" s="254"/>
      <c r="AZ105" s="254"/>
      <c r="BA105" s="254"/>
      <c r="BB105" s="254"/>
      <c r="BC105" s="254"/>
      <c r="BD105" s="254"/>
      <c r="BE105" s="254"/>
      <c r="BF105" s="254"/>
      <c r="BG105" s="254"/>
      <c r="BH105" s="254"/>
      <c r="BI105" s="254"/>
      <c r="BJ105" s="254"/>
      <c r="BK105" s="254"/>
      <c r="BL105" s="254"/>
      <c r="BM105" s="254"/>
      <c r="BN105" s="254"/>
      <c r="BO105" s="254"/>
      <c r="BP105" s="254"/>
      <c r="BQ105" s="254"/>
      <c r="BR105" s="254"/>
      <c r="BS105" s="254"/>
      <c r="BT105" s="254"/>
      <c r="BU105" s="254"/>
      <c r="BV105" s="254"/>
      <c r="BW105" s="254"/>
      <c r="BX105" s="254"/>
      <c r="BY105" s="254"/>
      <c r="BZ105" s="254"/>
      <c r="CA105" s="254"/>
      <c r="CB105" s="254"/>
      <c r="CC105" s="254"/>
      <c r="CD105" s="254"/>
      <c r="CE105" s="254"/>
      <c r="CF105" s="254"/>
      <c r="CG105" s="254"/>
      <c r="CH105" s="254"/>
      <c r="CI105" s="254"/>
      <c r="CJ105" s="254"/>
      <c r="CK105" s="254"/>
      <c r="CL105" s="254"/>
      <c r="CM105" s="254"/>
      <c r="CN105" s="254"/>
      <c r="CO105" s="254"/>
      <c r="CP105" s="254"/>
      <c r="CQ105" s="254"/>
      <c r="CR105" s="254"/>
      <c r="CS105" s="254"/>
      <c r="CT105" s="254"/>
      <c r="CU105" s="254"/>
      <c r="CV105" s="254"/>
      <c r="CW105" s="254"/>
      <c r="CX105" s="254"/>
      <c r="CY105" s="254"/>
      <c r="CZ105" s="254"/>
      <c r="DA105" s="254"/>
      <c r="DB105" s="254"/>
      <c r="DC105" s="254"/>
      <c r="DD105" s="254"/>
      <c r="DE105" s="254"/>
      <c r="DF105" s="254"/>
      <c r="DG105" s="254"/>
      <c r="DH105" s="254"/>
      <c r="DI105" s="254"/>
      <c r="DJ105" s="254"/>
      <c r="DK105" s="254"/>
      <c r="DL105" s="254"/>
      <c r="DM105" s="254"/>
      <c r="DN105" s="254"/>
      <c r="DO105" s="254"/>
    </row>
    <row r="106" spans="1:119" ht="7.5" customHeight="1">
      <c r="A106" s="277"/>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c r="AA106" s="254"/>
      <c r="AB106" s="254"/>
      <c r="AC106" s="254"/>
      <c r="AD106" s="254"/>
      <c r="AE106" s="254"/>
      <c r="AF106" s="254"/>
      <c r="AG106" s="254"/>
      <c r="AH106" s="254"/>
      <c r="AI106" s="254"/>
      <c r="AJ106" s="254"/>
      <c r="AK106" s="254"/>
      <c r="AL106" s="254"/>
      <c r="AM106" s="254"/>
      <c r="AN106" s="254"/>
      <c r="AO106" s="254"/>
      <c r="AP106" s="254"/>
      <c r="AQ106" s="254"/>
      <c r="AR106" s="254"/>
      <c r="AS106" s="254"/>
      <c r="AT106" s="254"/>
      <c r="AU106" s="254"/>
      <c r="AV106" s="254"/>
      <c r="AW106" s="254"/>
      <c r="AX106" s="254"/>
      <c r="AY106" s="254"/>
      <c r="AZ106" s="254"/>
      <c r="BA106" s="254"/>
      <c r="BB106" s="254"/>
      <c r="BC106" s="254"/>
      <c r="BD106" s="254"/>
      <c r="BE106" s="254"/>
      <c r="BF106" s="254"/>
      <c r="BG106" s="254"/>
      <c r="BH106" s="254"/>
      <c r="BI106" s="254"/>
      <c r="BJ106" s="254"/>
      <c r="BK106" s="254"/>
      <c r="BL106" s="254"/>
      <c r="BM106" s="254"/>
      <c r="BN106" s="254"/>
      <c r="BO106" s="254"/>
      <c r="BP106" s="254"/>
      <c r="BQ106" s="254"/>
      <c r="BR106" s="254"/>
      <c r="BS106" s="254"/>
      <c r="BT106" s="254"/>
      <c r="BU106" s="254"/>
      <c r="BV106" s="254"/>
      <c r="BW106" s="254"/>
      <c r="BX106" s="254"/>
      <c r="BY106" s="254"/>
      <c r="BZ106" s="254"/>
      <c r="CA106" s="254"/>
      <c r="CB106" s="254"/>
      <c r="CC106" s="254"/>
      <c r="CD106" s="254"/>
      <c r="CE106" s="254"/>
      <c r="CF106" s="254"/>
      <c r="CG106" s="254"/>
      <c r="CH106" s="254"/>
      <c r="CI106" s="254"/>
      <c r="CJ106" s="254"/>
      <c r="CK106" s="254"/>
      <c r="CL106" s="254"/>
      <c r="CM106" s="254"/>
      <c r="CN106" s="254"/>
      <c r="CO106" s="254"/>
      <c r="CP106" s="254"/>
      <c r="CQ106" s="254"/>
      <c r="CR106" s="254"/>
      <c r="CS106" s="254"/>
      <c r="CT106" s="254"/>
      <c r="CU106" s="254"/>
      <c r="CV106" s="254"/>
      <c r="CW106" s="254"/>
      <c r="CX106" s="254"/>
      <c r="CY106" s="254"/>
      <c r="CZ106" s="254"/>
      <c r="DA106" s="254"/>
      <c r="DB106" s="254"/>
      <c r="DC106" s="254"/>
      <c r="DD106" s="254"/>
      <c r="DE106" s="254"/>
      <c r="DF106" s="254"/>
      <c r="DG106" s="254"/>
      <c r="DH106" s="254"/>
      <c r="DI106" s="254"/>
      <c r="DJ106" s="254"/>
      <c r="DK106" s="254"/>
      <c r="DL106" s="254"/>
      <c r="DM106" s="254"/>
      <c r="DN106" s="254"/>
      <c r="DO106" s="254"/>
    </row>
    <row r="107" spans="1:119" ht="7.5" customHeight="1">
      <c r="A107" s="277"/>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c r="AA107" s="254"/>
      <c r="AB107" s="254"/>
      <c r="AC107" s="254"/>
      <c r="AD107" s="254"/>
      <c r="AE107" s="254"/>
      <c r="AF107" s="254"/>
      <c r="AG107" s="254"/>
      <c r="AH107" s="254"/>
      <c r="AI107" s="254"/>
      <c r="AJ107" s="254"/>
      <c r="AK107" s="254"/>
      <c r="AL107" s="254"/>
      <c r="AM107" s="254"/>
      <c r="AN107" s="254"/>
      <c r="AO107" s="254"/>
      <c r="AP107" s="254"/>
      <c r="AQ107" s="254"/>
      <c r="AR107" s="254"/>
      <c r="AS107" s="254"/>
      <c r="AT107" s="254"/>
      <c r="AU107" s="254"/>
      <c r="AV107" s="254"/>
      <c r="AW107" s="254"/>
      <c r="AX107" s="254"/>
      <c r="AY107" s="254"/>
      <c r="AZ107" s="254"/>
      <c r="BA107" s="254"/>
      <c r="BB107" s="254"/>
      <c r="BC107" s="254"/>
      <c r="BD107" s="254"/>
      <c r="BE107" s="254"/>
      <c r="BF107" s="254"/>
      <c r="BG107" s="254"/>
      <c r="BH107" s="254"/>
      <c r="BI107" s="254"/>
      <c r="BJ107" s="254"/>
      <c r="BK107" s="254"/>
      <c r="BL107" s="254"/>
      <c r="BM107" s="254"/>
      <c r="BN107" s="254"/>
      <c r="BO107" s="254"/>
      <c r="BP107" s="254"/>
      <c r="BQ107" s="254"/>
      <c r="BR107" s="254"/>
      <c r="BS107" s="254"/>
      <c r="BT107" s="254"/>
      <c r="BU107" s="254"/>
      <c r="BV107" s="254"/>
      <c r="BW107" s="254"/>
      <c r="BX107" s="254"/>
      <c r="BY107" s="254"/>
      <c r="BZ107" s="254"/>
      <c r="CA107" s="254"/>
      <c r="CB107" s="254"/>
      <c r="CC107" s="254"/>
      <c r="CD107" s="254"/>
      <c r="CE107" s="254"/>
      <c r="CF107" s="254"/>
      <c r="CG107" s="254"/>
      <c r="CH107" s="254"/>
      <c r="CI107" s="254"/>
      <c r="CJ107" s="254"/>
      <c r="CK107" s="254"/>
      <c r="CL107" s="254"/>
      <c r="CM107" s="254"/>
      <c r="CN107" s="254"/>
      <c r="CO107" s="254"/>
      <c r="CP107" s="254"/>
      <c r="CQ107" s="254"/>
      <c r="CR107" s="254"/>
      <c r="CS107" s="254"/>
      <c r="CT107" s="254"/>
      <c r="CU107" s="254"/>
      <c r="CV107" s="254"/>
      <c r="CW107" s="254"/>
      <c r="CX107" s="254"/>
      <c r="CY107" s="254"/>
      <c r="CZ107" s="254"/>
      <c r="DA107" s="254"/>
      <c r="DB107" s="254"/>
      <c r="DC107" s="254"/>
      <c r="DD107" s="254"/>
      <c r="DE107" s="254"/>
      <c r="DF107" s="254"/>
      <c r="DG107" s="254"/>
      <c r="DH107" s="254"/>
      <c r="DI107" s="254"/>
      <c r="DJ107" s="254"/>
      <c r="DK107" s="254"/>
      <c r="DL107" s="254"/>
      <c r="DM107" s="254"/>
      <c r="DN107" s="254"/>
      <c r="DO107" s="254"/>
    </row>
    <row r="108" spans="1:119" ht="7.5" customHeight="1">
      <c r="A108" s="277"/>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c r="AA108" s="254"/>
      <c r="AB108" s="254"/>
      <c r="AC108" s="254"/>
      <c r="AD108" s="254"/>
      <c r="AE108" s="254"/>
      <c r="AF108" s="254"/>
      <c r="AG108" s="254"/>
      <c r="AH108" s="254"/>
      <c r="AI108" s="254"/>
      <c r="AJ108" s="254"/>
      <c r="AK108" s="254"/>
      <c r="AL108" s="254"/>
      <c r="AM108" s="254"/>
      <c r="AN108" s="254"/>
      <c r="AO108" s="254"/>
      <c r="AP108" s="254"/>
      <c r="AQ108" s="254"/>
      <c r="AR108" s="254"/>
      <c r="AS108" s="254"/>
      <c r="AT108" s="254"/>
      <c r="AU108" s="254"/>
      <c r="AV108" s="254"/>
      <c r="AW108" s="254"/>
      <c r="AX108" s="254"/>
      <c r="AY108" s="254"/>
      <c r="AZ108" s="254"/>
      <c r="BA108" s="254"/>
      <c r="BB108" s="254"/>
      <c r="BC108" s="254"/>
      <c r="BD108" s="254"/>
      <c r="BE108" s="254"/>
      <c r="BF108" s="254"/>
      <c r="BG108" s="254"/>
      <c r="BH108" s="254"/>
      <c r="BI108" s="254"/>
      <c r="BJ108" s="254"/>
      <c r="BK108" s="254"/>
      <c r="BL108" s="254"/>
      <c r="BM108" s="254"/>
      <c r="BN108" s="254"/>
      <c r="BO108" s="254"/>
      <c r="BP108" s="254"/>
      <c r="BQ108" s="254"/>
      <c r="BR108" s="254"/>
      <c r="BS108" s="254"/>
      <c r="BT108" s="254"/>
      <c r="BU108" s="254"/>
      <c r="BV108" s="254"/>
      <c r="BW108" s="254"/>
      <c r="BX108" s="254"/>
      <c r="BY108" s="254"/>
      <c r="BZ108" s="254"/>
      <c r="CA108" s="254"/>
      <c r="CB108" s="254"/>
      <c r="CC108" s="254"/>
      <c r="CD108" s="254"/>
      <c r="CE108" s="254"/>
      <c r="CF108" s="254"/>
      <c r="CG108" s="254"/>
      <c r="CH108" s="254"/>
      <c r="CI108" s="254"/>
      <c r="CJ108" s="254"/>
      <c r="CK108" s="254"/>
      <c r="CL108" s="254"/>
      <c r="CM108" s="254"/>
      <c r="CN108" s="254"/>
      <c r="CO108" s="254"/>
      <c r="CP108" s="254"/>
      <c r="CQ108" s="254"/>
      <c r="CR108" s="254"/>
      <c r="CS108" s="254"/>
      <c r="CT108" s="254"/>
      <c r="CU108" s="254"/>
      <c r="CV108" s="254"/>
      <c r="CW108" s="254"/>
      <c r="CX108" s="254"/>
      <c r="CY108" s="254"/>
      <c r="CZ108" s="254"/>
      <c r="DA108" s="254"/>
      <c r="DB108" s="254"/>
      <c r="DC108" s="254"/>
      <c r="DD108" s="254"/>
      <c r="DE108" s="254"/>
      <c r="DF108" s="254"/>
      <c r="DG108" s="254"/>
      <c r="DH108" s="254"/>
      <c r="DI108" s="254"/>
      <c r="DJ108" s="254"/>
      <c r="DK108" s="254"/>
      <c r="DL108" s="254"/>
      <c r="DM108" s="254"/>
      <c r="DN108" s="254"/>
      <c r="DO108" s="254"/>
    </row>
    <row r="109" spans="1:119" ht="7.5" customHeight="1">
      <c r="A109" s="277"/>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c r="AA109" s="254"/>
      <c r="AB109" s="254"/>
      <c r="AC109" s="254"/>
      <c r="AD109" s="254"/>
      <c r="AE109" s="254"/>
      <c r="AF109" s="254"/>
      <c r="AG109" s="254"/>
      <c r="AH109" s="254"/>
      <c r="AI109" s="254"/>
      <c r="AJ109" s="254"/>
      <c r="AK109" s="254"/>
      <c r="AL109" s="254"/>
      <c r="AM109" s="254"/>
      <c r="AN109" s="254"/>
      <c r="AO109" s="254"/>
      <c r="AP109" s="254"/>
      <c r="AQ109" s="254"/>
      <c r="AR109" s="254"/>
      <c r="AS109" s="254"/>
      <c r="AT109" s="254"/>
      <c r="AU109" s="254"/>
      <c r="AV109" s="254"/>
      <c r="AW109" s="254"/>
      <c r="AX109" s="254"/>
      <c r="AY109" s="254"/>
      <c r="AZ109" s="254"/>
      <c r="BA109" s="254"/>
      <c r="BB109" s="254"/>
      <c r="BC109" s="254"/>
      <c r="BD109" s="254"/>
      <c r="BE109" s="254"/>
      <c r="BF109" s="254"/>
      <c r="BG109" s="254"/>
      <c r="BH109" s="254"/>
      <c r="BI109" s="254"/>
      <c r="BJ109" s="254"/>
      <c r="BK109" s="254"/>
      <c r="BL109" s="254"/>
      <c r="BM109" s="254"/>
      <c r="BN109" s="254"/>
      <c r="BO109" s="254"/>
      <c r="BP109" s="254"/>
      <c r="BQ109" s="254"/>
      <c r="BR109" s="254"/>
      <c r="BS109" s="254"/>
      <c r="BT109" s="254"/>
      <c r="BU109" s="254"/>
      <c r="BV109" s="254"/>
      <c r="BW109" s="254"/>
      <c r="BX109" s="254"/>
      <c r="BY109" s="254"/>
      <c r="BZ109" s="254"/>
      <c r="CA109" s="254"/>
      <c r="CB109" s="254"/>
      <c r="CC109" s="254"/>
      <c r="CD109" s="254"/>
      <c r="CE109" s="254"/>
      <c r="CF109" s="254"/>
      <c r="CG109" s="254"/>
      <c r="CH109" s="254"/>
      <c r="CI109" s="254"/>
      <c r="CJ109" s="254"/>
      <c r="CK109" s="254"/>
      <c r="CL109" s="254"/>
      <c r="CM109" s="254"/>
      <c r="CN109" s="254"/>
      <c r="CO109" s="254"/>
      <c r="CP109" s="254"/>
      <c r="CQ109" s="254"/>
      <c r="CR109" s="254"/>
      <c r="CS109" s="254"/>
      <c r="CT109" s="254"/>
      <c r="CU109" s="254"/>
      <c r="CV109" s="254"/>
      <c r="CW109" s="254"/>
      <c r="CX109" s="254"/>
      <c r="CY109" s="254"/>
      <c r="CZ109" s="254"/>
      <c r="DA109" s="254"/>
      <c r="DB109" s="254"/>
      <c r="DC109" s="254"/>
      <c r="DD109" s="254"/>
      <c r="DE109" s="254"/>
      <c r="DF109" s="254"/>
      <c r="DG109" s="254"/>
      <c r="DH109" s="254"/>
      <c r="DI109" s="254"/>
      <c r="DJ109" s="254"/>
      <c r="DK109" s="254"/>
      <c r="DL109" s="254"/>
      <c r="DM109" s="254"/>
      <c r="DN109" s="254"/>
      <c r="DO109" s="254"/>
    </row>
    <row r="110" spans="1:119" ht="7.5" customHeight="1">
      <c r="A110" s="277"/>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c r="AA110" s="254"/>
      <c r="AB110" s="254"/>
      <c r="AC110" s="254"/>
      <c r="AD110" s="254"/>
      <c r="AE110" s="254"/>
      <c r="AF110" s="254"/>
      <c r="AG110" s="254"/>
      <c r="AH110" s="254"/>
      <c r="AI110" s="254"/>
      <c r="AJ110" s="254"/>
      <c r="AK110" s="254"/>
      <c r="AL110" s="254"/>
      <c r="AM110" s="254"/>
      <c r="AN110" s="254"/>
      <c r="AO110" s="254"/>
      <c r="AP110" s="254"/>
      <c r="AQ110" s="254"/>
      <c r="AR110" s="254"/>
      <c r="AS110" s="254"/>
      <c r="AT110" s="254"/>
      <c r="AU110" s="254"/>
      <c r="AV110" s="254"/>
      <c r="AW110" s="254"/>
      <c r="AX110" s="254"/>
      <c r="AY110" s="254"/>
      <c r="AZ110" s="254"/>
      <c r="BA110" s="254"/>
      <c r="BB110" s="254"/>
      <c r="BC110" s="254"/>
      <c r="BD110" s="254"/>
      <c r="BE110" s="254"/>
      <c r="BF110" s="254"/>
      <c r="BG110" s="254"/>
      <c r="BH110" s="254"/>
      <c r="BI110" s="254"/>
      <c r="BJ110" s="254"/>
      <c r="BK110" s="254"/>
      <c r="BL110" s="254"/>
      <c r="BM110" s="254"/>
      <c r="BN110" s="254"/>
      <c r="BO110" s="254"/>
      <c r="BP110" s="254"/>
      <c r="BQ110" s="254"/>
      <c r="BR110" s="254"/>
      <c r="BS110" s="254"/>
      <c r="BT110" s="254"/>
      <c r="BU110" s="254"/>
      <c r="BV110" s="254"/>
      <c r="BW110" s="254"/>
      <c r="BX110" s="254"/>
      <c r="BY110" s="254"/>
      <c r="BZ110" s="254"/>
      <c r="CA110" s="254"/>
      <c r="CB110" s="254"/>
      <c r="CC110" s="254"/>
      <c r="CD110" s="254"/>
      <c r="CE110" s="254"/>
      <c r="CF110" s="254"/>
      <c r="CG110" s="254"/>
      <c r="CH110" s="254"/>
      <c r="CI110" s="254"/>
      <c r="CJ110" s="254"/>
      <c r="CK110" s="254"/>
      <c r="CL110" s="254"/>
      <c r="CM110" s="254"/>
      <c r="CN110" s="254"/>
      <c r="CO110" s="254"/>
      <c r="CP110" s="254"/>
      <c r="CQ110" s="254"/>
      <c r="CR110" s="254"/>
      <c r="CS110" s="254"/>
      <c r="CT110" s="254"/>
      <c r="CU110" s="254"/>
      <c r="CV110" s="254"/>
      <c r="CW110" s="254"/>
      <c r="CX110" s="254"/>
      <c r="CY110" s="254"/>
      <c r="CZ110" s="254"/>
      <c r="DA110" s="254"/>
      <c r="DB110" s="254"/>
      <c r="DC110" s="254"/>
      <c r="DD110" s="254"/>
      <c r="DE110" s="254"/>
      <c r="DF110" s="254"/>
      <c r="DG110" s="254"/>
      <c r="DH110" s="254"/>
      <c r="DI110" s="254"/>
      <c r="DJ110" s="254"/>
      <c r="DK110" s="254"/>
      <c r="DL110" s="254"/>
      <c r="DM110" s="254"/>
      <c r="DN110" s="254"/>
      <c r="DO110" s="254"/>
    </row>
    <row r="111" spans="1:119" ht="7.5" customHeight="1">
      <c r="A111" s="277"/>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c r="AA111" s="254"/>
      <c r="AB111" s="254"/>
      <c r="AC111" s="254"/>
      <c r="AD111" s="254"/>
      <c r="AE111" s="254"/>
      <c r="AF111" s="254"/>
      <c r="AG111" s="254"/>
      <c r="AH111" s="254"/>
      <c r="AI111" s="254"/>
      <c r="AJ111" s="254"/>
      <c r="AK111" s="254"/>
      <c r="AL111" s="254"/>
      <c r="AM111" s="254"/>
      <c r="AN111" s="254"/>
      <c r="AO111" s="254"/>
      <c r="AP111" s="254"/>
      <c r="AQ111" s="254"/>
      <c r="AR111" s="254"/>
      <c r="AS111" s="254"/>
      <c r="AT111" s="254"/>
      <c r="AU111" s="254"/>
      <c r="AV111" s="254"/>
      <c r="AW111" s="254"/>
      <c r="AX111" s="254"/>
      <c r="AY111" s="254"/>
      <c r="AZ111" s="254"/>
      <c r="BA111" s="254"/>
      <c r="BB111" s="254"/>
      <c r="BC111" s="254"/>
      <c r="BD111" s="254"/>
      <c r="BE111" s="254"/>
      <c r="BF111" s="254"/>
      <c r="BG111" s="254"/>
      <c r="BH111" s="254"/>
      <c r="BI111" s="254"/>
      <c r="BJ111" s="254"/>
      <c r="BK111" s="254"/>
      <c r="BL111" s="254"/>
      <c r="BM111" s="254"/>
      <c r="BN111" s="254"/>
      <c r="BO111" s="254"/>
      <c r="BP111" s="254"/>
      <c r="BQ111" s="254"/>
      <c r="BR111" s="254"/>
      <c r="BS111" s="254"/>
      <c r="BT111" s="254"/>
      <c r="BU111" s="254"/>
      <c r="BV111" s="254"/>
      <c r="BW111" s="254"/>
      <c r="BX111" s="254"/>
      <c r="BY111" s="254"/>
      <c r="BZ111" s="254"/>
      <c r="CA111" s="254"/>
      <c r="CB111" s="254"/>
      <c r="CC111" s="254"/>
      <c r="CD111" s="254"/>
      <c r="CE111" s="254"/>
      <c r="CF111" s="254"/>
      <c r="CG111" s="254"/>
      <c r="CH111" s="254"/>
      <c r="CI111" s="254"/>
      <c r="CJ111" s="254"/>
      <c r="CK111" s="254"/>
      <c r="CL111" s="254"/>
      <c r="CM111" s="254"/>
      <c r="CN111" s="254"/>
      <c r="CO111" s="254"/>
      <c r="CP111" s="254"/>
      <c r="CQ111" s="254"/>
      <c r="CR111" s="254"/>
      <c r="CS111" s="254"/>
      <c r="CT111" s="254"/>
      <c r="CU111" s="254"/>
      <c r="CV111" s="254"/>
      <c r="CW111" s="254"/>
      <c r="CX111" s="254"/>
      <c r="CY111" s="254"/>
      <c r="CZ111" s="254"/>
      <c r="DA111" s="254"/>
      <c r="DB111" s="254"/>
      <c r="DC111" s="254"/>
      <c r="DD111" s="254"/>
      <c r="DE111" s="254"/>
      <c r="DF111" s="254"/>
      <c r="DG111" s="254"/>
      <c r="DH111" s="254"/>
      <c r="DI111" s="254"/>
      <c r="DJ111" s="254"/>
      <c r="DK111" s="254"/>
      <c r="DL111" s="254"/>
      <c r="DM111" s="254"/>
      <c r="DN111" s="254"/>
      <c r="DO111" s="254"/>
    </row>
    <row r="112" spans="1:119" ht="7.5" customHeight="1">
      <c r="A112" s="277"/>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c r="AA112" s="254"/>
      <c r="AB112" s="254"/>
      <c r="AC112" s="254"/>
      <c r="AD112" s="254"/>
      <c r="AE112" s="254"/>
      <c r="AF112" s="254"/>
      <c r="AG112" s="254"/>
      <c r="AH112" s="254"/>
      <c r="AI112" s="254"/>
      <c r="AJ112" s="254"/>
      <c r="AK112" s="254"/>
      <c r="AL112" s="254"/>
      <c r="AM112" s="254"/>
      <c r="AN112" s="254"/>
      <c r="AO112" s="254"/>
      <c r="AP112" s="254"/>
      <c r="AQ112" s="254"/>
      <c r="AR112" s="254"/>
      <c r="AS112" s="254"/>
      <c r="AT112" s="254"/>
      <c r="AU112" s="254"/>
      <c r="AV112" s="254"/>
      <c r="AW112" s="254"/>
      <c r="AX112" s="254"/>
      <c r="AY112" s="254"/>
      <c r="AZ112" s="254"/>
      <c r="BA112" s="254"/>
      <c r="BB112" s="254"/>
      <c r="BC112" s="254"/>
      <c r="BD112" s="254"/>
      <c r="BE112" s="254"/>
      <c r="BF112" s="254"/>
      <c r="BG112" s="254"/>
      <c r="BH112" s="254"/>
      <c r="BI112" s="254"/>
      <c r="BJ112" s="254"/>
      <c r="BK112" s="254"/>
      <c r="BL112" s="254"/>
      <c r="BM112" s="254"/>
      <c r="BN112" s="254"/>
      <c r="BO112" s="254"/>
      <c r="BP112" s="254"/>
      <c r="BQ112" s="254"/>
      <c r="BR112" s="254"/>
      <c r="BS112" s="254"/>
      <c r="BT112" s="254"/>
      <c r="BU112" s="254"/>
      <c r="BV112" s="254"/>
      <c r="BW112" s="254"/>
      <c r="BX112" s="254"/>
      <c r="BY112" s="254"/>
      <c r="BZ112" s="254"/>
      <c r="CA112" s="254"/>
      <c r="CB112" s="254"/>
      <c r="CC112" s="254"/>
      <c r="CD112" s="254"/>
      <c r="CE112" s="254"/>
      <c r="CF112" s="254"/>
      <c r="CG112" s="254"/>
      <c r="CH112" s="254"/>
      <c r="CI112" s="254"/>
      <c r="CJ112" s="254"/>
      <c r="CK112" s="254"/>
      <c r="CL112" s="254"/>
      <c r="CM112" s="254"/>
      <c r="CN112" s="254"/>
      <c r="CO112" s="254"/>
      <c r="CP112" s="254"/>
      <c r="CQ112" s="254"/>
      <c r="CR112" s="254"/>
      <c r="CS112" s="254"/>
      <c r="CT112" s="254"/>
      <c r="CU112" s="254"/>
      <c r="CV112" s="254"/>
      <c r="CW112" s="254"/>
      <c r="CX112" s="254"/>
      <c r="CY112" s="254"/>
      <c r="CZ112" s="254"/>
      <c r="DA112" s="254"/>
      <c r="DB112" s="254"/>
      <c r="DC112" s="254"/>
      <c r="DD112" s="254"/>
      <c r="DE112" s="254"/>
      <c r="DF112" s="254"/>
      <c r="DG112" s="254"/>
      <c r="DH112" s="254"/>
      <c r="DI112" s="254"/>
      <c r="DJ112" s="254"/>
      <c r="DK112" s="254"/>
      <c r="DL112" s="254"/>
      <c r="DM112" s="254"/>
      <c r="DN112" s="254"/>
      <c r="DO112" s="254"/>
    </row>
    <row r="113" spans="1:119" ht="7.5" customHeight="1">
      <c r="A113" s="277"/>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c r="AA113" s="254"/>
      <c r="AB113" s="254"/>
      <c r="AC113" s="254"/>
      <c r="AD113" s="254"/>
      <c r="AE113" s="254"/>
      <c r="AF113" s="254"/>
      <c r="AG113" s="254"/>
      <c r="AH113" s="254"/>
      <c r="AI113" s="254"/>
      <c r="AJ113" s="254"/>
      <c r="AK113" s="254"/>
      <c r="AL113" s="254"/>
      <c r="AM113" s="254"/>
      <c r="AN113" s="254"/>
      <c r="AO113" s="254"/>
      <c r="AP113" s="254"/>
      <c r="AQ113" s="254"/>
      <c r="AR113" s="254"/>
      <c r="AS113" s="254"/>
      <c r="AT113" s="254"/>
      <c r="AU113" s="254"/>
      <c r="AV113" s="254"/>
      <c r="AW113" s="254"/>
      <c r="AX113" s="254"/>
      <c r="AY113" s="254"/>
      <c r="AZ113" s="254"/>
      <c r="BA113" s="254"/>
      <c r="BB113" s="254"/>
      <c r="BC113" s="254"/>
      <c r="BD113" s="254"/>
      <c r="BE113" s="254"/>
      <c r="BF113" s="254"/>
      <c r="BG113" s="254"/>
      <c r="BH113" s="254"/>
      <c r="BI113" s="254"/>
      <c r="BJ113" s="254"/>
      <c r="BK113" s="254"/>
      <c r="BL113" s="254"/>
      <c r="BM113" s="254"/>
      <c r="BN113" s="254"/>
      <c r="BO113" s="254"/>
      <c r="BP113" s="254"/>
      <c r="BQ113" s="254"/>
      <c r="BR113" s="254"/>
      <c r="BS113" s="254"/>
      <c r="BT113" s="254"/>
      <c r="BU113" s="254"/>
      <c r="BV113" s="254"/>
      <c r="BW113" s="254"/>
      <c r="BX113" s="254"/>
      <c r="BY113" s="254"/>
      <c r="BZ113" s="254"/>
      <c r="CA113" s="254"/>
      <c r="CB113" s="254"/>
      <c r="CC113" s="254"/>
      <c r="CD113" s="254"/>
      <c r="CE113" s="254"/>
      <c r="CF113" s="254"/>
      <c r="CG113" s="254"/>
      <c r="CH113" s="254"/>
      <c r="CI113" s="254"/>
      <c r="CJ113" s="254"/>
      <c r="CK113" s="254"/>
      <c r="CL113" s="254"/>
      <c r="CM113" s="254"/>
      <c r="CN113" s="254"/>
      <c r="CO113" s="254"/>
      <c r="CP113" s="254"/>
      <c r="CQ113" s="254"/>
      <c r="CR113" s="254"/>
      <c r="CS113" s="254"/>
      <c r="CT113" s="254"/>
      <c r="CU113" s="254"/>
      <c r="CV113" s="254"/>
      <c r="CW113" s="254"/>
      <c r="CX113" s="254"/>
      <c r="CY113" s="254"/>
      <c r="CZ113" s="254"/>
      <c r="DA113" s="254"/>
      <c r="DB113" s="254"/>
      <c r="DC113" s="254"/>
      <c r="DD113" s="254"/>
      <c r="DE113" s="254"/>
      <c r="DF113" s="254"/>
      <c r="DG113" s="254"/>
      <c r="DH113" s="254"/>
      <c r="DI113" s="254"/>
      <c r="DJ113" s="254"/>
      <c r="DK113" s="254"/>
      <c r="DL113" s="254"/>
      <c r="DM113" s="254"/>
      <c r="DN113" s="254"/>
      <c r="DO113" s="254"/>
    </row>
    <row r="114" spans="1:119" ht="7.5" customHeight="1">
      <c r="A114" s="277"/>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c r="AA114" s="254"/>
      <c r="AB114" s="254"/>
      <c r="AC114" s="254"/>
      <c r="AD114" s="254"/>
      <c r="AE114" s="254"/>
      <c r="AF114" s="254"/>
      <c r="AG114" s="254"/>
      <c r="AH114" s="254"/>
      <c r="AI114" s="254"/>
      <c r="AJ114" s="254"/>
      <c r="AK114" s="254"/>
      <c r="AL114" s="254"/>
      <c r="AM114" s="254"/>
      <c r="AN114" s="254"/>
      <c r="AO114" s="254"/>
      <c r="AP114" s="254"/>
      <c r="AQ114" s="254"/>
      <c r="AR114" s="254"/>
      <c r="AS114" s="254"/>
      <c r="AT114" s="254"/>
      <c r="AU114" s="254"/>
      <c r="AV114" s="254"/>
      <c r="AW114" s="254"/>
      <c r="AX114" s="254"/>
      <c r="AY114" s="254"/>
      <c r="AZ114" s="254"/>
      <c r="BA114" s="254"/>
      <c r="BB114" s="254"/>
      <c r="BC114" s="254"/>
      <c r="BD114" s="254"/>
      <c r="BE114" s="254"/>
      <c r="BF114" s="254"/>
      <c r="BG114" s="254"/>
      <c r="BH114" s="254"/>
      <c r="BI114" s="254"/>
      <c r="BJ114" s="254"/>
      <c r="BK114" s="254"/>
      <c r="BL114" s="254"/>
      <c r="BM114" s="254"/>
      <c r="BN114" s="254"/>
      <c r="BO114" s="254"/>
      <c r="BP114" s="254"/>
      <c r="BQ114" s="254"/>
      <c r="BR114" s="254"/>
      <c r="BS114" s="254"/>
      <c r="BT114" s="254"/>
      <c r="BU114" s="254"/>
      <c r="BV114" s="254"/>
      <c r="BW114" s="254"/>
      <c r="BX114" s="254"/>
      <c r="BY114" s="254"/>
      <c r="BZ114" s="254"/>
      <c r="CA114" s="254"/>
      <c r="CB114" s="254"/>
      <c r="CC114" s="254"/>
      <c r="CD114" s="254"/>
      <c r="CE114" s="254"/>
      <c r="CF114" s="254"/>
      <c r="CG114" s="254"/>
      <c r="CH114" s="254"/>
      <c r="CI114" s="254"/>
      <c r="CJ114" s="254"/>
      <c r="CK114" s="254"/>
      <c r="CL114" s="254"/>
      <c r="CM114" s="254"/>
      <c r="CN114" s="254"/>
      <c r="CO114" s="254"/>
      <c r="CP114" s="254"/>
      <c r="CQ114" s="254"/>
      <c r="CR114" s="254"/>
      <c r="CS114" s="254"/>
      <c r="CT114" s="254"/>
      <c r="CU114" s="254"/>
      <c r="CV114" s="254"/>
      <c r="CW114" s="254"/>
      <c r="CX114" s="254"/>
      <c r="CY114" s="254"/>
      <c r="CZ114" s="254"/>
      <c r="DA114" s="254"/>
      <c r="DB114" s="254"/>
      <c r="DC114" s="254"/>
      <c r="DD114" s="254"/>
      <c r="DE114" s="254"/>
      <c r="DF114" s="254"/>
      <c r="DG114" s="254"/>
      <c r="DH114" s="254"/>
      <c r="DI114" s="254"/>
      <c r="DJ114" s="254"/>
      <c r="DK114" s="254"/>
      <c r="DL114" s="254"/>
      <c r="DM114" s="254"/>
      <c r="DN114" s="254"/>
      <c r="DO114" s="254"/>
    </row>
    <row r="115" spans="1:119" ht="7.5" customHeight="1">
      <c r="A115" s="277"/>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c r="AA115" s="254"/>
      <c r="AB115" s="254"/>
      <c r="AC115" s="254"/>
      <c r="AD115" s="254"/>
      <c r="AE115" s="254"/>
      <c r="AF115" s="254"/>
      <c r="AG115" s="254"/>
      <c r="AH115" s="254"/>
      <c r="AI115" s="254"/>
      <c r="AJ115" s="254"/>
      <c r="AK115" s="254"/>
      <c r="AL115" s="254"/>
      <c r="AM115" s="254"/>
      <c r="AN115" s="254"/>
      <c r="AO115" s="254"/>
      <c r="AP115" s="254"/>
      <c r="AQ115" s="254"/>
      <c r="AR115" s="254"/>
      <c r="AS115" s="254"/>
      <c r="AT115" s="254"/>
      <c r="AU115" s="254"/>
      <c r="AV115" s="254"/>
      <c r="AW115" s="254"/>
      <c r="AX115" s="254"/>
      <c r="AY115" s="254"/>
      <c r="AZ115" s="254"/>
      <c r="BA115" s="254"/>
      <c r="BB115" s="254"/>
      <c r="BC115" s="254"/>
      <c r="BD115" s="254"/>
      <c r="BE115" s="254"/>
      <c r="BF115" s="254"/>
      <c r="BG115" s="254"/>
      <c r="BH115" s="254"/>
      <c r="BI115" s="254"/>
      <c r="BJ115" s="254"/>
      <c r="BK115" s="254"/>
      <c r="BL115" s="254"/>
      <c r="BM115" s="254"/>
      <c r="BN115" s="254"/>
      <c r="BO115" s="254"/>
      <c r="BP115" s="254"/>
      <c r="BQ115" s="254"/>
      <c r="BR115" s="254"/>
      <c r="BS115" s="254"/>
      <c r="BT115" s="254"/>
      <c r="BU115" s="254"/>
      <c r="BV115" s="254"/>
      <c r="BW115" s="254"/>
      <c r="BX115" s="254"/>
      <c r="BY115" s="254"/>
      <c r="BZ115" s="254"/>
      <c r="CA115" s="254"/>
      <c r="CB115" s="254"/>
      <c r="CC115" s="254"/>
      <c r="CD115" s="254"/>
      <c r="CE115" s="254"/>
      <c r="CF115" s="254"/>
      <c r="CG115" s="254"/>
      <c r="CH115" s="254"/>
      <c r="CI115" s="254"/>
      <c r="CJ115" s="254"/>
      <c r="CK115" s="254"/>
      <c r="CL115" s="254"/>
      <c r="CM115" s="254"/>
      <c r="CN115" s="254"/>
      <c r="CO115" s="254"/>
      <c r="CP115" s="254"/>
      <c r="CQ115" s="254"/>
      <c r="CR115" s="254"/>
      <c r="CS115" s="254"/>
      <c r="CT115" s="254"/>
      <c r="CU115" s="254"/>
      <c r="CV115" s="254"/>
      <c r="CW115" s="254"/>
      <c r="CX115" s="254"/>
      <c r="CY115" s="254"/>
      <c r="CZ115" s="254"/>
      <c r="DA115" s="254"/>
      <c r="DB115" s="254"/>
      <c r="DC115" s="254"/>
      <c r="DD115" s="254"/>
      <c r="DE115" s="254"/>
      <c r="DF115" s="254"/>
      <c r="DG115" s="254"/>
      <c r="DH115" s="254"/>
      <c r="DI115" s="254"/>
      <c r="DJ115" s="254"/>
      <c r="DK115" s="254"/>
      <c r="DL115" s="254"/>
      <c r="DM115" s="254"/>
      <c r="DN115" s="254"/>
      <c r="DO115" s="254"/>
    </row>
    <row r="116" spans="1:119" ht="7.5" customHeight="1">
      <c r="A116" s="277"/>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c r="AA116" s="254"/>
      <c r="AB116" s="254"/>
      <c r="AC116" s="254"/>
      <c r="AD116" s="254"/>
      <c r="AE116" s="254"/>
      <c r="AF116" s="254"/>
      <c r="AG116" s="254"/>
      <c r="AH116" s="254"/>
      <c r="AI116" s="254"/>
      <c r="AJ116" s="254"/>
      <c r="AK116" s="254"/>
      <c r="AL116" s="254"/>
      <c r="AM116" s="254"/>
      <c r="AN116" s="254"/>
      <c r="AO116" s="254"/>
      <c r="AP116" s="254"/>
      <c r="AQ116" s="254"/>
      <c r="AR116" s="254"/>
      <c r="AS116" s="254"/>
      <c r="AT116" s="254"/>
      <c r="AU116" s="254"/>
      <c r="AV116" s="254"/>
      <c r="AW116" s="254"/>
      <c r="AX116" s="254"/>
      <c r="AY116" s="254"/>
      <c r="AZ116" s="254"/>
      <c r="BA116" s="254"/>
      <c r="BB116" s="254"/>
      <c r="BC116" s="254"/>
      <c r="BD116" s="254"/>
      <c r="BE116" s="254"/>
      <c r="BF116" s="254"/>
      <c r="BG116" s="254"/>
      <c r="BH116" s="254"/>
      <c r="BI116" s="254"/>
      <c r="BJ116" s="254"/>
      <c r="BK116" s="254"/>
      <c r="BL116" s="254"/>
      <c r="BM116" s="254"/>
      <c r="BN116" s="254"/>
      <c r="BO116" s="254"/>
      <c r="BP116" s="254"/>
      <c r="BQ116" s="254"/>
      <c r="BR116" s="254"/>
      <c r="BS116" s="254"/>
      <c r="BT116" s="254"/>
      <c r="BU116" s="254"/>
      <c r="BV116" s="254"/>
      <c r="BW116" s="254"/>
      <c r="BX116" s="254"/>
      <c r="BY116" s="254"/>
      <c r="BZ116" s="254"/>
      <c r="CA116" s="254"/>
      <c r="CB116" s="254"/>
      <c r="CC116" s="254"/>
      <c r="CD116" s="254"/>
      <c r="CE116" s="254"/>
      <c r="CF116" s="254"/>
      <c r="CG116" s="254"/>
      <c r="CH116" s="254"/>
      <c r="CI116" s="254"/>
      <c r="CJ116" s="254"/>
      <c r="CK116" s="254"/>
      <c r="CL116" s="254"/>
      <c r="CM116" s="254"/>
      <c r="CN116" s="254"/>
      <c r="CO116" s="254"/>
      <c r="CP116" s="254"/>
      <c r="CQ116" s="254"/>
      <c r="CR116" s="254"/>
      <c r="CS116" s="254"/>
      <c r="CT116" s="254"/>
      <c r="CU116" s="254"/>
      <c r="CV116" s="254"/>
      <c r="CW116" s="254"/>
      <c r="CX116" s="254"/>
      <c r="CY116" s="254"/>
      <c r="CZ116" s="254"/>
      <c r="DA116" s="254"/>
      <c r="DB116" s="254"/>
      <c r="DC116" s="254"/>
      <c r="DD116" s="254"/>
      <c r="DE116" s="254"/>
      <c r="DF116" s="254"/>
      <c r="DG116" s="254"/>
      <c r="DH116" s="254"/>
      <c r="DI116" s="254"/>
      <c r="DJ116" s="254"/>
      <c r="DK116" s="254"/>
      <c r="DL116" s="254"/>
      <c r="DM116" s="254"/>
      <c r="DN116" s="254"/>
      <c r="DO116" s="254"/>
    </row>
    <row r="117" spans="1:119" ht="7.5" customHeight="1">
      <c r="A117" s="277"/>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c r="AA117" s="254"/>
      <c r="AB117" s="254"/>
      <c r="AC117" s="254"/>
      <c r="AD117" s="254"/>
      <c r="AE117" s="254"/>
      <c r="AF117" s="254"/>
      <c r="AG117" s="254"/>
      <c r="AH117" s="254"/>
      <c r="AI117" s="254"/>
      <c r="AJ117" s="254"/>
      <c r="AK117" s="254"/>
      <c r="AL117" s="254"/>
      <c r="AM117" s="254"/>
      <c r="AN117" s="254"/>
      <c r="AO117" s="254"/>
      <c r="AP117" s="254"/>
      <c r="AQ117" s="254"/>
      <c r="AR117" s="254"/>
      <c r="AS117" s="254"/>
      <c r="AT117" s="254"/>
      <c r="AU117" s="254"/>
      <c r="AV117" s="254"/>
      <c r="AW117" s="254"/>
      <c r="AX117" s="254"/>
      <c r="AY117" s="254"/>
      <c r="AZ117" s="254"/>
      <c r="BA117" s="254"/>
      <c r="BB117" s="254"/>
      <c r="BC117" s="254"/>
      <c r="BD117" s="254"/>
      <c r="BE117" s="254"/>
      <c r="BF117" s="254"/>
      <c r="BG117" s="254"/>
      <c r="BH117" s="254"/>
      <c r="BI117" s="254"/>
      <c r="BJ117" s="254"/>
      <c r="BK117" s="254"/>
      <c r="BL117" s="254"/>
      <c r="BM117" s="254"/>
      <c r="BN117" s="254"/>
      <c r="BO117" s="254"/>
      <c r="BP117" s="254"/>
      <c r="BQ117" s="254"/>
      <c r="BR117" s="254"/>
      <c r="BS117" s="254"/>
      <c r="BT117" s="254"/>
      <c r="BU117" s="254"/>
      <c r="BV117" s="254"/>
      <c r="BW117" s="254"/>
      <c r="BX117" s="254"/>
      <c r="BY117" s="254"/>
      <c r="BZ117" s="254"/>
      <c r="CA117" s="254"/>
      <c r="CB117" s="254"/>
      <c r="CC117" s="254"/>
      <c r="CD117" s="254"/>
      <c r="CE117" s="254"/>
      <c r="CF117" s="254"/>
      <c r="CG117" s="254"/>
      <c r="CH117" s="254"/>
      <c r="CI117" s="254"/>
      <c r="CJ117" s="254"/>
      <c r="CK117" s="254"/>
      <c r="CL117" s="254"/>
      <c r="CM117" s="254"/>
      <c r="CN117" s="254"/>
      <c r="CO117" s="254"/>
      <c r="CP117" s="254"/>
      <c r="CQ117" s="254"/>
      <c r="CR117" s="254"/>
      <c r="CS117" s="254"/>
      <c r="CT117" s="254"/>
      <c r="CU117" s="254"/>
      <c r="CV117" s="254"/>
      <c r="CW117" s="254"/>
      <c r="CX117" s="254"/>
      <c r="CY117" s="254"/>
      <c r="CZ117" s="254"/>
      <c r="DA117" s="254"/>
      <c r="DB117" s="254"/>
      <c r="DC117" s="254"/>
      <c r="DD117" s="254"/>
      <c r="DE117" s="254"/>
      <c r="DF117" s="254"/>
      <c r="DG117" s="254"/>
      <c r="DH117" s="254"/>
      <c r="DI117" s="254"/>
      <c r="DJ117" s="254"/>
      <c r="DK117" s="254"/>
      <c r="DL117" s="254"/>
      <c r="DM117" s="254"/>
      <c r="DN117" s="254"/>
      <c r="DO117" s="254"/>
    </row>
    <row r="118" spans="1:119" ht="7.5" customHeight="1">
      <c r="A118" s="277"/>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c r="AA118" s="254"/>
      <c r="AB118" s="254"/>
      <c r="AC118" s="254"/>
      <c r="AD118" s="254"/>
      <c r="AE118" s="254"/>
      <c r="AF118" s="254"/>
      <c r="AG118" s="254"/>
      <c r="AH118" s="254"/>
      <c r="AI118" s="254"/>
      <c r="AJ118" s="254"/>
      <c r="AK118" s="254"/>
      <c r="AL118" s="254"/>
      <c r="AM118" s="254"/>
      <c r="AN118" s="254"/>
      <c r="AO118" s="254"/>
      <c r="AP118" s="254"/>
      <c r="AQ118" s="254"/>
      <c r="AR118" s="254"/>
      <c r="AS118" s="254"/>
      <c r="AT118" s="254"/>
      <c r="AU118" s="254"/>
      <c r="AV118" s="254"/>
      <c r="AW118" s="254"/>
      <c r="AX118" s="254"/>
      <c r="AY118" s="254"/>
      <c r="AZ118" s="254"/>
      <c r="BA118" s="254"/>
      <c r="BB118" s="254"/>
      <c r="BC118" s="254"/>
      <c r="BD118" s="254"/>
      <c r="BE118" s="254"/>
      <c r="BF118" s="254"/>
      <c r="BG118" s="254"/>
      <c r="BH118" s="254"/>
      <c r="BI118" s="254"/>
      <c r="BJ118" s="254"/>
      <c r="BK118" s="254"/>
      <c r="BL118" s="254"/>
      <c r="BM118" s="254"/>
      <c r="BN118" s="254"/>
      <c r="BO118" s="254"/>
      <c r="BP118" s="254"/>
      <c r="BQ118" s="254"/>
      <c r="BR118" s="254"/>
      <c r="BS118" s="254"/>
      <c r="BT118" s="254"/>
      <c r="BU118" s="254"/>
      <c r="BV118" s="254"/>
      <c r="BW118" s="254"/>
      <c r="BX118" s="254"/>
      <c r="BY118" s="254"/>
      <c r="BZ118" s="254"/>
      <c r="CA118" s="254"/>
      <c r="CB118" s="254"/>
      <c r="CC118" s="254"/>
      <c r="CD118" s="254"/>
      <c r="CE118" s="254"/>
      <c r="CF118" s="254"/>
      <c r="CG118" s="254"/>
      <c r="CH118" s="254"/>
      <c r="CI118" s="254"/>
      <c r="CJ118" s="254"/>
      <c r="CK118" s="254"/>
      <c r="CL118" s="254"/>
      <c r="CM118" s="254"/>
      <c r="CN118" s="254"/>
      <c r="CO118" s="254"/>
      <c r="CP118" s="254"/>
      <c r="CQ118" s="254"/>
      <c r="CR118" s="254"/>
      <c r="CS118" s="254"/>
      <c r="CT118" s="254"/>
      <c r="CU118" s="254"/>
      <c r="CV118" s="254"/>
      <c r="CW118" s="254"/>
      <c r="CX118" s="254"/>
      <c r="CY118" s="254"/>
      <c r="CZ118" s="254"/>
      <c r="DA118" s="254"/>
      <c r="DB118" s="254"/>
      <c r="DC118" s="254"/>
      <c r="DD118" s="254"/>
      <c r="DE118" s="254"/>
      <c r="DF118" s="254"/>
      <c r="DG118" s="254"/>
      <c r="DH118" s="254"/>
      <c r="DI118" s="254"/>
      <c r="DJ118" s="254"/>
      <c r="DK118" s="254"/>
      <c r="DL118" s="254"/>
      <c r="DM118" s="254"/>
      <c r="DN118" s="254"/>
      <c r="DO118" s="254"/>
    </row>
    <row r="119" spans="1:119" ht="7.5" customHeight="1">
      <c r="A119" s="277"/>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c r="AA119" s="254"/>
      <c r="AB119" s="254"/>
      <c r="AC119" s="254"/>
      <c r="AD119" s="254"/>
      <c r="AE119" s="254"/>
      <c r="AF119" s="254"/>
      <c r="AG119" s="254"/>
      <c r="AH119" s="254"/>
      <c r="AI119" s="254"/>
      <c r="AJ119" s="254"/>
      <c r="AK119" s="254"/>
      <c r="AL119" s="254"/>
      <c r="AM119" s="254"/>
      <c r="AN119" s="254"/>
      <c r="AO119" s="254"/>
      <c r="AP119" s="254"/>
      <c r="AQ119" s="254"/>
      <c r="AR119" s="254"/>
      <c r="AS119" s="254"/>
      <c r="AT119" s="254"/>
      <c r="AU119" s="254"/>
      <c r="AV119" s="254"/>
      <c r="AW119" s="254"/>
      <c r="AX119" s="254"/>
      <c r="AY119" s="254"/>
      <c r="AZ119" s="254"/>
      <c r="BA119" s="254"/>
      <c r="BB119" s="254"/>
      <c r="BC119" s="254"/>
      <c r="BD119" s="254"/>
      <c r="BE119" s="254"/>
      <c r="BF119" s="254"/>
      <c r="BG119" s="254"/>
      <c r="BH119" s="254"/>
      <c r="BI119" s="254"/>
      <c r="BJ119" s="254"/>
      <c r="BK119" s="254"/>
      <c r="BL119" s="254"/>
      <c r="BM119" s="254"/>
      <c r="BN119" s="254"/>
      <c r="BO119" s="254"/>
      <c r="BP119" s="254"/>
      <c r="BQ119" s="254"/>
      <c r="BR119" s="254"/>
      <c r="BS119" s="254"/>
      <c r="BT119" s="254"/>
      <c r="BU119" s="254"/>
      <c r="BV119" s="254"/>
      <c r="BW119" s="254"/>
      <c r="BX119" s="254"/>
      <c r="BY119" s="254"/>
      <c r="BZ119" s="254"/>
      <c r="CA119" s="254"/>
      <c r="CB119" s="254"/>
      <c r="CC119" s="254"/>
      <c r="CD119" s="254"/>
      <c r="CE119" s="254"/>
      <c r="CF119" s="254"/>
      <c r="CG119" s="254"/>
      <c r="CH119" s="254"/>
      <c r="CI119" s="254"/>
      <c r="CJ119" s="254"/>
      <c r="CK119" s="254"/>
      <c r="CL119" s="254"/>
      <c r="CM119" s="254"/>
      <c r="CN119" s="254"/>
      <c r="CO119" s="254"/>
      <c r="CP119" s="254"/>
      <c r="CQ119" s="254"/>
      <c r="CR119" s="254"/>
      <c r="CS119" s="254"/>
      <c r="CT119" s="254"/>
      <c r="CU119" s="254"/>
      <c r="CV119" s="254"/>
      <c r="CW119" s="254"/>
      <c r="CX119" s="254"/>
      <c r="CY119" s="254"/>
      <c r="CZ119" s="254"/>
      <c r="DA119" s="254"/>
      <c r="DB119" s="254"/>
      <c r="DC119" s="254"/>
      <c r="DD119" s="254"/>
      <c r="DE119" s="254"/>
      <c r="DF119" s="254"/>
      <c r="DG119" s="254"/>
      <c r="DH119" s="254"/>
      <c r="DI119" s="254"/>
      <c r="DJ119" s="254"/>
      <c r="DK119" s="254"/>
      <c r="DL119" s="254"/>
      <c r="DM119" s="254"/>
      <c r="DN119" s="254"/>
      <c r="DO119" s="254"/>
    </row>
    <row r="120" spans="1:119" ht="7.5" customHeight="1">
      <c r="A120" s="277"/>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c r="AA120" s="254"/>
      <c r="AB120" s="254"/>
      <c r="AC120" s="254"/>
      <c r="AD120" s="254"/>
      <c r="AE120" s="254"/>
      <c r="AF120" s="254"/>
      <c r="AG120" s="254"/>
      <c r="AH120" s="254"/>
      <c r="AI120" s="254"/>
      <c r="AJ120" s="254"/>
      <c r="AK120" s="254"/>
      <c r="AL120" s="254"/>
      <c r="AM120" s="254"/>
      <c r="AN120" s="254"/>
      <c r="AO120" s="254"/>
      <c r="AP120" s="254"/>
      <c r="AQ120" s="254"/>
      <c r="AR120" s="254"/>
      <c r="AS120" s="254"/>
      <c r="AT120" s="254"/>
      <c r="AU120" s="254"/>
      <c r="AV120" s="254"/>
      <c r="AW120" s="254"/>
      <c r="AX120" s="254"/>
      <c r="AY120" s="254"/>
      <c r="AZ120" s="254"/>
      <c r="BA120" s="254"/>
      <c r="BB120" s="254"/>
      <c r="BC120" s="254"/>
      <c r="BD120" s="254"/>
      <c r="BE120" s="254"/>
      <c r="BF120" s="254"/>
      <c r="BG120" s="254"/>
      <c r="BH120" s="254"/>
      <c r="BI120" s="254"/>
      <c r="BJ120" s="254"/>
      <c r="BK120" s="254"/>
      <c r="BL120" s="254"/>
      <c r="BM120" s="254"/>
      <c r="BN120" s="254"/>
      <c r="BO120" s="254"/>
      <c r="BP120" s="254"/>
      <c r="BQ120" s="254"/>
      <c r="BR120" s="254"/>
      <c r="BS120" s="254"/>
      <c r="BT120" s="254"/>
      <c r="BU120" s="254"/>
      <c r="BV120" s="254"/>
      <c r="BW120" s="254"/>
      <c r="BX120" s="254"/>
      <c r="BY120" s="254"/>
      <c r="BZ120" s="254"/>
      <c r="CA120" s="254"/>
      <c r="CB120" s="254"/>
      <c r="CC120" s="254"/>
      <c r="CD120" s="254"/>
      <c r="CE120" s="254"/>
      <c r="CF120" s="254"/>
      <c r="CG120" s="254"/>
      <c r="CH120" s="254"/>
      <c r="CI120" s="254"/>
      <c r="CJ120" s="254"/>
      <c r="CK120" s="254"/>
      <c r="CL120" s="254"/>
      <c r="CM120" s="254"/>
      <c r="CN120" s="254"/>
      <c r="CO120" s="254"/>
      <c r="CP120" s="254"/>
      <c r="CQ120" s="254"/>
      <c r="CR120" s="254"/>
      <c r="CS120" s="254"/>
      <c r="CT120" s="254"/>
      <c r="CU120" s="254"/>
      <c r="CV120" s="254"/>
      <c r="CW120" s="254"/>
      <c r="CX120" s="254"/>
      <c r="CY120" s="254"/>
      <c r="CZ120" s="254"/>
      <c r="DA120" s="254"/>
      <c r="DB120" s="254"/>
      <c r="DC120" s="254"/>
      <c r="DD120" s="254"/>
      <c r="DE120" s="254"/>
      <c r="DF120" s="254"/>
      <c r="DG120" s="254"/>
      <c r="DH120" s="254"/>
      <c r="DI120" s="254"/>
      <c r="DJ120" s="254"/>
      <c r="DK120" s="254"/>
      <c r="DL120" s="254"/>
      <c r="DM120" s="254"/>
      <c r="DN120" s="254"/>
      <c r="DO120" s="254"/>
    </row>
    <row r="121" spans="1:119" ht="7.5" customHeight="1">
      <c r="A121" s="277"/>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c r="AA121" s="254"/>
      <c r="AB121" s="254"/>
      <c r="AC121" s="254"/>
      <c r="AD121" s="254"/>
      <c r="AE121" s="254"/>
      <c r="AF121" s="254"/>
      <c r="AG121" s="254"/>
      <c r="AH121" s="254"/>
      <c r="AI121" s="254"/>
      <c r="AJ121" s="254"/>
      <c r="AK121" s="254"/>
      <c r="AL121" s="254"/>
      <c r="AM121" s="254"/>
      <c r="AN121" s="254"/>
      <c r="AO121" s="254"/>
      <c r="AP121" s="254"/>
      <c r="AQ121" s="254"/>
      <c r="AR121" s="254"/>
      <c r="AS121" s="254"/>
      <c r="AT121" s="254"/>
      <c r="AU121" s="254"/>
      <c r="AV121" s="254"/>
      <c r="AW121" s="254"/>
      <c r="AX121" s="254"/>
      <c r="AY121" s="254"/>
      <c r="AZ121" s="254"/>
      <c r="BA121" s="254"/>
      <c r="BB121" s="254"/>
      <c r="BC121" s="254"/>
      <c r="BD121" s="254"/>
      <c r="BE121" s="254"/>
      <c r="BF121" s="254"/>
      <c r="BG121" s="254"/>
      <c r="BH121" s="254"/>
      <c r="BI121" s="254"/>
      <c r="BJ121" s="254"/>
      <c r="BK121" s="254"/>
      <c r="BL121" s="254"/>
      <c r="BM121" s="254"/>
      <c r="BN121" s="254"/>
      <c r="BO121" s="254"/>
      <c r="BP121" s="254"/>
      <c r="BQ121" s="254"/>
      <c r="BR121" s="254"/>
      <c r="BS121" s="254"/>
      <c r="BT121" s="254"/>
      <c r="BU121" s="254"/>
      <c r="BV121" s="254"/>
      <c r="BW121" s="254"/>
      <c r="BX121" s="254"/>
      <c r="BY121" s="254"/>
      <c r="BZ121" s="254"/>
      <c r="CA121" s="254"/>
      <c r="CB121" s="254"/>
      <c r="CC121" s="254"/>
      <c r="CD121" s="254"/>
      <c r="CE121" s="254"/>
      <c r="CF121" s="254"/>
      <c r="CG121" s="254"/>
      <c r="CH121" s="254"/>
      <c r="CI121" s="254"/>
      <c r="CJ121" s="254"/>
      <c r="CK121" s="254"/>
      <c r="CL121" s="254"/>
      <c r="CM121" s="254"/>
      <c r="CN121" s="254"/>
      <c r="CO121" s="254"/>
      <c r="CP121" s="254"/>
      <c r="CQ121" s="254"/>
      <c r="CR121" s="254"/>
      <c r="CS121" s="254"/>
      <c r="CT121" s="254"/>
      <c r="CU121" s="254"/>
      <c r="CV121" s="254"/>
      <c r="CW121" s="254"/>
      <c r="CX121" s="254"/>
      <c r="CY121" s="254"/>
      <c r="CZ121" s="254"/>
      <c r="DA121" s="254"/>
      <c r="DB121" s="254"/>
      <c r="DC121" s="254"/>
      <c r="DD121" s="254"/>
      <c r="DE121" s="254"/>
      <c r="DF121" s="254"/>
      <c r="DG121" s="254"/>
      <c r="DH121" s="254"/>
      <c r="DI121" s="254"/>
      <c r="DJ121" s="254"/>
      <c r="DK121" s="254"/>
      <c r="DL121" s="254"/>
      <c r="DM121" s="254"/>
      <c r="DN121" s="254"/>
      <c r="DO121" s="254"/>
    </row>
    <row r="122" spans="1:119" ht="7.5" customHeight="1">
      <c r="A122" s="277"/>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c r="AA122" s="254"/>
      <c r="AB122" s="254"/>
      <c r="AC122" s="254"/>
      <c r="AD122" s="254"/>
      <c r="AE122" s="254"/>
      <c r="AF122" s="254"/>
      <c r="AG122" s="254"/>
      <c r="AH122" s="254"/>
      <c r="AI122" s="254"/>
      <c r="AJ122" s="254"/>
      <c r="AK122" s="254"/>
      <c r="AL122" s="254"/>
      <c r="AM122" s="254"/>
      <c r="AN122" s="254"/>
      <c r="AO122" s="254"/>
      <c r="AP122" s="254"/>
      <c r="AQ122" s="254"/>
      <c r="AR122" s="254"/>
      <c r="AS122" s="254"/>
      <c r="AT122" s="254"/>
      <c r="AU122" s="254"/>
      <c r="AV122" s="254"/>
      <c r="AW122" s="254"/>
      <c r="AX122" s="254"/>
      <c r="AY122" s="254"/>
      <c r="AZ122" s="254"/>
      <c r="BA122" s="254"/>
      <c r="BB122" s="254"/>
      <c r="BC122" s="254"/>
      <c r="BD122" s="254"/>
      <c r="BE122" s="254"/>
      <c r="BF122" s="254"/>
      <c r="BG122" s="254"/>
      <c r="BH122" s="254"/>
      <c r="BI122" s="254"/>
      <c r="BJ122" s="254"/>
      <c r="BK122" s="254"/>
      <c r="BL122" s="254"/>
      <c r="BM122" s="254"/>
      <c r="BN122" s="254"/>
      <c r="BO122" s="254"/>
      <c r="BP122" s="254"/>
      <c r="BQ122" s="254"/>
      <c r="BR122" s="254"/>
      <c r="BS122" s="254"/>
      <c r="BT122" s="254"/>
      <c r="BU122" s="254"/>
      <c r="BV122" s="254"/>
      <c r="BW122" s="254"/>
      <c r="BX122" s="254"/>
      <c r="BY122" s="254"/>
      <c r="BZ122" s="254"/>
      <c r="CA122" s="254"/>
      <c r="CB122" s="254"/>
      <c r="CC122" s="254"/>
      <c r="CD122" s="254"/>
      <c r="CE122" s="254"/>
      <c r="CF122" s="254"/>
      <c r="CG122" s="254"/>
      <c r="CH122" s="254"/>
      <c r="CI122" s="254"/>
      <c r="CJ122" s="254"/>
      <c r="CK122" s="254"/>
      <c r="CL122" s="254"/>
      <c r="CM122" s="254"/>
      <c r="CN122" s="254"/>
      <c r="CO122" s="254"/>
      <c r="CP122" s="254"/>
      <c r="CQ122" s="254"/>
      <c r="CR122" s="254"/>
      <c r="CS122" s="254"/>
      <c r="CT122" s="254"/>
      <c r="CU122" s="254"/>
      <c r="CV122" s="254"/>
      <c r="CW122" s="254"/>
      <c r="CX122" s="254"/>
      <c r="CY122" s="254"/>
      <c r="CZ122" s="254"/>
      <c r="DA122" s="254"/>
      <c r="DB122" s="254"/>
      <c r="DC122" s="254"/>
      <c r="DD122" s="254"/>
      <c r="DE122" s="254"/>
      <c r="DF122" s="254"/>
      <c r="DG122" s="254"/>
      <c r="DH122" s="254"/>
      <c r="DI122" s="254"/>
      <c r="DJ122" s="254"/>
      <c r="DK122" s="254"/>
      <c r="DL122" s="254"/>
      <c r="DM122" s="254"/>
      <c r="DN122" s="254"/>
      <c r="DO122" s="254"/>
    </row>
    <row r="123" spans="1:119" ht="7.5" customHeight="1">
      <c r="A123" s="277"/>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c r="AA123" s="254"/>
      <c r="AB123" s="254"/>
      <c r="AC123" s="254"/>
      <c r="AD123" s="254"/>
      <c r="AE123" s="254"/>
      <c r="AF123" s="254"/>
      <c r="AG123" s="254"/>
      <c r="AH123" s="254"/>
      <c r="AI123" s="254"/>
      <c r="AJ123" s="254"/>
      <c r="AK123" s="254"/>
      <c r="AL123" s="254"/>
      <c r="AM123" s="254"/>
      <c r="AN123" s="254"/>
      <c r="AO123" s="254"/>
      <c r="AP123" s="254"/>
      <c r="AQ123" s="254"/>
      <c r="AR123" s="254"/>
      <c r="AS123" s="254"/>
      <c r="AT123" s="254"/>
      <c r="AU123" s="254"/>
      <c r="AV123" s="254"/>
      <c r="AW123" s="254"/>
      <c r="AX123" s="254"/>
      <c r="AY123" s="254"/>
      <c r="AZ123" s="254"/>
      <c r="BA123" s="254"/>
      <c r="BB123" s="254"/>
      <c r="BC123" s="254"/>
      <c r="BD123" s="254"/>
      <c r="BE123" s="254"/>
      <c r="BF123" s="254"/>
      <c r="BG123" s="254"/>
      <c r="BH123" s="254"/>
      <c r="BI123" s="254"/>
      <c r="BJ123" s="254"/>
      <c r="BK123" s="254"/>
      <c r="BL123" s="254"/>
      <c r="BM123" s="254"/>
      <c r="BN123" s="254"/>
      <c r="BO123" s="254"/>
      <c r="BP123" s="254"/>
      <c r="BQ123" s="254"/>
      <c r="BR123" s="254"/>
      <c r="BS123" s="254"/>
      <c r="BT123" s="254"/>
      <c r="BU123" s="254"/>
      <c r="BV123" s="254"/>
      <c r="BW123" s="254"/>
      <c r="BX123" s="254"/>
      <c r="BY123" s="254"/>
      <c r="BZ123" s="254"/>
      <c r="CA123" s="254"/>
      <c r="CB123" s="254"/>
      <c r="CC123" s="254"/>
      <c r="CD123" s="254"/>
      <c r="CE123" s="254"/>
      <c r="CF123" s="254"/>
      <c r="CG123" s="254"/>
      <c r="CH123" s="254"/>
      <c r="CI123" s="254"/>
      <c r="CJ123" s="254"/>
      <c r="CK123" s="254"/>
      <c r="CL123" s="254"/>
      <c r="CM123" s="254"/>
      <c r="CN123" s="254"/>
      <c r="CO123" s="254"/>
      <c r="CP123" s="254"/>
      <c r="CQ123" s="254"/>
      <c r="CR123" s="254"/>
      <c r="CS123" s="254"/>
      <c r="CT123" s="254"/>
      <c r="CU123" s="254"/>
      <c r="CV123" s="254"/>
      <c r="CW123" s="254"/>
      <c r="CX123" s="254"/>
      <c r="CY123" s="254"/>
      <c r="CZ123" s="254"/>
      <c r="DA123" s="254"/>
      <c r="DB123" s="254"/>
      <c r="DC123" s="254"/>
      <c r="DD123" s="254"/>
      <c r="DE123" s="254"/>
      <c r="DF123" s="254"/>
      <c r="DG123" s="254"/>
      <c r="DH123" s="254"/>
      <c r="DI123" s="254"/>
      <c r="DJ123" s="254"/>
      <c r="DK123" s="254"/>
      <c r="DL123" s="254"/>
      <c r="DM123" s="254"/>
      <c r="DN123" s="254"/>
      <c r="DO123" s="254"/>
    </row>
    <row r="124" spans="1:119" ht="7.5" customHeight="1">
      <c r="A124" s="277"/>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c r="AA124" s="254"/>
      <c r="AB124" s="254"/>
      <c r="AC124" s="254"/>
      <c r="AD124" s="254"/>
      <c r="AE124" s="254"/>
      <c r="AF124" s="254"/>
      <c r="AG124" s="254"/>
      <c r="AH124" s="254"/>
      <c r="AI124" s="254"/>
      <c r="AJ124" s="254"/>
      <c r="AK124" s="254"/>
      <c r="AL124" s="254"/>
      <c r="AM124" s="254"/>
      <c r="AN124" s="254"/>
      <c r="AO124" s="254"/>
      <c r="AP124" s="254"/>
      <c r="AQ124" s="254"/>
      <c r="AR124" s="254"/>
      <c r="AS124" s="254"/>
      <c r="AT124" s="254"/>
      <c r="AU124" s="254"/>
      <c r="AV124" s="254"/>
      <c r="AW124" s="254"/>
      <c r="AX124" s="254"/>
      <c r="AY124" s="254"/>
      <c r="AZ124" s="254"/>
      <c r="BA124" s="254"/>
      <c r="BB124" s="254"/>
      <c r="BC124" s="254"/>
      <c r="BD124" s="254"/>
      <c r="BE124" s="254"/>
      <c r="BF124" s="254"/>
      <c r="BG124" s="254"/>
      <c r="BH124" s="254"/>
      <c r="BI124" s="254"/>
      <c r="BJ124" s="254"/>
      <c r="BK124" s="254"/>
      <c r="BL124" s="254"/>
      <c r="BM124" s="254"/>
      <c r="BN124" s="254"/>
      <c r="BO124" s="254"/>
      <c r="BP124" s="254"/>
      <c r="BQ124" s="254"/>
      <c r="BR124" s="254"/>
      <c r="BS124" s="254"/>
      <c r="BT124" s="254"/>
      <c r="BU124" s="254"/>
      <c r="BV124" s="254"/>
      <c r="BW124" s="254"/>
      <c r="BX124" s="254"/>
      <c r="BY124" s="254"/>
      <c r="BZ124" s="254"/>
      <c r="CA124" s="254"/>
      <c r="CB124" s="254"/>
      <c r="CC124" s="254"/>
      <c r="CD124" s="254"/>
      <c r="CE124" s="254"/>
      <c r="CF124" s="254"/>
      <c r="CG124" s="254"/>
      <c r="CH124" s="254"/>
      <c r="CI124" s="254"/>
      <c r="CJ124" s="254"/>
      <c r="CK124" s="254"/>
      <c r="CL124" s="254"/>
      <c r="CM124" s="254"/>
      <c r="CN124" s="254"/>
      <c r="CO124" s="254"/>
      <c r="CP124" s="254"/>
      <c r="CQ124" s="254"/>
      <c r="CR124" s="254"/>
      <c r="CS124" s="254"/>
      <c r="CT124" s="254"/>
      <c r="CU124" s="254"/>
      <c r="CV124" s="254"/>
      <c r="CW124" s="254"/>
      <c r="CX124" s="254"/>
      <c r="CY124" s="254"/>
      <c r="CZ124" s="254"/>
      <c r="DA124" s="254"/>
      <c r="DB124" s="254"/>
      <c r="DC124" s="254"/>
      <c r="DD124" s="254"/>
      <c r="DE124" s="254"/>
      <c r="DF124" s="254"/>
      <c r="DG124" s="254"/>
      <c r="DH124" s="254"/>
      <c r="DI124" s="254"/>
      <c r="DJ124" s="254"/>
      <c r="DK124" s="254"/>
      <c r="DL124" s="254"/>
      <c r="DM124" s="254"/>
      <c r="DN124" s="254"/>
      <c r="DO124" s="254"/>
    </row>
    <row r="125" spans="1:119" ht="7.5" customHeight="1">
      <c r="A125" s="277"/>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c r="AA125" s="254"/>
      <c r="AB125" s="254"/>
      <c r="AC125" s="254"/>
      <c r="AD125" s="254"/>
      <c r="AE125" s="254"/>
      <c r="AF125" s="254"/>
      <c r="AG125" s="254"/>
      <c r="AH125" s="254"/>
      <c r="AI125" s="254"/>
      <c r="AJ125" s="254"/>
      <c r="AK125" s="254"/>
      <c r="AL125" s="254"/>
      <c r="AM125" s="254"/>
      <c r="AN125" s="254"/>
      <c r="AO125" s="254"/>
      <c r="AP125" s="254"/>
      <c r="AQ125" s="254"/>
      <c r="AR125" s="254"/>
      <c r="AS125" s="254"/>
      <c r="AT125" s="254"/>
      <c r="AU125" s="254"/>
      <c r="AV125" s="254"/>
      <c r="AW125" s="254"/>
      <c r="AX125" s="254"/>
      <c r="AY125" s="254"/>
      <c r="AZ125" s="254"/>
      <c r="BA125" s="254"/>
      <c r="BB125" s="254"/>
      <c r="BC125" s="254"/>
      <c r="BD125" s="254"/>
      <c r="BE125" s="254"/>
      <c r="BF125" s="254"/>
      <c r="BG125" s="254"/>
      <c r="BH125" s="254"/>
      <c r="BI125" s="254"/>
      <c r="BJ125" s="254"/>
      <c r="BK125" s="254"/>
      <c r="BL125" s="254"/>
      <c r="BM125" s="254"/>
      <c r="BN125" s="254"/>
      <c r="BO125" s="254"/>
      <c r="BP125" s="254"/>
      <c r="BQ125" s="254"/>
      <c r="BR125" s="254"/>
      <c r="BS125" s="254"/>
      <c r="BT125" s="254"/>
      <c r="BU125" s="254"/>
      <c r="BV125" s="254"/>
      <c r="BW125" s="254"/>
      <c r="BX125" s="254"/>
      <c r="BY125" s="254"/>
      <c r="BZ125" s="254"/>
      <c r="CA125" s="254"/>
      <c r="CB125" s="254"/>
      <c r="CC125" s="254"/>
      <c r="CD125" s="254"/>
      <c r="CE125" s="254"/>
      <c r="CF125" s="254"/>
      <c r="CG125" s="254"/>
      <c r="CH125" s="254"/>
      <c r="CI125" s="254"/>
      <c r="CJ125" s="254"/>
      <c r="CK125" s="254"/>
      <c r="CL125" s="254"/>
      <c r="CM125" s="254"/>
      <c r="CN125" s="254"/>
      <c r="CO125" s="254"/>
      <c r="CP125" s="254"/>
      <c r="CQ125" s="254"/>
      <c r="CR125" s="254"/>
      <c r="CS125" s="254"/>
      <c r="CT125" s="254"/>
      <c r="CU125" s="254"/>
      <c r="CV125" s="254"/>
      <c r="CW125" s="254"/>
      <c r="CX125" s="254"/>
      <c r="CY125" s="254"/>
      <c r="CZ125" s="254"/>
      <c r="DA125" s="254"/>
      <c r="DB125" s="254"/>
      <c r="DC125" s="254"/>
      <c r="DD125" s="254"/>
      <c r="DE125" s="254"/>
      <c r="DF125" s="254"/>
      <c r="DG125" s="254"/>
      <c r="DH125" s="254"/>
      <c r="DI125" s="254"/>
      <c r="DJ125" s="254"/>
      <c r="DK125" s="254"/>
      <c r="DL125" s="254"/>
      <c r="DM125" s="254"/>
      <c r="DN125" s="254"/>
      <c r="DO125" s="254"/>
    </row>
    <row r="126" spans="1:119" ht="7.5" customHeight="1">
      <c r="A126" s="277"/>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c r="AA126" s="254"/>
      <c r="AB126" s="254"/>
      <c r="AC126" s="254"/>
      <c r="AD126" s="254"/>
      <c r="AE126" s="254"/>
      <c r="AF126" s="254"/>
      <c r="AG126" s="254"/>
      <c r="AH126" s="254"/>
      <c r="AI126" s="254"/>
      <c r="AJ126" s="254"/>
      <c r="AK126" s="254"/>
      <c r="AL126" s="254"/>
      <c r="AM126" s="254"/>
      <c r="AN126" s="254"/>
      <c r="AO126" s="254"/>
      <c r="AP126" s="254"/>
      <c r="AQ126" s="254"/>
      <c r="AR126" s="254"/>
      <c r="AS126" s="254"/>
      <c r="AT126" s="254"/>
      <c r="AU126" s="254"/>
      <c r="AV126" s="254"/>
      <c r="AW126" s="254"/>
      <c r="AX126" s="254"/>
      <c r="AY126" s="254"/>
      <c r="AZ126" s="254"/>
      <c r="BA126" s="254"/>
      <c r="BB126" s="254"/>
      <c r="BC126" s="254"/>
      <c r="BD126" s="254"/>
      <c r="BE126" s="254"/>
      <c r="BF126" s="254"/>
      <c r="BG126" s="254"/>
      <c r="BH126" s="254"/>
      <c r="BI126" s="254"/>
      <c r="BJ126" s="254"/>
      <c r="BK126" s="254"/>
      <c r="BL126" s="254"/>
      <c r="BM126" s="254"/>
      <c r="BN126" s="254"/>
      <c r="BO126" s="254"/>
      <c r="BP126" s="254"/>
      <c r="BQ126" s="254"/>
      <c r="BR126" s="254"/>
      <c r="BS126" s="254"/>
      <c r="BT126" s="254"/>
      <c r="BU126" s="254"/>
      <c r="BV126" s="254"/>
      <c r="BW126" s="254"/>
      <c r="BX126" s="254"/>
      <c r="BY126" s="254"/>
      <c r="BZ126" s="254"/>
      <c r="CA126" s="254"/>
      <c r="CB126" s="254"/>
      <c r="CC126" s="254"/>
      <c r="CD126" s="254"/>
      <c r="CE126" s="254"/>
      <c r="CF126" s="254"/>
      <c r="CG126" s="254"/>
      <c r="CH126" s="254"/>
      <c r="CI126" s="254"/>
      <c r="CJ126" s="254"/>
      <c r="CK126" s="254"/>
      <c r="CL126" s="254"/>
      <c r="CM126" s="254"/>
      <c r="CN126" s="254"/>
      <c r="CO126" s="254"/>
      <c r="CP126" s="254"/>
      <c r="CQ126" s="254"/>
      <c r="CR126" s="254"/>
      <c r="CS126" s="254"/>
      <c r="CT126" s="254"/>
      <c r="CU126" s="254"/>
      <c r="CV126" s="254"/>
      <c r="CW126" s="254"/>
      <c r="CX126" s="254"/>
      <c r="CY126" s="254"/>
      <c r="CZ126" s="254"/>
      <c r="DA126" s="254"/>
      <c r="DB126" s="254"/>
      <c r="DC126" s="254"/>
      <c r="DD126" s="254"/>
      <c r="DE126" s="254"/>
      <c r="DF126" s="254"/>
      <c r="DG126" s="254"/>
      <c r="DH126" s="254"/>
      <c r="DI126" s="254"/>
      <c r="DJ126" s="254"/>
      <c r="DK126" s="254"/>
      <c r="DL126" s="254"/>
      <c r="DM126" s="254"/>
      <c r="DN126" s="254"/>
      <c r="DO126" s="254"/>
    </row>
    <row r="127" spans="1:119" ht="7.5" customHeight="1">
      <c r="A127" s="277"/>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c r="AA127" s="254"/>
      <c r="AB127" s="254"/>
      <c r="AC127" s="254"/>
      <c r="AD127" s="254"/>
      <c r="AE127" s="254"/>
      <c r="AF127" s="254"/>
      <c r="AG127" s="254"/>
      <c r="AH127" s="254"/>
      <c r="AI127" s="254"/>
      <c r="AJ127" s="254"/>
      <c r="AK127" s="254"/>
      <c r="AL127" s="254"/>
      <c r="AM127" s="254"/>
      <c r="AN127" s="254"/>
      <c r="AO127" s="254"/>
      <c r="AP127" s="254"/>
      <c r="AQ127" s="254"/>
      <c r="AR127" s="254"/>
      <c r="AS127" s="254"/>
      <c r="AT127" s="254"/>
      <c r="AU127" s="254"/>
      <c r="AV127" s="254"/>
      <c r="AW127" s="254"/>
      <c r="AX127" s="254"/>
      <c r="AY127" s="254"/>
      <c r="AZ127" s="254"/>
      <c r="BA127" s="254"/>
      <c r="BB127" s="254"/>
      <c r="BC127" s="254"/>
      <c r="BD127" s="254"/>
      <c r="BE127" s="254"/>
      <c r="BF127" s="254"/>
      <c r="BG127" s="254"/>
      <c r="BH127" s="254"/>
      <c r="BI127" s="254"/>
      <c r="BJ127" s="254"/>
      <c r="BK127" s="254"/>
      <c r="BL127" s="254"/>
      <c r="BM127" s="254"/>
      <c r="BN127" s="254"/>
      <c r="BO127" s="254"/>
      <c r="BP127" s="254"/>
      <c r="BQ127" s="254"/>
      <c r="BR127" s="254"/>
      <c r="BS127" s="254"/>
      <c r="BT127" s="254"/>
      <c r="BU127" s="254"/>
      <c r="BV127" s="254"/>
      <c r="BW127" s="254"/>
      <c r="BX127" s="254"/>
      <c r="BY127" s="254"/>
      <c r="BZ127" s="254"/>
      <c r="CA127" s="254"/>
      <c r="CB127" s="254"/>
      <c r="CC127" s="254"/>
      <c r="CD127" s="254"/>
      <c r="CE127" s="254"/>
      <c r="CF127" s="254"/>
      <c r="CG127" s="254"/>
      <c r="CH127" s="254"/>
      <c r="CI127" s="254"/>
      <c r="CJ127" s="254"/>
      <c r="CK127" s="254"/>
      <c r="CL127" s="254"/>
      <c r="CM127" s="254"/>
      <c r="CN127" s="254"/>
      <c r="CO127" s="254"/>
      <c r="CP127" s="254"/>
      <c r="CQ127" s="254"/>
      <c r="CR127" s="254"/>
      <c r="CS127" s="254"/>
      <c r="CT127" s="254"/>
      <c r="CU127" s="254"/>
      <c r="CV127" s="254"/>
      <c r="CW127" s="254"/>
      <c r="CX127" s="254"/>
      <c r="CY127" s="254"/>
      <c r="CZ127" s="254"/>
      <c r="DA127" s="254"/>
      <c r="DB127" s="254"/>
      <c r="DC127" s="254"/>
      <c r="DD127" s="254"/>
      <c r="DE127" s="254"/>
      <c r="DF127" s="254"/>
      <c r="DG127" s="254"/>
      <c r="DH127" s="254"/>
      <c r="DI127" s="254"/>
      <c r="DJ127" s="254"/>
      <c r="DK127" s="254"/>
      <c r="DL127" s="254"/>
      <c r="DM127" s="254"/>
      <c r="DN127" s="254"/>
      <c r="DO127" s="254"/>
    </row>
    <row r="128" spans="1:119" ht="7.5" customHeight="1">
      <c r="A128" s="277"/>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c r="AA128" s="254"/>
      <c r="AB128" s="254"/>
      <c r="AC128" s="254"/>
      <c r="AD128" s="254"/>
      <c r="AE128" s="254"/>
      <c r="AF128" s="254"/>
      <c r="AG128" s="254"/>
      <c r="AH128" s="254"/>
      <c r="AI128" s="254"/>
      <c r="AJ128" s="254"/>
      <c r="AK128" s="254"/>
      <c r="AL128" s="254"/>
      <c r="AM128" s="254"/>
      <c r="AN128" s="254"/>
      <c r="AO128" s="254"/>
      <c r="AP128" s="254"/>
      <c r="AQ128" s="254"/>
      <c r="AR128" s="254"/>
      <c r="AS128" s="254"/>
      <c r="AT128" s="254"/>
      <c r="AU128" s="254"/>
      <c r="AV128" s="254"/>
      <c r="AW128" s="254"/>
      <c r="AX128" s="254"/>
      <c r="AY128" s="254"/>
      <c r="AZ128" s="254"/>
      <c r="BA128" s="254"/>
      <c r="BB128" s="254"/>
      <c r="BC128" s="254"/>
      <c r="BD128" s="254"/>
      <c r="BE128" s="254"/>
      <c r="BF128" s="254"/>
      <c r="BG128" s="254"/>
      <c r="BH128" s="254"/>
      <c r="BI128" s="254"/>
      <c r="BJ128" s="254"/>
      <c r="BK128" s="254"/>
      <c r="BL128" s="254"/>
      <c r="BM128" s="254"/>
      <c r="BN128" s="254"/>
      <c r="BO128" s="254"/>
      <c r="BP128" s="254"/>
      <c r="BQ128" s="254"/>
      <c r="BR128" s="254"/>
      <c r="BS128" s="254"/>
      <c r="BT128" s="254"/>
      <c r="BU128" s="254"/>
      <c r="BV128" s="254"/>
      <c r="BW128" s="254"/>
      <c r="BX128" s="254"/>
      <c r="BY128" s="254"/>
      <c r="BZ128" s="254"/>
      <c r="CA128" s="254"/>
      <c r="CB128" s="254"/>
      <c r="CC128" s="254"/>
      <c r="CD128" s="254"/>
      <c r="CE128" s="254"/>
      <c r="CF128" s="254"/>
      <c r="CG128" s="254"/>
      <c r="CH128" s="254"/>
      <c r="CI128" s="254"/>
      <c r="CJ128" s="254"/>
      <c r="CK128" s="254"/>
      <c r="CL128" s="254"/>
      <c r="CM128" s="254"/>
      <c r="CN128" s="254"/>
      <c r="CO128" s="254"/>
      <c r="CP128" s="254"/>
      <c r="CQ128" s="254"/>
      <c r="CR128" s="254"/>
      <c r="CS128" s="254"/>
      <c r="CT128" s="254"/>
      <c r="CU128" s="254"/>
      <c r="CV128" s="254"/>
      <c r="CW128" s="254"/>
      <c r="CX128" s="254"/>
      <c r="CY128" s="254"/>
      <c r="CZ128" s="254"/>
      <c r="DA128" s="254"/>
      <c r="DB128" s="254"/>
      <c r="DC128" s="254"/>
      <c r="DD128" s="254"/>
      <c r="DE128" s="254"/>
      <c r="DF128" s="254"/>
      <c r="DG128" s="254"/>
      <c r="DH128" s="254"/>
      <c r="DI128" s="254"/>
      <c r="DJ128" s="254"/>
      <c r="DK128" s="254"/>
      <c r="DL128" s="254"/>
      <c r="DM128" s="254"/>
      <c r="DN128" s="254"/>
      <c r="DO128" s="254"/>
    </row>
    <row r="129" spans="1:119" ht="7.5" customHeight="1">
      <c r="A129" s="277"/>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c r="AA129" s="254"/>
      <c r="AB129" s="254"/>
      <c r="AC129" s="254"/>
      <c r="AD129" s="254"/>
      <c r="AE129" s="254"/>
      <c r="AF129" s="254"/>
      <c r="AG129" s="254"/>
      <c r="AH129" s="254"/>
      <c r="AI129" s="254"/>
      <c r="AJ129" s="254"/>
      <c r="AK129" s="254"/>
      <c r="AL129" s="254"/>
      <c r="AM129" s="254"/>
      <c r="AN129" s="254"/>
      <c r="AO129" s="254"/>
      <c r="AP129" s="254"/>
      <c r="AQ129" s="254"/>
      <c r="AR129" s="254"/>
      <c r="AS129" s="254"/>
      <c r="AT129" s="254"/>
      <c r="AU129" s="254"/>
      <c r="AV129" s="254"/>
      <c r="AW129" s="254"/>
      <c r="AX129" s="254"/>
      <c r="AY129" s="254"/>
      <c r="AZ129" s="254"/>
      <c r="BA129" s="254"/>
      <c r="BB129" s="254"/>
      <c r="BC129" s="254"/>
      <c r="BD129" s="254"/>
      <c r="BE129" s="254"/>
      <c r="BF129" s="254"/>
      <c r="BG129" s="254"/>
      <c r="BH129" s="254"/>
      <c r="BI129" s="254"/>
      <c r="BJ129" s="254"/>
      <c r="BK129" s="254"/>
      <c r="BL129" s="254"/>
      <c r="BM129" s="254"/>
      <c r="BN129" s="254"/>
      <c r="BO129" s="254"/>
      <c r="BP129" s="254"/>
      <c r="BQ129" s="254"/>
      <c r="BR129" s="254"/>
      <c r="BS129" s="254"/>
      <c r="BT129" s="254"/>
      <c r="BU129" s="254"/>
      <c r="BV129" s="254"/>
      <c r="BW129" s="254"/>
      <c r="BX129" s="254"/>
      <c r="BY129" s="254"/>
      <c r="BZ129" s="254"/>
      <c r="CA129" s="254"/>
      <c r="CB129" s="254"/>
      <c r="CC129" s="254"/>
      <c r="CD129" s="254"/>
      <c r="CE129" s="254"/>
      <c r="CF129" s="254"/>
      <c r="CG129" s="254"/>
      <c r="CH129" s="254"/>
      <c r="CI129" s="254"/>
      <c r="CJ129" s="254"/>
      <c r="CK129" s="254"/>
      <c r="CL129" s="254"/>
      <c r="CM129" s="254"/>
      <c r="CN129" s="254"/>
      <c r="CO129" s="254"/>
      <c r="CP129" s="254"/>
      <c r="CQ129" s="254"/>
      <c r="CR129" s="254"/>
      <c r="CS129" s="254"/>
      <c r="CT129" s="254"/>
      <c r="CU129" s="254"/>
      <c r="CV129" s="254"/>
      <c r="CW129" s="254"/>
      <c r="CX129" s="254"/>
      <c r="CY129" s="254"/>
      <c r="CZ129" s="254"/>
      <c r="DA129" s="254"/>
      <c r="DB129" s="254"/>
      <c r="DC129" s="254"/>
      <c r="DD129" s="254"/>
      <c r="DE129" s="254"/>
      <c r="DF129" s="254"/>
      <c r="DG129" s="254"/>
      <c r="DH129" s="254"/>
      <c r="DI129" s="254"/>
      <c r="DJ129" s="254"/>
      <c r="DK129" s="254"/>
      <c r="DL129" s="254"/>
      <c r="DM129" s="254"/>
      <c r="DN129" s="254"/>
      <c r="DO129" s="254"/>
    </row>
    <row r="130" spans="1:119" ht="7.5" customHeight="1">
      <c r="A130" s="277"/>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c r="BF130" s="254"/>
      <c r="BG130" s="254"/>
      <c r="BH130" s="254"/>
      <c r="BI130" s="254"/>
      <c r="BJ130" s="254"/>
      <c r="BK130" s="254"/>
      <c r="BL130" s="254"/>
      <c r="BM130" s="254"/>
      <c r="BN130" s="254"/>
      <c r="BO130" s="254"/>
      <c r="BP130" s="254"/>
      <c r="BQ130" s="254"/>
      <c r="BR130" s="254"/>
      <c r="BS130" s="254"/>
      <c r="BT130" s="254"/>
      <c r="BU130" s="254"/>
      <c r="BV130" s="254"/>
      <c r="BW130" s="254"/>
      <c r="BX130" s="254"/>
      <c r="BY130" s="254"/>
      <c r="BZ130" s="254"/>
      <c r="CA130" s="254"/>
      <c r="CB130" s="254"/>
      <c r="CC130" s="254"/>
      <c r="CD130" s="254"/>
      <c r="CE130" s="254"/>
      <c r="CF130" s="254"/>
      <c r="CG130" s="254"/>
      <c r="CH130" s="254"/>
      <c r="CI130" s="254"/>
      <c r="CJ130" s="254"/>
      <c r="CK130" s="254"/>
      <c r="CL130" s="254"/>
      <c r="CM130" s="254"/>
      <c r="CN130" s="254"/>
      <c r="CO130" s="254"/>
      <c r="CP130" s="254"/>
      <c r="CQ130" s="254"/>
      <c r="CR130" s="254"/>
      <c r="CS130" s="254"/>
      <c r="CT130" s="254"/>
      <c r="CU130" s="254"/>
      <c r="CV130" s="254"/>
      <c r="CW130" s="254"/>
      <c r="CX130" s="254"/>
      <c r="CY130" s="254"/>
      <c r="CZ130" s="254"/>
      <c r="DA130" s="254"/>
      <c r="DB130" s="254"/>
      <c r="DC130" s="254"/>
      <c r="DD130" s="254"/>
      <c r="DE130" s="254"/>
      <c r="DF130" s="254"/>
      <c r="DG130" s="254"/>
      <c r="DH130" s="254"/>
      <c r="DI130" s="254"/>
      <c r="DJ130" s="254"/>
      <c r="DK130" s="254"/>
      <c r="DL130" s="254"/>
      <c r="DM130" s="254"/>
      <c r="DN130" s="254"/>
      <c r="DO130" s="254"/>
    </row>
    <row r="131" spans="1:119" ht="7.5" customHeight="1">
      <c r="A131" s="277"/>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c r="AA131" s="254"/>
      <c r="AB131" s="254"/>
      <c r="AC131" s="254"/>
      <c r="AD131" s="254"/>
      <c r="AE131" s="254"/>
      <c r="AF131" s="254"/>
      <c r="AG131" s="254"/>
      <c r="AH131" s="254"/>
      <c r="AI131" s="254"/>
      <c r="AJ131" s="254"/>
      <c r="AK131" s="254"/>
      <c r="AL131" s="254"/>
      <c r="AM131" s="254"/>
      <c r="AN131" s="254"/>
      <c r="AO131" s="254"/>
      <c r="AP131" s="254"/>
      <c r="AQ131" s="254"/>
      <c r="AR131" s="254"/>
      <c r="AS131" s="254"/>
      <c r="AT131" s="254"/>
      <c r="AU131" s="254"/>
      <c r="AV131" s="254"/>
      <c r="AW131" s="254"/>
      <c r="AX131" s="254"/>
      <c r="AY131" s="254"/>
      <c r="AZ131" s="254"/>
      <c r="BA131" s="254"/>
      <c r="BB131" s="254"/>
      <c r="BC131" s="254"/>
      <c r="BD131" s="254"/>
      <c r="BE131" s="254"/>
      <c r="BF131" s="254"/>
      <c r="BG131" s="254"/>
      <c r="BH131" s="254"/>
      <c r="BI131" s="254"/>
      <c r="BJ131" s="254"/>
      <c r="BK131" s="254"/>
      <c r="BL131" s="254"/>
      <c r="BM131" s="254"/>
      <c r="BN131" s="254"/>
      <c r="BO131" s="254"/>
      <c r="BP131" s="254"/>
      <c r="BQ131" s="254"/>
      <c r="BR131" s="254"/>
      <c r="BS131" s="254"/>
      <c r="BT131" s="254"/>
      <c r="BU131" s="254"/>
      <c r="BV131" s="254"/>
      <c r="BW131" s="254"/>
      <c r="BX131" s="254"/>
      <c r="BY131" s="254"/>
      <c r="BZ131" s="254"/>
      <c r="CA131" s="254"/>
      <c r="CB131" s="254"/>
      <c r="CC131" s="254"/>
      <c r="CD131" s="254"/>
      <c r="CE131" s="254"/>
      <c r="CF131" s="254"/>
      <c r="CG131" s="254"/>
      <c r="CH131" s="254"/>
      <c r="CI131" s="254"/>
      <c r="CJ131" s="254"/>
      <c r="CK131" s="254"/>
      <c r="CL131" s="254"/>
      <c r="CM131" s="254"/>
      <c r="CN131" s="254"/>
      <c r="CO131" s="254"/>
      <c r="CP131" s="254"/>
      <c r="CQ131" s="254"/>
      <c r="CR131" s="254"/>
      <c r="CS131" s="254"/>
      <c r="CT131" s="254"/>
      <c r="CU131" s="254"/>
      <c r="CV131" s="254"/>
      <c r="CW131" s="254"/>
      <c r="CX131" s="254"/>
      <c r="CY131" s="254"/>
      <c r="CZ131" s="254"/>
      <c r="DA131" s="254"/>
      <c r="DB131" s="254"/>
      <c r="DC131" s="254"/>
      <c r="DD131" s="254"/>
      <c r="DE131" s="254"/>
      <c r="DF131" s="254"/>
      <c r="DG131" s="254"/>
      <c r="DH131" s="254"/>
      <c r="DI131" s="254"/>
      <c r="DJ131" s="254"/>
      <c r="DK131" s="254"/>
      <c r="DL131" s="254"/>
      <c r="DM131" s="254"/>
      <c r="DN131" s="254"/>
      <c r="DO131" s="254"/>
    </row>
    <row r="132" spans="1:119" ht="7.5" customHeight="1">
      <c r="A132" s="277"/>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c r="AA132" s="254"/>
      <c r="AB132" s="254"/>
      <c r="AC132" s="254"/>
      <c r="AD132" s="254"/>
      <c r="AE132" s="254"/>
      <c r="AF132" s="254"/>
      <c r="AG132" s="254"/>
      <c r="AH132" s="254"/>
      <c r="AI132" s="254"/>
      <c r="AJ132" s="254"/>
      <c r="AK132" s="254"/>
      <c r="AL132" s="254"/>
      <c r="AM132" s="254"/>
      <c r="AN132" s="254"/>
      <c r="AO132" s="254"/>
      <c r="AP132" s="254"/>
      <c r="AQ132" s="254"/>
      <c r="AR132" s="254"/>
      <c r="AS132" s="254"/>
      <c r="AT132" s="254"/>
      <c r="AU132" s="254"/>
      <c r="AV132" s="254"/>
      <c r="AW132" s="254"/>
      <c r="AX132" s="254"/>
      <c r="AY132" s="254"/>
      <c r="AZ132" s="254"/>
      <c r="BA132" s="254"/>
      <c r="BB132" s="254"/>
      <c r="BC132" s="254"/>
      <c r="BD132" s="254"/>
      <c r="BE132" s="254"/>
      <c r="BF132" s="254"/>
      <c r="BG132" s="254"/>
      <c r="BH132" s="254"/>
      <c r="BI132" s="254"/>
      <c r="BJ132" s="254"/>
      <c r="BK132" s="254"/>
      <c r="BL132" s="254"/>
      <c r="BM132" s="254"/>
      <c r="BN132" s="254"/>
      <c r="BO132" s="254"/>
      <c r="BP132" s="254"/>
      <c r="BQ132" s="254"/>
      <c r="BR132" s="254"/>
      <c r="BS132" s="254"/>
      <c r="BT132" s="254"/>
      <c r="BU132" s="254"/>
      <c r="BV132" s="254"/>
      <c r="BW132" s="254"/>
      <c r="BX132" s="254"/>
      <c r="BY132" s="254"/>
      <c r="BZ132" s="254"/>
      <c r="CA132" s="254"/>
      <c r="CB132" s="254"/>
      <c r="CC132" s="254"/>
      <c r="CD132" s="254"/>
      <c r="CE132" s="254"/>
      <c r="CF132" s="254"/>
      <c r="CG132" s="254"/>
      <c r="CH132" s="254"/>
      <c r="CI132" s="254"/>
      <c r="CJ132" s="254"/>
      <c r="CK132" s="254"/>
      <c r="CL132" s="254"/>
      <c r="CM132" s="254"/>
      <c r="CN132" s="254"/>
      <c r="CO132" s="254"/>
      <c r="CP132" s="254"/>
      <c r="CQ132" s="254"/>
      <c r="CR132" s="254"/>
      <c r="CS132" s="254"/>
      <c r="CT132" s="254"/>
      <c r="CU132" s="254"/>
      <c r="CV132" s="254"/>
      <c r="CW132" s="254"/>
      <c r="CX132" s="254"/>
      <c r="CY132" s="254"/>
      <c r="CZ132" s="254"/>
      <c r="DA132" s="254"/>
      <c r="DB132" s="254"/>
      <c r="DC132" s="254"/>
      <c r="DD132" s="254"/>
      <c r="DE132" s="254"/>
      <c r="DF132" s="254"/>
      <c r="DG132" s="254"/>
      <c r="DH132" s="254"/>
      <c r="DI132" s="254"/>
      <c r="DJ132" s="254"/>
      <c r="DK132" s="254"/>
      <c r="DL132" s="254"/>
      <c r="DM132" s="254"/>
      <c r="DN132" s="254"/>
      <c r="DO132" s="254"/>
    </row>
    <row r="133" spans="1:119" ht="7.5" customHeight="1">
      <c r="A133" s="277"/>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c r="AA133" s="254"/>
      <c r="AB133" s="254"/>
      <c r="AC133" s="254"/>
      <c r="AD133" s="254"/>
      <c r="AE133" s="254"/>
      <c r="AF133" s="254"/>
      <c r="AG133" s="254"/>
      <c r="AH133" s="254"/>
      <c r="AI133" s="254"/>
      <c r="AJ133" s="254"/>
      <c r="AK133" s="254"/>
      <c r="AL133" s="254"/>
      <c r="AM133" s="254"/>
      <c r="AN133" s="254"/>
      <c r="AO133" s="254"/>
      <c r="AP133" s="254"/>
      <c r="AQ133" s="254"/>
      <c r="AR133" s="254"/>
      <c r="AS133" s="254"/>
      <c r="AT133" s="254"/>
      <c r="AU133" s="254"/>
      <c r="AV133" s="254"/>
      <c r="AW133" s="254"/>
      <c r="AX133" s="254"/>
      <c r="AY133" s="254"/>
      <c r="AZ133" s="254"/>
      <c r="BA133" s="254"/>
      <c r="BB133" s="254"/>
      <c r="BC133" s="254"/>
      <c r="BD133" s="254"/>
      <c r="BE133" s="254"/>
      <c r="BF133" s="254"/>
      <c r="BG133" s="254"/>
      <c r="BH133" s="254"/>
      <c r="BI133" s="254"/>
      <c r="BJ133" s="254"/>
      <c r="BK133" s="254"/>
      <c r="BL133" s="254"/>
      <c r="BM133" s="254"/>
      <c r="BN133" s="254"/>
      <c r="BO133" s="254"/>
      <c r="BP133" s="254"/>
      <c r="BQ133" s="254"/>
      <c r="BR133" s="254"/>
      <c r="BS133" s="254"/>
      <c r="BT133" s="254"/>
      <c r="BU133" s="254"/>
      <c r="BV133" s="254"/>
      <c r="BW133" s="254"/>
      <c r="BX133" s="254"/>
      <c r="BY133" s="254"/>
      <c r="BZ133" s="254"/>
      <c r="CA133" s="254"/>
      <c r="CB133" s="254"/>
      <c r="CC133" s="254"/>
      <c r="CD133" s="254"/>
      <c r="CE133" s="254"/>
      <c r="CF133" s="254"/>
      <c r="CG133" s="254"/>
      <c r="CH133" s="254"/>
      <c r="CI133" s="254"/>
      <c r="CJ133" s="254"/>
      <c r="CK133" s="254"/>
      <c r="CL133" s="254"/>
      <c r="CM133" s="254"/>
      <c r="CN133" s="254"/>
      <c r="CO133" s="254"/>
      <c r="CP133" s="254"/>
      <c r="CQ133" s="254"/>
      <c r="CR133" s="254"/>
      <c r="CS133" s="254"/>
      <c r="CT133" s="254"/>
      <c r="CU133" s="254"/>
      <c r="CV133" s="254"/>
      <c r="CW133" s="254"/>
      <c r="CX133" s="254"/>
      <c r="CY133" s="254"/>
      <c r="CZ133" s="254"/>
      <c r="DA133" s="254"/>
      <c r="DB133" s="254"/>
      <c r="DC133" s="254"/>
      <c r="DD133" s="254"/>
      <c r="DE133" s="254"/>
      <c r="DF133" s="254"/>
      <c r="DG133" s="254"/>
      <c r="DH133" s="254"/>
      <c r="DI133" s="254"/>
      <c r="DJ133" s="254"/>
      <c r="DK133" s="254"/>
      <c r="DL133" s="254"/>
      <c r="DM133" s="254"/>
      <c r="DN133" s="254"/>
      <c r="DO133" s="254"/>
    </row>
    <row r="134" spans="1:119" ht="7.5" customHeight="1">
      <c r="A134" s="277"/>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c r="AA134" s="254"/>
      <c r="AB134" s="254"/>
      <c r="AC134" s="254"/>
      <c r="AD134" s="254"/>
      <c r="AE134" s="254"/>
      <c r="AF134" s="254"/>
      <c r="AG134" s="254"/>
      <c r="AH134" s="254"/>
      <c r="AI134" s="254"/>
      <c r="AJ134" s="254"/>
      <c r="AK134" s="254"/>
      <c r="AL134" s="254"/>
      <c r="AM134" s="254"/>
      <c r="AN134" s="254"/>
      <c r="AO134" s="254"/>
      <c r="AP134" s="254"/>
      <c r="AQ134" s="254"/>
      <c r="AR134" s="254"/>
      <c r="AS134" s="254"/>
      <c r="AT134" s="254"/>
      <c r="AU134" s="254"/>
      <c r="AV134" s="254"/>
      <c r="AW134" s="254"/>
      <c r="AX134" s="254"/>
      <c r="AY134" s="254"/>
      <c r="AZ134" s="254"/>
      <c r="BA134" s="254"/>
      <c r="BB134" s="254"/>
      <c r="BC134" s="254"/>
      <c r="BD134" s="254"/>
      <c r="BE134" s="254"/>
      <c r="BF134" s="254"/>
      <c r="BG134" s="254"/>
      <c r="BH134" s="254"/>
      <c r="BI134" s="254"/>
      <c r="BJ134" s="254"/>
      <c r="BK134" s="254"/>
      <c r="BL134" s="254"/>
      <c r="BM134" s="254"/>
      <c r="BN134" s="254"/>
      <c r="BO134" s="254"/>
      <c r="BP134" s="254"/>
      <c r="BQ134" s="254"/>
      <c r="BR134" s="254"/>
      <c r="BS134" s="254"/>
      <c r="BT134" s="254"/>
      <c r="BU134" s="254"/>
      <c r="BV134" s="254"/>
      <c r="BW134" s="254"/>
      <c r="BX134" s="254"/>
      <c r="BY134" s="254"/>
      <c r="BZ134" s="254"/>
      <c r="CA134" s="254"/>
      <c r="CB134" s="254"/>
      <c r="CC134" s="254"/>
      <c r="CD134" s="254"/>
      <c r="CE134" s="254"/>
      <c r="CF134" s="254"/>
      <c r="CG134" s="254"/>
      <c r="CH134" s="254"/>
      <c r="CI134" s="254"/>
      <c r="CJ134" s="254"/>
      <c r="CK134" s="254"/>
      <c r="CL134" s="254"/>
      <c r="CM134" s="254"/>
      <c r="CN134" s="254"/>
      <c r="CO134" s="254"/>
      <c r="CP134" s="254"/>
      <c r="CQ134" s="254"/>
      <c r="CR134" s="254"/>
      <c r="CS134" s="254"/>
      <c r="CT134" s="254"/>
      <c r="CU134" s="254"/>
      <c r="CV134" s="254"/>
      <c r="CW134" s="254"/>
      <c r="CX134" s="254"/>
      <c r="CY134" s="254"/>
      <c r="CZ134" s="254"/>
      <c r="DA134" s="254"/>
      <c r="DB134" s="254"/>
      <c r="DC134" s="254"/>
      <c r="DD134" s="254"/>
      <c r="DE134" s="254"/>
      <c r="DF134" s="254"/>
      <c r="DG134" s="254"/>
      <c r="DH134" s="254"/>
      <c r="DI134" s="254"/>
      <c r="DJ134" s="254"/>
      <c r="DK134" s="254"/>
      <c r="DL134" s="254"/>
      <c r="DM134" s="254"/>
      <c r="DN134" s="254"/>
      <c r="DO134" s="254"/>
    </row>
    <row r="135" spans="1:119" ht="7.5" customHeight="1">
      <c r="A135" s="277"/>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c r="AA135" s="254"/>
      <c r="AB135" s="254"/>
      <c r="AC135" s="254"/>
      <c r="AD135" s="254"/>
      <c r="AE135" s="254"/>
      <c r="AF135" s="254"/>
      <c r="AG135" s="254"/>
      <c r="AH135" s="254"/>
      <c r="AI135" s="254"/>
      <c r="AJ135" s="254"/>
      <c r="AK135" s="254"/>
      <c r="AL135" s="254"/>
      <c r="AM135" s="254"/>
      <c r="AN135" s="254"/>
      <c r="AO135" s="254"/>
      <c r="AP135" s="254"/>
      <c r="AQ135" s="254"/>
      <c r="AR135" s="254"/>
      <c r="AS135" s="254"/>
      <c r="AT135" s="254"/>
      <c r="AU135" s="254"/>
      <c r="AV135" s="254"/>
      <c r="AW135" s="254"/>
      <c r="AX135" s="254"/>
      <c r="AY135" s="254"/>
      <c r="AZ135" s="254"/>
      <c r="BA135" s="254"/>
      <c r="BB135" s="254"/>
      <c r="BC135" s="254"/>
      <c r="BD135" s="254"/>
      <c r="BE135" s="254"/>
      <c r="BF135" s="254"/>
      <c r="BG135" s="254"/>
      <c r="BH135" s="254"/>
      <c r="BI135" s="254"/>
      <c r="BJ135" s="254"/>
      <c r="BK135" s="254"/>
      <c r="BL135" s="254"/>
      <c r="BM135" s="254"/>
      <c r="BN135" s="254"/>
      <c r="BO135" s="254"/>
      <c r="BP135" s="254"/>
      <c r="BQ135" s="254"/>
      <c r="BR135" s="254"/>
      <c r="BS135" s="254"/>
      <c r="BT135" s="254"/>
      <c r="BU135" s="254"/>
      <c r="BV135" s="254"/>
      <c r="BW135" s="254"/>
      <c r="BX135" s="254"/>
      <c r="BY135" s="254"/>
      <c r="BZ135" s="254"/>
      <c r="CA135" s="254"/>
      <c r="CB135" s="254"/>
      <c r="CC135" s="254"/>
      <c r="CD135" s="254"/>
      <c r="CE135" s="254"/>
      <c r="CF135" s="254"/>
      <c r="CG135" s="254"/>
      <c r="CH135" s="254"/>
      <c r="CI135" s="254"/>
      <c r="CJ135" s="254"/>
      <c r="CK135" s="254"/>
      <c r="CL135" s="254"/>
      <c r="CM135" s="254"/>
      <c r="CN135" s="254"/>
      <c r="CO135" s="254"/>
      <c r="CP135" s="254"/>
      <c r="CQ135" s="254"/>
      <c r="CR135" s="254"/>
      <c r="CS135" s="254"/>
      <c r="CT135" s="254"/>
      <c r="CU135" s="254"/>
      <c r="CV135" s="254"/>
      <c r="CW135" s="254"/>
      <c r="CX135" s="254"/>
      <c r="CY135" s="254"/>
      <c r="CZ135" s="254"/>
      <c r="DA135" s="254"/>
      <c r="DB135" s="254"/>
      <c r="DC135" s="254"/>
      <c r="DD135" s="254"/>
      <c r="DE135" s="254"/>
      <c r="DF135" s="254"/>
      <c r="DG135" s="254"/>
      <c r="DH135" s="254"/>
      <c r="DI135" s="254"/>
      <c r="DJ135" s="254"/>
      <c r="DK135" s="254"/>
      <c r="DL135" s="254"/>
      <c r="DM135" s="254"/>
      <c r="DN135" s="254"/>
      <c r="DO135" s="254"/>
    </row>
    <row r="136" spans="1:119" ht="7.5" customHeight="1">
      <c r="A136" s="277"/>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c r="AA136" s="254"/>
      <c r="AB136" s="254"/>
      <c r="AC136" s="254"/>
      <c r="AD136" s="254"/>
      <c r="AE136" s="254"/>
      <c r="AF136" s="254"/>
      <c r="AG136" s="254"/>
      <c r="AH136" s="254"/>
      <c r="AI136" s="254"/>
      <c r="AJ136" s="254"/>
      <c r="AK136" s="254"/>
      <c r="AL136" s="254"/>
      <c r="AM136" s="254"/>
      <c r="AN136" s="254"/>
      <c r="AO136" s="254"/>
      <c r="AP136" s="254"/>
      <c r="AQ136" s="254"/>
      <c r="AR136" s="254"/>
      <c r="AS136" s="254"/>
      <c r="AT136" s="254"/>
      <c r="AU136" s="254"/>
      <c r="AV136" s="254"/>
      <c r="AW136" s="254"/>
      <c r="AX136" s="254"/>
      <c r="AY136" s="254"/>
      <c r="AZ136" s="254"/>
      <c r="BA136" s="254"/>
      <c r="BB136" s="254"/>
      <c r="BC136" s="254"/>
      <c r="BD136" s="254"/>
      <c r="BE136" s="254"/>
      <c r="BF136" s="254"/>
      <c r="BG136" s="254"/>
      <c r="BH136" s="254"/>
      <c r="BI136" s="254"/>
      <c r="BJ136" s="254"/>
      <c r="BK136" s="254"/>
      <c r="BL136" s="254"/>
      <c r="BM136" s="254"/>
      <c r="BN136" s="254"/>
      <c r="BO136" s="254"/>
      <c r="BP136" s="254"/>
      <c r="BQ136" s="254"/>
      <c r="BR136" s="254"/>
      <c r="BS136" s="254"/>
      <c r="BT136" s="254"/>
      <c r="BU136" s="254"/>
      <c r="BV136" s="254"/>
      <c r="BW136" s="254"/>
      <c r="BX136" s="254"/>
      <c r="BY136" s="254"/>
      <c r="BZ136" s="254"/>
      <c r="CA136" s="254"/>
      <c r="CB136" s="254"/>
      <c r="CC136" s="254"/>
      <c r="CD136" s="254"/>
      <c r="CE136" s="254"/>
      <c r="CF136" s="254"/>
      <c r="CG136" s="254"/>
      <c r="CH136" s="254"/>
      <c r="CI136" s="254"/>
      <c r="CJ136" s="254"/>
      <c r="CK136" s="254"/>
      <c r="CL136" s="254"/>
      <c r="CM136" s="254"/>
      <c r="CN136" s="254"/>
      <c r="CO136" s="254"/>
      <c r="CP136" s="254"/>
      <c r="CQ136" s="254"/>
      <c r="CR136" s="254"/>
      <c r="CS136" s="254"/>
      <c r="CT136" s="254"/>
      <c r="CU136" s="254"/>
      <c r="CV136" s="254"/>
      <c r="CW136" s="254"/>
      <c r="CX136" s="254"/>
      <c r="CY136" s="254"/>
      <c r="CZ136" s="254"/>
      <c r="DA136" s="254"/>
      <c r="DB136" s="254"/>
      <c r="DC136" s="254"/>
      <c r="DD136" s="254"/>
      <c r="DE136" s="254"/>
      <c r="DF136" s="254"/>
      <c r="DG136" s="254"/>
      <c r="DH136" s="254"/>
      <c r="DI136" s="254"/>
      <c r="DJ136" s="254"/>
      <c r="DK136" s="254"/>
      <c r="DL136" s="254"/>
      <c r="DM136" s="254"/>
      <c r="DN136" s="254"/>
      <c r="DO136" s="254"/>
    </row>
    <row r="137" spans="1:119" ht="7.5" customHeight="1">
      <c r="A137" s="277"/>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c r="AA137" s="254"/>
      <c r="AB137" s="254"/>
      <c r="AC137" s="254"/>
      <c r="AD137" s="254"/>
      <c r="AE137" s="254"/>
      <c r="AF137" s="254"/>
      <c r="AG137" s="254"/>
      <c r="AH137" s="254"/>
      <c r="AI137" s="254"/>
      <c r="AJ137" s="254"/>
      <c r="AK137" s="254"/>
      <c r="AL137" s="254"/>
      <c r="AM137" s="254"/>
      <c r="AN137" s="254"/>
      <c r="AO137" s="254"/>
      <c r="AP137" s="254"/>
      <c r="AQ137" s="254"/>
      <c r="AR137" s="254"/>
      <c r="AS137" s="254"/>
      <c r="AT137" s="254"/>
      <c r="AU137" s="254"/>
      <c r="AV137" s="254"/>
      <c r="AW137" s="254"/>
      <c r="AX137" s="254"/>
      <c r="AY137" s="254"/>
      <c r="AZ137" s="254"/>
      <c r="BA137" s="254"/>
      <c r="BB137" s="254"/>
      <c r="BC137" s="254"/>
      <c r="BD137" s="254"/>
      <c r="BE137" s="254"/>
      <c r="BF137" s="254"/>
      <c r="BG137" s="254"/>
      <c r="BH137" s="254"/>
      <c r="BI137" s="254"/>
      <c r="BJ137" s="254"/>
      <c r="BK137" s="254"/>
      <c r="BL137" s="254"/>
      <c r="BM137" s="254"/>
      <c r="BN137" s="254"/>
      <c r="BO137" s="254"/>
      <c r="BP137" s="254"/>
      <c r="BQ137" s="254"/>
      <c r="BR137" s="254"/>
      <c r="BS137" s="254"/>
      <c r="BT137" s="254"/>
      <c r="BU137" s="254"/>
      <c r="BV137" s="254"/>
      <c r="BW137" s="254"/>
      <c r="BX137" s="254"/>
      <c r="BY137" s="254"/>
      <c r="BZ137" s="254"/>
      <c r="CA137" s="254"/>
      <c r="CB137" s="254"/>
      <c r="CC137" s="254"/>
      <c r="CD137" s="254"/>
      <c r="CE137" s="254"/>
      <c r="CF137" s="254"/>
      <c r="CG137" s="254"/>
      <c r="CH137" s="254"/>
      <c r="CI137" s="254"/>
      <c r="CJ137" s="254"/>
      <c r="CK137" s="254"/>
      <c r="CL137" s="254"/>
      <c r="CM137" s="254"/>
      <c r="CN137" s="254"/>
      <c r="CO137" s="254"/>
      <c r="CP137" s="254"/>
      <c r="CQ137" s="254"/>
      <c r="CR137" s="254"/>
      <c r="CS137" s="254"/>
      <c r="CT137" s="254"/>
      <c r="CU137" s="254"/>
      <c r="CV137" s="254"/>
      <c r="CW137" s="254"/>
      <c r="CX137" s="254"/>
      <c r="CY137" s="254"/>
      <c r="CZ137" s="254"/>
      <c r="DA137" s="254"/>
      <c r="DB137" s="254"/>
      <c r="DC137" s="254"/>
      <c r="DD137" s="254"/>
      <c r="DE137" s="254"/>
      <c r="DF137" s="254"/>
      <c r="DG137" s="254"/>
      <c r="DH137" s="254"/>
      <c r="DI137" s="254"/>
      <c r="DJ137" s="254"/>
      <c r="DK137" s="254"/>
      <c r="DL137" s="254"/>
      <c r="DM137" s="254"/>
      <c r="DN137" s="254"/>
      <c r="DO137" s="254"/>
    </row>
    <row r="138" spans="1:119" ht="7.5" customHeight="1">
      <c r="A138" s="277"/>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c r="AA138" s="254"/>
      <c r="AB138" s="254"/>
      <c r="AC138" s="254"/>
      <c r="AD138" s="254"/>
      <c r="AE138" s="254"/>
      <c r="AF138" s="254"/>
      <c r="AG138" s="254"/>
      <c r="AH138" s="254"/>
      <c r="AI138" s="254"/>
      <c r="AJ138" s="254"/>
      <c r="AK138" s="254"/>
      <c r="AL138" s="254"/>
      <c r="AM138" s="254"/>
      <c r="AN138" s="254"/>
      <c r="AO138" s="254"/>
      <c r="AP138" s="254"/>
      <c r="AQ138" s="254"/>
      <c r="AR138" s="254"/>
      <c r="AS138" s="254"/>
      <c r="AT138" s="254"/>
      <c r="AU138" s="254"/>
      <c r="AV138" s="254"/>
      <c r="AW138" s="254"/>
      <c r="AX138" s="254"/>
      <c r="AY138" s="254"/>
      <c r="AZ138" s="254"/>
      <c r="BA138" s="254"/>
      <c r="BB138" s="254"/>
      <c r="BC138" s="254"/>
      <c r="BD138" s="254"/>
      <c r="BE138" s="254"/>
      <c r="BF138" s="254"/>
      <c r="BG138" s="254"/>
      <c r="BH138" s="254"/>
      <c r="BI138" s="254"/>
      <c r="BJ138" s="254"/>
      <c r="BK138" s="254"/>
      <c r="BL138" s="254"/>
      <c r="BM138" s="254"/>
      <c r="BN138" s="254"/>
      <c r="BO138" s="254"/>
      <c r="BP138" s="254"/>
      <c r="BQ138" s="254"/>
      <c r="BR138" s="254"/>
      <c r="BS138" s="254"/>
      <c r="BT138" s="254"/>
      <c r="BU138" s="254"/>
      <c r="BV138" s="254"/>
      <c r="BW138" s="254"/>
      <c r="BX138" s="254"/>
      <c r="BY138" s="254"/>
      <c r="BZ138" s="254"/>
      <c r="CA138" s="254"/>
      <c r="CB138" s="254"/>
      <c r="CC138" s="254"/>
      <c r="CD138" s="254"/>
      <c r="CE138" s="254"/>
      <c r="CF138" s="254"/>
      <c r="CG138" s="254"/>
      <c r="CH138" s="254"/>
      <c r="CI138" s="254"/>
      <c r="CJ138" s="254"/>
      <c r="CK138" s="254"/>
      <c r="CL138" s="254"/>
      <c r="CM138" s="254"/>
      <c r="CN138" s="254"/>
      <c r="CO138" s="254"/>
      <c r="CP138" s="254"/>
      <c r="CQ138" s="254"/>
      <c r="CR138" s="254"/>
      <c r="CS138" s="254"/>
      <c r="CT138" s="254"/>
      <c r="CU138" s="254"/>
      <c r="CV138" s="254"/>
      <c r="CW138" s="254"/>
      <c r="CX138" s="254"/>
      <c r="CY138" s="254"/>
      <c r="CZ138" s="254"/>
      <c r="DA138" s="254"/>
      <c r="DB138" s="254"/>
      <c r="DC138" s="254"/>
      <c r="DD138" s="254"/>
      <c r="DE138" s="254"/>
      <c r="DF138" s="254"/>
      <c r="DG138" s="254"/>
      <c r="DH138" s="254"/>
      <c r="DI138" s="254"/>
      <c r="DJ138" s="254"/>
      <c r="DK138" s="254"/>
      <c r="DL138" s="254"/>
      <c r="DM138" s="254"/>
      <c r="DN138" s="254"/>
      <c r="DO138" s="254"/>
    </row>
    <row r="139" spans="1:119" ht="7.5" customHeight="1">
      <c r="A139" s="277"/>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c r="AA139" s="254"/>
      <c r="AB139" s="254"/>
      <c r="AC139" s="254"/>
      <c r="AD139" s="254"/>
      <c r="AE139" s="254"/>
      <c r="AF139" s="254"/>
      <c r="AG139" s="254"/>
      <c r="AH139" s="254"/>
      <c r="AI139" s="254"/>
      <c r="AJ139" s="254"/>
      <c r="AK139" s="254"/>
      <c r="AL139" s="254"/>
      <c r="AM139" s="254"/>
      <c r="AN139" s="254"/>
      <c r="AO139" s="254"/>
      <c r="AP139" s="254"/>
      <c r="AQ139" s="254"/>
      <c r="AR139" s="254"/>
      <c r="AS139" s="254"/>
      <c r="AT139" s="254"/>
      <c r="AU139" s="254"/>
      <c r="AV139" s="254"/>
      <c r="AW139" s="254"/>
      <c r="AX139" s="254"/>
      <c r="AY139" s="254"/>
      <c r="AZ139" s="254"/>
      <c r="BA139" s="254"/>
      <c r="BB139" s="254"/>
      <c r="BC139" s="254"/>
      <c r="BD139" s="254"/>
      <c r="BE139" s="254"/>
      <c r="BF139" s="254"/>
      <c r="BG139" s="254"/>
      <c r="BH139" s="254"/>
      <c r="BI139" s="254"/>
      <c r="BJ139" s="254"/>
      <c r="BK139" s="254"/>
      <c r="BL139" s="254"/>
      <c r="BM139" s="254"/>
      <c r="BN139" s="254"/>
      <c r="BO139" s="254"/>
      <c r="BP139" s="254"/>
      <c r="BQ139" s="254"/>
      <c r="BR139" s="254"/>
      <c r="BS139" s="254"/>
      <c r="BT139" s="254"/>
      <c r="BU139" s="254"/>
      <c r="BV139" s="254"/>
      <c r="BW139" s="254"/>
      <c r="BX139" s="254"/>
      <c r="BY139" s="254"/>
      <c r="BZ139" s="254"/>
      <c r="CA139" s="254"/>
      <c r="CB139" s="254"/>
      <c r="CC139" s="254"/>
      <c r="CD139" s="254"/>
      <c r="CE139" s="254"/>
      <c r="CF139" s="254"/>
      <c r="CG139" s="254"/>
      <c r="CH139" s="254"/>
      <c r="CI139" s="254"/>
      <c r="CJ139" s="254"/>
      <c r="CK139" s="254"/>
      <c r="CL139" s="254"/>
      <c r="CM139" s="254"/>
      <c r="CN139" s="254"/>
      <c r="CO139" s="254"/>
      <c r="CP139" s="254"/>
      <c r="CQ139" s="254"/>
      <c r="CR139" s="254"/>
      <c r="CS139" s="254"/>
      <c r="CT139" s="254"/>
      <c r="CU139" s="254"/>
      <c r="CV139" s="254"/>
      <c r="CW139" s="254"/>
      <c r="CX139" s="254"/>
      <c r="CY139" s="254"/>
      <c r="CZ139" s="254"/>
      <c r="DA139" s="254"/>
      <c r="DB139" s="254"/>
      <c r="DC139" s="254"/>
      <c r="DD139" s="254"/>
      <c r="DE139" s="254"/>
      <c r="DF139" s="254"/>
      <c r="DG139" s="254"/>
      <c r="DH139" s="254"/>
      <c r="DI139" s="254"/>
      <c r="DJ139" s="254"/>
      <c r="DK139" s="254"/>
      <c r="DL139" s="254"/>
      <c r="DM139" s="254"/>
      <c r="DN139" s="254"/>
      <c r="DO139" s="254"/>
    </row>
    <row r="140" spans="1:119" ht="7.5" customHeight="1">
      <c r="A140" s="277"/>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c r="AA140" s="254"/>
      <c r="AB140" s="254"/>
      <c r="AC140" s="254"/>
      <c r="AD140" s="254"/>
      <c r="AE140" s="254"/>
      <c r="AF140" s="254"/>
      <c r="AG140" s="254"/>
      <c r="AH140" s="254"/>
      <c r="AI140" s="254"/>
      <c r="AJ140" s="254"/>
      <c r="AK140" s="254"/>
      <c r="AL140" s="254"/>
      <c r="AM140" s="254"/>
      <c r="AN140" s="254"/>
      <c r="AO140" s="254"/>
      <c r="AP140" s="254"/>
      <c r="AQ140" s="254"/>
      <c r="AR140" s="254"/>
      <c r="AS140" s="254"/>
      <c r="AT140" s="254"/>
      <c r="AU140" s="254"/>
      <c r="AV140" s="254"/>
      <c r="AW140" s="254"/>
      <c r="AX140" s="254"/>
      <c r="AY140" s="254"/>
      <c r="AZ140" s="254"/>
      <c r="BA140" s="254"/>
      <c r="BB140" s="254"/>
      <c r="BC140" s="254"/>
      <c r="BD140" s="254"/>
      <c r="BE140" s="254"/>
      <c r="BF140" s="254"/>
      <c r="BG140" s="254"/>
      <c r="BH140" s="254"/>
      <c r="BI140" s="254"/>
      <c r="BJ140" s="254"/>
      <c r="BK140" s="254"/>
      <c r="BL140" s="254"/>
      <c r="BM140" s="254"/>
      <c r="BN140" s="254"/>
      <c r="BO140" s="254"/>
      <c r="BP140" s="254"/>
      <c r="BQ140" s="254"/>
      <c r="BR140" s="254"/>
      <c r="BS140" s="254"/>
      <c r="BT140" s="254"/>
      <c r="BU140" s="254"/>
      <c r="BV140" s="254"/>
      <c r="BW140" s="254"/>
      <c r="BX140" s="254"/>
      <c r="BY140" s="254"/>
      <c r="BZ140" s="254"/>
      <c r="CA140" s="254"/>
      <c r="CB140" s="254"/>
      <c r="CC140" s="254"/>
      <c r="CD140" s="254"/>
      <c r="CE140" s="254"/>
      <c r="CF140" s="254"/>
      <c r="CG140" s="254"/>
      <c r="CH140" s="254"/>
      <c r="CI140" s="254"/>
      <c r="CJ140" s="254"/>
      <c r="CK140" s="254"/>
      <c r="CL140" s="254"/>
      <c r="CM140" s="254"/>
      <c r="CN140" s="254"/>
      <c r="CO140" s="254"/>
      <c r="CP140" s="254"/>
      <c r="CQ140" s="254"/>
      <c r="CR140" s="254"/>
      <c r="CS140" s="254"/>
      <c r="CT140" s="254"/>
      <c r="CU140" s="254"/>
      <c r="CV140" s="254"/>
      <c r="CW140" s="254"/>
      <c r="CX140" s="254"/>
      <c r="CY140" s="254"/>
      <c r="CZ140" s="254"/>
      <c r="DA140" s="254"/>
      <c r="DB140" s="254"/>
      <c r="DC140" s="254"/>
      <c r="DD140" s="254"/>
      <c r="DE140" s="254"/>
      <c r="DF140" s="254"/>
      <c r="DG140" s="254"/>
      <c r="DH140" s="254"/>
      <c r="DI140" s="254"/>
      <c r="DJ140" s="254"/>
      <c r="DK140" s="254"/>
      <c r="DL140" s="254"/>
      <c r="DM140" s="254"/>
      <c r="DN140" s="254"/>
      <c r="DO140" s="254"/>
    </row>
    <row r="141" spans="1:119" ht="7.5" customHeight="1">
      <c r="A141" s="277"/>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c r="AA141" s="254"/>
      <c r="AB141" s="254"/>
      <c r="AC141" s="254"/>
      <c r="AD141" s="254"/>
      <c r="AE141" s="254"/>
      <c r="AF141" s="254"/>
      <c r="AG141" s="254"/>
      <c r="AH141" s="254"/>
      <c r="AI141" s="254"/>
      <c r="AJ141" s="254"/>
      <c r="AK141" s="254"/>
      <c r="AL141" s="254"/>
      <c r="AM141" s="254"/>
      <c r="AN141" s="254"/>
      <c r="AO141" s="254"/>
      <c r="AP141" s="254"/>
      <c r="AQ141" s="254"/>
      <c r="AR141" s="254"/>
      <c r="AS141" s="254"/>
      <c r="AT141" s="254"/>
      <c r="AU141" s="254"/>
      <c r="AV141" s="254"/>
      <c r="AW141" s="254"/>
      <c r="AX141" s="254"/>
      <c r="AY141" s="254"/>
      <c r="AZ141" s="254"/>
      <c r="BA141" s="254"/>
      <c r="BB141" s="254"/>
      <c r="BC141" s="254"/>
      <c r="BD141" s="254"/>
      <c r="BE141" s="254"/>
      <c r="BF141" s="254"/>
      <c r="BG141" s="254"/>
      <c r="BH141" s="254"/>
      <c r="BI141" s="254"/>
      <c r="BJ141" s="254"/>
      <c r="BK141" s="254"/>
      <c r="BL141" s="254"/>
      <c r="BM141" s="254"/>
      <c r="BN141" s="254"/>
      <c r="BO141" s="254"/>
      <c r="BP141" s="254"/>
      <c r="BQ141" s="254"/>
      <c r="BR141" s="254"/>
      <c r="BS141" s="254"/>
      <c r="BT141" s="254"/>
      <c r="BU141" s="254"/>
      <c r="BV141" s="254"/>
      <c r="BW141" s="254"/>
      <c r="BX141" s="254"/>
      <c r="BY141" s="254"/>
      <c r="BZ141" s="254"/>
      <c r="CA141" s="254"/>
      <c r="CB141" s="254"/>
      <c r="CC141" s="254"/>
      <c r="CD141" s="254"/>
      <c r="CE141" s="254"/>
      <c r="CF141" s="254"/>
      <c r="CG141" s="254"/>
      <c r="CH141" s="254"/>
      <c r="CI141" s="254"/>
      <c r="CJ141" s="254"/>
      <c r="CK141" s="254"/>
      <c r="CL141" s="254"/>
      <c r="CM141" s="254"/>
      <c r="CN141" s="254"/>
      <c r="CO141" s="254"/>
      <c r="CP141" s="254"/>
      <c r="CQ141" s="254"/>
      <c r="CR141" s="254"/>
      <c r="CS141" s="254"/>
      <c r="CT141" s="254"/>
      <c r="CU141" s="254"/>
      <c r="CV141" s="254"/>
      <c r="CW141" s="254"/>
      <c r="CX141" s="254"/>
      <c r="CY141" s="254"/>
      <c r="CZ141" s="254"/>
      <c r="DA141" s="254"/>
      <c r="DB141" s="254"/>
      <c r="DC141" s="254"/>
      <c r="DD141" s="254"/>
      <c r="DE141" s="254"/>
      <c r="DF141" s="254"/>
      <c r="DG141" s="254"/>
      <c r="DH141" s="254"/>
      <c r="DI141" s="254"/>
      <c r="DJ141" s="254"/>
      <c r="DK141" s="254"/>
      <c r="DL141" s="254"/>
      <c r="DM141" s="254"/>
      <c r="DN141" s="254"/>
      <c r="DO141" s="254"/>
    </row>
    <row r="142" spans="1:119" ht="7.5" customHeight="1">
      <c r="A142" s="277"/>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c r="AA142" s="254"/>
      <c r="AB142" s="254"/>
      <c r="AC142" s="254"/>
      <c r="AD142" s="254"/>
      <c r="AE142" s="254"/>
      <c r="AF142" s="254"/>
      <c r="AG142" s="254"/>
      <c r="AH142" s="254"/>
      <c r="AI142" s="254"/>
      <c r="AJ142" s="254"/>
      <c r="AK142" s="254"/>
      <c r="AL142" s="254"/>
      <c r="AM142" s="254"/>
      <c r="AN142" s="254"/>
      <c r="AO142" s="254"/>
      <c r="AP142" s="254"/>
      <c r="AQ142" s="254"/>
      <c r="AR142" s="254"/>
      <c r="AS142" s="254"/>
      <c r="AT142" s="254"/>
      <c r="AU142" s="254"/>
      <c r="AV142" s="254"/>
      <c r="AW142" s="254"/>
      <c r="AX142" s="254"/>
      <c r="AY142" s="254"/>
      <c r="AZ142" s="254"/>
      <c r="BA142" s="254"/>
      <c r="BB142" s="254"/>
      <c r="BC142" s="254"/>
      <c r="BD142" s="254"/>
      <c r="BE142" s="254"/>
      <c r="BF142" s="254"/>
      <c r="BG142" s="254"/>
      <c r="BH142" s="254"/>
      <c r="BI142" s="254"/>
      <c r="BJ142" s="254"/>
      <c r="BK142" s="254"/>
      <c r="BL142" s="254"/>
      <c r="BM142" s="254"/>
      <c r="BN142" s="254"/>
      <c r="BO142" s="254"/>
      <c r="BP142" s="254"/>
      <c r="BQ142" s="254"/>
      <c r="BR142" s="254"/>
      <c r="BS142" s="254"/>
      <c r="BT142" s="254"/>
      <c r="BU142" s="254"/>
      <c r="BV142" s="254"/>
      <c r="BW142" s="254"/>
      <c r="BX142" s="254"/>
      <c r="BY142" s="254"/>
      <c r="BZ142" s="254"/>
      <c r="CA142" s="254"/>
      <c r="CB142" s="254"/>
      <c r="CC142" s="254"/>
      <c r="CD142" s="254"/>
      <c r="CE142" s="254"/>
      <c r="CF142" s="254"/>
      <c r="CG142" s="254"/>
      <c r="CH142" s="254"/>
      <c r="CI142" s="254"/>
      <c r="CJ142" s="254"/>
      <c r="CK142" s="254"/>
      <c r="CL142" s="254"/>
      <c r="CM142" s="254"/>
      <c r="CN142" s="254"/>
      <c r="CO142" s="254"/>
      <c r="CP142" s="254"/>
      <c r="CQ142" s="254"/>
      <c r="CR142" s="254"/>
      <c r="CS142" s="254"/>
      <c r="CT142" s="254"/>
      <c r="CU142" s="254"/>
      <c r="CV142" s="254"/>
      <c r="CW142" s="254"/>
      <c r="CX142" s="254"/>
      <c r="CY142" s="254"/>
      <c r="CZ142" s="254"/>
      <c r="DA142" s="254"/>
      <c r="DB142" s="254"/>
      <c r="DC142" s="254"/>
      <c r="DD142" s="254"/>
      <c r="DE142" s="254"/>
      <c r="DF142" s="254"/>
      <c r="DG142" s="254"/>
      <c r="DH142" s="254"/>
      <c r="DI142" s="254"/>
      <c r="DJ142" s="254"/>
      <c r="DK142" s="254"/>
      <c r="DL142" s="254"/>
      <c r="DM142" s="254"/>
      <c r="DN142" s="254"/>
      <c r="DO142" s="254"/>
    </row>
    <row r="143" spans="1:119" ht="7.5" customHeight="1">
      <c r="A143" s="277"/>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c r="AA143" s="254"/>
      <c r="AB143" s="254"/>
      <c r="AC143" s="254"/>
      <c r="AD143" s="254"/>
      <c r="AE143" s="254"/>
      <c r="AF143" s="254"/>
      <c r="AG143" s="254"/>
      <c r="AH143" s="254"/>
      <c r="AI143" s="254"/>
      <c r="AJ143" s="254"/>
      <c r="AK143" s="254"/>
      <c r="AL143" s="254"/>
      <c r="AM143" s="254"/>
      <c r="AN143" s="254"/>
      <c r="AO143" s="254"/>
      <c r="AP143" s="254"/>
      <c r="AQ143" s="254"/>
      <c r="AR143" s="254"/>
      <c r="AS143" s="254"/>
      <c r="AT143" s="254"/>
      <c r="AU143" s="254"/>
      <c r="AV143" s="254"/>
      <c r="AW143" s="254"/>
      <c r="AX143" s="254"/>
      <c r="AY143" s="254"/>
      <c r="AZ143" s="254"/>
      <c r="BA143" s="254"/>
      <c r="BB143" s="254"/>
      <c r="BC143" s="254"/>
      <c r="BD143" s="254"/>
      <c r="BE143" s="254"/>
      <c r="BF143" s="254"/>
      <c r="BG143" s="254"/>
      <c r="BH143" s="254"/>
      <c r="BI143" s="254"/>
      <c r="BJ143" s="254"/>
      <c r="BK143" s="254"/>
      <c r="BL143" s="254"/>
      <c r="BM143" s="254"/>
      <c r="BN143" s="254"/>
      <c r="BO143" s="254"/>
      <c r="BP143" s="254"/>
      <c r="BQ143" s="254"/>
      <c r="BR143" s="254"/>
      <c r="BS143" s="254"/>
      <c r="BT143" s="254"/>
      <c r="BU143" s="254"/>
      <c r="BV143" s="254"/>
      <c r="BW143" s="254"/>
      <c r="BX143" s="254"/>
      <c r="BY143" s="254"/>
      <c r="BZ143" s="254"/>
      <c r="CA143" s="254"/>
      <c r="CB143" s="254"/>
      <c r="CC143" s="254"/>
      <c r="CD143" s="254"/>
      <c r="CE143" s="254"/>
      <c r="CF143" s="254"/>
      <c r="CG143" s="254"/>
      <c r="CH143" s="254"/>
      <c r="CI143" s="254"/>
      <c r="CJ143" s="254"/>
      <c r="CK143" s="254"/>
      <c r="CL143" s="254"/>
      <c r="CM143" s="254"/>
      <c r="CN143" s="254"/>
      <c r="CO143" s="254"/>
      <c r="CP143" s="254"/>
      <c r="CQ143" s="254"/>
      <c r="CR143" s="254"/>
      <c r="CS143" s="254"/>
      <c r="CT143" s="254"/>
      <c r="CU143" s="254"/>
      <c r="CV143" s="254"/>
      <c r="CW143" s="254"/>
      <c r="CX143" s="254"/>
      <c r="CY143" s="254"/>
      <c r="CZ143" s="254"/>
      <c r="DA143" s="254"/>
      <c r="DB143" s="254"/>
      <c r="DC143" s="254"/>
      <c r="DD143" s="254"/>
      <c r="DE143" s="254"/>
      <c r="DF143" s="254"/>
      <c r="DG143" s="254"/>
      <c r="DH143" s="254"/>
      <c r="DI143" s="254"/>
      <c r="DJ143" s="254"/>
      <c r="DK143" s="254"/>
      <c r="DL143" s="254"/>
      <c r="DM143" s="254"/>
      <c r="DN143" s="254"/>
      <c r="DO143" s="254"/>
    </row>
    <row r="144" spans="1:119" ht="7.5" customHeight="1">
      <c r="A144" s="277"/>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c r="AA144" s="254"/>
      <c r="AB144" s="254"/>
      <c r="AC144" s="254"/>
      <c r="AD144" s="254"/>
      <c r="AE144" s="254"/>
      <c r="AF144" s="254"/>
      <c r="AG144" s="254"/>
      <c r="AH144" s="254"/>
      <c r="AI144" s="254"/>
      <c r="AJ144" s="254"/>
      <c r="AK144" s="254"/>
      <c r="AL144" s="254"/>
      <c r="AM144" s="254"/>
      <c r="AN144" s="254"/>
      <c r="AO144" s="254"/>
      <c r="AP144" s="254"/>
      <c r="AQ144" s="254"/>
      <c r="AR144" s="254"/>
      <c r="AS144" s="254"/>
      <c r="AT144" s="254"/>
      <c r="AU144" s="254"/>
      <c r="AV144" s="254"/>
      <c r="AW144" s="254"/>
      <c r="AX144" s="254"/>
      <c r="AY144" s="254"/>
      <c r="AZ144" s="254"/>
      <c r="BA144" s="254"/>
      <c r="BB144" s="254"/>
      <c r="BC144" s="254"/>
      <c r="BD144" s="254"/>
      <c r="BE144" s="254"/>
      <c r="BF144" s="254"/>
      <c r="BG144" s="254"/>
      <c r="BH144" s="254"/>
      <c r="BI144" s="254"/>
      <c r="BJ144" s="254"/>
      <c r="BK144" s="254"/>
      <c r="BL144" s="254"/>
      <c r="BM144" s="254"/>
      <c r="BN144" s="254"/>
      <c r="BO144" s="254"/>
      <c r="BP144" s="254"/>
      <c r="BQ144" s="254"/>
      <c r="BR144" s="254"/>
      <c r="BS144" s="254"/>
      <c r="BT144" s="254"/>
      <c r="BU144" s="254"/>
      <c r="BV144" s="254"/>
      <c r="BW144" s="254"/>
      <c r="BX144" s="254"/>
      <c r="BY144" s="254"/>
      <c r="BZ144" s="254"/>
      <c r="CA144" s="254"/>
      <c r="CB144" s="254"/>
      <c r="CC144" s="254"/>
      <c r="CD144" s="254"/>
      <c r="CE144" s="254"/>
      <c r="CF144" s="254"/>
      <c r="CG144" s="254"/>
      <c r="CH144" s="254"/>
      <c r="CI144" s="254"/>
      <c r="CJ144" s="254"/>
      <c r="CK144" s="254"/>
      <c r="CL144" s="254"/>
      <c r="CM144" s="254"/>
      <c r="CN144" s="254"/>
      <c r="CO144" s="254"/>
      <c r="CP144" s="254"/>
      <c r="CQ144" s="254"/>
      <c r="CR144" s="254"/>
      <c r="CS144" s="254"/>
      <c r="CT144" s="254"/>
      <c r="CU144" s="254"/>
      <c r="CV144" s="254"/>
      <c r="CW144" s="254"/>
      <c r="CX144" s="254"/>
      <c r="CY144" s="254"/>
      <c r="CZ144" s="254"/>
      <c r="DA144" s="254"/>
      <c r="DB144" s="254"/>
      <c r="DC144" s="254"/>
      <c r="DD144" s="254"/>
      <c r="DE144" s="254"/>
      <c r="DF144" s="254"/>
      <c r="DG144" s="254"/>
      <c r="DH144" s="254"/>
      <c r="DI144" s="254"/>
      <c r="DJ144" s="254"/>
      <c r="DK144" s="254"/>
      <c r="DL144" s="254"/>
      <c r="DM144" s="254"/>
      <c r="DN144" s="254"/>
      <c r="DO144" s="254"/>
    </row>
    <row r="145" spans="1:119" ht="7.5" customHeight="1">
      <c r="A145" s="277"/>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c r="AA145" s="254"/>
      <c r="AB145" s="254"/>
      <c r="AC145" s="254"/>
      <c r="AD145" s="254"/>
      <c r="AE145" s="254"/>
      <c r="AF145" s="254"/>
      <c r="AG145" s="254"/>
      <c r="AH145" s="254"/>
      <c r="AI145" s="254"/>
      <c r="AJ145" s="254"/>
      <c r="AK145" s="254"/>
      <c r="AL145" s="254"/>
      <c r="AM145" s="254"/>
      <c r="AN145" s="254"/>
      <c r="AO145" s="254"/>
      <c r="AP145" s="254"/>
      <c r="AQ145" s="254"/>
      <c r="AR145" s="254"/>
      <c r="AS145" s="254"/>
      <c r="AT145" s="254"/>
      <c r="AU145" s="254"/>
      <c r="AV145" s="254"/>
      <c r="AW145" s="254"/>
      <c r="AX145" s="254"/>
      <c r="AY145" s="254"/>
      <c r="AZ145" s="254"/>
      <c r="BA145" s="254"/>
      <c r="BB145" s="254"/>
      <c r="BC145" s="254"/>
      <c r="BD145" s="254"/>
      <c r="BE145" s="254"/>
      <c r="BF145" s="254"/>
      <c r="BG145" s="254"/>
      <c r="BH145" s="254"/>
      <c r="BI145" s="254"/>
      <c r="BJ145" s="254"/>
      <c r="BK145" s="254"/>
      <c r="BL145" s="254"/>
      <c r="BM145" s="254"/>
      <c r="BN145" s="254"/>
      <c r="BO145" s="254"/>
      <c r="BP145" s="254"/>
      <c r="BQ145" s="254"/>
      <c r="BR145" s="254"/>
      <c r="BS145" s="254"/>
      <c r="BT145" s="254"/>
      <c r="BU145" s="254"/>
      <c r="BV145" s="254"/>
      <c r="BW145" s="254"/>
      <c r="BX145" s="254"/>
      <c r="BY145" s="254"/>
      <c r="BZ145" s="254"/>
      <c r="CA145" s="254"/>
      <c r="CB145" s="254"/>
      <c r="CC145" s="254"/>
      <c r="CD145" s="254"/>
      <c r="CE145" s="254"/>
      <c r="CF145" s="254"/>
      <c r="CG145" s="254"/>
      <c r="CH145" s="254"/>
      <c r="CI145" s="254"/>
      <c r="CJ145" s="254"/>
      <c r="CK145" s="254"/>
      <c r="CL145" s="254"/>
      <c r="CM145" s="254"/>
      <c r="CN145" s="254"/>
      <c r="CO145" s="254"/>
      <c r="CP145" s="254"/>
      <c r="CQ145" s="254"/>
      <c r="CR145" s="254"/>
      <c r="CS145" s="254"/>
      <c r="CT145" s="254"/>
      <c r="CU145" s="254"/>
      <c r="CV145" s="254"/>
      <c r="CW145" s="254"/>
      <c r="CX145" s="254"/>
      <c r="CY145" s="254"/>
      <c r="CZ145" s="254"/>
      <c r="DA145" s="254"/>
      <c r="DB145" s="254"/>
      <c r="DC145" s="254"/>
      <c r="DD145" s="254"/>
      <c r="DE145" s="254"/>
      <c r="DF145" s="254"/>
      <c r="DG145" s="254"/>
      <c r="DH145" s="254"/>
      <c r="DI145" s="254"/>
      <c r="DJ145" s="254"/>
      <c r="DK145" s="254"/>
      <c r="DL145" s="254"/>
      <c r="DM145" s="254"/>
      <c r="DN145" s="254"/>
      <c r="DO145" s="254"/>
    </row>
    <row r="146" spans="1:119" ht="7.5" customHeight="1">
      <c r="A146" s="277"/>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c r="AA146" s="254"/>
      <c r="AB146" s="254"/>
      <c r="AC146" s="254"/>
      <c r="AD146" s="254"/>
      <c r="AE146" s="254"/>
      <c r="AF146" s="254"/>
      <c r="AG146" s="254"/>
      <c r="AH146" s="254"/>
      <c r="AI146" s="254"/>
      <c r="AJ146" s="254"/>
      <c r="AK146" s="254"/>
      <c r="AL146" s="254"/>
      <c r="AM146" s="254"/>
      <c r="AN146" s="254"/>
      <c r="AO146" s="254"/>
      <c r="AP146" s="254"/>
      <c r="AQ146" s="254"/>
      <c r="AR146" s="254"/>
      <c r="AS146" s="254"/>
      <c r="AT146" s="254"/>
      <c r="AU146" s="254"/>
      <c r="AV146" s="254"/>
      <c r="AW146" s="254"/>
      <c r="AX146" s="254"/>
      <c r="AY146" s="254"/>
      <c r="AZ146" s="254"/>
      <c r="BA146" s="254"/>
      <c r="BB146" s="254"/>
      <c r="BC146" s="254"/>
      <c r="BD146" s="254"/>
      <c r="BE146" s="254"/>
      <c r="BF146" s="254"/>
      <c r="BG146" s="254"/>
      <c r="BH146" s="254"/>
      <c r="BI146" s="254"/>
      <c r="BJ146" s="254"/>
      <c r="BK146" s="254"/>
      <c r="BL146" s="254"/>
      <c r="BM146" s="254"/>
      <c r="BN146" s="254"/>
      <c r="BO146" s="254"/>
      <c r="BP146" s="254"/>
      <c r="BQ146" s="254"/>
      <c r="BR146" s="254"/>
      <c r="BS146" s="254"/>
      <c r="BT146" s="254"/>
      <c r="BU146" s="254"/>
      <c r="BV146" s="254"/>
      <c r="BW146" s="254"/>
      <c r="BX146" s="254"/>
      <c r="BY146" s="254"/>
      <c r="BZ146" s="254"/>
      <c r="CA146" s="254"/>
      <c r="CB146" s="254"/>
      <c r="CC146" s="254"/>
      <c r="CD146" s="254"/>
      <c r="CE146" s="254"/>
      <c r="CF146" s="254"/>
      <c r="CG146" s="254"/>
      <c r="CH146" s="254"/>
      <c r="CI146" s="254"/>
      <c r="CJ146" s="254"/>
      <c r="CK146" s="254"/>
      <c r="CL146" s="254"/>
      <c r="CM146" s="254"/>
      <c r="CN146" s="254"/>
      <c r="CO146" s="254"/>
      <c r="CP146" s="254"/>
      <c r="CQ146" s="254"/>
      <c r="CR146" s="254"/>
      <c r="CS146" s="254"/>
      <c r="CT146" s="254"/>
      <c r="CU146" s="254"/>
      <c r="CV146" s="254"/>
      <c r="CW146" s="254"/>
      <c r="CX146" s="254"/>
      <c r="CY146" s="254"/>
      <c r="CZ146" s="254"/>
      <c r="DA146" s="254"/>
      <c r="DB146" s="254"/>
      <c r="DC146" s="254"/>
      <c r="DD146" s="254"/>
      <c r="DE146" s="254"/>
      <c r="DF146" s="254"/>
      <c r="DG146" s="254"/>
      <c r="DH146" s="254"/>
      <c r="DI146" s="254"/>
      <c r="DJ146" s="254"/>
      <c r="DK146" s="254"/>
      <c r="DL146" s="254"/>
      <c r="DM146" s="254"/>
      <c r="DN146" s="254"/>
      <c r="DO146" s="254"/>
    </row>
    <row r="147" spans="1:119" ht="7.5" customHeight="1">
      <c r="A147" s="277"/>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254"/>
      <c r="BF147" s="254"/>
      <c r="BG147" s="254"/>
      <c r="BH147" s="254"/>
      <c r="BI147" s="254"/>
      <c r="BJ147" s="254"/>
      <c r="BK147" s="254"/>
      <c r="BL147" s="254"/>
      <c r="BM147" s="254"/>
      <c r="BN147" s="254"/>
      <c r="BO147" s="254"/>
      <c r="BP147" s="254"/>
      <c r="BQ147" s="254"/>
      <c r="BR147" s="254"/>
      <c r="BS147" s="254"/>
      <c r="BT147" s="254"/>
      <c r="BU147" s="254"/>
      <c r="BV147" s="254"/>
      <c r="BW147" s="254"/>
      <c r="BX147" s="254"/>
      <c r="BY147" s="254"/>
      <c r="BZ147" s="254"/>
      <c r="CA147" s="254"/>
      <c r="CB147" s="254"/>
      <c r="CC147" s="254"/>
      <c r="CD147" s="254"/>
      <c r="CE147" s="254"/>
      <c r="CF147" s="254"/>
      <c r="CG147" s="254"/>
      <c r="CH147" s="254"/>
      <c r="CI147" s="254"/>
      <c r="CJ147" s="254"/>
      <c r="CK147" s="254"/>
      <c r="CL147" s="254"/>
      <c r="CM147" s="254"/>
      <c r="CN147" s="254"/>
      <c r="CO147" s="254"/>
      <c r="CP147" s="254"/>
      <c r="CQ147" s="254"/>
      <c r="CR147" s="254"/>
      <c r="CS147" s="254"/>
      <c r="CT147" s="254"/>
      <c r="CU147" s="254"/>
      <c r="CV147" s="254"/>
      <c r="CW147" s="254"/>
      <c r="CX147" s="254"/>
      <c r="CY147" s="254"/>
      <c r="CZ147" s="254"/>
      <c r="DA147" s="254"/>
      <c r="DB147" s="254"/>
      <c r="DC147" s="254"/>
      <c r="DD147" s="254"/>
      <c r="DE147" s="254"/>
      <c r="DF147" s="254"/>
      <c r="DG147" s="254"/>
      <c r="DH147" s="254"/>
      <c r="DI147" s="254"/>
      <c r="DJ147" s="254"/>
      <c r="DK147" s="254"/>
      <c r="DL147" s="254"/>
      <c r="DM147" s="254"/>
      <c r="DN147" s="254"/>
      <c r="DO147" s="254"/>
    </row>
    <row r="148" spans="1:119" ht="7.5" customHeight="1">
      <c r="A148" s="277"/>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c r="AA148" s="254"/>
      <c r="AB148" s="254"/>
      <c r="AC148" s="254"/>
      <c r="AD148" s="254"/>
      <c r="AE148" s="254"/>
      <c r="AF148" s="254"/>
      <c r="AG148" s="254"/>
      <c r="AH148" s="254"/>
      <c r="AI148" s="254"/>
      <c r="AJ148" s="254"/>
      <c r="AK148" s="254"/>
      <c r="AL148" s="254"/>
      <c r="AM148" s="254"/>
      <c r="AN148" s="254"/>
      <c r="AO148" s="254"/>
      <c r="AP148" s="254"/>
      <c r="AQ148" s="254"/>
      <c r="AR148" s="254"/>
      <c r="AS148" s="254"/>
      <c r="AT148" s="254"/>
      <c r="AU148" s="254"/>
      <c r="AV148" s="254"/>
      <c r="AW148" s="254"/>
      <c r="AX148" s="254"/>
      <c r="AY148" s="254"/>
      <c r="AZ148" s="254"/>
      <c r="BA148" s="254"/>
      <c r="BB148" s="254"/>
      <c r="BC148" s="254"/>
      <c r="BD148" s="254"/>
      <c r="BE148" s="254"/>
      <c r="BF148" s="254"/>
      <c r="BG148" s="254"/>
      <c r="BH148" s="254"/>
      <c r="BI148" s="254"/>
      <c r="BJ148" s="254"/>
      <c r="BK148" s="254"/>
      <c r="BL148" s="254"/>
      <c r="BM148" s="254"/>
      <c r="BN148" s="254"/>
      <c r="BO148" s="254"/>
      <c r="BP148" s="254"/>
      <c r="BQ148" s="254"/>
      <c r="BR148" s="254"/>
      <c r="BS148" s="254"/>
      <c r="BT148" s="254"/>
      <c r="BU148" s="254"/>
      <c r="BV148" s="254"/>
      <c r="BW148" s="254"/>
      <c r="BX148" s="254"/>
      <c r="BY148" s="254"/>
      <c r="BZ148" s="254"/>
      <c r="CA148" s="254"/>
      <c r="CB148" s="254"/>
      <c r="CC148" s="254"/>
      <c r="CD148" s="254"/>
      <c r="CE148" s="254"/>
      <c r="CF148" s="254"/>
      <c r="CG148" s="254"/>
      <c r="CH148" s="254"/>
      <c r="CI148" s="254"/>
      <c r="CJ148" s="254"/>
      <c r="CK148" s="254"/>
      <c r="CL148" s="254"/>
      <c r="CM148" s="254"/>
      <c r="CN148" s="254"/>
      <c r="CO148" s="254"/>
      <c r="CP148" s="254"/>
      <c r="CQ148" s="254"/>
      <c r="CR148" s="254"/>
      <c r="CS148" s="254"/>
      <c r="CT148" s="254"/>
      <c r="CU148" s="254"/>
      <c r="CV148" s="254"/>
      <c r="CW148" s="254"/>
      <c r="CX148" s="254"/>
      <c r="CY148" s="254"/>
      <c r="CZ148" s="254"/>
      <c r="DA148" s="254"/>
      <c r="DB148" s="254"/>
      <c r="DC148" s="254"/>
      <c r="DD148" s="254"/>
      <c r="DE148" s="254"/>
      <c r="DF148" s="254"/>
      <c r="DG148" s="254"/>
      <c r="DH148" s="254"/>
      <c r="DI148" s="254"/>
      <c r="DJ148" s="254"/>
      <c r="DK148" s="254"/>
      <c r="DL148" s="254"/>
      <c r="DM148" s="254"/>
      <c r="DN148" s="254"/>
      <c r="DO148" s="254"/>
    </row>
    <row r="149" spans="1:119" ht="7.5" customHeight="1">
      <c r="A149" s="277"/>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c r="AA149" s="254"/>
      <c r="AB149" s="254"/>
      <c r="AC149" s="254"/>
      <c r="AD149" s="254"/>
      <c r="AE149" s="254"/>
      <c r="AF149" s="254"/>
      <c r="AG149" s="254"/>
      <c r="AH149" s="254"/>
      <c r="AI149" s="254"/>
      <c r="AJ149" s="254"/>
      <c r="AK149" s="254"/>
      <c r="AL149" s="254"/>
      <c r="AM149" s="254"/>
      <c r="AN149" s="254"/>
      <c r="AO149" s="254"/>
      <c r="AP149" s="254"/>
      <c r="AQ149" s="254"/>
      <c r="AR149" s="254"/>
      <c r="AS149" s="254"/>
      <c r="AT149" s="254"/>
      <c r="AU149" s="254"/>
      <c r="AV149" s="254"/>
      <c r="AW149" s="254"/>
      <c r="AX149" s="254"/>
      <c r="AY149" s="254"/>
      <c r="AZ149" s="254"/>
      <c r="BA149" s="254"/>
      <c r="BB149" s="254"/>
      <c r="BC149" s="254"/>
      <c r="BD149" s="254"/>
      <c r="BE149" s="254"/>
      <c r="BF149" s="254"/>
      <c r="BG149" s="254"/>
      <c r="BH149" s="254"/>
      <c r="BI149" s="254"/>
      <c r="BJ149" s="254"/>
      <c r="BK149" s="254"/>
      <c r="BL149" s="254"/>
      <c r="BM149" s="254"/>
      <c r="BN149" s="254"/>
      <c r="BO149" s="254"/>
      <c r="BP149" s="254"/>
      <c r="BQ149" s="254"/>
      <c r="BR149" s="254"/>
      <c r="BS149" s="254"/>
      <c r="BT149" s="254"/>
      <c r="BU149" s="254"/>
      <c r="BV149" s="254"/>
      <c r="BW149" s="254"/>
      <c r="BX149" s="254"/>
      <c r="BY149" s="254"/>
      <c r="BZ149" s="254"/>
      <c r="CA149" s="254"/>
      <c r="CB149" s="254"/>
      <c r="CC149" s="254"/>
      <c r="CD149" s="254"/>
      <c r="CE149" s="254"/>
      <c r="CF149" s="254"/>
      <c r="CG149" s="254"/>
      <c r="CH149" s="254"/>
      <c r="CI149" s="254"/>
      <c r="CJ149" s="254"/>
      <c r="CK149" s="254"/>
      <c r="CL149" s="254"/>
      <c r="CM149" s="254"/>
      <c r="CN149" s="254"/>
      <c r="CO149" s="254"/>
      <c r="CP149" s="254"/>
      <c r="CQ149" s="254"/>
      <c r="CR149" s="254"/>
      <c r="CS149" s="254"/>
      <c r="CT149" s="254"/>
      <c r="CU149" s="254"/>
      <c r="CV149" s="254"/>
      <c r="CW149" s="254"/>
      <c r="CX149" s="254"/>
      <c r="CY149" s="254"/>
      <c r="CZ149" s="254"/>
      <c r="DA149" s="254"/>
      <c r="DB149" s="254"/>
      <c r="DC149" s="254"/>
      <c r="DD149" s="254"/>
      <c r="DE149" s="254"/>
      <c r="DF149" s="254"/>
      <c r="DG149" s="254"/>
      <c r="DH149" s="254"/>
      <c r="DI149" s="254"/>
      <c r="DJ149" s="254"/>
      <c r="DK149" s="254"/>
      <c r="DL149" s="254"/>
      <c r="DM149" s="254"/>
      <c r="DN149" s="254"/>
      <c r="DO149" s="254"/>
    </row>
    <row r="150" spans="1:119" ht="7.5" customHeight="1">
      <c r="A150" s="277"/>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c r="AA150" s="254"/>
      <c r="AB150" s="254"/>
      <c r="AC150" s="254"/>
      <c r="AD150" s="254"/>
      <c r="AE150" s="254"/>
      <c r="AF150" s="254"/>
      <c r="AG150" s="254"/>
      <c r="AH150" s="254"/>
      <c r="AI150" s="254"/>
      <c r="AJ150" s="254"/>
      <c r="AK150" s="254"/>
      <c r="AL150" s="254"/>
      <c r="AM150" s="254"/>
      <c r="AN150" s="254"/>
      <c r="AO150" s="254"/>
      <c r="AP150" s="254"/>
      <c r="AQ150" s="254"/>
      <c r="AR150" s="254"/>
      <c r="AS150" s="254"/>
      <c r="AT150" s="254"/>
      <c r="AU150" s="254"/>
      <c r="AV150" s="254"/>
      <c r="AW150" s="254"/>
      <c r="AX150" s="254"/>
      <c r="AY150" s="254"/>
      <c r="AZ150" s="254"/>
      <c r="BA150" s="254"/>
      <c r="BB150" s="254"/>
      <c r="BC150" s="254"/>
      <c r="BD150" s="254"/>
      <c r="BE150" s="254"/>
      <c r="BF150" s="254"/>
      <c r="BG150" s="254"/>
      <c r="BH150" s="254"/>
      <c r="BI150" s="254"/>
      <c r="BJ150" s="254"/>
      <c r="BK150" s="254"/>
      <c r="BL150" s="254"/>
      <c r="BM150" s="254"/>
      <c r="BN150" s="254"/>
      <c r="BO150" s="254"/>
      <c r="BP150" s="254"/>
      <c r="BQ150" s="254"/>
      <c r="BR150" s="254"/>
      <c r="BS150" s="254"/>
      <c r="BT150" s="254"/>
      <c r="BU150" s="254"/>
      <c r="BV150" s="254"/>
      <c r="BW150" s="254"/>
      <c r="BX150" s="254"/>
      <c r="BY150" s="254"/>
      <c r="BZ150" s="254"/>
      <c r="CA150" s="254"/>
      <c r="CB150" s="254"/>
      <c r="CC150" s="254"/>
      <c r="CD150" s="254"/>
      <c r="CE150" s="254"/>
      <c r="CF150" s="254"/>
      <c r="CG150" s="254"/>
      <c r="CH150" s="254"/>
      <c r="CI150" s="254"/>
      <c r="CJ150" s="254"/>
      <c r="CK150" s="254"/>
      <c r="CL150" s="254"/>
      <c r="CM150" s="254"/>
      <c r="CN150" s="254"/>
      <c r="CO150" s="254"/>
      <c r="CP150" s="254"/>
      <c r="CQ150" s="254"/>
      <c r="CR150" s="254"/>
      <c r="CS150" s="254"/>
      <c r="CT150" s="254"/>
      <c r="CU150" s="254"/>
      <c r="CV150" s="254"/>
      <c r="CW150" s="254"/>
      <c r="CX150" s="254"/>
      <c r="CY150" s="254"/>
      <c r="CZ150" s="254"/>
      <c r="DA150" s="254"/>
      <c r="DB150" s="254"/>
      <c r="DC150" s="254"/>
      <c r="DD150" s="254"/>
      <c r="DE150" s="254"/>
      <c r="DF150" s="254"/>
      <c r="DG150" s="254"/>
      <c r="DH150" s="254"/>
      <c r="DI150" s="254"/>
      <c r="DJ150" s="254"/>
      <c r="DK150" s="254"/>
      <c r="DL150" s="254"/>
      <c r="DM150" s="254"/>
      <c r="DN150" s="254"/>
      <c r="DO150" s="254"/>
    </row>
    <row r="151" spans="1:119" ht="7.5" customHeight="1">
      <c r="A151" s="277"/>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c r="AA151" s="254"/>
      <c r="AB151" s="254"/>
      <c r="AC151" s="254"/>
      <c r="AD151" s="254"/>
      <c r="AE151" s="254"/>
      <c r="AF151" s="254"/>
      <c r="AG151" s="254"/>
      <c r="AH151" s="254"/>
      <c r="AI151" s="254"/>
      <c r="AJ151" s="254"/>
      <c r="AK151" s="254"/>
      <c r="AL151" s="254"/>
      <c r="AM151" s="254"/>
      <c r="AN151" s="254"/>
      <c r="AO151" s="254"/>
      <c r="AP151" s="254"/>
      <c r="AQ151" s="254"/>
      <c r="AR151" s="254"/>
      <c r="AS151" s="254"/>
      <c r="AT151" s="254"/>
      <c r="AU151" s="254"/>
      <c r="AV151" s="254"/>
      <c r="AW151" s="254"/>
      <c r="AX151" s="254"/>
      <c r="AY151" s="254"/>
      <c r="AZ151" s="254"/>
      <c r="BA151" s="254"/>
      <c r="BB151" s="254"/>
      <c r="BC151" s="254"/>
      <c r="BD151" s="254"/>
      <c r="BE151" s="254"/>
      <c r="BF151" s="254"/>
      <c r="BG151" s="254"/>
      <c r="BH151" s="254"/>
      <c r="BI151" s="254"/>
      <c r="BJ151" s="254"/>
      <c r="BK151" s="254"/>
      <c r="BL151" s="254"/>
      <c r="BM151" s="254"/>
      <c r="BN151" s="254"/>
      <c r="BO151" s="254"/>
      <c r="BP151" s="254"/>
      <c r="BQ151" s="254"/>
      <c r="BR151" s="254"/>
      <c r="BS151" s="254"/>
      <c r="BT151" s="254"/>
      <c r="BU151" s="254"/>
      <c r="BV151" s="254"/>
      <c r="BW151" s="254"/>
      <c r="BX151" s="254"/>
      <c r="BY151" s="254"/>
      <c r="BZ151" s="254"/>
      <c r="CA151" s="254"/>
      <c r="CB151" s="254"/>
      <c r="CC151" s="254"/>
      <c r="CD151" s="254"/>
      <c r="CE151" s="254"/>
      <c r="CF151" s="254"/>
      <c r="CG151" s="254"/>
      <c r="CH151" s="254"/>
      <c r="CI151" s="254"/>
      <c r="CJ151" s="254"/>
      <c r="CK151" s="254"/>
      <c r="CL151" s="254"/>
      <c r="CM151" s="254"/>
      <c r="CN151" s="254"/>
      <c r="CO151" s="254"/>
      <c r="CP151" s="254"/>
      <c r="CQ151" s="254"/>
      <c r="CR151" s="254"/>
      <c r="CS151" s="254"/>
      <c r="CT151" s="254"/>
      <c r="CU151" s="254"/>
      <c r="CV151" s="254"/>
      <c r="CW151" s="254"/>
      <c r="CX151" s="254"/>
      <c r="CY151" s="254"/>
      <c r="CZ151" s="254"/>
      <c r="DA151" s="254"/>
      <c r="DB151" s="254"/>
      <c r="DC151" s="254"/>
      <c r="DD151" s="254"/>
      <c r="DE151" s="254"/>
      <c r="DF151" s="254"/>
      <c r="DG151" s="254"/>
      <c r="DH151" s="254"/>
      <c r="DI151" s="254"/>
      <c r="DJ151" s="254"/>
      <c r="DK151" s="254"/>
      <c r="DL151" s="254"/>
      <c r="DM151" s="254"/>
      <c r="DN151" s="254"/>
      <c r="DO151" s="254"/>
    </row>
    <row r="152" spans="1:119" ht="7.5" customHeight="1">
      <c r="A152" s="277"/>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c r="AA152" s="254"/>
      <c r="AB152" s="254"/>
      <c r="AC152" s="254"/>
      <c r="AD152" s="254"/>
      <c r="AE152" s="254"/>
      <c r="AF152" s="254"/>
      <c r="AG152" s="254"/>
      <c r="AH152" s="254"/>
      <c r="AI152" s="254"/>
      <c r="AJ152" s="254"/>
      <c r="AK152" s="254"/>
      <c r="AL152" s="254"/>
      <c r="AM152" s="254"/>
      <c r="AN152" s="254"/>
      <c r="AO152" s="254"/>
      <c r="AP152" s="254"/>
      <c r="AQ152" s="254"/>
      <c r="AR152" s="254"/>
      <c r="AS152" s="254"/>
      <c r="AT152" s="254"/>
      <c r="AU152" s="254"/>
      <c r="AV152" s="254"/>
      <c r="AW152" s="254"/>
      <c r="AX152" s="254"/>
      <c r="AY152" s="254"/>
      <c r="AZ152" s="254"/>
      <c r="BA152" s="254"/>
      <c r="BB152" s="254"/>
      <c r="BC152" s="254"/>
      <c r="BD152" s="254"/>
      <c r="BE152" s="254"/>
      <c r="BF152" s="254"/>
      <c r="BG152" s="254"/>
      <c r="BH152" s="254"/>
      <c r="BI152" s="254"/>
      <c r="BJ152" s="254"/>
      <c r="BK152" s="254"/>
      <c r="BL152" s="254"/>
      <c r="BM152" s="254"/>
      <c r="BN152" s="254"/>
      <c r="BO152" s="254"/>
      <c r="BP152" s="254"/>
      <c r="BQ152" s="254"/>
      <c r="BR152" s="254"/>
      <c r="BS152" s="254"/>
      <c r="BT152" s="254"/>
      <c r="BU152" s="254"/>
      <c r="BV152" s="254"/>
      <c r="BW152" s="254"/>
      <c r="BX152" s="254"/>
      <c r="BY152" s="254"/>
      <c r="BZ152" s="254"/>
      <c r="CA152" s="254"/>
      <c r="CB152" s="254"/>
      <c r="CC152" s="254"/>
      <c r="CD152" s="254"/>
      <c r="CE152" s="254"/>
      <c r="CF152" s="254"/>
      <c r="CG152" s="254"/>
      <c r="CH152" s="254"/>
      <c r="CI152" s="254"/>
      <c r="CJ152" s="254"/>
      <c r="CK152" s="254"/>
      <c r="CL152" s="254"/>
      <c r="CM152" s="254"/>
      <c r="CN152" s="254"/>
      <c r="CO152" s="254"/>
      <c r="CP152" s="254"/>
      <c r="CQ152" s="254"/>
      <c r="CR152" s="254"/>
      <c r="CS152" s="254"/>
      <c r="CT152" s="254"/>
      <c r="CU152" s="254"/>
      <c r="CV152" s="254"/>
      <c r="CW152" s="254"/>
      <c r="CX152" s="254"/>
      <c r="CY152" s="254"/>
      <c r="CZ152" s="254"/>
      <c r="DA152" s="254"/>
      <c r="DB152" s="254"/>
      <c r="DC152" s="254"/>
      <c r="DD152" s="254"/>
      <c r="DE152" s="254"/>
      <c r="DF152" s="254"/>
      <c r="DG152" s="254"/>
      <c r="DH152" s="254"/>
      <c r="DI152" s="254"/>
      <c r="DJ152" s="254"/>
      <c r="DK152" s="254"/>
      <c r="DL152" s="254"/>
      <c r="DM152" s="254"/>
      <c r="DN152" s="254"/>
      <c r="DO152" s="254"/>
    </row>
    <row r="153" spans="1:119" ht="7.5" customHeight="1">
      <c r="A153" s="277"/>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c r="AA153" s="254"/>
      <c r="AB153" s="254"/>
      <c r="AC153" s="254"/>
      <c r="AD153" s="254"/>
      <c r="AE153" s="254"/>
      <c r="AF153" s="254"/>
      <c r="AG153" s="254"/>
      <c r="AH153" s="254"/>
      <c r="AI153" s="254"/>
      <c r="AJ153" s="254"/>
      <c r="AK153" s="254"/>
      <c r="AL153" s="254"/>
      <c r="AM153" s="254"/>
      <c r="AN153" s="254"/>
      <c r="AO153" s="254"/>
      <c r="AP153" s="254"/>
      <c r="AQ153" s="254"/>
      <c r="AR153" s="254"/>
      <c r="AS153" s="254"/>
      <c r="AT153" s="254"/>
      <c r="AU153" s="254"/>
      <c r="AV153" s="254"/>
      <c r="AW153" s="254"/>
      <c r="AX153" s="254"/>
      <c r="AY153" s="254"/>
      <c r="AZ153" s="254"/>
      <c r="BA153" s="254"/>
      <c r="BB153" s="254"/>
      <c r="BC153" s="254"/>
      <c r="BD153" s="254"/>
      <c r="BE153" s="254"/>
      <c r="BF153" s="254"/>
      <c r="BG153" s="254"/>
      <c r="BH153" s="254"/>
      <c r="BI153" s="254"/>
      <c r="BJ153" s="254"/>
      <c r="BK153" s="254"/>
      <c r="BL153" s="254"/>
      <c r="BM153" s="254"/>
      <c r="BN153" s="254"/>
      <c r="BO153" s="254"/>
      <c r="BP153" s="254"/>
      <c r="BQ153" s="254"/>
      <c r="BR153" s="254"/>
      <c r="BS153" s="254"/>
      <c r="BT153" s="254"/>
      <c r="BU153" s="254"/>
      <c r="BV153" s="254"/>
      <c r="BW153" s="254"/>
      <c r="BX153" s="254"/>
      <c r="BY153" s="254"/>
      <c r="BZ153" s="254"/>
      <c r="CA153" s="254"/>
      <c r="CB153" s="254"/>
      <c r="CC153" s="254"/>
      <c r="CD153" s="254"/>
      <c r="CE153" s="254"/>
      <c r="CF153" s="254"/>
      <c r="CG153" s="254"/>
      <c r="CH153" s="254"/>
      <c r="CI153" s="254"/>
      <c r="CJ153" s="254"/>
      <c r="CK153" s="254"/>
      <c r="CL153" s="254"/>
      <c r="CM153" s="254"/>
      <c r="CN153" s="254"/>
      <c r="CO153" s="254"/>
      <c r="CP153" s="254"/>
      <c r="CQ153" s="254"/>
      <c r="CR153" s="254"/>
      <c r="CS153" s="254"/>
      <c r="CT153" s="254"/>
      <c r="CU153" s="254"/>
      <c r="CV153" s="254"/>
      <c r="CW153" s="254"/>
      <c r="CX153" s="254"/>
      <c r="CY153" s="254"/>
      <c r="CZ153" s="254"/>
      <c r="DA153" s="254"/>
      <c r="DB153" s="254"/>
      <c r="DC153" s="254"/>
      <c r="DD153" s="254"/>
      <c r="DE153" s="254"/>
      <c r="DF153" s="254"/>
      <c r="DG153" s="254"/>
      <c r="DH153" s="254"/>
      <c r="DI153" s="254"/>
      <c r="DJ153" s="254"/>
      <c r="DK153" s="254"/>
      <c r="DL153" s="254"/>
      <c r="DM153" s="254"/>
      <c r="DN153" s="254"/>
      <c r="DO153" s="254"/>
    </row>
    <row r="154" spans="1:119" ht="7.5" customHeight="1">
      <c r="A154" s="277"/>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c r="AA154" s="254"/>
      <c r="AB154" s="254"/>
      <c r="AC154" s="254"/>
      <c r="AD154" s="254"/>
      <c r="AE154" s="254"/>
      <c r="AF154" s="254"/>
      <c r="AG154" s="254"/>
      <c r="AH154" s="254"/>
      <c r="AI154" s="254"/>
      <c r="AJ154" s="254"/>
      <c r="AK154" s="254"/>
      <c r="AL154" s="254"/>
      <c r="AM154" s="254"/>
      <c r="AN154" s="254"/>
      <c r="AO154" s="254"/>
      <c r="AP154" s="254"/>
      <c r="AQ154" s="254"/>
      <c r="AR154" s="254"/>
      <c r="AS154" s="254"/>
      <c r="AT154" s="254"/>
      <c r="AU154" s="254"/>
      <c r="AV154" s="254"/>
      <c r="AW154" s="254"/>
      <c r="AX154" s="254"/>
      <c r="AY154" s="254"/>
      <c r="AZ154" s="254"/>
      <c r="BA154" s="254"/>
      <c r="BB154" s="254"/>
      <c r="BC154" s="254"/>
      <c r="BD154" s="254"/>
      <c r="BE154" s="254"/>
      <c r="BF154" s="254"/>
      <c r="BG154" s="254"/>
      <c r="BH154" s="254"/>
      <c r="BI154" s="254"/>
      <c r="BJ154" s="254"/>
      <c r="BK154" s="254"/>
      <c r="BL154" s="254"/>
      <c r="BM154" s="254"/>
      <c r="BN154" s="254"/>
      <c r="BO154" s="254"/>
      <c r="BP154" s="254"/>
      <c r="BQ154" s="254"/>
      <c r="BR154" s="254"/>
      <c r="BS154" s="254"/>
      <c r="BT154" s="254"/>
      <c r="BU154" s="254"/>
      <c r="BV154" s="254"/>
      <c r="BW154" s="254"/>
      <c r="BX154" s="254"/>
      <c r="BY154" s="254"/>
      <c r="BZ154" s="254"/>
      <c r="CA154" s="254"/>
      <c r="CB154" s="254"/>
      <c r="CC154" s="254"/>
      <c r="CD154" s="254"/>
      <c r="CE154" s="254"/>
      <c r="CF154" s="254"/>
      <c r="CG154" s="254"/>
      <c r="CH154" s="254"/>
      <c r="CI154" s="254"/>
      <c r="CJ154" s="254"/>
      <c r="CK154" s="254"/>
      <c r="CL154" s="254"/>
      <c r="CM154" s="254"/>
      <c r="CN154" s="254"/>
      <c r="CO154" s="254"/>
      <c r="CP154" s="254"/>
      <c r="CQ154" s="254"/>
      <c r="CR154" s="254"/>
      <c r="CS154" s="254"/>
      <c r="CT154" s="254"/>
      <c r="CU154" s="254"/>
      <c r="CV154" s="254"/>
      <c r="CW154" s="254"/>
      <c r="CX154" s="254"/>
      <c r="CY154" s="254"/>
      <c r="CZ154" s="254"/>
      <c r="DA154" s="254"/>
      <c r="DB154" s="254"/>
      <c r="DC154" s="254"/>
      <c r="DD154" s="254"/>
      <c r="DE154" s="254"/>
      <c r="DF154" s="254"/>
      <c r="DG154" s="254"/>
      <c r="DH154" s="254"/>
      <c r="DI154" s="254"/>
      <c r="DJ154" s="254"/>
      <c r="DK154" s="254"/>
      <c r="DL154" s="254"/>
      <c r="DM154" s="254"/>
      <c r="DN154" s="254"/>
      <c r="DO154" s="254"/>
    </row>
    <row r="155" spans="1:119" ht="7.5" customHeight="1">
      <c r="A155" s="277"/>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c r="AA155" s="254"/>
      <c r="AB155" s="254"/>
      <c r="AC155" s="254"/>
      <c r="AD155" s="254"/>
      <c r="AE155" s="254"/>
      <c r="AF155" s="254"/>
      <c r="AG155" s="254"/>
      <c r="AH155" s="254"/>
      <c r="AI155" s="254"/>
      <c r="AJ155" s="254"/>
      <c r="AK155" s="254"/>
      <c r="AL155" s="254"/>
      <c r="AM155" s="254"/>
      <c r="AN155" s="254"/>
      <c r="AO155" s="254"/>
      <c r="AP155" s="254"/>
      <c r="AQ155" s="254"/>
      <c r="AR155" s="254"/>
      <c r="AS155" s="254"/>
      <c r="AT155" s="254"/>
      <c r="AU155" s="254"/>
      <c r="AV155" s="254"/>
      <c r="AW155" s="254"/>
      <c r="AX155" s="254"/>
      <c r="AY155" s="254"/>
      <c r="AZ155" s="254"/>
      <c r="BA155" s="254"/>
      <c r="BB155" s="254"/>
      <c r="BC155" s="254"/>
      <c r="BD155" s="254"/>
      <c r="BE155" s="254"/>
      <c r="BF155" s="254"/>
      <c r="BG155" s="254"/>
      <c r="BH155" s="254"/>
      <c r="BI155" s="254"/>
      <c r="BJ155" s="254"/>
      <c r="BK155" s="254"/>
      <c r="BL155" s="254"/>
      <c r="BM155" s="254"/>
      <c r="BN155" s="254"/>
      <c r="BO155" s="254"/>
      <c r="BP155" s="254"/>
      <c r="BQ155" s="254"/>
      <c r="BR155" s="254"/>
      <c r="BS155" s="254"/>
      <c r="BT155" s="254"/>
      <c r="BU155" s="254"/>
      <c r="BV155" s="254"/>
      <c r="BW155" s="254"/>
      <c r="BX155" s="254"/>
      <c r="BY155" s="254"/>
      <c r="BZ155" s="254"/>
      <c r="CA155" s="254"/>
      <c r="CB155" s="254"/>
      <c r="CC155" s="254"/>
      <c r="CD155" s="254"/>
      <c r="CE155" s="254"/>
      <c r="CF155" s="254"/>
      <c r="CG155" s="254"/>
      <c r="CH155" s="254"/>
      <c r="CI155" s="254"/>
      <c r="CJ155" s="254"/>
      <c r="CK155" s="254"/>
      <c r="CL155" s="254"/>
      <c r="CM155" s="254"/>
      <c r="CN155" s="254"/>
      <c r="CO155" s="254"/>
      <c r="CP155" s="254"/>
      <c r="CQ155" s="254"/>
      <c r="CR155" s="254"/>
      <c r="CS155" s="254"/>
      <c r="CT155" s="254"/>
      <c r="CU155" s="254"/>
      <c r="CV155" s="254"/>
      <c r="CW155" s="254"/>
      <c r="CX155" s="254"/>
      <c r="CY155" s="254"/>
      <c r="CZ155" s="254"/>
      <c r="DA155" s="254"/>
      <c r="DB155" s="254"/>
      <c r="DC155" s="254"/>
      <c r="DD155" s="254"/>
      <c r="DE155" s="254"/>
      <c r="DF155" s="254"/>
      <c r="DG155" s="254"/>
      <c r="DH155" s="254"/>
      <c r="DI155" s="254"/>
      <c r="DJ155" s="254"/>
      <c r="DK155" s="254"/>
      <c r="DL155" s="254"/>
      <c r="DM155" s="254"/>
      <c r="DN155" s="254"/>
      <c r="DO155" s="254"/>
    </row>
    <row r="156" spans="1:119" ht="7.5" customHeight="1">
      <c r="A156" s="277"/>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c r="AA156" s="254"/>
      <c r="AB156" s="254"/>
      <c r="AC156" s="254"/>
      <c r="AD156" s="254"/>
      <c r="AE156" s="254"/>
      <c r="AF156" s="254"/>
      <c r="AG156" s="254"/>
      <c r="AH156" s="254"/>
      <c r="AI156" s="254"/>
      <c r="AJ156" s="254"/>
      <c r="AK156" s="254"/>
      <c r="AL156" s="254"/>
      <c r="AM156" s="254"/>
      <c r="AN156" s="254"/>
      <c r="AO156" s="254"/>
      <c r="AP156" s="254"/>
      <c r="AQ156" s="254"/>
      <c r="AR156" s="254"/>
      <c r="AS156" s="254"/>
      <c r="AT156" s="254"/>
      <c r="AU156" s="254"/>
      <c r="AV156" s="254"/>
      <c r="AW156" s="254"/>
      <c r="AX156" s="254"/>
      <c r="AY156" s="254"/>
      <c r="AZ156" s="254"/>
      <c r="BA156" s="254"/>
      <c r="BB156" s="254"/>
      <c r="BC156" s="254"/>
      <c r="BD156" s="254"/>
      <c r="BE156" s="254"/>
      <c r="BF156" s="254"/>
      <c r="BG156" s="254"/>
      <c r="BH156" s="254"/>
      <c r="BI156" s="254"/>
      <c r="BJ156" s="254"/>
      <c r="BK156" s="254"/>
      <c r="BL156" s="254"/>
      <c r="BM156" s="254"/>
      <c r="BN156" s="254"/>
      <c r="BO156" s="254"/>
      <c r="BP156" s="254"/>
      <c r="BQ156" s="254"/>
      <c r="BR156" s="254"/>
      <c r="BS156" s="254"/>
      <c r="BT156" s="254"/>
      <c r="BU156" s="254"/>
      <c r="BV156" s="254"/>
      <c r="BW156" s="254"/>
      <c r="BX156" s="254"/>
      <c r="BY156" s="254"/>
      <c r="BZ156" s="254"/>
      <c r="CA156" s="254"/>
      <c r="CB156" s="254"/>
      <c r="CC156" s="254"/>
      <c r="CD156" s="254"/>
      <c r="CE156" s="254"/>
      <c r="CF156" s="254"/>
      <c r="CG156" s="254"/>
      <c r="CH156" s="254"/>
      <c r="CI156" s="254"/>
      <c r="CJ156" s="254"/>
      <c r="CK156" s="254"/>
      <c r="CL156" s="254"/>
      <c r="CM156" s="254"/>
      <c r="CN156" s="254"/>
      <c r="CO156" s="254"/>
      <c r="CP156" s="254"/>
      <c r="CQ156" s="254"/>
      <c r="CR156" s="254"/>
      <c r="CS156" s="254"/>
      <c r="CT156" s="254"/>
      <c r="CU156" s="254"/>
      <c r="CV156" s="254"/>
      <c r="CW156" s="254"/>
      <c r="CX156" s="254"/>
      <c r="CY156" s="254"/>
      <c r="CZ156" s="254"/>
      <c r="DA156" s="254"/>
      <c r="DB156" s="254"/>
      <c r="DC156" s="254"/>
      <c r="DD156" s="254"/>
      <c r="DE156" s="254"/>
      <c r="DF156" s="254"/>
      <c r="DG156" s="254"/>
      <c r="DH156" s="254"/>
      <c r="DI156" s="254"/>
      <c r="DJ156" s="254"/>
      <c r="DK156" s="254"/>
      <c r="DL156" s="254"/>
      <c r="DM156" s="254"/>
      <c r="DN156" s="254"/>
      <c r="DO156" s="254"/>
    </row>
    <row r="157" spans="1:119" ht="7.5" customHeight="1">
      <c r="A157" s="277"/>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c r="AA157" s="254"/>
      <c r="AB157" s="254"/>
      <c r="AC157" s="254"/>
      <c r="AD157" s="254"/>
      <c r="AE157" s="254"/>
      <c r="AF157" s="254"/>
      <c r="AG157" s="254"/>
      <c r="AH157" s="254"/>
      <c r="AI157" s="254"/>
      <c r="AJ157" s="254"/>
      <c r="AK157" s="254"/>
      <c r="AL157" s="254"/>
      <c r="AM157" s="254"/>
      <c r="AN157" s="254"/>
      <c r="AO157" s="254"/>
      <c r="AP157" s="254"/>
      <c r="AQ157" s="254"/>
      <c r="AR157" s="254"/>
      <c r="AS157" s="254"/>
      <c r="AT157" s="254"/>
      <c r="AU157" s="254"/>
      <c r="AV157" s="254"/>
      <c r="AW157" s="254"/>
      <c r="AX157" s="254"/>
      <c r="AY157" s="254"/>
      <c r="AZ157" s="254"/>
      <c r="BA157" s="254"/>
      <c r="BB157" s="254"/>
      <c r="BC157" s="254"/>
      <c r="BD157" s="254"/>
      <c r="BE157" s="254"/>
      <c r="BF157" s="254"/>
      <c r="BG157" s="254"/>
      <c r="BH157" s="254"/>
      <c r="BI157" s="254"/>
      <c r="BJ157" s="254"/>
      <c r="BK157" s="254"/>
      <c r="BL157" s="254"/>
      <c r="BM157" s="254"/>
      <c r="BN157" s="254"/>
      <c r="BO157" s="254"/>
      <c r="BP157" s="254"/>
      <c r="BQ157" s="254"/>
      <c r="BR157" s="254"/>
      <c r="BS157" s="254"/>
      <c r="BT157" s="254"/>
      <c r="BU157" s="254"/>
      <c r="BV157" s="254"/>
      <c r="BW157" s="254"/>
      <c r="BX157" s="254"/>
      <c r="BY157" s="254"/>
      <c r="BZ157" s="254"/>
      <c r="CA157" s="254"/>
      <c r="CB157" s="254"/>
      <c r="CC157" s="254"/>
      <c r="CD157" s="254"/>
      <c r="CE157" s="254"/>
      <c r="CF157" s="254"/>
      <c r="CG157" s="254"/>
      <c r="CH157" s="254"/>
      <c r="CI157" s="254"/>
      <c r="CJ157" s="254"/>
      <c r="CK157" s="254"/>
      <c r="CL157" s="254"/>
      <c r="CM157" s="254"/>
      <c r="CN157" s="254"/>
      <c r="CO157" s="254"/>
      <c r="CP157" s="254"/>
      <c r="CQ157" s="254"/>
      <c r="CR157" s="254"/>
      <c r="CS157" s="254"/>
      <c r="CT157" s="254"/>
      <c r="CU157" s="254"/>
      <c r="CV157" s="254"/>
      <c r="CW157" s="254"/>
      <c r="CX157" s="254"/>
      <c r="CY157" s="254"/>
      <c r="CZ157" s="254"/>
      <c r="DA157" s="254"/>
      <c r="DB157" s="254"/>
      <c r="DC157" s="254"/>
      <c r="DD157" s="254"/>
      <c r="DE157" s="254"/>
      <c r="DF157" s="254"/>
      <c r="DG157" s="254"/>
      <c r="DH157" s="254"/>
      <c r="DI157" s="254"/>
      <c r="DJ157" s="254"/>
      <c r="DK157" s="254"/>
      <c r="DL157" s="254"/>
      <c r="DM157" s="254"/>
      <c r="DN157" s="254"/>
      <c r="DO157" s="254"/>
    </row>
    <row r="158" spans="1:119" ht="7.5" customHeight="1">
      <c r="A158" s="277"/>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254"/>
      <c r="BF158" s="254"/>
      <c r="BG158" s="254"/>
      <c r="BH158" s="254"/>
      <c r="BI158" s="254"/>
      <c r="BJ158" s="254"/>
      <c r="BK158" s="254"/>
      <c r="BL158" s="254"/>
      <c r="BM158" s="254"/>
      <c r="BN158" s="254"/>
      <c r="BO158" s="254"/>
      <c r="BP158" s="254"/>
      <c r="BQ158" s="254"/>
      <c r="BR158" s="254"/>
      <c r="BS158" s="254"/>
      <c r="BT158" s="254"/>
      <c r="BU158" s="254"/>
      <c r="BV158" s="254"/>
      <c r="BW158" s="254"/>
      <c r="BX158" s="254"/>
      <c r="BY158" s="254"/>
      <c r="BZ158" s="254"/>
      <c r="CA158" s="254"/>
      <c r="CB158" s="254"/>
      <c r="CC158" s="254"/>
      <c r="CD158" s="254"/>
      <c r="CE158" s="254"/>
      <c r="CF158" s="254"/>
      <c r="CG158" s="254"/>
      <c r="CH158" s="254"/>
      <c r="CI158" s="254"/>
      <c r="CJ158" s="254"/>
      <c r="CK158" s="254"/>
      <c r="CL158" s="254"/>
      <c r="CM158" s="254"/>
      <c r="CN158" s="254"/>
      <c r="CO158" s="254"/>
      <c r="CP158" s="254"/>
      <c r="CQ158" s="254"/>
      <c r="CR158" s="254"/>
      <c r="CS158" s="254"/>
      <c r="CT158" s="254"/>
      <c r="CU158" s="254"/>
      <c r="CV158" s="254"/>
      <c r="CW158" s="254"/>
      <c r="CX158" s="254"/>
      <c r="CY158" s="254"/>
      <c r="CZ158" s="254"/>
      <c r="DA158" s="254"/>
      <c r="DB158" s="254"/>
      <c r="DC158" s="254"/>
      <c r="DD158" s="254"/>
      <c r="DE158" s="254"/>
      <c r="DF158" s="254"/>
      <c r="DG158" s="254"/>
      <c r="DH158" s="254"/>
      <c r="DI158" s="254"/>
      <c r="DJ158" s="254"/>
      <c r="DK158" s="254"/>
      <c r="DL158" s="254"/>
      <c r="DM158" s="254"/>
      <c r="DN158" s="254"/>
      <c r="DO158" s="254"/>
    </row>
    <row r="159" spans="1:119" ht="7.5" customHeight="1">
      <c r="A159" s="277"/>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c r="AA159" s="254"/>
      <c r="AB159" s="254"/>
      <c r="AC159" s="254"/>
      <c r="AD159" s="254"/>
      <c r="AE159" s="254"/>
      <c r="AF159" s="254"/>
      <c r="AG159" s="254"/>
      <c r="AH159" s="254"/>
      <c r="AI159" s="254"/>
      <c r="AJ159" s="254"/>
      <c r="AK159" s="254"/>
      <c r="AL159" s="254"/>
      <c r="AM159" s="254"/>
      <c r="AN159" s="254"/>
      <c r="AO159" s="254"/>
      <c r="AP159" s="254"/>
      <c r="AQ159" s="254"/>
      <c r="AR159" s="254"/>
      <c r="AS159" s="254"/>
      <c r="AT159" s="254"/>
      <c r="AU159" s="254"/>
      <c r="AV159" s="254"/>
      <c r="AW159" s="254"/>
      <c r="AX159" s="254"/>
      <c r="AY159" s="254"/>
      <c r="AZ159" s="254"/>
      <c r="BA159" s="254"/>
      <c r="BB159" s="254"/>
      <c r="BC159" s="254"/>
      <c r="BD159" s="254"/>
      <c r="BE159" s="254"/>
      <c r="BF159" s="254"/>
      <c r="BG159" s="254"/>
      <c r="BH159" s="254"/>
      <c r="BI159" s="254"/>
      <c r="BJ159" s="254"/>
      <c r="BK159" s="254"/>
      <c r="BL159" s="254"/>
      <c r="BM159" s="254"/>
      <c r="BN159" s="254"/>
      <c r="BO159" s="254"/>
      <c r="BP159" s="254"/>
      <c r="BQ159" s="254"/>
      <c r="BR159" s="254"/>
      <c r="BS159" s="254"/>
      <c r="BT159" s="254"/>
      <c r="BU159" s="254"/>
      <c r="BV159" s="254"/>
      <c r="BW159" s="254"/>
      <c r="BX159" s="254"/>
      <c r="BY159" s="254"/>
      <c r="BZ159" s="254"/>
      <c r="CA159" s="254"/>
      <c r="CB159" s="254"/>
      <c r="CC159" s="254"/>
      <c r="CD159" s="254"/>
      <c r="CE159" s="254"/>
      <c r="CF159" s="254"/>
      <c r="CG159" s="254"/>
      <c r="CH159" s="254"/>
      <c r="CI159" s="254"/>
      <c r="CJ159" s="254"/>
      <c r="CK159" s="254"/>
      <c r="CL159" s="254"/>
      <c r="CM159" s="254"/>
      <c r="CN159" s="254"/>
      <c r="CO159" s="254"/>
      <c r="CP159" s="254"/>
      <c r="CQ159" s="254"/>
      <c r="CR159" s="254"/>
      <c r="CS159" s="254"/>
      <c r="CT159" s="254"/>
      <c r="CU159" s="254"/>
      <c r="CV159" s="254"/>
      <c r="CW159" s="254"/>
      <c r="CX159" s="254"/>
      <c r="CY159" s="254"/>
      <c r="CZ159" s="254"/>
      <c r="DA159" s="254"/>
      <c r="DB159" s="254"/>
      <c r="DC159" s="254"/>
      <c r="DD159" s="254"/>
      <c r="DE159" s="254"/>
      <c r="DF159" s="254"/>
      <c r="DG159" s="254"/>
      <c r="DH159" s="254"/>
      <c r="DI159" s="254"/>
      <c r="DJ159" s="254"/>
      <c r="DK159" s="254"/>
      <c r="DL159" s="254"/>
      <c r="DM159" s="254"/>
      <c r="DN159" s="254"/>
      <c r="DO159" s="254"/>
    </row>
    <row r="160" spans="1:119" ht="7.5" customHeight="1">
      <c r="A160" s="277"/>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c r="AA160" s="254"/>
      <c r="AB160" s="254"/>
      <c r="AC160" s="254"/>
      <c r="AD160" s="254"/>
      <c r="AE160" s="254"/>
      <c r="AF160" s="254"/>
      <c r="AG160" s="254"/>
      <c r="AH160" s="254"/>
      <c r="AI160" s="254"/>
      <c r="AJ160" s="254"/>
      <c r="AK160" s="254"/>
      <c r="AL160" s="254"/>
      <c r="AM160" s="254"/>
      <c r="AN160" s="254"/>
      <c r="AO160" s="254"/>
      <c r="AP160" s="254"/>
      <c r="AQ160" s="254"/>
      <c r="AR160" s="254"/>
      <c r="AS160" s="254"/>
      <c r="AT160" s="254"/>
      <c r="AU160" s="254"/>
      <c r="AV160" s="254"/>
      <c r="AW160" s="254"/>
      <c r="AX160" s="254"/>
      <c r="AY160" s="254"/>
      <c r="AZ160" s="254"/>
      <c r="BA160" s="254"/>
      <c r="BB160" s="254"/>
      <c r="BC160" s="254"/>
      <c r="BD160" s="254"/>
      <c r="BE160" s="254"/>
      <c r="BF160" s="254"/>
      <c r="BG160" s="254"/>
      <c r="BH160" s="254"/>
      <c r="BI160" s="254"/>
      <c r="BJ160" s="254"/>
      <c r="BK160" s="254"/>
      <c r="BL160" s="254"/>
      <c r="BM160" s="254"/>
      <c r="BN160" s="254"/>
      <c r="BO160" s="254"/>
      <c r="BP160" s="254"/>
      <c r="BQ160" s="254"/>
      <c r="BR160" s="254"/>
      <c r="BS160" s="254"/>
      <c r="BT160" s="254"/>
      <c r="BU160" s="254"/>
      <c r="BV160" s="254"/>
      <c r="BW160" s="254"/>
      <c r="BX160" s="254"/>
      <c r="BY160" s="254"/>
      <c r="BZ160" s="254"/>
      <c r="CA160" s="254"/>
      <c r="CB160" s="254"/>
      <c r="CC160" s="254"/>
      <c r="CD160" s="254"/>
      <c r="CE160" s="254"/>
      <c r="CF160" s="254"/>
      <c r="CG160" s="254"/>
      <c r="CH160" s="254"/>
      <c r="CI160" s="254"/>
      <c r="CJ160" s="254"/>
      <c r="CK160" s="254"/>
      <c r="CL160" s="254"/>
      <c r="CM160" s="254"/>
      <c r="CN160" s="254"/>
      <c r="CO160" s="254"/>
      <c r="CP160" s="254"/>
      <c r="CQ160" s="254"/>
      <c r="CR160" s="254"/>
      <c r="CS160" s="254"/>
      <c r="CT160" s="254"/>
      <c r="CU160" s="254"/>
      <c r="CV160" s="254"/>
      <c r="CW160" s="254"/>
      <c r="CX160" s="254"/>
      <c r="CY160" s="254"/>
      <c r="CZ160" s="254"/>
      <c r="DA160" s="254"/>
      <c r="DB160" s="254"/>
      <c r="DC160" s="254"/>
      <c r="DD160" s="254"/>
      <c r="DE160" s="254"/>
      <c r="DF160" s="254"/>
      <c r="DG160" s="254"/>
      <c r="DH160" s="254"/>
      <c r="DI160" s="254"/>
      <c r="DJ160" s="254"/>
      <c r="DK160" s="254"/>
      <c r="DL160" s="254"/>
      <c r="DM160" s="254"/>
      <c r="DN160" s="254"/>
      <c r="DO160" s="254"/>
    </row>
    <row r="161" spans="1:119" ht="7.5" customHeight="1">
      <c r="A161" s="277"/>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c r="AA161" s="254"/>
      <c r="AB161" s="254"/>
      <c r="AC161" s="254"/>
      <c r="AD161" s="254"/>
      <c r="AE161" s="254"/>
      <c r="AF161" s="254"/>
      <c r="AG161" s="254"/>
      <c r="AH161" s="254"/>
      <c r="AI161" s="254"/>
      <c r="AJ161" s="254"/>
      <c r="AK161" s="254"/>
      <c r="AL161" s="254"/>
      <c r="AM161" s="254"/>
      <c r="AN161" s="254"/>
      <c r="AO161" s="254"/>
      <c r="AP161" s="254"/>
      <c r="AQ161" s="254"/>
      <c r="AR161" s="254"/>
      <c r="AS161" s="254"/>
      <c r="AT161" s="254"/>
      <c r="AU161" s="254"/>
      <c r="AV161" s="254"/>
      <c r="AW161" s="254"/>
      <c r="AX161" s="254"/>
      <c r="AY161" s="254"/>
      <c r="AZ161" s="254"/>
      <c r="BA161" s="254"/>
      <c r="BB161" s="254"/>
      <c r="BC161" s="254"/>
      <c r="BD161" s="254"/>
      <c r="BE161" s="254"/>
      <c r="BF161" s="254"/>
      <c r="BG161" s="254"/>
      <c r="BH161" s="254"/>
      <c r="BI161" s="254"/>
      <c r="BJ161" s="254"/>
      <c r="BK161" s="254"/>
      <c r="BL161" s="254"/>
      <c r="BM161" s="254"/>
      <c r="BN161" s="254"/>
      <c r="BO161" s="254"/>
      <c r="BP161" s="254"/>
      <c r="BQ161" s="254"/>
      <c r="BR161" s="254"/>
      <c r="BS161" s="254"/>
      <c r="BT161" s="254"/>
      <c r="BU161" s="254"/>
      <c r="BV161" s="254"/>
      <c r="BW161" s="254"/>
      <c r="BX161" s="254"/>
      <c r="BY161" s="254"/>
      <c r="BZ161" s="254"/>
      <c r="CA161" s="254"/>
      <c r="CB161" s="254"/>
      <c r="CC161" s="254"/>
      <c r="CD161" s="254"/>
      <c r="CE161" s="254"/>
      <c r="CF161" s="254"/>
      <c r="CG161" s="254"/>
      <c r="CH161" s="254"/>
      <c r="CI161" s="254"/>
      <c r="CJ161" s="254"/>
      <c r="CK161" s="254"/>
      <c r="CL161" s="254"/>
      <c r="CM161" s="254"/>
      <c r="CN161" s="254"/>
      <c r="CO161" s="254"/>
      <c r="CP161" s="254"/>
      <c r="CQ161" s="254"/>
      <c r="CR161" s="254"/>
      <c r="CS161" s="254"/>
      <c r="CT161" s="254"/>
      <c r="CU161" s="254"/>
      <c r="CV161" s="254"/>
      <c r="CW161" s="254"/>
      <c r="CX161" s="254"/>
      <c r="CY161" s="254"/>
      <c r="CZ161" s="254"/>
      <c r="DA161" s="254"/>
      <c r="DB161" s="254"/>
      <c r="DC161" s="254"/>
      <c r="DD161" s="254"/>
      <c r="DE161" s="254"/>
      <c r="DF161" s="254"/>
      <c r="DG161" s="254"/>
      <c r="DH161" s="254"/>
      <c r="DI161" s="254"/>
      <c r="DJ161" s="254"/>
      <c r="DK161" s="254"/>
      <c r="DL161" s="254"/>
      <c r="DM161" s="254"/>
      <c r="DN161" s="254"/>
      <c r="DO161" s="254"/>
    </row>
    <row r="162" spans="1:119" ht="7.5" customHeight="1">
      <c r="A162" s="277"/>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c r="AA162" s="254"/>
      <c r="AB162" s="254"/>
      <c r="AC162" s="254"/>
      <c r="AD162" s="254"/>
      <c r="AE162" s="254"/>
      <c r="AF162" s="254"/>
      <c r="AG162" s="254"/>
      <c r="AH162" s="254"/>
      <c r="AI162" s="254"/>
      <c r="AJ162" s="254"/>
      <c r="AK162" s="254"/>
      <c r="AL162" s="254"/>
      <c r="AM162" s="254"/>
      <c r="AN162" s="254"/>
      <c r="AO162" s="254"/>
      <c r="AP162" s="254"/>
      <c r="AQ162" s="254"/>
      <c r="AR162" s="254"/>
      <c r="AS162" s="254"/>
      <c r="AT162" s="254"/>
      <c r="AU162" s="254"/>
      <c r="AV162" s="254"/>
      <c r="AW162" s="254"/>
      <c r="AX162" s="254"/>
      <c r="AY162" s="254"/>
      <c r="AZ162" s="254"/>
      <c r="BA162" s="254"/>
      <c r="BB162" s="254"/>
      <c r="BC162" s="254"/>
      <c r="BD162" s="254"/>
      <c r="BE162" s="254"/>
      <c r="BF162" s="254"/>
      <c r="BG162" s="254"/>
      <c r="BH162" s="254"/>
      <c r="BI162" s="254"/>
      <c r="BJ162" s="254"/>
      <c r="BK162" s="254"/>
      <c r="BL162" s="254"/>
      <c r="BM162" s="254"/>
      <c r="BN162" s="254"/>
      <c r="BO162" s="254"/>
      <c r="BP162" s="254"/>
      <c r="BQ162" s="254"/>
      <c r="BR162" s="254"/>
      <c r="BS162" s="254"/>
      <c r="BT162" s="254"/>
      <c r="BU162" s="254"/>
      <c r="BV162" s="254"/>
      <c r="BW162" s="254"/>
      <c r="BX162" s="254"/>
      <c r="BY162" s="254"/>
      <c r="BZ162" s="254"/>
      <c r="CA162" s="254"/>
      <c r="CB162" s="254"/>
      <c r="CC162" s="254"/>
      <c r="CD162" s="254"/>
      <c r="CE162" s="254"/>
      <c r="CF162" s="254"/>
      <c r="CG162" s="254"/>
      <c r="CH162" s="254"/>
      <c r="CI162" s="254"/>
      <c r="CJ162" s="254"/>
      <c r="CK162" s="254"/>
      <c r="CL162" s="254"/>
      <c r="CM162" s="254"/>
      <c r="CN162" s="254"/>
      <c r="CO162" s="254"/>
      <c r="CP162" s="254"/>
      <c r="CQ162" s="254"/>
      <c r="CR162" s="254"/>
      <c r="CS162" s="254"/>
      <c r="CT162" s="254"/>
      <c r="CU162" s="254"/>
      <c r="CV162" s="254"/>
      <c r="CW162" s="254"/>
      <c r="CX162" s="254"/>
      <c r="CY162" s="254"/>
      <c r="CZ162" s="254"/>
      <c r="DA162" s="254"/>
      <c r="DB162" s="254"/>
      <c r="DC162" s="254"/>
      <c r="DD162" s="254"/>
      <c r="DE162" s="254"/>
      <c r="DF162" s="254"/>
      <c r="DG162" s="254"/>
      <c r="DH162" s="254"/>
      <c r="DI162" s="254"/>
      <c r="DJ162" s="254"/>
      <c r="DK162" s="254"/>
      <c r="DL162" s="254"/>
      <c r="DM162" s="254"/>
      <c r="DN162" s="254"/>
      <c r="DO162" s="254"/>
    </row>
    <row r="163" spans="1:119" ht="7.5" customHeight="1">
      <c r="A163" s="277"/>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c r="AA163" s="254"/>
      <c r="AB163" s="254"/>
      <c r="AC163" s="254"/>
      <c r="AD163" s="254"/>
      <c r="AE163" s="254"/>
      <c r="AF163" s="254"/>
      <c r="AG163" s="254"/>
      <c r="AH163" s="254"/>
      <c r="AI163" s="254"/>
      <c r="AJ163" s="254"/>
      <c r="AK163" s="254"/>
      <c r="AL163" s="254"/>
      <c r="AM163" s="254"/>
      <c r="AN163" s="254"/>
      <c r="AO163" s="254"/>
      <c r="AP163" s="254"/>
      <c r="AQ163" s="254"/>
      <c r="AR163" s="254"/>
      <c r="AS163" s="254"/>
      <c r="AT163" s="254"/>
      <c r="AU163" s="254"/>
      <c r="AV163" s="254"/>
      <c r="AW163" s="254"/>
      <c r="AX163" s="254"/>
      <c r="AY163" s="254"/>
      <c r="AZ163" s="254"/>
      <c r="BA163" s="254"/>
      <c r="BB163" s="254"/>
      <c r="BC163" s="254"/>
      <c r="BD163" s="254"/>
      <c r="BE163" s="254"/>
      <c r="BF163" s="254"/>
      <c r="BG163" s="254"/>
      <c r="BH163" s="254"/>
      <c r="BI163" s="254"/>
      <c r="BJ163" s="254"/>
      <c r="BK163" s="254"/>
      <c r="BL163" s="254"/>
      <c r="BM163" s="254"/>
      <c r="BN163" s="254"/>
      <c r="BO163" s="254"/>
      <c r="BP163" s="254"/>
      <c r="BQ163" s="254"/>
      <c r="BR163" s="254"/>
      <c r="BS163" s="254"/>
      <c r="BT163" s="254"/>
      <c r="BU163" s="254"/>
      <c r="BV163" s="254"/>
      <c r="BW163" s="254"/>
      <c r="BX163" s="254"/>
      <c r="BY163" s="254"/>
      <c r="BZ163" s="254"/>
      <c r="CA163" s="254"/>
      <c r="CB163" s="254"/>
      <c r="CC163" s="254"/>
      <c r="CD163" s="254"/>
      <c r="CE163" s="254"/>
      <c r="CF163" s="254"/>
      <c r="CG163" s="254"/>
      <c r="CH163" s="254"/>
      <c r="CI163" s="254"/>
      <c r="CJ163" s="254"/>
      <c r="CK163" s="254"/>
      <c r="CL163" s="254"/>
      <c r="CM163" s="254"/>
      <c r="CN163" s="254"/>
      <c r="CO163" s="254"/>
      <c r="CP163" s="254"/>
      <c r="CQ163" s="254"/>
      <c r="CR163" s="254"/>
      <c r="CS163" s="254"/>
      <c r="CT163" s="254"/>
      <c r="CU163" s="254"/>
      <c r="CV163" s="254"/>
      <c r="CW163" s="254"/>
      <c r="CX163" s="254"/>
      <c r="CY163" s="254"/>
      <c r="CZ163" s="254"/>
      <c r="DA163" s="254"/>
      <c r="DB163" s="254"/>
      <c r="DC163" s="254"/>
      <c r="DD163" s="254"/>
      <c r="DE163" s="254"/>
      <c r="DF163" s="254"/>
      <c r="DG163" s="254"/>
      <c r="DH163" s="254"/>
      <c r="DI163" s="254"/>
      <c r="DJ163" s="254"/>
      <c r="DK163" s="254"/>
      <c r="DL163" s="254"/>
      <c r="DM163" s="254"/>
      <c r="DN163" s="254"/>
      <c r="DO163" s="254"/>
    </row>
    <row r="164" spans="1:119" ht="7.5" customHeight="1">
      <c r="A164" s="277"/>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c r="AA164" s="254"/>
      <c r="AB164" s="254"/>
      <c r="AC164" s="254"/>
      <c r="AD164" s="254"/>
      <c r="AE164" s="254"/>
      <c r="AF164" s="254"/>
      <c r="AG164" s="254"/>
      <c r="AH164" s="254"/>
      <c r="AI164" s="254"/>
      <c r="AJ164" s="254"/>
      <c r="AK164" s="254"/>
      <c r="AL164" s="254"/>
      <c r="AM164" s="254"/>
      <c r="AN164" s="254"/>
      <c r="AO164" s="254"/>
      <c r="AP164" s="254"/>
      <c r="AQ164" s="254"/>
      <c r="AR164" s="254"/>
      <c r="AS164" s="254"/>
      <c r="AT164" s="254"/>
      <c r="AU164" s="254"/>
      <c r="AV164" s="254"/>
      <c r="AW164" s="254"/>
      <c r="AX164" s="254"/>
      <c r="AY164" s="254"/>
      <c r="AZ164" s="254"/>
      <c r="BA164" s="254"/>
      <c r="BB164" s="254"/>
      <c r="BC164" s="254"/>
      <c r="BD164" s="254"/>
      <c r="BE164" s="254"/>
      <c r="BF164" s="254"/>
      <c r="BG164" s="254"/>
      <c r="BH164" s="254"/>
      <c r="BI164" s="254"/>
      <c r="BJ164" s="254"/>
      <c r="BK164" s="254"/>
      <c r="BL164" s="254"/>
      <c r="BM164" s="254"/>
      <c r="BN164" s="254"/>
      <c r="BO164" s="254"/>
      <c r="BP164" s="254"/>
      <c r="BQ164" s="254"/>
      <c r="BR164" s="254"/>
      <c r="BS164" s="254"/>
      <c r="BT164" s="254"/>
      <c r="BU164" s="254"/>
      <c r="BV164" s="254"/>
      <c r="BW164" s="254"/>
      <c r="BX164" s="254"/>
      <c r="BY164" s="254"/>
      <c r="BZ164" s="254"/>
      <c r="CA164" s="254"/>
      <c r="CB164" s="254"/>
      <c r="CC164" s="254"/>
      <c r="CD164" s="254"/>
      <c r="CE164" s="254"/>
      <c r="CF164" s="254"/>
      <c r="CG164" s="254"/>
      <c r="CH164" s="254"/>
      <c r="CI164" s="254"/>
      <c r="CJ164" s="254"/>
      <c r="CK164" s="254"/>
      <c r="CL164" s="254"/>
      <c r="CM164" s="254"/>
      <c r="CN164" s="254"/>
      <c r="CO164" s="254"/>
      <c r="CP164" s="254"/>
      <c r="CQ164" s="254"/>
      <c r="CR164" s="254"/>
      <c r="CS164" s="254"/>
      <c r="CT164" s="254"/>
      <c r="CU164" s="254"/>
      <c r="CV164" s="254"/>
      <c r="CW164" s="254"/>
      <c r="CX164" s="254"/>
      <c r="CY164" s="254"/>
      <c r="CZ164" s="254"/>
      <c r="DA164" s="254"/>
      <c r="DB164" s="254"/>
      <c r="DC164" s="254"/>
      <c r="DD164" s="254"/>
      <c r="DE164" s="254"/>
      <c r="DF164" s="254"/>
      <c r="DG164" s="254"/>
      <c r="DH164" s="254"/>
      <c r="DI164" s="254"/>
      <c r="DJ164" s="254"/>
      <c r="DK164" s="254"/>
      <c r="DL164" s="254"/>
      <c r="DM164" s="254"/>
      <c r="DN164" s="254"/>
      <c r="DO164" s="254"/>
    </row>
    <row r="165" spans="1:119" ht="7.5" customHeight="1">
      <c r="A165" s="277"/>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c r="AA165" s="254"/>
      <c r="AB165" s="254"/>
      <c r="AC165" s="254"/>
      <c r="AD165" s="254"/>
      <c r="AE165" s="254"/>
      <c r="AF165" s="254"/>
      <c r="AG165" s="254"/>
      <c r="AH165" s="254"/>
      <c r="AI165" s="254"/>
      <c r="AJ165" s="254"/>
      <c r="AK165" s="254"/>
      <c r="AL165" s="254"/>
      <c r="AM165" s="254"/>
      <c r="AN165" s="254"/>
      <c r="AO165" s="254"/>
      <c r="AP165" s="254"/>
      <c r="AQ165" s="254"/>
      <c r="AR165" s="254"/>
      <c r="AS165" s="254"/>
      <c r="AT165" s="254"/>
      <c r="AU165" s="254"/>
      <c r="AV165" s="254"/>
      <c r="AW165" s="254"/>
      <c r="AX165" s="254"/>
      <c r="AY165" s="254"/>
      <c r="AZ165" s="254"/>
      <c r="BA165" s="254"/>
      <c r="BB165" s="254"/>
      <c r="BC165" s="254"/>
      <c r="BD165" s="254"/>
      <c r="BE165" s="254"/>
      <c r="BF165" s="254"/>
      <c r="BG165" s="254"/>
      <c r="BH165" s="254"/>
      <c r="BI165" s="254"/>
      <c r="BJ165" s="254"/>
      <c r="BK165" s="254"/>
      <c r="BL165" s="254"/>
      <c r="BM165" s="254"/>
      <c r="BN165" s="254"/>
      <c r="BO165" s="254"/>
      <c r="BP165" s="254"/>
      <c r="BQ165" s="254"/>
      <c r="BR165" s="254"/>
      <c r="BS165" s="254"/>
      <c r="BT165" s="254"/>
      <c r="BU165" s="254"/>
      <c r="BV165" s="254"/>
      <c r="BW165" s="254"/>
      <c r="BX165" s="254"/>
      <c r="BY165" s="254"/>
      <c r="BZ165" s="254"/>
      <c r="CA165" s="254"/>
      <c r="CB165" s="254"/>
      <c r="CC165" s="254"/>
      <c r="CD165" s="254"/>
      <c r="CE165" s="254"/>
      <c r="CF165" s="254"/>
      <c r="CG165" s="254"/>
      <c r="CH165" s="254"/>
      <c r="CI165" s="254"/>
      <c r="CJ165" s="254"/>
      <c r="CK165" s="254"/>
      <c r="CL165" s="254"/>
      <c r="CM165" s="254"/>
      <c r="CN165" s="254"/>
      <c r="CO165" s="254"/>
      <c r="CP165" s="254"/>
      <c r="CQ165" s="254"/>
      <c r="CR165" s="254"/>
      <c r="CS165" s="254"/>
      <c r="CT165" s="254"/>
      <c r="CU165" s="254"/>
      <c r="CV165" s="254"/>
      <c r="CW165" s="254"/>
      <c r="CX165" s="254"/>
      <c r="CY165" s="254"/>
      <c r="CZ165" s="254"/>
      <c r="DA165" s="254"/>
      <c r="DB165" s="254"/>
      <c r="DC165" s="254"/>
      <c r="DD165" s="254"/>
      <c r="DE165" s="254"/>
      <c r="DF165" s="254"/>
      <c r="DG165" s="254"/>
      <c r="DH165" s="254"/>
      <c r="DI165" s="254"/>
      <c r="DJ165" s="254"/>
      <c r="DK165" s="254"/>
      <c r="DL165" s="254"/>
      <c r="DM165" s="254"/>
      <c r="DN165" s="254"/>
      <c r="DO165" s="254"/>
    </row>
    <row r="166" spans="1:119" ht="7.5" customHeight="1">
      <c r="A166" s="277"/>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c r="AA166" s="254"/>
      <c r="AB166" s="254"/>
      <c r="AC166" s="254"/>
      <c r="AD166" s="254"/>
      <c r="AE166" s="254"/>
      <c r="AF166" s="254"/>
      <c r="AG166" s="254"/>
      <c r="AH166" s="254"/>
      <c r="AI166" s="254"/>
      <c r="AJ166" s="254"/>
      <c r="AK166" s="254"/>
      <c r="AL166" s="254"/>
      <c r="AM166" s="254"/>
      <c r="AN166" s="254"/>
      <c r="AO166" s="254"/>
      <c r="AP166" s="254"/>
      <c r="AQ166" s="254"/>
      <c r="AR166" s="254"/>
      <c r="AS166" s="254"/>
      <c r="AT166" s="254"/>
      <c r="AU166" s="254"/>
      <c r="AV166" s="254"/>
      <c r="AW166" s="254"/>
      <c r="AX166" s="254"/>
      <c r="AY166" s="254"/>
      <c r="AZ166" s="254"/>
      <c r="BA166" s="254"/>
      <c r="BB166" s="254"/>
      <c r="BC166" s="254"/>
      <c r="BD166" s="254"/>
      <c r="BE166" s="254"/>
      <c r="BF166" s="254"/>
      <c r="BG166" s="254"/>
      <c r="BH166" s="254"/>
      <c r="BI166" s="254"/>
      <c r="BJ166" s="254"/>
      <c r="BK166" s="254"/>
      <c r="BL166" s="254"/>
      <c r="BM166" s="254"/>
      <c r="BN166" s="254"/>
      <c r="BO166" s="254"/>
      <c r="BP166" s="254"/>
      <c r="BQ166" s="254"/>
      <c r="BR166" s="254"/>
      <c r="BS166" s="254"/>
      <c r="BT166" s="254"/>
      <c r="BU166" s="254"/>
      <c r="BV166" s="254"/>
      <c r="BW166" s="254"/>
      <c r="BX166" s="254"/>
      <c r="BY166" s="254"/>
      <c r="BZ166" s="254"/>
      <c r="CA166" s="254"/>
      <c r="CB166" s="254"/>
      <c r="CC166" s="254"/>
      <c r="CD166" s="254"/>
      <c r="CE166" s="254"/>
      <c r="CF166" s="254"/>
      <c r="CG166" s="254"/>
      <c r="CH166" s="254"/>
      <c r="CI166" s="254"/>
      <c r="CJ166" s="254"/>
      <c r="CK166" s="254"/>
      <c r="CL166" s="254"/>
      <c r="CM166" s="254"/>
      <c r="CN166" s="254"/>
      <c r="CO166" s="254"/>
      <c r="CP166" s="254"/>
      <c r="CQ166" s="254"/>
      <c r="CR166" s="254"/>
      <c r="CS166" s="254"/>
      <c r="CT166" s="254"/>
      <c r="CU166" s="254"/>
      <c r="CV166" s="254"/>
      <c r="CW166" s="254"/>
      <c r="CX166" s="254"/>
      <c r="CY166" s="254"/>
      <c r="CZ166" s="254"/>
      <c r="DA166" s="254"/>
      <c r="DB166" s="254"/>
      <c r="DC166" s="254"/>
      <c r="DD166" s="254"/>
      <c r="DE166" s="254"/>
      <c r="DF166" s="254"/>
      <c r="DG166" s="254"/>
      <c r="DH166" s="254"/>
      <c r="DI166" s="254"/>
      <c r="DJ166" s="254"/>
      <c r="DK166" s="254"/>
      <c r="DL166" s="254"/>
      <c r="DM166" s="254"/>
      <c r="DN166" s="254"/>
      <c r="DO166" s="254"/>
    </row>
    <row r="167" spans="1:119" ht="7.5" customHeight="1">
      <c r="A167" s="277"/>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c r="AA167" s="254"/>
      <c r="AB167" s="254"/>
      <c r="AC167" s="254"/>
      <c r="AD167" s="254"/>
      <c r="AE167" s="254"/>
      <c r="AF167" s="254"/>
      <c r="AG167" s="254"/>
      <c r="AH167" s="254"/>
      <c r="AI167" s="254"/>
      <c r="AJ167" s="254"/>
      <c r="AK167" s="254"/>
      <c r="AL167" s="254"/>
      <c r="AM167" s="254"/>
      <c r="AN167" s="254"/>
      <c r="AO167" s="254"/>
      <c r="AP167" s="254"/>
      <c r="AQ167" s="254"/>
      <c r="AR167" s="254"/>
      <c r="AS167" s="254"/>
      <c r="AT167" s="254"/>
      <c r="AU167" s="254"/>
      <c r="AV167" s="254"/>
      <c r="AW167" s="254"/>
      <c r="AX167" s="254"/>
      <c r="AY167" s="254"/>
      <c r="AZ167" s="254"/>
      <c r="BA167" s="254"/>
      <c r="BB167" s="254"/>
      <c r="BC167" s="254"/>
      <c r="BD167" s="254"/>
      <c r="BE167" s="254"/>
      <c r="BF167" s="254"/>
      <c r="BG167" s="254"/>
      <c r="BH167" s="254"/>
      <c r="BI167" s="254"/>
      <c r="BJ167" s="254"/>
      <c r="BK167" s="254"/>
      <c r="BL167" s="254"/>
      <c r="BM167" s="254"/>
      <c r="BN167" s="254"/>
      <c r="BO167" s="254"/>
      <c r="BP167" s="254"/>
      <c r="BQ167" s="254"/>
      <c r="BR167" s="254"/>
      <c r="BS167" s="254"/>
      <c r="BT167" s="254"/>
      <c r="BU167" s="254"/>
      <c r="BV167" s="254"/>
      <c r="BW167" s="254"/>
      <c r="BX167" s="254"/>
      <c r="BY167" s="254"/>
      <c r="BZ167" s="254"/>
      <c r="CA167" s="254"/>
      <c r="CB167" s="254"/>
      <c r="CC167" s="254"/>
      <c r="CD167" s="254"/>
      <c r="CE167" s="254"/>
      <c r="CF167" s="254"/>
      <c r="CG167" s="254"/>
      <c r="CH167" s="254"/>
      <c r="CI167" s="254"/>
      <c r="CJ167" s="254"/>
      <c r="CK167" s="254"/>
      <c r="CL167" s="254"/>
      <c r="CM167" s="254"/>
      <c r="CN167" s="254"/>
      <c r="CO167" s="254"/>
      <c r="CP167" s="254"/>
      <c r="CQ167" s="254"/>
      <c r="CR167" s="254"/>
      <c r="CS167" s="254"/>
      <c r="CT167" s="254"/>
      <c r="CU167" s="254"/>
      <c r="CV167" s="254"/>
      <c r="CW167" s="254"/>
      <c r="CX167" s="254"/>
      <c r="CY167" s="254"/>
      <c r="CZ167" s="254"/>
      <c r="DA167" s="254"/>
      <c r="DB167" s="254"/>
      <c r="DC167" s="254"/>
      <c r="DD167" s="254"/>
      <c r="DE167" s="254"/>
      <c r="DF167" s="254"/>
      <c r="DG167" s="254"/>
      <c r="DH167" s="254"/>
      <c r="DI167" s="254"/>
      <c r="DJ167" s="254"/>
      <c r="DK167" s="254"/>
      <c r="DL167" s="254"/>
      <c r="DM167" s="254"/>
      <c r="DN167" s="254"/>
      <c r="DO167" s="254"/>
    </row>
    <row r="168" spans="1:119" ht="7.5" customHeight="1">
      <c r="A168" s="277"/>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c r="AA168" s="254"/>
      <c r="AB168" s="254"/>
      <c r="AC168" s="254"/>
      <c r="AD168" s="254"/>
      <c r="AE168" s="254"/>
      <c r="AF168" s="254"/>
      <c r="AG168" s="254"/>
      <c r="AH168" s="254"/>
      <c r="AI168" s="254"/>
      <c r="AJ168" s="254"/>
      <c r="AK168" s="254"/>
      <c r="AL168" s="254"/>
      <c r="AM168" s="254"/>
      <c r="AN168" s="254"/>
      <c r="AO168" s="254"/>
      <c r="AP168" s="254"/>
      <c r="AQ168" s="254"/>
      <c r="AR168" s="254"/>
      <c r="AS168" s="254"/>
      <c r="AT168" s="254"/>
      <c r="AU168" s="254"/>
      <c r="AV168" s="254"/>
      <c r="AW168" s="254"/>
      <c r="AX168" s="254"/>
      <c r="AY168" s="254"/>
      <c r="AZ168" s="254"/>
      <c r="BA168" s="254"/>
      <c r="BB168" s="254"/>
      <c r="BC168" s="254"/>
      <c r="BD168" s="254"/>
      <c r="BE168" s="254"/>
      <c r="BF168" s="254"/>
      <c r="BG168" s="254"/>
      <c r="BH168" s="254"/>
      <c r="BI168" s="254"/>
      <c r="BJ168" s="254"/>
      <c r="BK168" s="254"/>
      <c r="BL168" s="254"/>
      <c r="BM168" s="254"/>
      <c r="BN168" s="254"/>
      <c r="BO168" s="254"/>
      <c r="BP168" s="254"/>
      <c r="BQ168" s="254"/>
      <c r="BR168" s="254"/>
      <c r="BS168" s="254"/>
      <c r="BT168" s="254"/>
      <c r="BU168" s="254"/>
      <c r="BV168" s="254"/>
      <c r="BW168" s="254"/>
      <c r="BX168" s="254"/>
      <c r="BY168" s="254"/>
      <c r="BZ168" s="254"/>
      <c r="CA168" s="254"/>
      <c r="CB168" s="254"/>
      <c r="CC168" s="254"/>
      <c r="CD168" s="254"/>
      <c r="CE168" s="254"/>
      <c r="CF168" s="254"/>
      <c r="CG168" s="254"/>
      <c r="CH168" s="254"/>
      <c r="CI168" s="254"/>
      <c r="CJ168" s="254"/>
      <c r="CK168" s="254"/>
      <c r="CL168" s="254"/>
      <c r="CM168" s="254"/>
      <c r="CN168" s="254"/>
      <c r="CO168" s="254"/>
      <c r="CP168" s="254"/>
      <c r="CQ168" s="254"/>
      <c r="CR168" s="254"/>
      <c r="CS168" s="254"/>
      <c r="CT168" s="254"/>
      <c r="CU168" s="254"/>
      <c r="CV168" s="254"/>
      <c r="CW168" s="254"/>
      <c r="CX168" s="254"/>
      <c r="CY168" s="254"/>
      <c r="CZ168" s="254"/>
      <c r="DA168" s="254"/>
      <c r="DB168" s="254"/>
      <c r="DC168" s="254"/>
      <c r="DD168" s="254"/>
      <c r="DE168" s="254"/>
      <c r="DF168" s="254"/>
      <c r="DG168" s="254"/>
      <c r="DH168" s="254"/>
      <c r="DI168" s="254"/>
      <c r="DJ168" s="254"/>
      <c r="DK168" s="254"/>
      <c r="DL168" s="254"/>
      <c r="DM168" s="254"/>
      <c r="DN168" s="254"/>
      <c r="DO168" s="254"/>
    </row>
    <row r="169" spans="1:119" ht="7.5" customHeight="1">
      <c r="A169" s="277"/>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c r="AA169" s="254"/>
      <c r="AB169" s="254"/>
      <c r="AC169" s="254"/>
      <c r="AD169" s="254"/>
      <c r="AE169" s="254"/>
      <c r="AF169" s="254"/>
      <c r="AG169" s="254"/>
      <c r="AH169" s="254"/>
      <c r="AI169" s="254"/>
      <c r="AJ169" s="254"/>
      <c r="AK169" s="254"/>
      <c r="AL169" s="254"/>
      <c r="AM169" s="254"/>
      <c r="AN169" s="254"/>
      <c r="AO169" s="254"/>
      <c r="AP169" s="254"/>
      <c r="AQ169" s="254"/>
      <c r="AR169" s="254"/>
      <c r="AS169" s="254"/>
      <c r="AT169" s="254"/>
      <c r="AU169" s="254"/>
      <c r="AV169" s="254"/>
      <c r="AW169" s="254"/>
      <c r="AX169" s="254"/>
      <c r="AY169" s="254"/>
      <c r="AZ169" s="254"/>
      <c r="BA169" s="254"/>
      <c r="BB169" s="254"/>
      <c r="BC169" s="254"/>
      <c r="BD169" s="254"/>
      <c r="BE169" s="254"/>
      <c r="BF169" s="254"/>
      <c r="BG169" s="254"/>
      <c r="BH169" s="254"/>
      <c r="BI169" s="254"/>
      <c r="BJ169" s="254"/>
      <c r="BK169" s="254"/>
      <c r="BL169" s="254"/>
      <c r="BM169" s="254"/>
      <c r="BN169" s="254"/>
      <c r="BO169" s="254"/>
      <c r="BP169" s="254"/>
      <c r="BQ169" s="254"/>
      <c r="BR169" s="254"/>
      <c r="BS169" s="254"/>
      <c r="BT169" s="254"/>
      <c r="BU169" s="254"/>
      <c r="BV169" s="254"/>
      <c r="BW169" s="254"/>
      <c r="BX169" s="254"/>
      <c r="BY169" s="254"/>
      <c r="BZ169" s="254"/>
      <c r="CA169" s="254"/>
      <c r="CB169" s="254"/>
      <c r="CC169" s="254"/>
      <c r="CD169" s="254"/>
      <c r="CE169" s="254"/>
      <c r="CF169" s="254"/>
      <c r="CG169" s="254"/>
      <c r="CH169" s="254"/>
      <c r="CI169" s="254"/>
      <c r="CJ169" s="254"/>
      <c r="CK169" s="254"/>
      <c r="CL169" s="254"/>
      <c r="CM169" s="254"/>
      <c r="CN169" s="254"/>
      <c r="CO169" s="254"/>
      <c r="CP169" s="254"/>
      <c r="CQ169" s="254"/>
      <c r="CR169" s="254"/>
      <c r="CS169" s="254"/>
      <c r="CT169" s="254"/>
      <c r="CU169" s="254"/>
      <c r="CV169" s="254"/>
      <c r="CW169" s="254"/>
      <c r="CX169" s="254"/>
      <c r="CY169" s="254"/>
      <c r="CZ169" s="254"/>
      <c r="DA169" s="254"/>
      <c r="DB169" s="254"/>
      <c r="DC169" s="254"/>
      <c r="DD169" s="254"/>
      <c r="DE169" s="254"/>
      <c r="DF169" s="254"/>
      <c r="DG169" s="254"/>
      <c r="DH169" s="254"/>
      <c r="DI169" s="254"/>
      <c r="DJ169" s="254"/>
      <c r="DK169" s="254"/>
      <c r="DL169" s="254"/>
      <c r="DM169" s="254"/>
      <c r="DN169" s="254"/>
      <c r="DO169" s="254"/>
    </row>
    <row r="170" spans="1:119" ht="7.5" customHeight="1">
      <c r="A170" s="277"/>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c r="AA170" s="254"/>
      <c r="AB170" s="254"/>
      <c r="AC170" s="254"/>
      <c r="AD170" s="254"/>
      <c r="AE170" s="254"/>
      <c r="AF170" s="254"/>
      <c r="AG170" s="254"/>
      <c r="AH170" s="254"/>
      <c r="AI170" s="254"/>
      <c r="AJ170" s="254"/>
      <c r="AK170" s="254"/>
      <c r="AL170" s="254"/>
      <c r="AM170" s="254"/>
      <c r="AN170" s="254"/>
      <c r="AO170" s="254"/>
      <c r="AP170" s="254"/>
      <c r="AQ170" s="254"/>
      <c r="AR170" s="254"/>
      <c r="AS170" s="254"/>
      <c r="AT170" s="254"/>
      <c r="AU170" s="254"/>
      <c r="AV170" s="254"/>
      <c r="AW170" s="254"/>
      <c r="AX170" s="254"/>
      <c r="AY170" s="254"/>
      <c r="AZ170" s="254"/>
      <c r="BA170" s="254"/>
      <c r="BB170" s="254"/>
      <c r="BC170" s="254"/>
      <c r="BD170" s="254"/>
      <c r="BE170" s="254"/>
      <c r="BF170" s="254"/>
      <c r="BG170" s="254"/>
      <c r="BH170" s="254"/>
      <c r="BI170" s="254"/>
      <c r="BJ170" s="254"/>
      <c r="BK170" s="254"/>
      <c r="BL170" s="254"/>
      <c r="BM170" s="254"/>
      <c r="BN170" s="254"/>
      <c r="BO170" s="254"/>
      <c r="BP170" s="254"/>
      <c r="BQ170" s="254"/>
      <c r="BR170" s="254"/>
      <c r="BS170" s="254"/>
      <c r="BT170" s="254"/>
      <c r="BU170" s="254"/>
      <c r="BV170" s="254"/>
      <c r="BW170" s="254"/>
      <c r="BX170" s="254"/>
      <c r="BY170" s="254"/>
      <c r="BZ170" s="254"/>
      <c r="CA170" s="254"/>
      <c r="CB170" s="254"/>
      <c r="CC170" s="254"/>
      <c r="CD170" s="254"/>
      <c r="CE170" s="254"/>
      <c r="CF170" s="254"/>
      <c r="CG170" s="254"/>
      <c r="CH170" s="254"/>
      <c r="CI170" s="254"/>
      <c r="CJ170" s="254"/>
      <c r="CK170" s="254"/>
      <c r="CL170" s="254"/>
      <c r="CM170" s="254"/>
      <c r="CN170" s="254"/>
      <c r="CO170" s="254"/>
      <c r="CP170" s="254"/>
      <c r="CQ170" s="254"/>
      <c r="CR170" s="254"/>
      <c r="CS170" s="254"/>
      <c r="CT170" s="254"/>
      <c r="CU170" s="254"/>
      <c r="CV170" s="254"/>
      <c r="CW170" s="254"/>
      <c r="CX170" s="254"/>
      <c r="CY170" s="254"/>
      <c r="CZ170" s="254"/>
      <c r="DA170" s="254"/>
      <c r="DB170" s="254"/>
      <c r="DC170" s="254"/>
      <c r="DD170" s="254"/>
      <c r="DE170" s="254"/>
      <c r="DF170" s="254"/>
      <c r="DG170" s="254"/>
      <c r="DH170" s="254"/>
      <c r="DI170" s="254"/>
      <c r="DJ170" s="254"/>
      <c r="DK170" s="254"/>
      <c r="DL170" s="254"/>
      <c r="DM170" s="254"/>
      <c r="DN170" s="254"/>
      <c r="DO170" s="254"/>
    </row>
    <row r="171" spans="1:119" ht="7.5" customHeight="1">
      <c r="A171" s="277"/>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c r="AA171" s="254"/>
      <c r="AB171" s="254"/>
      <c r="AC171" s="254"/>
      <c r="AD171" s="254"/>
      <c r="AE171" s="254"/>
      <c r="AF171" s="254"/>
      <c r="AG171" s="254"/>
      <c r="AH171" s="254"/>
      <c r="AI171" s="254"/>
      <c r="AJ171" s="254"/>
      <c r="AK171" s="254"/>
      <c r="AL171" s="254"/>
      <c r="AM171" s="254"/>
      <c r="AN171" s="254"/>
      <c r="AO171" s="254"/>
      <c r="AP171" s="254"/>
      <c r="AQ171" s="254"/>
      <c r="AR171" s="254"/>
      <c r="AS171" s="254"/>
      <c r="AT171" s="254"/>
      <c r="AU171" s="254"/>
      <c r="AV171" s="254"/>
      <c r="AW171" s="254"/>
      <c r="AX171" s="254"/>
      <c r="AY171" s="254"/>
      <c r="AZ171" s="254"/>
      <c r="BA171" s="254"/>
      <c r="BB171" s="254"/>
      <c r="BC171" s="254"/>
      <c r="BD171" s="254"/>
      <c r="BE171" s="254"/>
      <c r="BF171" s="254"/>
      <c r="BG171" s="254"/>
      <c r="BH171" s="254"/>
      <c r="BI171" s="254"/>
      <c r="BJ171" s="254"/>
      <c r="BK171" s="254"/>
      <c r="BL171" s="254"/>
      <c r="BM171" s="254"/>
      <c r="BN171" s="254"/>
      <c r="BO171" s="254"/>
      <c r="BP171" s="254"/>
      <c r="BQ171" s="254"/>
      <c r="BR171" s="254"/>
      <c r="BS171" s="254"/>
      <c r="BT171" s="254"/>
      <c r="BU171" s="254"/>
      <c r="BV171" s="254"/>
      <c r="BW171" s="254"/>
      <c r="BX171" s="254"/>
      <c r="BY171" s="254"/>
      <c r="BZ171" s="254"/>
      <c r="CA171" s="254"/>
      <c r="CB171" s="254"/>
      <c r="CC171" s="254"/>
      <c r="CD171" s="254"/>
      <c r="CE171" s="254"/>
      <c r="CF171" s="254"/>
      <c r="CG171" s="254"/>
      <c r="CH171" s="254"/>
      <c r="CI171" s="254"/>
      <c r="CJ171" s="254"/>
      <c r="CK171" s="254"/>
      <c r="CL171" s="254"/>
      <c r="CM171" s="254"/>
      <c r="CN171" s="254"/>
      <c r="CO171" s="254"/>
      <c r="CP171" s="254"/>
      <c r="CQ171" s="254"/>
      <c r="CR171" s="254"/>
      <c r="CS171" s="254"/>
      <c r="CT171" s="254"/>
      <c r="CU171" s="254"/>
      <c r="CV171" s="254"/>
      <c r="CW171" s="254"/>
      <c r="CX171" s="254"/>
      <c r="CY171" s="254"/>
      <c r="CZ171" s="254"/>
      <c r="DA171" s="254"/>
      <c r="DB171" s="254"/>
      <c r="DC171" s="254"/>
      <c r="DD171" s="254"/>
      <c r="DE171" s="254"/>
      <c r="DF171" s="254"/>
      <c r="DG171" s="254"/>
      <c r="DH171" s="254"/>
      <c r="DI171" s="254"/>
      <c r="DJ171" s="254"/>
      <c r="DK171" s="254"/>
      <c r="DL171" s="254"/>
      <c r="DM171" s="254"/>
      <c r="DN171" s="254"/>
      <c r="DO171" s="254"/>
    </row>
    <row r="172" spans="1:119" ht="7.5" customHeight="1">
      <c r="A172" s="277"/>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c r="AA172" s="254"/>
      <c r="AB172" s="254"/>
      <c r="AC172" s="254"/>
      <c r="AD172" s="254"/>
      <c r="AE172" s="254"/>
      <c r="AF172" s="254"/>
      <c r="AG172" s="254"/>
      <c r="AH172" s="254"/>
      <c r="AI172" s="254"/>
      <c r="AJ172" s="254"/>
      <c r="AK172" s="254"/>
      <c r="AL172" s="254"/>
      <c r="AM172" s="254"/>
      <c r="AN172" s="254"/>
      <c r="AO172" s="254"/>
      <c r="AP172" s="254"/>
      <c r="AQ172" s="254"/>
      <c r="AR172" s="254"/>
      <c r="AS172" s="254"/>
      <c r="AT172" s="254"/>
      <c r="AU172" s="254"/>
      <c r="AV172" s="254"/>
      <c r="AW172" s="254"/>
      <c r="AX172" s="254"/>
      <c r="AY172" s="254"/>
      <c r="AZ172" s="254"/>
      <c r="BA172" s="254"/>
      <c r="BB172" s="254"/>
      <c r="BC172" s="254"/>
      <c r="BD172" s="254"/>
      <c r="BE172" s="254"/>
      <c r="BF172" s="254"/>
      <c r="BG172" s="254"/>
      <c r="BH172" s="254"/>
      <c r="BI172" s="254"/>
      <c r="BJ172" s="254"/>
      <c r="BK172" s="254"/>
      <c r="BL172" s="254"/>
      <c r="BM172" s="254"/>
      <c r="BN172" s="254"/>
      <c r="BO172" s="254"/>
      <c r="BP172" s="254"/>
      <c r="BQ172" s="254"/>
      <c r="BR172" s="254"/>
      <c r="BS172" s="254"/>
      <c r="BT172" s="254"/>
      <c r="BU172" s="254"/>
      <c r="BV172" s="254"/>
      <c r="BW172" s="254"/>
      <c r="BX172" s="254"/>
      <c r="BY172" s="254"/>
      <c r="BZ172" s="254"/>
      <c r="CA172" s="254"/>
      <c r="CB172" s="254"/>
      <c r="CC172" s="254"/>
      <c r="CD172" s="254"/>
      <c r="CE172" s="254"/>
      <c r="CF172" s="254"/>
      <c r="CG172" s="254"/>
      <c r="CH172" s="254"/>
      <c r="CI172" s="254"/>
      <c r="CJ172" s="254"/>
      <c r="CK172" s="254"/>
      <c r="CL172" s="254"/>
      <c r="CM172" s="254"/>
      <c r="CN172" s="254"/>
      <c r="CO172" s="254"/>
      <c r="CP172" s="254"/>
      <c r="CQ172" s="254"/>
      <c r="CR172" s="254"/>
      <c r="CS172" s="254"/>
      <c r="CT172" s="254"/>
      <c r="CU172" s="254"/>
      <c r="CV172" s="254"/>
      <c r="CW172" s="254"/>
      <c r="CX172" s="254"/>
      <c r="CY172" s="254"/>
      <c r="CZ172" s="254"/>
      <c r="DA172" s="254"/>
      <c r="DB172" s="254"/>
      <c r="DC172" s="254"/>
      <c r="DD172" s="254"/>
      <c r="DE172" s="254"/>
      <c r="DF172" s="254"/>
      <c r="DG172" s="254"/>
      <c r="DH172" s="254"/>
      <c r="DI172" s="254"/>
      <c r="DJ172" s="254"/>
      <c r="DK172" s="254"/>
      <c r="DL172" s="254"/>
      <c r="DM172" s="254"/>
      <c r="DN172" s="254"/>
      <c r="DO172" s="254"/>
    </row>
    <row r="173" spans="1:119" ht="7.5" customHeight="1">
      <c r="A173" s="277"/>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c r="AA173" s="254"/>
      <c r="AB173" s="254"/>
      <c r="AC173" s="254"/>
      <c r="AD173" s="254"/>
      <c r="AE173" s="254"/>
      <c r="AF173" s="254"/>
      <c r="AG173" s="254"/>
      <c r="AH173" s="254"/>
      <c r="AI173" s="254"/>
      <c r="AJ173" s="254"/>
      <c r="AK173" s="254"/>
      <c r="AL173" s="254"/>
      <c r="AM173" s="254"/>
      <c r="AN173" s="254"/>
      <c r="AO173" s="254"/>
      <c r="AP173" s="254"/>
      <c r="AQ173" s="254"/>
      <c r="AR173" s="254"/>
      <c r="AS173" s="254"/>
      <c r="AT173" s="254"/>
      <c r="AU173" s="254"/>
      <c r="AV173" s="254"/>
      <c r="AW173" s="254"/>
      <c r="AX173" s="254"/>
      <c r="AY173" s="254"/>
      <c r="AZ173" s="254"/>
      <c r="BA173" s="254"/>
      <c r="BB173" s="254"/>
      <c r="BC173" s="254"/>
      <c r="BD173" s="254"/>
      <c r="BE173" s="254"/>
      <c r="BF173" s="254"/>
      <c r="BG173" s="254"/>
      <c r="BH173" s="254"/>
      <c r="BI173" s="254"/>
      <c r="BJ173" s="254"/>
      <c r="BK173" s="254"/>
      <c r="BL173" s="254"/>
      <c r="BM173" s="254"/>
      <c r="BN173" s="254"/>
      <c r="BO173" s="254"/>
      <c r="BP173" s="254"/>
      <c r="BQ173" s="254"/>
      <c r="BR173" s="254"/>
      <c r="BS173" s="254"/>
      <c r="BT173" s="254"/>
      <c r="BU173" s="254"/>
      <c r="BV173" s="254"/>
      <c r="BW173" s="254"/>
      <c r="BX173" s="254"/>
      <c r="BY173" s="254"/>
      <c r="BZ173" s="254"/>
      <c r="CA173" s="254"/>
      <c r="CB173" s="254"/>
      <c r="CC173" s="254"/>
      <c r="CD173" s="254"/>
      <c r="CE173" s="254"/>
      <c r="CF173" s="254"/>
      <c r="CG173" s="254"/>
      <c r="CH173" s="254"/>
      <c r="CI173" s="254"/>
      <c r="CJ173" s="254"/>
      <c r="CK173" s="254"/>
      <c r="CL173" s="254"/>
      <c r="CM173" s="254"/>
      <c r="CN173" s="254"/>
      <c r="CO173" s="254"/>
      <c r="CP173" s="254"/>
      <c r="CQ173" s="254"/>
      <c r="CR173" s="254"/>
      <c r="CS173" s="254"/>
      <c r="CT173" s="254"/>
      <c r="CU173" s="254"/>
      <c r="CV173" s="254"/>
      <c r="CW173" s="254"/>
      <c r="CX173" s="254"/>
      <c r="CY173" s="254"/>
      <c r="CZ173" s="254"/>
      <c r="DA173" s="254"/>
      <c r="DB173" s="254"/>
      <c r="DC173" s="254"/>
      <c r="DD173" s="254"/>
      <c r="DE173" s="254"/>
      <c r="DF173" s="254"/>
      <c r="DG173" s="254"/>
      <c r="DH173" s="254"/>
      <c r="DI173" s="254"/>
      <c r="DJ173" s="254"/>
      <c r="DK173" s="254"/>
      <c r="DL173" s="254"/>
      <c r="DM173" s="254"/>
      <c r="DN173" s="254"/>
      <c r="DO173" s="254"/>
    </row>
    <row r="174" spans="1:119" ht="7.5" customHeight="1">
      <c r="A174" s="277"/>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c r="AA174" s="254"/>
      <c r="AB174" s="254"/>
      <c r="AC174" s="254"/>
      <c r="AD174" s="254"/>
      <c r="AE174" s="254"/>
      <c r="AF174" s="254"/>
      <c r="AG174" s="254"/>
      <c r="AH174" s="254"/>
      <c r="AI174" s="254"/>
      <c r="AJ174" s="254"/>
      <c r="AK174" s="254"/>
      <c r="AL174" s="254"/>
      <c r="AM174" s="254"/>
      <c r="AN174" s="254"/>
      <c r="AO174" s="254"/>
      <c r="AP174" s="254"/>
      <c r="AQ174" s="254"/>
      <c r="AR174" s="254"/>
      <c r="AS174" s="254"/>
      <c r="AT174" s="254"/>
      <c r="AU174" s="254"/>
      <c r="AV174" s="254"/>
      <c r="AW174" s="254"/>
      <c r="AX174" s="254"/>
      <c r="AY174" s="254"/>
      <c r="AZ174" s="254"/>
      <c r="BA174" s="254"/>
      <c r="BB174" s="254"/>
      <c r="BC174" s="254"/>
      <c r="BD174" s="254"/>
      <c r="BE174" s="254"/>
      <c r="BF174" s="254"/>
      <c r="BG174" s="254"/>
      <c r="BH174" s="254"/>
      <c r="BI174" s="254"/>
      <c r="BJ174" s="254"/>
      <c r="BK174" s="254"/>
      <c r="BL174" s="254"/>
      <c r="BM174" s="254"/>
      <c r="BN174" s="254"/>
      <c r="BO174" s="254"/>
      <c r="BP174" s="254"/>
      <c r="BQ174" s="254"/>
      <c r="BR174" s="254"/>
      <c r="BS174" s="254"/>
      <c r="BT174" s="254"/>
      <c r="BU174" s="254"/>
      <c r="BV174" s="254"/>
      <c r="BW174" s="254"/>
      <c r="BX174" s="254"/>
      <c r="BY174" s="254"/>
      <c r="BZ174" s="254"/>
      <c r="CA174" s="254"/>
      <c r="CB174" s="254"/>
      <c r="CC174" s="254"/>
      <c r="CD174" s="254"/>
      <c r="CE174" s="254"/>
      <c r="CF174" s="254"/>
      <c r="CG174" s="254"/>
      <c r="CH174" s="254"/>
      <c r="CI174" s="254"/>
      <c r="CJ174" s="254"/>
      <c r="CK174" s="254"/>
      <c r="CL174" s="254"/>
      <c r="CM174" s="254"/>
      <c r="CN174" s="254"/>
      <c r="CO174" s="254"/>
      <c r="CP174" s="254"/>
      <c r="CQ174" s="254"/>
      <c r="CR174" s="254"/>
      <c r="CS174" s="254"/>
      <c r="CT174" s="254"/>
      <c r="CU174" s="254"/>
      <c r="CV174" s="254"/>
      <c r="CW174" s="254"/>
      <c r="CX174" s="254"/>
      <c r="CY174" s="254"/>
      <c r="CZ174" s="254"/>
      <c r="DA174" s="254"/>
      <c r="DB174" s="254"/>
      <c r="DC174" s="254"/>
      <c r="DD174" s="254"/>
      <c r="DE174" s="254"/>
      <c r="DF174" s="254"/>
      <c r="DG174" s="254"/>
      <c r="DH174" s="254"/>
      <c r="DI174" s="254"/>
      <c r="DJ174" s="254"/>
      <c r="DK174" s="254"/>
      <c r="DL174" s="254"/>
      <c r="DM174" s="254"/>
      <c r="DN174" s="254"/>
      <c r="DO174" s="254"/>
    </row>
    <row r="175" spans="1:119" ht="7.5" customHeight="1">
      <c r="A175" s="277"/>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c r="AA175" s="254"/>
      <c r="AB175" s="254"/>
      <c r="AC175" s="254"/>
      <c r="AD175" s="254"/>
      <c r="AE175" s="254"/>
      <c r="AF175" s="254"/>
      <c r="AG175" s="254"/>
      <c r="AH175" s="254"/>
      <c r="AI175" s="254"/>
      <c r="AJ175" s="254"/>
      <c r="AK175" s="254"/>
      <c r="AL175" s="254"/>
      <c r="AM175" s="254"/>
      <c r="AN175" s="254"/>
      <c r="AO175" s="254"/>
      <c r="AP175" s="254"/>
      <c r="AQ175" s="254"/>
      <c r="AR175" s="254"/>
      <c r="AS175" s="254"/>
      <c r="AT175" s="254"/>
      <c r="AU175" s="254"/>
      <c r="AV175" s="254"/>
      <c r="AW175" s="254"/>
      <c r="AX175" s="254"/>
      <c r="AY175" s="254"/>
      <c r="AZ175" s="254"/>
      <c r="BA175" s="254"/>
      <c r="BB175" s="254"/>
      <c r="BC175" s="254"/>
      <c r="BD175" s="254"/>
      <c r="BE175" s="254"/>
      <c r="BF175" s="254"/>
      <c r="BG175" s="254"/>
      <c r="BH175" s="254"/>
      <c r="BI175" s="254"/>
      <c r="BJ175" s="254"/>
      <c r="BK175" s="254"/>
      <c r="BL175" s="254"/>
      <c r="BM175" s="254"/>
      <c r="BN175" s="254"/>
      <c r="BO175" s="254"/>
      <c r="BP175" s="254"/>
      <c r="BQ175" s="254"/>
      <c r="BR175" s="254"/>
      <c r="BS175" s="254"/>
      <c r="BT175" s="254"/>
      <c r="BU175" s="254"/>
      <c r="BV175" s="254"/>
      <c r="BW175" s="254"/>
      <c r="BX175" s="254"/>
      <c r="BY175" s="254"/>
      <c r="BZ175" s="254"/>
      <c r="CA175" s="254"/>
      <c r="CB175" s="254"/>
      <c r="CC175" s="254"/>
      <c r="CD175" s="254"/>
      <c r="CE175" s="254"/>
      <c r="CF175" s="254"/>
      <c r="CG175" s="254"/>
      <c r="CH175" s="254"/>
      <c r="CI175" s="254"/>
      <c r="CJ175" s="254"/>
      <c r="CK175" s="254"/>
      <c r="CL175" s="254"/>
      <c r="CM175" s="254"/>
      <c r="CN175" s="254"/>
      <c r="CO175" s="254"/>
      <c r="CP175" s="254"/>
      <c r="CQ175" s="254"/>
      <c r="CR175" s="254"/>
      <c r="CS175" s="254"/>
      <c r="CT175" s="254"/>
      <c r="CU175" s="254"/>
      <c r="CV175" s="254"/>
      <c r="CW175" s="254"/>
      <c r="CX175" s="254"/>
      <c r="CY175" s="254"/>
      <c r="CZ175" s="254"/>
      <c r="DA175" s="254"/>
      <c r="DB175" s="254"/>
      <c r="DC175" s="254"/>
      <c r="DD175" s="254"/>
      <c r="DE175" s="254"/>
      <c r="DF175" s="254"/>
      <c r="DG175" s="254"/>
      <c r="DH175" s="254"/>
      <c r="DI175" s="254"/>
      <c r="DJ175" s="254"/>
      <c r="DK175" s="254"/>
      <c r="DL175" s="254"/>
      <c r="DM175" s="254"/>
      <c r="DN175" s="254"/>
      <c r="DO175" s="254"/>
    </row>
    <row r="176" spans="1:119" ht="7.5" customHeight="1">
      <c r="A176" s="277"/>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c r="AA176" s="254"/>
      <c r="AB176" s="254"/>
      <c r="AC176" s="254"/>
      <c r="AD176" s="254"/>
      <c r="AE176" s="254"/>
      <c r="AF176" s="254"/>
      <c r="AG176" s="254"/>
      <c r="AH176" s="254"/>
      <c r="AI176" s="254"/>
      <c r="AJ176" s="254"/>
      <c r="AK176" s="254"/>
      <c r="AL176" s="254"/>
      <c r="AM176" s="254"/>
      <c r="AN176" s="254"/>
      <c r="AO176" s="254"/>
      <c r="AP176" s="254"/>
      <c r="AQ176" s="254"/>
      <c r="AR176" s="254"/>
      <c r="AS176" s="254"/>
      <c r="AT176" s="254"/>
      <c r="AU176" s="254"/>
      <c r="AV176" s="254"/>
      <c r="AW176" s="254"/>
      <c r="AX176" s="254"/>
      <c r="AY176" s="254"/>
      <c r="AZ176" s="254"/>
      <c r="BA176" s="254"/>
      <c r="BB176" s="254"/>
      <c r="BC176" s="254"/>
      <c r="BD176" s="254"/>
      <c r="BE176" s="254"/>
      <c r="BF176" s="254"/>
      <c r="BG176" s="254"/>
      <c r="BH176" s="254"/>
      <c r="BI176" s="254"/>
      <c r="BJ176" s="254"/>
      <c r="BK176" s="254"/>
      <c r="BL176" s="254"/>
      <c r="BM176" s="254"/>
      <c r="BN176" s="254"/>
      <c r="BO176" s="254"/>
      <c r="BP176" s="254"/>
      <c r="BQ176" s="254"/>
      <c r="BR176" s="254"/>
      <c r="BS176" s="254"/>
      <c r="BT176" s="254"/>
      <c r="BU176" s="254"/>
      <c r="BV176" s="254"/>
      <c r="BW176" s="254"/>
      <c r="BX176" s="254"/>
      <c r="BY176" s="254"/>
      <c r="BZ176" s="254"/>
      <c r="CA176" s="254"/>
      <c r="CB176" s="254"/>
      <c r="CC176" s="254"/>
      <c r="CD176" s="254"/>
      <c r="CE176" s="254"/>
      <c r="CF176" s="254"/>
      <c r="CG176" s="254"/>
      <c r="CH176" s="254"/>
      <c r="CI176" s="254"/>
      <c r="CJ176" s="254"/>
      <c r="CK176" s="254"/>
      <c r="CL176" s="254"/>
      <c r="CM176" s="254"/>
      <c r="CN176" s="254"/>
      <c r="CO176" s="254"/>
      <c r="CP176" s="254"/>
      <c r="CQ176" s="254"/>
      <c r="CR176" s="254"/>
      <c r="CS176" s="254"/>
      <c r="CT176" s="254"/>
      <c r="CU176" s="254"/>
      <c r="CV176" s="254"/>
      <c r="CW176" s="254"/>
      <c r="CX176" s="254"/>
      <c r="CY176" s="254"/>
      <c r="CZ176" s="254"/>
      <c r="DA176" s="254"/>
      <c r="DB176" s="254"/>
      <c r="DC176" s="254"/>
      <c r="DD176" s="254"/>
      <c r="DE176" s="254"/>
      <c r="DF176" s="254"/>
      <c r="DG176" s="254"/>
      <c r="DH176" s="254"/>
      <c r="DI176" s="254"/>
      <c r="DJ176" s="254"/>
      <c r="DK176" s="254"/>
      <c r="DL176" s="254"/>
      <c r="DM176" s="254"/>
      <c r="DN176" s="254"/>
      <c r="DO176" s="254"/>
    </row>
    <row r="177" spans="1:119" ht="7.5" customHeight="1">
      <c r="A177" s="277"/>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c r="AA177" s="254"/>
      <c r="AB177" s="254"/>
      <c r="AC177" s="254"/>
      <c r="AD177" s="254"/>
      <c r="AE177" s="254"/>
      <c r="AF177" s="254"/>
      <c r="AG177" s="254"/>
      <c r="AH177" s="254"/>
      <c r="AI177" s="254"/>
      <c r="AJ177" s="254"/>
      <c r="AK177" s="254"/>
      <c r="AL177" s="254"/>
      <c r="AM177" s="254"/>
      <c r="AN177" s="254"/>
      <c r="AO177" s="254"/>
      <c r="AP177" s="254"/>
      <c r="AQ177" s="254"/>
      <c r="AR177" s="254"/>
      <c r="AS177" s="254"/>
      <c r="AT177" s="254"/>
      <c r="AU177" s="254"/>
      <c r="AV177" s="254"/>
      <c r="AW177" s="254"/>
      <c r="AX177" s="254"/>
      <c r="AY177" s="254"/>
      <c r="AZ177" s="254"/>
      <c r="BA177" s="254"/>
      <c r="BB177" s="254"/>
      <c r="BC177" s="254"/>
      <c r="BD177" s="254"/>
      <c r="BE177" s="254"/>
      <c r="BF177" s="254"/>
      <c r="BG177" s="254"/>
      <c r="BH177" s="254"/>
      <c r="BI177" s="254"/>
      <c r="BJ177" s="254"/>
      <c r="BK177" s="254"/>
      <c r="BL177" s="254"/>
      <c r="BM177" s="254"/>
      <c r="BN177" s="254"/>
      <c r="BO177" s="254"/>
      <c r="BP177" s="254"/>
      <c r="BQ177" s="254"/>
      <c r="BR177" s="254"/>
      <c r="BS177" s="254"/>
      <c r="BT177" s="254"/>
      <c r="BU177" s="254"/>
      <c r="BV177" s="254"/>
      <c r="BW177" s="254"/>
      <c r="BX177" s="254"/>
      <c r="BY177" s="254"/>
      <c r="BZ177" s="254"/>
      <c r="CA177" s="254"/>
      <c r="CB177" s="254"/>
      <c r="CC177" s="254"/>
      <c r="CD177" s="254"/>
      <c r="CE177" s="254"/>
      <c r="CF177" s="254"/>
      <c r="CG177" s="254"/>
      <c r="CH177" s="254"/>
      <c r="CI177" s="254"/>
      <c r="CJ177" s="254"/>
      <c r="CK177" s="254"/>
      <c r="CL177" s="254"/>
      <c r="CM177" s="254"/>
      <c r="CN177" s="254"/>
      <c r="CO177" s="254"/>
      <c r="CP177" s="254"/>
      <c r="CQ177" s="254"/>
      <c r="CR177" s="254"/>
      <c r="CS177" s="254"/>
      <c r="CT177" s="254"/>
      <c r="CU177" s="254"/>
      <c r="CV177" s="254"/>
      <c r="CW177" s="254"/>
      <c r="CX177" s="254"/>
      <c r="CY177" s="254"/>
      <c r="CZ177" s="254"/>
      <c r="DA177" s="254"/>
      <c r="DB177" s="254"/>
      <c r="DC177" s="254"/>
      <c r="DD177" s="254"/>
      <c r="DE177" s="254"/>
      <c r="DF177" s="254"/>
      <c r="DG177" s="254"/>
      <c r="DH177" s="254"/>
      <c r="DI177" s="254"/>
      <c r="DJ177" s="254"/>
      <c r="DK177" s="254"/>
      <c r="DL177" s="254"/>
      <c r="DM177" s="254"/>
      <c r="DN177" s="254"/>
      <c r="DO177" s="254"/>
    </row>
    <row r="178" spans="1:119" ht="7.5" customHeight="1">
      <c r="A178" s="277"/>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c r="AA178" s="254"/>
      <c r="AB178" s="254"/>
      <c r="AC178" s="254"/>
      <c r="AD178" s="254"/>
      <c r="AE178" s="254"/>
      <c r="AF178" s="254"/>
      <c r="AG178" s="254"/>
      <c r="AH178" s="254"/>
      <c r="AI178" s="254"/>
      <c r="AJ178" s="254"/>
      <c r="AK178" s="254"/>
      <c r="AL178" s="254"/>
      <c r="AM178" s="254"/>
      <c r="AN178" s="254"/>
      <c r="AO178" s="254"/>
      <c r="AP178" s="254"/>
      <c r="AQ178" s="254"/>
      <c r="AR178" s="254"/>
      <c r="AS178" s="254"/>
      <c r="AT178" s="254"/>
      <c r="AU178" s="254"/>
      <c r="AV178" s="254"/>
      <c r="AW178" s="254"/>
      <c r="AX178" s="254"/>
      <c r="AY178" s="254"/>
      <c r="AZ178" s="254"/>
      <c r="BA178" s="254"/>
      <c r="BB178" s="254"/>
      <c r="BC178" s="254"/>
      <c r="BD178" s="254"/>
      <c r="BE178" s="254"/>
      <c r="BF178" s="254"/>
      <c r="BG178" s="254"/>
      <c r="BH178" s="254"/>
      <c r="BI178" s="254"/>
      <c r="BJ178" s="254"/>
      <c r="BK178" s="254"/>
      <c r="BL178" s="254"/>
      <c r="BM178" s="254"/>
      <c r="BN178" s="254"/>
      <c r="BO178" s="254"/>
      <c r="BP178" s="254"/>
      <c r="BQ178" s="254"/>
      <c r="BR178" s="254"/>
      <c r="BS178" s="254"/>
      <c r="BT178" s="254"/>
      <c r="BU178" s="254"/>
      <c r="BV178" s="254"/>
      <c r="BW178" s="254"/>
      <c r="BX178" s="254"/>
      <c r="BY178" s="254"/>
      <c r="BZ178" s="254"/>
      <c r="CA178" s="254"/>
      <c r="CB178" s="254"/>
      <c r="CC178" s="254"/>
      <c r="CD178" s="254"/>
      <c r="CE178" s="254"/>
      <c r="CF178" s="254"/>
      <c r="CG178" s="254"/>
      <c r="CH178" s="254"/>
      <c r="CI178" s="254"/>
      <c r="CJ178" s="254"/>
      <c r="CK178" s="254"/>
      <c r="CL178" s="254"/>
      <c r="CM178" s="254"/>
      <c r="CN178" s="254"/>
      <c r="CO178" s="254"/>
      <c r="CP178" s="254"/>
      <c r="CQ178" s="254"/>
      <c r="CR178" s="254"/>
      <c r="CS178" s="254"/>
      <c r="CT178" s="254"/>
      <c r="CU178" s="254"/>
      <c r="CV178" s="254"/>
      <c r="CW178" s="254"/>
      <c r="CX178" s="254"/>
      <c r="CY178" s="254"/>
      <c r="CZ178" s="254"/>
      <c r="DA178" s="254"/>
      <c r="DB178" s="254"/>
      <c r="DC178" s="254"/>
      <c r="DD178" s="254"/>
      <c r="DE178" s="254"/>
      <c r="DF178" s="254"/>
      <c r="DG178" s="254"/>
      <c r="DH178" s="254"/>
      <c r="DI178" s="254"/>
      <c r="DJ178" s="254"/>
      <c r="DK178" s="254"/>
      <c r="DL178" s="254"/>
      <c r="DM178" s="254"/>
      <c r="DN178" s="254"/>
      <c r="DO178" s="254"/>
    </row>
    <row r="179" spans="1:119" ht="7.5" customHeight="1">
      <c r="A179" s="277"/>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c r="AA179" s="254"/>
      <c r="AB179" s="254"/>
      <c r="AC179" s="254"/>
      <c r="AD179" s="254"/>
      <c r="AE179" s="254"/>
      <c r="AF179" s="254"/>
      <c r="AG179" s="254"/>
      <c r="AH179" s="254"/>
      <c r="AI179" s="254"/>
      <c r="AJ179" s="254"/>
      <c r="AK179" s="254"/>
      <c r="AL179" s="254"/>
      <c r="AM179" s="254"/>
      <c r="AN179" s="254"/>
      <c r="AO179" s="254"/>
      <c r="AP179" s="254"/>
      <c r="AQ179" s="254"/>
      <c r="AR179" s="254"/>
      <c r="AS179" s="254"/>
      <c r="AT179" s="254"/>
      <c r="AU179" s="254"/>
      <c r="AV179" s="254"/>
      <c r="AW179" s="254"/>
      <c r="AX179" s="254"/>
      <c r="AY179" s="254"/>
      <c r="AZ179" s="254"/>
      <c r="BA179" s="254"/>
      <c r="BB179" s="254"/>
      <c r="BC179" s="254"/>
      <c r="BD179" s="254"/>
      <c r="BE179" s="254"/>
      <c r="BF179" s="254"/>
      <c r="BG179" s="254"/>
      <c r="BH179" s="254"/>
      <c r="BI179" s="254"/>
      <c r="BJ179" s="254"/>
      <c r="BK179" s="254"/>
      <c r="BL179" s="254"/>
      <c r="BM179" s="254"/>
      <c r="BN179" s="254"/>
      <c r="BO179" s="254"/>
      <c r="BP179" s="254"/>
      <c r="BQ179" s="254"/>
      <c r="BR179" s="254"/>
      <c r="BS179" s="254"/>
      <c r="BT179" s="254"/>
      <c r="BU179" s="254"/>
      <c r="BV179" s="254"/>
      <c r="BW179" s="254"/>
      <c r="BX179" s="254"/>
      <c r="BY179" s="254"/>
      <c r="BZ179" s="254"/>
      <c r="CA179" s="254"/>
      <c r="CB179" s="254"/>
      <c r="CC179" s="254"/>
      <c r="CD179" s="254"/>
      <c r="CE179" s="254"/>
      <c r="CF179" s="254"/>
      <c r="CG179" s="254"/>
      <c r="CH179" s="254"/>
      <c r="CI179" s="254"/>
      <c r="CJ179" s="254"/>
      <c r="CK179" s="254"/>
      <c r="CL179" s="254"/>
      <c r="CM179" s="254"/>
      <c r="CN179" s="254"/>
      <c r="CO179" s="254"/>
      <c r="CP179" s="254"/>
      <c r="CQ179" s="254"/>
      <c r="CR179" s="254"/>
      <c r="CS179" s="254"/>
      <c r="CT179" s="254"/>
      <c r="CU179" s="254"/>
      <c r="CV179" s="254"/>
      <c r="CW179" s="254"/>
      <c r="CX179" s="254"/>
      <c r="CY179" s="254"/>
      <c r="CZ179" s="254"/>
      <c r="DA179" s="254"/>
      <c r="DB179" s="254"/>
      <c r="DC179" s="254"/>
      <c r="DD179" s="254"/>
      <c r="DE179" s="254"/>
      <c r="DF179" s="254"/>
      <c r="DG179" s="254"/>
      <c r="DH179" s="254"/>
      <c r="DI179" s="254"/>
      <c r="DJ179" s="254"/>
      <c r="DK179" s="254"/>
      <c r="DL179" s="254"/>
      <c r="DM179" s="254"/>
      <c r="DN179" s="254"/>
      <c r="DO179" s="254"/>
    </row>
    <row r="180" spans="1:119" ht="7.5" customHeight="1">
      <c r="A180" s="277"/>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c r="AA180" s="254"/>
      <c r="AB180" s="254"/>
      <c r="AC180" s="254"/>
      <c r="AD180" s="254"/>
      <c r="AE180" s="254"/>
      <c r="AF180" s="254"/>
      <c r="AG180" s="254"/>
      <c r="AH180" s="254"/>
      <c r="AI180" s="254"/>
      <c r="AJ180" s="254"/>
      <c r="AK180" s="254"/>
      <c r="AL180" s="254"/>
      <c r="AM180" s="254"/>
      <c r="AN180" s="254"/>
      <c r="AO180" s="254"/>
      <c r="AP180" s="254"/>
      <c r="AQ180" s="254"/>
      <c r="AR180" s="254"/>
      <c r="AS180" s="254"/>
      <c r="AT180" s="254"/>
      <c r="AU180" s="254"/>
      <c r="AV180" s="254"/>
      <c r="AW180" s="254"/>
      <c r="AX180" s="254"/>
      <c r="AY180" s="254"/>
      <c r="AZ180" s="254"/>
      <c r="BA180" s="254"/>
      <c r="BB180" s="254"/>
      <c r="BC180" s="254"/>
      <c r="BD180" s="254"/>
      <c r="BE180" s="254"/>
      <c r="BF180" s="254"/>
      <c r="BG180" s="254"/>
      <c r="BH180" s="254"/>
      <c r="BI180" s="254"/>
      <c r="BJ180" s="254"/>
      <c r="BK180" s="254"/>
      <c r="BL180" s="254"/>
      <c r="BM180" s="254"/>
      <c r="BN180" s="254"/>
      <c r="BO180" s="254"/>
      <c r="BP180" s="254"/>
      <c r="BQ180" s="254"/>
      <c r="BR180" s="254"/>
      <c r="BS180" s="254"/>
      <c r="BT180" s="254"/>
      <c r="BU180" s="254"/>
      <c r="BV180" s="254"/>
      <c r="BW180" s="254"/>
      <c r="BX180" s="254"/>
      <c r="BY180" s="254"/>
      <c r="BZ180" s="254"/>
      <c r="CA180" s="254"/>
      <c r="CB180" s="254"/>
      <c r="CC180" s="254"/>
      <c r="CD180" s="254"/>
      <c r="CE180" s="254"/>
      <c r="CF180" s="254"/>
      <c r="CG180" s="254"/>
      <c r="CH180" s="254"/>
      <c r="CI180" s="254"/>
      <c r="CJ180" s="254"/>
      <c r="CK180" s="254"/>
      <c r="CL180" s="254"/>
      <c r="CM180" s="254"/>
      <c r="CN180" s="254"/>
      <c r="CO180" s="254"/>
      <c r="CP180" s="254"/>
      <c r="CQ180" s="254"/>
      <c r="CR180" s="254"/>
      <c r="CS180" s="254"/>
      <c r="CT180" s="254"/>
      <c r="CU180" s="254"/>
      <c r="CV180" s="254"/>
      <c r="CW180" s="254"/>
      <c r="CX180" s="254"/>
      <c r="CY180" s="254"/>
      <c r="CZ180" s="254"/>
      <c r="DA180" s="254"/>
      <c r="DB180" s="254"/>
      <c r="DC180" s="254"/>
      <c r="DD180" s="254"/>
      <c r="DE180" s="254"/>
      <c r="DF180" s="254"/>
      <c r="DG180" s="254"/>
      <c r="DH180" s="254"/>
      <c r="DI180" s="254"/>
      <c r="DJ180" s="254"/>
      <c r="DK180" s="254"/>
      <c r="DL180" s="254"/>
      <c r="DM180" s="254"/>
      <c r="DN180" s="254"/>
      <c r="DO180" s="254"/>
    </row>
    <row r="181" spans="1:119" ht="7.5" customHeight="1">
      <c r="A181" s="277"/>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c r="AA181" s="254"/>
      <c r="AB181" s="254"/>
      <c r="AC181" s="254"/>
      <c r="AD181" s="254"/>
      <c r="AE181" s="254"/>
      <c r="AF181" s="254"/>
      <c r="AG181" s="254"/>
      <c r="AH181" s="254"/>
      <c r="AI181" s="254"/>
      <c r="AJ181" s="254"/>
      <c r="AK181" s="254"/>
      <c r="AL181" s="254"/>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254"/>
      <c r="BR181" s="254"/>
      <c r="BS181" s="254"/>
      <c r="BT181" s="254"/>
      <c r="BU181" s="254"/>
      <c r="BV181" s="254"/>
      <c r="BW181" s="254"/>
      <c r="BX181" s="254"/>
      <c r="BY181" s="254"/>
      <c r="BZ181" s="254"/>
      <c r="CA181" s="254"/>
      <c r="CB181" s="254"/>
      <c r="CC181" s="254"/>
      <c r="CD181" s="254"/>
      <c r="CE181" s="254"/>
      <c r="CF181" s="254"/>
      <c r="CG181" s="254"/>
      <c r="CH181" s="254"/>
      <c r="CI181" s="254"/>
      <c r="CJ181" s="254"/>
      <c r="CK181" s="254"/>
      <c r="CL181" s="254"/>
      <c r="CM181" s="254"/>
      <c r="CN181" s="254"/>
      <c r="CO181" s="254"/>
      <c r="CP181" s="254"/>
      <c r="CQ181" s="254"/>
      <c r="CR181" s="254"/>
      <c r="CS181" s="254"/>
      <c r="CT181" s="254"/>
      <c r="CU181" s="254"/>
      <c r="CV181" s="254"/>
      <c r="CW181" s="254"/>
      <c r="CX181" s="254"/>
      <c r="CY181" s="254"/>
      <c r="CZ181" s="254"/>
      <c r="DA181" s="254"/>
      <c r="DB181" s="254"/>
      <c r="DC181" s="254"/>
      <c r="DD181" s="254"/>
      <c r="DE181" s="254"/>
      <c r="DF181" s="254"/>
      <c r="DG181" s="254"/>
      <c r="DH181" s="254"/>
      <c r="DI181" s="254"/>
      <c r="DJ181" s="254"/>
      <c r="DK181" s="254"/>
      <c r="DL181" s="254"/>
      <c r="DM181" s="254"/>
      <c r="DN181" s="254"/>
      <c r="DO181" s="254"/>
    </row>
    <row r="182" spans="1:119" ht="7.5" customHeight="1">
      <c r="A182" s="277"/>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c r="AA182" s="254"/>
      <c r="AB182" s="254"/>
      <c r="AC182" s="254"/>
      <c r="AD182" s="254"/>
      <c r="AE182" s="254"/>
      <c r="AF182" s="254"/>
      <c r="AG182" s="254"/>
      <c r="AH182" s="254"/>
      <c r="AI182" s="254"/>
      <c r="AJ182" s="254"/>
      <c r="AK182" s="254"/>
      <c r="AL182" s="254"/>
      <c r="AM182" s="254"/>
      <c r="AN182" s="254"/>
      <c r="AO182" s="254"/>
      <c r="AP182" s="254"/>
      <c r="AQ182" s="254"/>
      <c r="AR182" s="254"/>
      <c r="AS182" s="254"/>
      <c r="AT182" s="254"/>
      <c r="AU182" s="254"/>
      <c r="AV182" s="254"/>
      <c r="AW182" s="254"/>
      <c r="AX182" s="254"/>
      <c r="AY182" s="254"/>
      <c r="AZ182" s="254"/>
      <c r="BA182" s="254"/>
      <c r="BB182" s="254"/>
      <c r="BC182" s="254"/>
      <c r="BD182" s="254"/>
      <c r="BE182" s="254"/>
      <c r="BF182" s="254"/>
      <c r="BG182" s="254"/>
      <c r="BH182" s="254"/>
      <c r="BI182" s="254"/>
      <c r="BJ182" s="254"/>
      <c r="BK182" s="254"/>
      <c r="BL182" s="254"/>
      <c r="BM182" s="254"/>
      <c r="BN182" s="254"/>
      <c r="BO182" s="254"/>
      <c r="BP182" s="254"/>
      <c r="BQ182" s="254"/>
      <c r="BR182" s="254"/>
      <c r="BS182" s="254"/>
      <c r="BT182" s="254"/>
      <c r="BU182" s="254"/>
      <c r="BV182" s="254"/>
      <c r="BW182" s="254"/>
      <c r="BX182" s="254"/>
      <c r="BY182" s="254"/>
      <c r="BZ182" s="254"/>
      <c r="CA182" s="254"/>
      <c r="CB182" s="254"/>
      <c r="CC182" s="254"/>
      <c r="CD182" s="254"/>
      <c r="CE182" s="254"/>
      <c r="CF182" s="254"/>
      <c r="CG182" s="254"/>
      <c r="CH182" s="254"/>
      <c r="CI182" s="254"/>
      <c r="CJ182" s="254"/>
      <c r="CK182" s="254"/>
      <c r="CL182" s="254"/>
      <c r="CM182" s="254"/>
      <c r="CN182" s="254"/>
      <c r="CO182" s="254"/>
      <c r="CP182" s="254"/>
      <c r="CQ182" s="254"/>
      <c r="CR182" s="254"/>
      <c r="CS182" s="254"/>
      <c r="CT182" s="254"/>
      <c r="CU182" s="254"/>
      <c r="CV182" s="254"/>
      <c r="CW182" s="254"/>
      <c r="CX182" s="254"/>
      <c r="CY182" s="254"/>
      <c r="CZ182" s="254"/>
      <c r="DA182" s="254"/>
      <c r="DB182" s="254"/>
      <c r="DC182" s="254"/>
      <c r="DD182" s="254"/>
      <c r="DE182" s="254"/>
      <c r="DF182" s="254"/>
      <c r="DG182" s="254"/>
      <c r="DH182" s="254"/>
      <c r="DI182" s="254"/>
      <c r="DJ182" s="254"/>
      <c r="DK182" s="254"/>
      <c r="DL182" s="254"/>
      <c r="DM182" s="254"/>
      <c r="DN182" s="254"/>
      <c r="DO182" s="254"/>
    </row>
    <row r="183" spans="1:119" ht="7.5" customHeight="1">
      <c r="A183" s="277"/>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c r="AA183" s="254"/>
      <c r="AB183" s="254"/>
      <c r="AC183" s="254"/>
      <c r="AD183" s="254"/>
      <c r="AE183" s="254"/>
      <c r="AF183" s="254"/>
      <c r="AG183" s="254"/>
      <c r="AH183" s="254"/>
      <c r="AI183" s="254"/>
      <c r="AJ183" s="254"/>
      <c r="AK183" s="254"/>
      <c r="AL183" s="254"/>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254"/>
      <c r="BR183" s="254"/>
      <c r="BS183" s="254"/>
      <c r="BT183" s="254"/>
      <c r="BU183" s="254"/>
      <c r="BV183" s="254"/>
      <c r="BW183" s="254"/>
      <c r="BX183" s="254"/>
      <c r="BY183" s="254"/>
      <c r="BZ183" s="254"/>
      <c r="CA183" s="254"/>
      <c r="CB183" s="254"/>
      <c r="CC183" s="254"/>
      <c r="CD183" s="254"/>
      <c r="CE183" s="254"/>
      <c r="CF183" s="254"/>
      <c r="CG183" s="254"/>
      <c r="CH183" s="254"/>
      <c r="CI183" s="254"/>
      <c r="CJ183" s="254"/>
      <c r="CK183" s="254"/>
      <c r="CL183" s="254"/>
      <c r="CM183" s="254"/>
      <c r="CN183" s="254"/>
      <c r="CO183" s="254"/>
      <c r="CP183" s="254"/>
      <c r="CQ183" s="254"/>
      <c r="CR183" s="254"/>
      <c r="CS183" s="254"/>
      <c r="CT183" s="254"/>
      <c r="CU183" s="254"/>
      <c r="CV183" s="254"/>
      <c r="CW183" s="254"/>
      <c r="CX183" s="254"/>
      <c r="CY183" s="254"/>
      <c r="CZ183" s="254"/>
      <c r="DA183" s="254"/>
      <c r="DB183" s="254"/>
      <c r="DC183" s="254"/>
      <c r="DD183" s="254"/>
      <c r="DE183" s="254"/>
      <c r="DF183" s="254"/>
      <c r="DG183" s="254"/>
      <c r="DH183" s="254"/>
      <c r="DI183" s="254"/>
      <c r="DJ183" s="254"/>
      <c r="DK183" s="254"/>
      <c r="DL183" s="254"/>
      <c r="DM183" s="254"/>
      <c r="DN183" s="254"/>
      <c r="DO183" s="254"/>
    </row>
    <row r="184" spans="1:119" ht="7.5" customHeight="1">
      <c r="A184" s="277"/>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c r="AA184" s="254"/>
      <c r="AB184" s="254"/>
      <c r="AC184" s="254"/>
      <c r="AD184" s="254"/>
      <c r="AE184" s="254"/>
      <c r="AF184" s="254"/>
      <c r="AG184" s="254"/>
      <c r="AH184" s="254"/>
      <c r="AI184" s="254"/>
      <c r="AJ184" s="254"/>
      <c r="AK184" s="254"/>
      <c r="AL184" s="254"/>
      <c r="AM184" s="254"/>
      <c r="AN184" s="254"/>
      <c r="AO184" s="254"/>
      <c r="AP184" s="254"/>
      <c r="AQ184" s="254"/>
      <c r="AR184" s="254"/>
      <c r="AS184" s="254"/>
      <c r="AT184" s="254"/>
      <c r="AU184" s="254"/>
      <c r="AV184" s="254"/>
      <c r="AW184" s="254"/>
      <c r="AX184" s="254"/>
      <c r="AY184" s="254"/>
      <c r="AZ184" s="254"/>
      <c r="BA184" s="254"/>
      <c r="BB184" s="254"/>
      <c r="BC184" s="254"/>
      <c r="BD184" s="254"/>
      <c r="BE184" s="254"/>
      <c r="BF184" s="254"/>
      <c r="BG184" s="254"/>
      <c r="BH184" s="254"/>
      <c r="BI184" s="254"/>
      <c r="BJ184" s="254"/>
      <c r="BK184" s="254"/>
      <c r="BL184" s="254"/>
      <c r="BM184" s="254"/>
      <c r="BN184" s="254"/>
      <c r="BO184" s="254"/>
      <c r="BP184" s="254"/>
      <c r="BQ184" s="254"/>
      <c r="BR184" s="254"/>
      <c r="BS184" s="254"/>
      <c r="BT184" s="254"/>
      <c r="BU184" s="254"/>
      <c r="BV184" s="254"/>
      <c r="BW184" s="254"/>
      <c r="BX184" s="254"/>
      <c r="BY184" s="254"/>
      <c r="BZ184" s="254"/>
      <c r="CA184" s="254"/>
      <c r="CB184" s="254"/>
      <c r="CC184" s="254"/>
      <c r="CD184" s="254"/>
      <c r="CE184" s="254"/>
      <c r="CF184" s="254"/>
      <c r="CG184" s="254"/>
      <c r="CH184" s="254"/>
      <c r="CI184" s="254"/>
      <c r="CJ184" s="254"/>
      <c r="CK184" s="254"/>
      <c r="CL184" s="254"/>
      <c r="CM184" s="254"/>
      <c r="CN184" s="254"/>
      <c r="CO184" s="254"/>
      <c r="CP184" s="254"/>
      <c r="CQ184" s="254"/>
      <c r="CR184" s="254"/>
      <c r="CS184" s="254"/>
      <c r="CT184" s="254"/>
      <c r="CU184" s="254"/>
      <c r="CV184" s="254"/>
      <c r="CW184" s="254"/>
      <c r="CX184" s="254"/>
      <c r="CY184" s="254"/>
      <c r="CZ184" s="254"/>
      <c r="DA184" s="254"/>
      <c r="DB184" s="254"/>
      <c r="DC184" s="254"/>
      <c r="DD184" s="254"/>
      <c r="DE184" s="254"/>
      <c r="DF184" s="254"/>
      <c r="DG184" s="254"/>
      <c r="DH184" s="254"/>
      <c r="DI184" s="254"/>
      <c r="DJ184" s="254"/>
      <c r="DK184" s="254"/>
      <c r="DL184" s="254"/>
      <c r="DM184" s="254"/>
      <c r="DN184" s="254"/>
      <c r="DO184" s="254"/>
    </row>
    <row r="185" spans="1:119" ht="7.5" customHeight="1">
      <c r="A185" s="277"/>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c r="AA185" s="254"/>
      <c r="AB185" s="254"/>
      <c r="AC185" s="254"/>
      <c r="AD185" s="254"/>
      <c r="AE185" s="254"/>
      <c r="AF185" s="254"/>
      <c r="AG185" s="254"/>
      <c r="AH185" s="254"/>
      <c r="AI185" s="254"/>
      <c r="AJ185" s="254"/>
      <c r="AK185" s="254"/>
      <c r="AL185" s="254"/>
      <c r="AM185" s="254"/>
      <c r="AN185" s="254"/>
      <c r="AO185" s="254"/>
      <c r="AP185" s="254"/>
      <c r="AQ185" s="254"/>
      <c r="AR185" s="254"/>
      <c r="AS185" s="254"/>
      <c r="AT185" s="254"/>
      <c r="AU185" s="254"/>
      <c r="AV185" s="254"/>
      <c r="AW185" s="254"/>
      <c r="AX185" s="254"/>
      <c r="AY185" s="254"/>
      <c r="AZ185" s="254"/>
      <c r="BA185" s="254"/>
      <c r="BB185" s="254"/>
      <c r="BC185" s="254"/>
      <c r="BD185" s="254"/>
      <c r="BE185" s="254"/>
      <c r="BF185" s="254"/>
      <c r="BG185" s="254"/>
      <c r="BH185" s="254"/>
      <c r="BI185" s="254"/>
      <c r="BJ185" s="254"/>
      <c r="BK185" s="254"/>
      <c r="BL185" s="254"/>
      <c r="BM185" s="254"/>
      <c r="BN185" s="254"/>
      <c r="BO185" s="254"/>
      <c r="BP185" s="254"/>
      <c r="BQ185" s="254"/>
      <c r="BR185" s="254"/>
      <c r="BS185" s="254"/>
      <c r="BT185" s="254"/>
      <c r="BU185" s="254"/>
      <c r="BV185" s="254"/>
      <c r="BW185" s="254"/>
      <c r="BX185" s="254"/>
      <c r="BY185" s="254"/>
      <c r="BZ185" s="254"/>
      <c r="CA185" s="254"/>
      <c r="CB185" s="254"/>
      <c r="CC185" s="254"/>
      <c r="CD185" s="254"/>
      <c r="CE185" s="254"/>
      <c r="CF185" s="254"/>
      <c r="CG185" s="254"/>
      <c r="CH185" s="254"/>
      <c r="CI185" s="254"/>
      <c r="CJ185" s="254"/>
      <c r="CK185" s="254"/>
      <c r="CL185" s="254"/>
      <c r="CM185" s="254"/>
      <c r="CN185" s="254"/>
      <c r="CO185" s="254"/>
      <c r="CP185" s="254"/>
      <c r="CQ185" s="254"/>
      <c r="CR185" s="254"/>
      <c r="CS185" s="254"/>
      <c r="CT185" s="254"/>
      <c r="CU185" s="254"/>
      <c r="CV185" s="254"/>
      <c r="CW185" s="254"/>
      <c r="CX185" s="254"/>
      <c r="CY185" s="254"/>
      <c r="CZ185" s="254"/>
      <c r="DA185" s="254"/>
      <c r="DB185" s="254"/>
      <c r="DC185" s="254"/>
      <c r="DD185" s="254"/>
      <c r="DE185" s="254"/>
      <c r="DF185" s="254"/>
      <c r="DG185" s="254"/>
      <c r="DH185" s="254"/>
      <c r="DI185" s="254"/>
      <c r="DJ185" s="254"/>
      <c r="DK185" s="254"/>
      <c r="DL185" s="254"/>
      <c r="DM185" s="254"/>
      <c r="DN185" s="254"/>
      <c r="DO185" s="254"/>
    </row>
    <row r="186" spans="1:119" ht="7.5" customHeight="1">
      <c r="A186" s="277"/>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c r="AA186" s="254"/>
      <c r="AB186" s="254"/>
      <c r="AC186" s="254"/>
      <c r="AD186" s="254"/>
      <c r="AE186" s="254"/>
      <c r="AF186" s="254"/>
      <c r="AG186" s="254"/>
      <c r="AH186" s="254"/>
      <c r="AI186" s="254"/>
      <c r="AJ186" s="254"/>
      <c r="AK186" s="254"/>
      <c r="AL186" s="254"/>
      <c r="AM186" s="254"/>
      <c r="AN186" s="254"/>
      <c r="AO186" s="254"/>
      <c r="AP186" s="254"/>
      <c r="AQ186" s="254"/>
      <c r="AR186" s="254"/>
      <c r="AS186" s="254"/>
      <c r="AT186" s="254"/>
      <c r="AU186" s="254"/>
      <c r="AV186" s="254"/>
      <c r="AW186" s="254"/>
      <c r="AX186" s="254"/>
      <c r="AY186" s="254"/>
      <c r="AZ186" s="254"/>
      <c r="BA186" s="254"/>
      <c r="BB186" s="254"/>
      <c r="BC186" s="254"/>
      <c r="BD186" s="254"/>
      <c r="BE186" s="254"/>
      <c r="BF186" s="254"/>
      <c r="BG186" s="254"/>
      <c r="BH186" s="254"/>
      <c r="BI186" s="254"/>
      <c r="BJ186" s="254"/>
      <c r="BK186" s="254"/>
      <c r="BL186" s="254"/>
      <c r="BM186" s="254"/>
      <c r="BN186" s="254"/>
      <c r="BO186" s="254"/>
      <c r="BP186" s="254"/>
      <c r="BQ186" s="254"/>
      <c r="BR186" s="254"/>
      <c r="BS186" s="254"/>
      <c r="BT186" s="254"/>
      <c r="BU186" s="254"/>
      <c r="BV186" s="254"/>
      <c r="BW186" s="254"/>
      <c r="BX186" s="254"/>
      <c r="BY186" s="254"/>
      <c r="BZ186" s="254"/>
      <c r="CA186" s="254"/>
      <c r="CB186" s="254"/>
      <c r="CC186" s="254"/>
      <c r="CD186" s="254"/>
      <c r="CE186" s="254"/>
      <c r="CF186" s="254"/>
      <c r="CG186" s="254"/>
      <c r="CH186" s="254"/>
      <c r="CI186" s="254"/>
      <c r="CJ186" s="254"/>
      <c r="CK186" s="254"/>
      <c r="CL186" s="254"/>
      <c r="CM186" s="254"/>
      <c r="CN186" s="254"/>
      <c r="CO186" s="254"/>
      <c r="CP186" s="254"/>
      <c r="CQ186" s="254"/>
      <c r="CR186" s="254"/>
      <c r="CS186" s="254"/>
      <c r="CT186" s="254"/>
      <c r="CU186" s="254"/>
      <c r="CV186" s="254"/>
      <c r="CW186" s="254"/>
      <c r="CX186" s="254"/>
      <c r="CY186" s="254"/>
      <c r="CZ186" s="254"/>
      <c r="DA186" s="254"/>
      <c r="DB186" s="254"/>
      <c r="DC186" s="254"/>
      <c r="DD186" s="254"/>
      <c r="DE186" s="254"/>
      <c r="DF186" s="254"/>
      <c r="DG186" s="254"/>
      <c r="DH186" s="254"/>
      <c r="DI186" s="254"/>
      <c r="DJ186" s="254"/>
      <c r="DK186" s="254"/>
      <c r="DL186" s="254"/>
      <c r="DM186" s="254"/>
      <c r="DN186" s="254"/>
      <c r="DO186" s="254"/>
    </row>
    <row r="187" spans="1:119" ht="7.5" customHeight="1">
      <c r="A187" s="277"/>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c r="AA187" s="254"/>
      <c r="AB187" s="254"/>
      <c r="AC187" s="254"/>
      <c r="AD187" s="254"/>
      <c r="AE187" s="254"/>
      <c r="AF187" s="254"/>
      <c r="AG187" s="254"/>
      <c r="AH187" s="254"/>
      <c r="AI187" s="254"/>
      <c r="AJ187" s="254"/>
      <c r="AK187" s="254"/>
      <c r="AL187" s="254"/>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254"/>
      <c r="BR187" s="254"/>
      <c r="BS187" s="254"/>
      <c r="BT187" s="254"/>
      <c r="BU187" s="254"/>
      <c r="BV187" s="254"/>
      <c r="BW187" s="254"/>
      <c r="BX187" s="254"/>
      <c r="BY187" s="254"/>
      <c r="BZ187" s="254"/>
      <c r="CA187" s="254"/>
      <c r="CB187" s="254"/>
      <c r="CC187" s="254"/>
      <c r="CD187" s="254"/>
      <c r="CE187" s="254"/>
      <c r="CF187" s="254"/>
      <c r="CG187" s="254"/>
      <c r="CH187" s="254"/>
      <c r="CI187" s="254"/>
      <c r="CJ187" s="254"/>
      <c r="CK187" s="254"/>
      <c r="CL187" s="254"/>
      <c r="CM187" s="254"/>
      <c r="CN187" s="254"/>
      <c r="CO187" s="254"/>
      <c r="CP187" s="254"/>
      <c r="CQ187" s="254"/>
      <c r="CR187" s="254"/>
      <c r="CS187" s="254"/>
      <c r="CT187" s="254"/>
      <c r="CU187" s="254"/>
      <c r="CV187" s="254"/>
      <c r="CW187" s="254"/>
      <c r="CX187" s="254"/>
      <c r="CY187" s="254"/>
      <c r="CZ187" s="254"/>
      <c r="DA187" s="254"/>
      <c r="DB187" s="254"/>
      <c r="DC187" s="254"/>
      <c r="DD187" s="254"/>
      <c r="DE187" s="254"/>
      <c r="DF187" s="254"/>
      <c r="DG187" s="254"/>
      <c r="DH187" s="254"/>
      <c r="DI187" s="254"/>
      <c r="DJ187" s="254"/>
      <c r="DK187" s="254"/>
      <c r="DL187" s="254"/>
      <c r="DM187" s="254"/>
      <c r="DN187" s="254"/>
      <c r="DO187" s="254"/>
    </row>
    <row r="188" spans="1:119" ht="7.5" customHeight="1">
      <c r="A188" s="277"/>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c r="AA188" s="254"/>
      <c r="AB188" s="254"/>
      <c r="AC188" s="254"/>
      <c r="AD188" s="254"/>
      <c r="AE188" s="254"/>
      <c r="AF188" s="254"/>
      <c r="AG188" s="254"/>
      <c r="AH188" s="254"/>
      <c r="AI188" s="254"/>
      <c r="AJ188" s="254"/>
      <c r="AK188" s="254"/>
      <c r="AL188" s="254"/>
      <c r="AM188" s="254"/>
      <c r="AN188" s="254"/>
      <c r="AO188" s="254"/>
      <c r="AP188" s="254"/>
      <c r="AQ188" s="254"/>
      <c r="AR188" s="254"/>
      <c r="AS188" s="254"/>
      <c r="AT188" s="254"/>
      <c r="AU188" s="254"/>
      <c r="AV188" s="254"/>
      <c r="AW188" s="254"/>
      <c r="AX188" s="254"/>
      <c r="AY188" s="254"/>
      <c r="AZ188" s="254"/>
      <c r="BA188" s="254"/>
      <c r="BB188" s="254"/>
      <c r="BC188" s="254"/>
      <c r="BD188" s="254"/>
      <c r="BE188" s="254"/>
      <c r="BF188" s="254"/>
      <c r="BG188" s="254"/>
      <c r="BH188" s="254"/>
      <c r="BI188" s="254"/>
      <c r="BJ188" s="254"/>
      <c r="BK188" s="254"/>
      <c r="BL188" s="254"/>
      <c r="BM188" s="254"/>
      <c r="BN188" s="254"/>
      <c r="BO188" s="254"/>
      <c r="BP188" s="254"/>
      <c r="BQ188" s="254"/>
      <c r="BR188" s="254"/>
      <c r="BS188" s="254"/>
      <c r="BT188" s="254"/>
      <c r="BU188" s="254"/>
      <c r="BV188" s="254"/>
      <c r="BW188" s="254"/>
      <c r="BX188" s="254"/>
      <c r="BY188" s="254"/>
      <c r="BZ188" s="254"/>
      <c r="CA188" s="254"/>
      <c r="CB188" s="254"/>
      <c r="CC188" s="254"/>
      <c r="CD188" s="254"/>
      <c r="CE188" s="254"/>
      <c r="CF188" s="254"/>
      <c r="CG188" s="254"/>
      <c r="CH188" s="254"/>
      <c r="CI188" s="254"/>
      <c r="CJ188" s="254"/>
      <c r="CK188" s="254"/>
      <c r="CL188" s="254"/>
      <c r="CM188" s="254"/>
      <c r="CN188" s="254"/>
      <c r="CO188" s="254"/>
      <c r="CP188" s="254"/>
      <c r="CQ188" s="254"/>
      <c r="CR188" s="254"/>
      <c r="CS188" s="254"/>
      <c r="CT188" s="254"/>
      <c r="CU188" s="254"/>
      <c r="CV188" s="254"/>
      <c r="CW188" s="254"/>
      <c r="CX188" s="254"/>
      <c r="CY188" s="254"/>
      <c r="CZ188" s="254"/>
      <c r="DA188" s="254"/>
      <c r="DB188" s="254"/>
      <c r="DC188" s="254"/>
      <c r="DD188" s="254"/>
      <c r="DE188" s="254"/>
      <c r="DF188" s="254"/>
      <c r="DG188" s="254"/>
      <c r="DH188" s="254"/>
      <c r="DI188" s="254"/>
      <c r="DJ188" s="254"/>
      <c r="DK188" s="254"/>
      <c r="DL188" s="254"/>
      <c r="DM188" s="254"/>
      <c r="DN188" s="254"/>
      <c r="DO188" s="254"/>
    </row>
    <row r="189" spans="1:119" ht="7.5" customHeight="1">
      <c r="A189" s="277"/>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c r="AA189" s="254"/>
      <c r="AB189" s="254"/>
      <c r="AC189" s="254"/>
      <c r="AD189" s="254"/>
      <c r="AE189" s="254"/>
      <c r="AF189" s="254"/>
      <c r="AG189" s="254"/>
      <c r="AH189" s="254"/>
      <c r="AI189" s="254"/>
      <c r="AJ189" s="254"/>
      <c r="AK189" s="254"/>
      <c r="AL189" s="254"/>
      <c r="AM189" s="254"/>
      <c r="AN189" s="254"/>
      <c r="AO189" s="254"/>
      <c r="AP189" s="254"/>
      <c r="AQ189" s="254"/>
      <c r="AR189" s="254"/>
      <c r="AS189" s="254"/>
      <c r="AT189" s="254"/>
      <c r="AU189" s="254"/>
      <c r="AV189" s="254"/>
      <c r="AW189" s="254"/>
      <c r="AX189" s="254"/>
      <c r="AY189" s="254"/>
      <c r="AZ189" s="254"/>
      <c r="BA189" s="254"/>
      <c r="BB189" s="254"/>
      <c r="BC189" s="254"/>
      <c r="BD189" s="254"/>
      <c r="BE189" s="254"/>
      <c r="BF189" s="254"/>
      <c r="BG189" s="254"/>
      <c r="BH189" s="254"/>
      <c r="BI189" s="254"/>
      <c r="BJ189" s="254"/>
      <c r="BK189" s="254"/>
      <c r="BL189" s="254"/>
      <c r="BM189" s="254"/>
      <c r="BN189" s="254"/>
      <c r="BO189" s="254"/>
      <c r="BP189" s="254"/>
      <c r="BQ189" s="254"/>
      <c r="BR189" s="254"/>
      <c r="BS189" s="254"/>
      <c r="BT189" s="254"/>
      <c r="BU189" s="254"/>
      <c r="BV189" s="254"/>
      <c r="BW189" s="254"/>
      <c r="BX189" s="254"/>
      <c r="BY189" s="254"/>
      <c r="BZ189" s="254"/>
      <c r="CA189" s="254"/>
      <c r="CB189" s="254"/>
      <c r="CC189" s="254"/>
      <c r="CD189" s="254"/>
      <c r="CE189" s="254"/>
      <c r="CF189" s="254"/>
      <c r="CG189" s="254"/>
      <c r="CH189" s="254"/>
      <c r="CI189" s="254"/>
      <c r="CJ189" s="254"/>
      <c r="CK189" s="254"/>
      <c r="CL189" s="254"/>
      <c r="CM189" s="254"/>
      <c r="CN189" s="254"/>
      <c r="CO189" s="254"/>
      <c r="CP189" s="254"/>
      <c r="CQ189" s="254"/>
      <c r="CR189" s="254"/>
      <c r="CS189" s="254"/>
      <c r="CT189" s="254"/>
      <c r="CU189" s="254"/>
      <c r="CV189" s="254"/>
      <c r="CW189" s="254"/>
      <c r="CX189" s="254"/>
      <c r="CY189" s="254"/>
      <c r="CZ189" s="254"/>
      <c r="DA189" s="254"/>
      <c r="DB189" s="254"/>
      <c r="DC189" s="254"/>
      <c r="DD189" s="254"/>
      <c r="DE189" s="254"/>
      <c r="DF189" s="254"/>
      <c r="DG189" s="254"/>
      <c r="DH189" s="254"/>
      <c r="DI189" s="254"/>
      <c r="DJ189" s="254"/>
      <c r="DK189" s="254"/>
      <c r="DL189" s="254"/>
      <c r="DM189" s="254"/>
      <c r="DN189" s="254"/>
      <c r="DO189" s="254"/>
    </row>
    <row r="190" spans="1:119" ht="7.5" customHeight="1">
      <c r="A190" s="277"/>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c r="AA190" s="254"/>
      <c r="AB190" s="254"/>
      <c r="AC190" s="254"/>
      <c r="AD190" s="254"/>
      <c r="AE190" s="254"/>
      <c r="AF190" s="254"/>
      <c r="AG190" s="254"/>
      <c r="AH190" s="254"/>
      <c r="AI190" s="254"/>
      <c r="AJ190" s="254"/>
      <c r="AK190" s="254"/>
      <c r="AL190" s="254"/>
      <c r="AM190" s="254"/>
      <c r="AN190" s="254"/>
      <c r="AO190" s="254"/>
      <c r="AP190" s="254"/>
      <c r="AQ190" s="254"/>
      <c r="AR190" s="254"/>
      <c r="AS190" s="254"/>
      <c r="AT190" s="254"/>
      <c r="AU190" s="254"/>
      <c r="AV190" s="254"/>
      <c r="AW190" s="254"/>
      <c r="AX190" s="254"/>
      <c r="AY190" s="254"/>
      <c r="AZ190" s="254"/>
      <c r="BA190" s="254"/>
      <c r="BB190" s="254"/>
      <c r="BC190" s="254"/>
      <c r="BD190" s="254"/>
      <c r="BE190" s="254"/>
      <c r="BF190" s="254"/>
      <c r="BG190" s="254"/>
      <c r="BH190" s="254"/>
      <c r="BI190" s="254"/>
      <c r="BJ190" s="254"/>
      <c r="BK190" s="254"/>
      <c r="BL190" s="254"/>
      <c r="BM190" s="254"/>
      <c r="BN190" s="254"/>
      <c r="BO190" s="254"/>
      <c r="BP190" s="254"/>
      <c r="BQ190" s="254"/>
      <c r="BR190" s="254"/>
      <c r="BS190" s="254"/>
      <c r="BT190" s="254"/>
      <c r="BU190" s="254"/>
      <c r="BV190" s="254"/>
      <c r="BW190" s="254"/>
      <c r="BX190" s="254"/>
      <c r="BY190" s="254"/>
      <c r="BZ190" s="254"/>
      <c r="CA190" s="254"/>
      <c r="CB190" s="254"/>
      <c r="CC190" s="254"/>
      <c r="CD190" s="254"/>
      <c r="CE190" s="254"/>
      <c r="CF190" s="254"/>
      <c r="CG190" s="254"/>
      <c r="CH190" s="254"/>
      <c r="CI190" s="254"/>
      <c r="CJ190" s="254"/>
      <c r="CK190" s="254"/>
      <c r="CL190" s="254"/>
      <c r="CM190" s="254"/>
      <c r="CN190" s="254"/>
      <c r="CO190" s="254"/>
      <c r="CP190" s="254"/>
      <c r="CQ190" s="254"/>
      <c r="CR190" s="254"/>
      <c r="CS190" s="254"/>
      <c r="CT190" s="254"/>
      <c r="CU190" s="254"/>
      <c r="CV190" s="254"/>
      <c r="CW190" s="254"/>
      <c r="CX190" s="254"/>
      <c r="CY190" s="254"/>
      <c r="CZ190" s="254"/>
      <c r="DA190" s="254"/>
      <c r="DB190" s="254"/>
      <c r="DC190" s="254"/>
      <c r="DD190" s="254"/>
      <c r="DE190" s="254"/>
      <c r="DF190" s="254"/>
      <c r="DG190" s="254"/>
      <c r="DH190" s="254"/>
      <c r="DI190" s="254"/>
      <c r="DJ190" s="254"/>
      <c r="DK190" s="254"/>
      <c r="DL190" s="254"/>
      <c r="DM190" s="254"/>
      <c r="DN190" s="254"/>
      <c r="DO190" s="254"/>
    </row>
    <row r="191" spans="1:119" ht="7.5" customHeight="1">
      <c r="A191" s="277"/>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c r="AA191" s="254"/>
      <c r="AB191" s="254"/>
      <c r="AC191" s="254"/>
      <c r="AD191" s="254"/>
      <c r="AE191" s="254"/>
      <c r="AF191" s="254"/>
      <c r="AG191" s="254"/>
      <c r="AH191" s="254"/>
      <c r="AI191" s="254"/>
      <c r="AJ191" s="254"/>
      <c r="AK191" s="254"/>
      <c r="AL191" s="254"/>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254"/>
      <c r="BR191" s="254"/>
      <c r="BS191" s="254"/>
      <c r="BT191" s="254"/>
      <c r="BU191" s="254"/>
      <c r="BV191" s="254"/>
      <c r="BW191" s="254"/>
      <c r="BX191" s="254"/>
      <c r="BY191" s="254"/>
      <c r="BZ191" s="254"/>
      <c r="CA191" s="254"/>
      <c r="CB191" s="254"/>
      <c r="CC191" s="254"/>
      <c r="CD191" s="254"/>
      <c r="CE191" s="254"/>
      <c r="CF191" s="254"/>
      <c r="CG191" s="254"/>
      <c r="CH191" s="254"/>
      <c r="CI191" s="254"/>
      <c r="CJ191" s="254"/>
      <c r="CK191" s="254"/>
      <c r="CL191" s="254"/>
      <c r="CM191" s="254"/>
      <c r="CN191" s="254"/>
      <c r="CO191" s="254"/>
      <c r="CP191" s="254"/>
      <c r="CQ191" s="254"/>
      <c r="CR191" s="254"/>
      <c r="CS191" s="254"/>
      <c r="CT191" s="254"/>
      <c r="CU191" s="254"/>
      <c r="CV191" s="254"/>
      <c r="CW191" s="254"/>
      <c r="CX191" s="254"/>
      <c r="CY191" s="254"/>
      <c r="CZ191" s="254"/>
      <c r="DA191" s="254"/>
      <c r="DB191" s="254"/>
      <c r="DC191" s="254"/>
      <c r="DD191" s="254"/>
      <c r="DE191" s="254"/>
      <c r="DF191" s="254"/>
      <c r="DG191" s="254"/>
      <c r="DH191" s="254"/>
      <c r="DI191" s="254"/>
      <c r="DJ191" s="254"/>
      <c r="DK191" s="254"/>
      <c r="DL191" s="254"/>
      <c r="DM191" s="254"/>
      <c r="DN191" s="254"/>
      <c r="DO191" s="254"/>
    </row>
    <row r="192" spans="1:119" ht="7.5" customHeight="1">
      <c r="A192" s="277"/>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c r="AA192" s="254"/>
      <c r="AB192" s="254"/>
      <c r="AC192" s="254"/>
      <c r="AD192" s="254"/>
      <c r="AE192" s="254"/>
      <c r="AF192" s="254"/>
      <c r="AG192" s="254"/>
      <c r="AH192" s="254"/>
      <c r="AI192" s="254"/>
      <c r="AJ192" s="254"/>
      <c r="AK192" s="254"/>
      <c r="AL192" s="254"/>
      <c r="AM192" s="254"/>
      <c r="AN192" s="254"/>
      <c r="AO192" s="254"/>
      <c r="AP192" s="254"/>
      <c r="AQ192" s="254"/>
      <c r="AR192" s="254"/>
      <c r="AS192" s="254"/>
      <c r="AT192" s="254"/>
      <c r="AU192" s="254"/>
      <c r="AV192" s="254"/>
      <c r="AW192" s="254"/>
      <c r="AX192" s="254"/>
      <c r="AY192" s="254"/>
      <c r="AZ192" s="254"/>
      <c r="BA192" s="254"/>
      <c r="BB192" s="254"/>
      <c r="BC192" s="254"/>
      <c r="BD192" s="254"/>
      <c r="BE192" s="254"/>
      <c r="BF192" s="254"/>
      <c r="BG192" s="254"/>
      <c r="BH192" s="254"/>
      <c r="BI192" s="254"/>
      <c r="BJ192" s="254"/>
      <c r="BK192" s="254"/>
      <c r="BL192" s="254"/>
      <c r="BM192" s="254"/>
      <c r="BN192" s="254"/>
      <c r="BO192" s="254"/>
      <c r="BP192" s="254"/>
      <c r="BQ192" s="254"/>
      <c r="BR192" s="254"/>
      <c r="BS192" s="254"/>
      <c r="BT192" s="254"/>
      <c r="BU192" s="254"/>
      <c r="BV192" s="254"/>
      <c r="BW192" s="254"/>
      <c r="BX192" s="254"/>
      <c r="BY192" s="254"/>
      <c r="BZ192" s="254"/>
      <c r="CA192" s="254"/>
      <c r="CB192" s="254"/>
      <c r="CC192" s="254"/>
      <c r="CD192" s="254"/>
      <c r="CE192" s="254"/>
      <c r="CF192" s="254"/>
      <c r="CG192" s="254"/>
      <c r="CH192" s="254"/>
      <c r="CI192" s="254"/>
      <c r="CJ192" s="254"/>
      <c r="CK192" s="254"/>
      <c r="CL192" s="254"/>
      <c r="CM192" s="254"/>
      <c r="CN192" s="254"/>
      <c r="CO192" s="254"/>
      <c r="CP192" s="254"/>
      <c r="CQ192" s="254"/>
      <c r="CR192" s="254"/>
      <c r="CS192" s="254"/>
      <c r="CT192" s="254"/>
      <c r="CU192" s="254"/>
      <c r="CV192" s="254"/>
      <c r="CW192" s="254"/>
      <c r="CX192" s="254"/>
      <c r="CY192" s="254"/>
      <c r="CZ192" s="254"/>
      <c r="DA192" s="254"/>
      <c r="DB192" s="254"/>
      <c r="DC192" s="254"/>
      <c r="DD192" s="254"/>
      <c r="DE192" s="254"/>
      <c r="DF192" s="254"/>
      <c r="DG192" s="254"/>
      <c r="DH192" s="254"/>
      <c r="DI192" s="254"/>
      <c r="DJ192" s="254"/>
      <c r="DK192" s="254"/>
      <c r="DL192" s="254"/>
      <c r="DM192" s="254"/>
      <c r="DN192" s="254"/>
      <c r="DO192" s="254"/>
    </row>
    <row r="193" spans="1:119" ht="7.5" customHeight="1">
      <c r="A193" s="277"/>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c r="AA193" s="254"/>
      <c r="AB193" s="254"/>
      <c r="AC193" s="254"/>
      <c r="AD193" s="254"/>
      <c r="AE193" s="254"/>
      <c r="AF193" s="254"/>
      <c r="AG193" s="254"/>
      <c r="AH193" s="254"/>
      <c r="AI193" s="254"/>
      <c r="AJ193" s="254"/>
      <c r="AK193" s="254"/>
      <c r="AL193" s="254"/>
      <c r="AM193" s="254"/>
      <c r="AN193" s="254"/>
      <c r="AO193" s="254"/>
      <c r="AP193" s="254"/>
      <c r="AQ193" s="254"/>
      <c r="AR193" s="254"/>
      <c r="AS193" s="254"/>
      <c r="AT193" s="254"/>
      <c r="AU193" s="254"/>
      <c r="AV193" s="254"/>
      <c r="AW193" s="254"/>
      <c r="AX193" s="254"/>
      <c r="AY193" s="254"/>
      <c r="AZ193" s="254"/>
      <c r="BA193" s="254"/>
      <c r="BB193" s="254"/>
      <c r="BC193" s="254"/>
      <c r="BD193" s="254"/>
      <c r="BE193" s="254"/>
      <c r="BF193" s="254"/>
      <c r="BG193" s="254"/>
      <c r="BH193" s="254"/>
      <c r="BI193" s="254"/>
      <c r="BJ193" s="254"/>
      <c r="BK193" s="254"/>
      <c r="BL193" s="254"/>
      <c r="BM193" s="254"/>
      <c r="BN193" s="254"/>
      <c r="BO193" s="254"/>
      <c r="BP193" s="254"/>
      <c r="BQ193" s="254"/>
      <c r="BR193" s="254"/>
      <c r="BS193" s="254"/>
      <c r="BT193" s="254"/>
      <c r="BU193" s="254"/>
      <c r="BV193" s="254"/>
      <c r="BW193" s="254"/>
      <c r="BX193" s="254"/>
      <c r="BY193" s="254"/>
      <c r="BZ193" s="254"/>
      <c r="CA193" s="254"/>
      <c r="CB193" s="254"/>
      <c r="CC193" s="254"/>
      <c r="CD193" s="254"/>
      <c r="CE193" s="254"/>
      <c r="CF193" s="254"/>
      <c r="CG193" s="254"/>
      <c r="CH193" s="254"/>
      <c r="CI193" s="254"/>
      <c r="CJ193" s="254"/>
      <c r="CK193" s="254"/>
      <c r="CL193" s="254"/>
      <c r="CM193" s="254"/>
      <c r="CN193" s="254"/>
      <c r="CO193" s="254"/>
      <c r="CP193" s="254"/>
      <c r="CQ193" s="254"/>
      <c r="CR193" s="254"/>
      <c r="CS193" s="254"/>
      <c r="CT193" s="254"/>
      <c r="CU193" s="254"/>
      <c r="CV193" s="254"/>
      <c r="CW193" s="254"/>
      <c r="CX193" s="254"/>
      <c r="CY193" s="254"/>
      <c r="CZ193" s="254"/>
      <c r="DA193" s="254"/>
      <c r="DB193" s="254"/>
      <c r="DC193" s="254"/>
      <c r="DD193" s="254"/>
      <c r="DE193" s="254"/>
      <c r="DF193" s="254"/>
      <c r="DG193" s="254"/>
      <c r="DH193" s="254"/>
      <c r="DI193" s="254"/>
      <c r="DJ193" s="254"/>
      <c r="DK193" s="254"/>
      <c r="DL193" s="254"/>
      <c r="DM193" s="254"/>
      <c r="DN193" s="254"/>
      <c r="DO193" s="254"/>
    </row>
    <row r="194" spans="1:119" ht="7.5" customHeight="1">
      <c r="A194" s="277"/>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c r="AA194" s="254"/>
      <c r="AB194" s="254"/>
      <c r="AC194" s="254"/>
      <c r="AD194" s="254"/>
      <c r="AE194" s="254"/>
      <c r="AF194" s="254"/>
      <c r="AG194" s="254"/>
      <c r="AH194" s="254"/>
      <c r="AI194" s="254"/>
      <c r="AJ194" s="254"/>
      <c r="AK194" s="254"/>
      <c r="AL194" s="254"/>
      <c r="AM194" s="254"/>
      <c r="AN194" s="254"/>
      <c r="AO194" s="254"/>
      <c r="AP194" s="254"/>
      <c r="AQ194" s="254"/>
      <c r="AR194" s="254"/>
      <c r="AS194" s="254"/>
      <c r="AT194" s="254"/>
      <c r="AU194" s="254"/>
      <c r="AV194" s="254"/>
      <c r="AW194" s="254"/>
      <c r="AX194" s="254"/>
      <c r="AY194" s="254"/>
      <c r="AZ194" s="254"/>
      <c r="BA194" s="254"/>
      <c r="BB194" s="254"/>
      <c r="BC194" s="254"/>
      <c r="BD194" s="254"/>
      <c r="BE194" s="254"/>
      <c r="BF194" s="254"/>
      <c r="BG194" s="254"/>
      <c r="BH194" s="254"/>
      <c r="BI194" s="254"/>
      <c r="BJ194" s="254"/>
      <c r="BK194" s="254"/>
      <c r="BL194" s="254"/>
      <c r="BM194" s="254"/>
      <c r="BN194" s="254"/>
      <c r="BO194" s="254"/>
      <c r="BP194" s="254"/>
      <c r="BQ194" s="254"/>
      <c r="BR194" s="254"/>
      <c r="BS194" s="254"/>
      <c r="BT194" s="254"/>
      <c r="BU194" s="254"/>
      <c r="BV194" s="254"/>
      <c r="BW194" s="254"/>
      <c r="BX194" s="254"/>
      <c r="BY194" s="254"/>
      <c r="BZ194" s="254"/>
      <c r="CA194" s="254"/>
      <c r="CB194" s="254"/>
      <c r="CC194" s="254"/>
      <c r="CD194" s="254"/>
      <c r="CE194" s="254"/>
      <c r="CF194" s="254"/>
      <c r="CG194" s="254"/>
      <c r="CH194" s="254"/>
      <c r="CI194" s="254"/>
      <c r="CJ194" s="254"/>
      <c r="CK194" s="254"/>
      <c r="CL194" s="254"/>
      <c r="CM194" s="254"/>
      <c r="CN194" s="254"/>
      <c r="CO194" s="254"/>
      <c r="CP194" s="254"/>
      <c r="CQ194" s="254"/>
      <c r="CR194" s="254"/>
      <c r="CS194" s="254"/>
      <c r="CT194" s="254"/>
      <c r="CU194" s="254"/>
      <c r="CV194" s="254"/>
      <c r="CW194" s="254"/>
      <c r="CX194" s="254"/>
      <c r="CY194" s="254"/>
      <c r="CZ194" s="254"/>
      <c r="DA194" s="254"/>
      <c r="DB194" s="254"/>
      <c r="DC194" s="254"/>
      <c r="DD194" s="254"/>
      <c r="DE194" s="254"/>
      <c r="DF194" s="254"/>
      <c r="DG194" s="254"/>
      <c r="DH194" s="254"/>
      <c r="DI194" s="254"/>
      <c r="DJ194" s="254"/>
      <c r="DK194" s="254"/>
      <c r="DL194" s="254"/>
      <c r="DM194" s="254"/>
      <c r="DN194" s="254"/>
      <c r="DO194" s="254"/>
    </row>
    <row r="195" spans="1:119" ht="7.5" customHeight="1">
      <c r="A195" s="277"/>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c r="AA195" s="254"/>
      <c r="AB195" s="254"/>
      <c r="AC195" s="254"/>
      <c r="AD195" s="254"/>
      <c r="AE195" s="254"/>
      <c r="AF195" s="254"/>
      <c r="AG195" s="254"/>
      <c r="AH195" s="254"/>
      <c r="AI195" s="254"/>
      <c r="AJ195" s="254"/>
      <c r="AK195" s="254"/>
      <c r="AL195" s="254"/>
      <c r="AM195" s="254"/>
      <c r="AN195" s="254"/>
      <c r="AO195" s="254"/>
      <c r="AP195" s="254"/>
      <c r="AQ195" s="254"/>
      <c r="AR195" s="254"/>
      <c r="AS195" s="254"/>
      <c r="AT195" s="254"/>
      <c r="AU195" s="254"/>
      <c r="AV195" s="254"/>
      <c r="AW195" s="254"/>
      <c r="AX195" s="254"/>
      <c r="AY195" s="254"/>
      <c r="AZ195" s="254"/>
      <c r="BA195" s="254"/>
      <c r="BB195" s="254"/>
      <c r="BC195" s="254"/>
      <c r="BD195" s="254"/>
      <c r="BE195" s="254"/>
      <c r="BF195" s="254"/>
      <c r="BG195" s="254"/>
      <c r="BH195" s="254"/>
      <c r="BI195" s="254"/>
      <c r="BJ195" s="254"/>
      <c r="BK195" s="254"/>
      <c r="BL195" s="254"/>
      <c r="BM195" s="254"/>
      <c r="BN195" s="254"/>
      <c r="BO195" s="254"/>
      <c r="BP195" s="254"/>
      <c r="BQ195" s="254"/>
      <c r="BR195" s="254"/>
      <c r="BS195" s="254"/>
      <c r="BT195" s="254"/>
      <c r="BU195" s="254"/>
      <c r="BV195" s="254"/>
      <c r="BW195" s="254"/>
      <c r="BX195" s="254"/>
      <c r="BY195" s="254"/>
      <c r="BZ195" s="254"/>
      <c r="CA195" s="254"/>
      <c r="CB195" s="254"/>
      <c r="CC195" s="254"/>
      <c r="CD195" s="254"/>
      <c r="CE195" s="254"/>
      <c r="CF195" s="254"/>
      <c r="CG195" s="254"/>
      <c r="CH195" s="254"/>
      <c r="CI195" s="254"/>
      <c r="CJ195" s="254"/>
      <c r="CK195" s="254"/>
      <c r="CL195" s="254"/>
      <c r="CM195" s="254"/>
      <c r="CN195" s="254"/>
      <c r="CO195" s="254"/>
      <c r="CP195" s="254"/>
      <c r="CQ195" s="254"/>
      <c r="CR195" s="254"/>
      <c r="CS195" s="254"/>
      <c r="CT195" s="254"/>
      <c r="CU195" s="254"/>
      <c r="CV195" s="254"/>
      <c r="CW195" s="254"/>
      <c r="CX195" s="254"/>
      <c r="CY195" s="254"/>
      <c r="CZ195" s="254"/>
      <c r="DA195" s="254"/>
      <c r="DB195" s="254"/>
      <c r="DC195" s="254"/>
      <c r="DD195" s="254"/>
      <c r="DE195" s="254"/>
      <c r="DF195" s="254"/>
      <c r="DG195" s="254"/>
      <c r="DH195" s="254"/>
      <c r="DI195" s="254"/>
      <c r="DJ195" s="254"/>
      <c r="DK195" s="254"/>
      <c r="DL195" s="254"/>
      <c r="DM195" s="254"/>
      <c r="DN195" s="254"/>
      <c r="DO195" s="254"/>
    </row>
    <row r="196" spans="1:119" ht="7.5" customHeight="1">
      <c r="A196" s="277"/>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c r="AA196" s="254"/>
      <c r="AB196" s="254"/>
      <c r="AC196" s="254"/>
      <c r="AD196" s="254"/>
      <c r="AE196" s="254"/>
      <c r="AF196" s="254"/>
      <c r="AG196" s="254"/>
      <c r="AH196" s="254"/>
      <c r="AI196" s="254"/>
      <c r="AJ196" s="254"/>
      <c r="AK196" s="254"/>
      <c r="AL196" s="254"/>
      <c r="AM196" s="254"/>
      <c r="AN196" s="254"/>
      <c r="AO196" s="254"/>
      <c r="AP196" s="254"/>
      <c r="AQ196" s="254"/>
      <c r="AR196" s="254"/>
      <c r="AS196" s="254"/>
      <c r="AT196" s="254"/>
      <c r="AU196" s="254"/>
      <c r="AV196" s="254"/>
      <c r="AW196" s="254"/>
      <c r="AX196" s="254"/>
      <c r="AY196" s="254"/>
      <c r="AZ196" s="254"/>
      <c r="BA196" s="254"/>
      <c r="BB196" s="254"/>
      <c r="BC196" s="254"/>
      <c r="BD196" s="254"/>
      <c r="BE196" s="254"/>
      <c r="BF196" s="254"/>
      <c r="BG196" s="254"/>
      <c r="BH196" s="254"/>
      <c r="BI196" s="254"/>
      <c r="BJ196" s="254"/>
      <c r="BK196" s="254"/>
      <c r="BL196" s="254"/>
      <c r="BM196" s="254"/>
      <c r="BN196" s="254"/>
      <c r="BO196" s="254"/>
      <c r="BP196" s="254"/>
      <c r="BQ196" s="254"/>
      <c r="BR196" s="254"/>
      <c r="BS196" s="254"/>
      <c r="BT196" s="254"/>
      <c r="BU196" s="254"/>
      <c r="BV196" s="254"/>
      <c r="BW196" s="254"/>
      <c r="BX196" s="254"/>
      <c r="BY196" s="254"/>
      <c r="BZ196" s="254"/>
      <c r="CA196" s="254"/>
      <c r="CB196" s="254"/>
      <c r="CC196" s="254"/>
      <c r="CD196" s="254"/>
      <c r="CE196" s="254"/>
      <c r="CF196" s="254"/>
      <c r="CG196" s="254"/>
      <c r="CH196" s="254"/>
      <c r="CI196" s="254"/>
      <c r="CJ196" s="254"/>
      <c r="CK196" s="254"/>
      <c r="CL196" s="254"/>
      <c r="CM196" s="254"/>
      <c r="CN196" s="254"/>
      <c r="CO196" s="254"/>
      <c r="CP196" s="254"/>
      <c r="CQ196" s="254"/>
      <c r="CR196" s="254"/>
      <c r="CS196" s="254"/>
      <c r="CT196" s="254"/>
      <c r="CU196" s="254"/>
      <c r="CV196" s="254"/>
      <c r="CW196" s="254"/>
      <c r="CX196" s="254"/>
      <c r="CY196" s="254"/>
      <c r="CZ196" s="254"/>
      <c r="DA196" s="254"/>
      <c r="DB196" s="254"/>
      <c r="DC196" s="254"/>
      <c r="DD196" s="254"/>
      <c r="DE196" s="254"/>
      <c r="DF196" s="254"/>
      <c r="DG196" s="254"/>
      <c r="DH196" s="254"/>
      <c r="DI196" s="254"/>
      <c r="DJ196" s="254"/>
      <c r="DK196" s="254"/>
      <c r="DL196" s="254"/>
      <c r="DM196" s="254"/>
      <c r="DN196" s="254"/>
      <c r="DO196" s="254"/>
    </row>
    <row r="197" spans="1:119" ht="7.5" customHeight="1">
      <c r="A197" s="277"/>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c r="AA197" s="254"/>
      <c r="AB197" s="254"/>
      <c r="AC197" s="254"/>
      <c r="AD197" s="254"/>
      <c r="AE197" s="254"/>
      <c r="AF197" s="254"/>
      <c r="AG197" s="254"/>
      <c r="AH197" s="254"/>
      <c r="AI197" s="254"/>
      <c r="AJ197" s="254"/>
      <c r="AK197" s="254"/>
      <c r="AL197" s="254"/>
      <c r="AM197" s="254"/>
      <c r="AN197" s="254"/>
      <c r="AO197" s="254"/>
      <c r="AP197" s="254"/>
      <c r="AQ197" s="254"/>
      <c r="AR197" s="254"/>
      <c r="AS197" s="254"/>
      <c r="AT197" s="254"/>
      <c r="AU197" s="254"/>
      <c r="AV197" s="254"/>
      <c r="AW197" s="254"/>
      <c r="AX197" s="254"/>
      <c r="AY197" s="254"/>
      <c r="AZ197" s="254"/>
      <c r="BA197" s="254"/>
      <c r="BB197" s="254"/>
      <c r="BC197" s="254"/>
      <c r="BD197" s="254"/>
      <c r="BE197" s="254"/>
      <c r="BF197" s="254"/>
      <c r="BG197" s="254"/>
      <c r="BH197" s="254"/>
      <c r="BI197" s="254"/>
      <c r="BJ197" s="254"/>
      <c r="BK197" s="254"/>
      <c r="BL197" s="254"/>
      <c r="BM197" s="254"/>
      <c r="BN197" s="254"/>
      <c r="BO197" s="254"/>
      <c r="BP197" s="254"/>
      <c r="BQ197" s="254"/>
      <c r="BR197" s="254"/>
      <c r="BS197" s="254"/>
      <c r="BT197" s="254"/>
      <c r="BU197" s="254"/>
      <c r="BV197" s="254"/>
      <c r="BW197" s="254"/>
      <c r="BX197" s="254"/>
      <c r="BY197" s="254"/>
      <c r="BZ197" s="254"/>
      <c r="CA197" s="254"/>
      <c r="CB197" s="254"/>
      <c r="CC197" s="254"/>
      <c r="CD197" s="254"/>
      <c r="CE197" s="254"/>
      <c r="CF197" s="254"/>
      <c r="CG197" s="254"/>
      <c r="CH197" s="254"/>
      <c r="CI197" s="254"/>
      <c r="CJ197" s="254"/>
      <c r="CK197" s="254"/>
      <c r="CL197" s="254"/>
      <c r="CM197" s="254"/>
      <c r="CN197" s="254"/>
      <c r="CO197" s="254"/>
      <c r="CP197" s="254"/>
      <c r="CQ197" s="254"/>
      <c r="CR197" s="254"/>
      <c r="CS197" s="254"/>
      <c r="CT197" s="254"/>
      <c r="CU197" s="254"/>
      <c r="CV197" s="254"/>
      <c r="CW197" s="254"/>
      <c r="CX197" s="254"/>
      <c r="CY197" s="254"/>
      <c r="CZ197" s="254"/>
      <c r="DA197" s="254"/>
      <c r="DB197" s="254"/>
      <c r="DC197" s="254"/>
      <c r="DD197" s="254"/>
      <c r="DE197" s="254"/>
      <c r="DF197" s="254"/>
      <c r="DG197" s="254"/>
      <c r="DH197" s="254"/>
      <c r="DI197" s="254"/>
      <c r="DJ197" s="254"/>
      <c r="DK197" s="254"/>
      <c r="DL197" s="254"/>
      <c r="DM197" s="254"/>
      <c r="DN197" s="254"/>
      <c r="DO197" s="254"/>
    </row>
    <row r="198" spans="1:119" ht="7.5" customHeight="1">
      <c r="A198" s="277"/>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c r="AA198" s="254"/>
      <c r="AB198" s="254"/>
      <c r="AC198" s="254"/>
      <c r="AD198" s="254"/>
      <c r="AE198" s="254"/>
      <c r="AF198" s="254"/>
      <c r="AG198" s="254"/>
      <c r="AH198" s="254"/>
      <c r="AI198" s="254"/>
      <c r="AJ198" s="254"/>
      <c r="AK198" s="254"/>
      <c r="AL198" s="254"/>
      <c r="AM198" s="254"/>
      <c r="AN198" s="254"/>
      <c r="AO198" s="254"/>
      <c r="AP198" s="254"/>
      <c r="AQ198" s="254"/>
      <c r="AR198" s="254"/>
      <c r="AS198" s="254"/>
      <c r="AT198" s="254"/>
      <c r="AU198" s="254"/>
      <c r="AV198" s="254"/>
      <c r="AW198" s="254"/>
      <c r="AX198" s="254"/>
      <c r="AY198" s="254"/>
      <c r="AZ198" s="254"/>
      <c r="BA198" s="254"/>
      <c r="BB198" s="254"/>
      <c r="BC198" s="254"/>
      <c r="BD198" s="254"/>
      <c r="BE198" s="254"/>
      <c r="BF198" s="254"/>
      <c r="BG198" s="254"/>
      <c r="BH198" s="254"/>
      <c r="BI198" s="254"/>
      <c r="BJ198" s="254"/>
      <c r="BK198" s="254"/>
      <c r="BL198" s="254"/>
      <c r="BM198" s="254"/>
      <c r="BN198" s="254"/>
      <c r="BO198" s="254"/>
      <c r="BP198" s="254"/>
      <c r="BQ198" s="254"/>
      <c r="BR198" s="254"/>
      <c r="BS198" s="254"/>
      <c r="BT198" s="254"/>
      <c r="BU198" s="254"/>
      <c r="BV198" s="254"/>
      <c r="BW198" s="254"/>
      <c r="BX198" s="254"/>
      <c r="BY198" s="254"/>
      <c r="BZ198" s="254"/>
      <c r="CA198" s="254"/>
      <c r="CB198" s="254"/>
      <c r="CC198" s="254"/>
      <c r="CD198" s="254"/>
      <c r="CE198" s="254"/>
      <c r="CF198" s="254"/>
      <c r="CG198" s="254"/>
      <c r="CH198" s="254"/>
      <c r="CI198" s="254"/>
      <c r="CJ198" s="254"/>
      <c r="CK198" s="254"/>
      <c r="CL198" s="254"/>
      <c r="CM198" s="254"/>
      <c r="CN198" s="254"/>
      <c r="CO198" s="254"/>
      <c r="CP198" s="254"/>
      <c r="CQ198" s="254"/>
      <c r="CR198" s="254"/>
      <c r="CS198" s="254"/>
      <c r="CT198" s="254"/>
      <c r="CU198" s="254"/>
      <c r="CV198" s="254"/>
      <c r="CW198" s="254"/>
      <c r="CX198" s="254"/>
      <c r="CY198" s="254"/>
      <c r="CZ198" s="254"/>
      <c r="DA198" s="254"/>
      <c r="DB198" s="254"/>
      <c r="DC198" s="254"/>
      <c r="DD198" s="254"/>
      <c r="DE198" s="254"/>
      <c r="DF198" s="254"/>
      <c r="DG198" s="254"/>
      <c r="DH198" s="254"/>
      <c r="DI198" s="254"/>
      <c r="DJ198" s="254"/>
      <c r="DK198" s="254"/>
      <c r="DL198" s="254"/>
      <c r="DM198" s="254"/>
      <c r="DN198" s="254"/>
      <c r="DO198" s="254"/>
    </row>
    <row r="199" spans="1:119" ht="7.5" customHeight="1">
      <c r="A199" s="277"/>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c r="AA199" s="254"/>
      <c r="AB199" s="254"/>
      <c r="AC199" s="254"/>
      <c r="AD199" s="254"/>
      <c r="AE199" s="254"/>
      <c r="AF199" s="254"/>
      <c r="AG199" s="254"/>
      <c r="AH199" s="254"/>
      <c r="AI199" s="254"/>
      <c r="AJ199" s="254"/>
      <c r="AK199" s="254"/>
      <c r="AL199" s="254"/>
      <c r="AM199" s="254"/>
      <c r="AN199" s="254"/>
      <c r="AO199" s="254"/>
      <c r="AP199" s="254"/>
      <c r="AQ199" s="254"/>
      <c r="AR199" s="254"/>
      <c r="AS199" s="254"/>
      <c r="AT199" s="254"/>
      <c r="AU199" s="254"/>
      <c r="AV199" s="254"/>
      <c r="AW199" s="254"/>
      <c r="AX199" s="254"/>
      <c r="AY199" s="254"/>
      <c r="AZ199" s="254"/>
      <c r="BA199" s="254"/>
      <c r="BB199" s="254"/>
      <c r="BC199" s="254"/>
      <c r="BD199" s="254"/>
      <c r="BE199" s="254"/>
      <c r="BF199" s="254"/>
      <c r="BG199" s="254"/>
      <c r="BH199" s="254"/>
      <c r="BI199" s="254"/>
      <c r="BJ199" s="254"/>
      <c r="BK199" s="254"/>
      <c r="BL199" s="254"/>
      <c r="BM199" s="254"/>
      <c r="BN199" s="254"/>
      <c r="BO199" s="254"/>
      <c r="BP199" s="254"/>
      <c r="BQ199" s="254"/>
      <c r="BR199" s="254"/>
      <c r="BS199" s="254"/>
      <c r="BT199" s="254"/>
      <c r="BU199" s="254"/>
      <c r="BV199" s="254"/>
      <c r="BW199" s="254"/>
      <c r="BX199" s="254"/>
      <c r="BY199" s="254"/>
      <c r="BZ199" s="254"/>
      <c r="CA199" s="254"/>
      <c r="CB199" s="254"/>
      <c r="CC199" s="254"/>
      <c r="CD199" s="254"/>
      <c r="CE199" s="254"/>
      <c r="CF199" s="254"/>
      <c r="CG199" s="254"/>
      <c r="CH199" s="254"/>
      <c r="CI199" s="254"/>
      <c r="CJ199" s="254"/>
      <c r="CK199" s="254"/>
      <c r="CL199" s="254"/>
      <c r="CM199" s="254"/>
      <c r="CN199" s="254"/>
      <c r="CO199" s="254"/>
      <c r="CP199" s="254"/>
      <c r="CQ199" s="254"/>
      <c r="CR199" s="254"/>
      <c r="CS199" s="254"/>
      <c r="CT199" s="254"/>
      <c r="CU199" s="254"/>
      <c r="CV199" s="254"/>
      <c r="CW199" s="254"/>
      <c r="CX199" s="254"/>
      <c r="CY199" s="254"/>
      <c r="CZ199" s="254"/>
      <c r="DA199" s="254"/>
      <c r="DB199" s="254"/>
      <c r="DC199" s="254"/>
      <c r="DD199" s="254"/>
      <c r="DE199" s="254"/>
      <c r="DF199" s="254"/>
      <c r="DG199" s="254"/>
      <c r="DH199" s="254"/>
      <c r="DI199" s="254"/>
      <c r="DJ199" s="254"/>
      <c r="DK199" s="254"/>
      <c r="DL199" s="254"/>
      <c r="DM199" s="254"/>
      <c r="DN199" s="254"/>
      <c r="DO199" s="254"/>
    </row>
    <row r="200" spans="1:119" ht="7.5" customHeight="1">
      <c r="A200" s="277"/>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c r="AA200" s="254"/>
      <c r="AB200" s="254"/>
      <c r="AC200" s="254"/>
      <c r="AD200" s="254"/>
      <c r="AE200" s="254"/>
      <c r="AF200" s="254"/>
      <c r="AG200" s="254"/>
      <c r="AH200" s="254"/>
      <c r="AI200" s="254"/>
      <c r="AJ200" s="254"/>
      <c r="AK200" s="254"/>
      <c r="AL200" s="254"/>
      <c r="AM200" s="254"/>
      <c r="AN200" s="254"/>
      <c r="AO200" s="254"/>
      <c r="AP200" s="254"/>
      <c r="AQ200" s="254"/>
      <c r="AR200" s="254"/>
      <c r="AS200" s="254"/>
      <c r="AT200" s="254"/>
      <c r="AU200" s="254"/>
      <c r="AV200" s="254"/>
      <c r="AW200" s="254"/>
      <c r="AX200" s="254"/>
      <c r="AY200" s="254"/>
      <c r="AZ200" s="254"/>
      <c r="BA200" s="254"/>
      <c r="BB200" s="254"/>
      <c r="BC200" s="254"/>
      <c r="BD200" s="254"/>
      <c r="BE200" s="254"/>
      <c r="BF200" s="254"/>
      <c r="BG200" s="254"/>
      <c r="BH200" s="254"/>
      <c r="BI200" s="254"/>
      <c r="BJ200" s="254"/>
      <c r="BK200" s="254"/>
      <c r="BL200" s="254"/>
      <c r="BM200" s="254"/>
      <c r="BN200" s="254"/>
      <c r="BO200" s="254"/>
      <c r="BP200" s="254"/>
      <c r="BQ200" s="254"/>
      <c r="BR200" s="254"/>
      <c r="BS200" s="254"/>
      <c r="BT200" s="254"/>
      <c r="BU200" s="254"/>
      <c r="BV200" s="254"/>
      <c r="BW200" s="254"/>
      <c r="BX200" s="254"/>
      <c r="BY200" s="254"/>
      <c r="BZ200" s="254"/>
      <c r="CA200" s="254"/>
      <c r="CB200" s="254"/>
      <c r="CC200" s="254"/>
      <c r="CD200" s="254"/>
      <c r="CE200" s="254"/>
      <c r="CF200" s="254"/>
      <c r="CG200" s="254"/>
      <c r="CH200" s="254"/>
      <c r="CI200" s="254"/>
      <c r="CJ200" s="254"/>
      <c r="CK200" s="254"/>
      <c r="CL200" s="254"/>
      <c r="CM200" s="254"/>
      <c r="CN200" s="254"/>
      <c r="CO200" s="254"/>
      <c r="CP200" s="254"/>
      <c r="CQ200" s="254"/>
      <c r="CR200" s="254"/>
      <c r="CS200" s="254"/>
      <c r="CT200" s="254"/>
      <c r="CU200" s="254"/>
      <c r="CV200" s="254"/>
      <c r="CW200" s="254"/>
      <c r="CX200" s="254"/>
      <c r="CY200" s="254"/>
      <c r="CZ200" s="254"/>
      <c r="DA200" s="254"/>
      <c r="DB200" s="254"/>
      <c r="DC200" s="254"/>
      <c r="DD200" s="254"/>
      <c r="DE200" s="254"/>
      <c r="DF200" s="254"/>
      <c r="DG200" s="254"/>
      <c r="DH200" s="254"/>
      <c r="DI200" s="254"/>
      <c r="DJ200" s="254"/>
      <c r="DK200" s="254"/>
      <c r="DL200" s="254"/>
      <c r="DM200" s="254"/>
      <c r="DN200" s="254"/>
      <c r="DO200" s="254"/>
    </row>
    <row r="201" spans="1:119" ht="7.5" customHeight="1">
      <c r="A201" s="277"/>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c r="AA201" s="254"/>
      <c r="AB201" s="254"/>
      <c r="AC201" s="254"/>
      <c r="AD201" s="254"/>
      <c r="AE201" s="254"/>
      <c r="AF201" s="254"/>
      <c r="AG201" s="254"/>
      <c r="AH201" s="254"/>
      <c r="AI201" s="254"/>
      <c r="AJ201" s="254"/>
      <c r="AK201" s="254"/>
      <c r="AL201" s="254"/>
      <c r="AM201" s="254"/>
      <c r="AN201" s="254"/>
      <c r="AO201" s="254"/>
      <c r="AP201" s="254"/>
      <c r="AQ201" s="254"/>
      <c r="AR201" s="254"/>
      <c r="AS201" s="254"/>
      <c r="AT201" s="254"/>
      <c r="AU201" s="254"/>
      <c r="AV201" s="254"/>
      <c r="AW201" s="254"/>
      <c r="AX201" s="254"/>
      <c r="AY201" s="254"/>
      <c r="AZ201" s="254"/>
      <c r="BA201" s="254"/>
      <c r="BB201" s="254"/>
      <c r="BC201" s="254"/>
      <c r="BD201" s="254"/>
      <c r="BE201" s="254"/>
      <c r="BF201" s="254"/>
      <c r="BG201" s="254"/>
      <c r="BH201" s="254"/>
      <c r="BI201" s="254"/>
      <c r="BJ201" s="254"/>
      <c r="BK201" s="254"/>
      <c r="BL201" s="254"/>
      <c r="BM201" s="254"/>
      <c r="BN201" s="254"/>
      <c r="BO201" s="254"/>
      <c r="BP201" s="254"/>
      <c r="BQ201" s="254"/>
      <c r="BR201" s="254"/>
      <c r="BS201" s="254"/>
      <c r="BT201" s="254"/>
      <c r="BU201" s="254"/>
      <c r="BV201" s="254"/>
      <c r="BW201" s="254"/>
      <c r="BX201" s="254"/>
      <c r="BY201" s="254"/>
      <c r="BZ201" s="254"/>
      <c r="CA201" s="254"/>
      <c r="CB201" s="254"/>
      <c r="CC201" s="254"/>
      <c r="CD201" s="254"/>
      <c r="CE201" s="254"/>
      <c r="CF201" s="254"/>
      <c r="CG201" s="254"/>
      <c r="CH201" s="254"/>
      <c r="CI201" s="254"/>
      <c r="CJ201" s="254"/>
      <c r="CK201" s="254"/>
      <c r="CL201" s="254"/>
      <c r="CM201" s="254"/>
      <c r="CN201" s="254"/>
      <c r="CO201" s="254"/>
      <c r="CP201" s="254"/>
      <c r="CQ201" s="254"/>
      <c r="CR201" s="254"/>
      <c r="CS201" s="254"/>
      <c r="CT201" s="254"/>
      <c r="CU201" s="254"/>
      <c r="CV201" s="254"/>
      <c r="CW201" s="254"/>
      <c r="CX201" s="254"/>
      <c r="CY201" s="254"/>
      <c r="CZ201" s="254"/>
      <c r="DA201" s="254"/>
      <c r="DB201" s="254"/>
      <c r="DC201" s="254"/>
      <c r="DD201" s="254"/>
      <c r="DE201" s="254"/>
      <c r="DF201" s="254"/>
      <c r="DG201" s="254"/>
      <c r="DH201" s="254"/>
      <c r="DI201" s="254"/>
      <c r="DJ201" s="254"/>
      <c r="DK201" s="254"/>
      <c r="DL201" s="254"/>
      <c r="DM201" s="254"/>
      <c r="DN201" s="254"/>
      <c r="DO201" s="254"/>
    </row>
    <row r="202" spans="1:119" ht="7.5" customHeight="1">
      <c r="A202" s="277"/>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c r="AA202" s="254"/>
      <c r="AB202" s="254"/>
      <c r="AC202" s="254"/>
      <c r="AD202" s="254"/>
      <c r="AE202" s="254"/>
      <c r="AF202" s="254"/>
      <c r="AG202" s="254"/>
      <c r="AH202" s="254"/>
      <c r="AI202" s="254"/>
      <c r="AJ202" s="254"/>
      <c r="AK202" s="254"/>
      <c r="AL202" s="254"/>
      <c r="AM202" s="254"/>
      <c r="AN202" s="254"/>
      <c r="AO202" s="254"/>
      <c r="AP202" s="254"/>
      <c r="AQ202" s="254"/>
      <c r="AR202" s="254"/>
      <c r="AS202" s="254"/>
      <c r="AT202" s="254"/>
      <c r="AU202" s="254"/>
      <c r="AV202" s="254"/>
      <c r="AW202" s="254"/>
      <c r="AX202" s="254"/>
      <c r="AY202" s="254"/>
      <c r="AZ202" s="254"/>
      <c r="BA202" s="254"/>
      <c r="BB202" s="254"/>
      <c r="BC202" s="254"/>
      <c r="BD202" s="254"/>
      <c r="BE202" s="254"/>
      <c r="BF202" s="254"/>
      <c r="BG202" s="254"/>
      <c r="BH202" s="254"/>
      <c r="BI202" s="254"/>
      <c r="BJ202" s="254"/>
      <c r="BK202" s="254"/>
      <c r="BL202" s="254"/>
      <c r="BM202" s="254"/>
      <c r="BN202" s="254"/>
      <c r="BO202" s="254"/>
      <c r="BP202" s="254"/>
      <c r="BQ202" s="254"/>
      <c r="BR202" s="254"/>
      <c r="BS202" s="254"/>
      <c r="BT202" s="254"/>
      <c r="BU202" s="254"/>
      <c r="BV202" s="254"/>
      <c r="BW202" s="254"/>
      <c r="BX202" s="254"/>
      <c r="BY202" s="254"/>
      <c r="BZ202" s="254"/>
      <c r="CA202" s="254"/>
      <c r="CB202" s="254"/>
      <c r="CC202" s="254"/>
      <c r="CD202" s="254"/>
      <c r="CE202" s="254"/>
      <c r="CF202" s="254"/>
      <c r="CG202" s="254"/>
      <c r="CH202" s="254"/>
      <c r="CI202" s="254"/>
      <c r="CJ202" s="254"/>
      <c r="CK202" s="254"/>
      <c r="CL202" s="254"/>
      <c r="CM202" s="254"/>
      <c r="CN202" s="254"/>
      <c r="CO202" s="254"/>
      <c r="CP202" s="254"/>
      <c r="CQ202" s="254"/>
      <c r="CR202" s="254"/>
      <c r="CS202" s="254"/>
      <c r="CT202" s="254"/>
      <c r="CU202" s="254"/>
      <c r="CV202" s="254"/>
      <c r="CW202" s="254"/>
      <c r="CX202" s="254"/>
      <c r="CY202" s="254"/>
      <c r="CZ202" s="254"/>
      <c r="DA202" s="254"/>
      <c r="DB202" s="254"/>
      <c r="DC202" s="254"/>
      <c r="DD202" s="254"/>
      <c r="DE202" s="254"/>
      <c r="DF202" s="254"/>
      <c r="DG202" s="254"/>
      <c r="DH202" s="254"/>
      <c r="DI202" s="254"/>
      <c r="DJ202" s="254"/>
      <c r="DK202" s="254"/>
      <c r="DL202" s="254"/>
      <c r="DM202" s="254"/>
      <c r="DN202" s="254"/>
      <c r="DO202" s="254"/>
    </row>
    <row r="203" spans="1:119" ht="7.5" customHeight="1">
      <c r="A203" s="277"/>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c r="AA203" s="254"/>
      <c r="AB203" s="254"/>
      <c r="AC203" s="254"/>
      <c r="AD203" s="254"/>
      <c r="AE203" s="254"/>
      <c r="AF203" s="254"/>
      <c r="AG203" s="254"/>
      <c r="AH203" s="254"/>
      <c r="AI203" s="254"/>
      <c r="AJ203" s="254"/>
      <c r="AK203" s="254"/>
      <c r="AL203" s="254"/>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254"/>
      <c r="BR203" s="254"/>
      <c r="BS203" s="254"/>
      <c r="BT203" s="254"/>
      <c r="BU203" s="254"/>
      <c r="BV203" s="254"/>
      <c r="BW203" s="254"/>
      <c r="BX203" s="254"/>
      <c r="BY203" s="254"/>
      <c r="BZ203" s="254"/>
      <c r="CA203" s="254"/>
      <c r="CB203" s="254"/>
      <c r="CC203" s="254"/>
      <c r="CD203" s="254"/>
      <c r="CE203" s="254"/>
      <c r="CF203" s="254"/>
      <c r="CG203" s="254"/>
      <c r="CH203" s="254"/>
      <c r="CI203" s="254"/>
      <c r="CJ203" s="254"/>
      <c r="CK203" s="254"/>
      <c r="CL203" s="254"/>
      <c r="CM203" s="254"/>
      <c r="CN203" s="254"/>
      <c r="CO203" s="254"/>
      <c r="CP203" s="254"/>
      <c r="CQ203" s="254"/>
      <c r="CR203" s="254"/>
      <c r="CS203" s="254"/>
      <c r="CT203" s="254"/>
      <c r="CU203" s="254"/>
      <c r="CV203" s="254"/>
      <c r="CW203" s="254"/>
      <c r="CX203" s="254"/>
      <c r="CY203" s="254"/>
      <c r="CZ203" s="254"/>
      <c r="DA203" s="254"/>
      <c r="DB203" s="254"/>
      <c r="DC203" s="254"/>
      <c r="DD203" s="254"/>
      <c r="DE203" s="254"/>
      <c r="DF203" s="254"/>
      <c r="DG203" s="254"/>
      <c r="DH203" s="254"/>
      <c r="DI203" s="254"/>
      <c r="DJ203" s="254"/>
      <c r="DK203" s="254"/>
      <c r="DL203" s="254"/>
      <c r="DM203" s="254"/>
      <c r="DN203" s="254"/>
      <c r="DO203" s="254"/>
    </row>
    <row r="204" spans="1:119" ht="7.5" customHeight="1">
      <c r="A204" s="277"/>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c r="AA204" s="254"/>
      <c r="AB204" s="254"/>
      <c r="AC204" s="254"/>
      <c r="AD204" s="254"/>
      <c r="AE204" s="254"/>
      <c r="AF204" s="254"/>
      <c r="AG204" s="254"/>
      <c r="AH204" s="254"/>
      <c r="AI204" s="254"/>
      <c r="AJ204" s="254"/>
      <c r="AK204" s="254"/>
      <c r="AL204" s="254"/>
      <c r="AM204" s="254"/>
      <c r="AN204" s="254"/>
      <c r="AO204" s="254"/>
      <c r="AP204" s="254"/>
      <c r="AQ204" s="254"/>
      <c r="AR204" s="254"/>
      <c r="AS204" s="254"/>
      <c r="AT204" s="254"/>
      <c r="AU204" s="254"/>
      <c r="AV204" s="254"/>
      <c r="AW204" s="254"/>
      <c r="AX204" s="254"/>
      <c r="AY204" s="254"/>
      <c r="AZ204" s="254"/>
      <c r="BA204" s="254"/>
      <c r="BB204" s="254"/>
      <c r="BC204" s="254"/>
      <c r="BD204" s="254"/>
      <c r="BE204" s="254"/>
      <c r="BF204" s="254"/>
      <c r="BG204" s="254"/>
      <c r="BH204" s="254"/>
      <c r="BI204" s="254"/>
      <c r="BJ204" s="254"/>
      <c r="BK204" s="254"/>
      <c r="BL204" s="254"/>
      <c r="BM204" s="254"/>
      <c r="BN204" s="254"/>
      <c r="BO204" s="254"/>
      <c r="BP204" s="254"/>
      <c r="BQ204" s="254"/>
      <c r="BR204" s="254"/>
      <c r="BS204" s="254"/>
      <c r="BT204" s="254"/>
      <c r="BU204" s="254"/>
      <c r="BV204" s="254"/>
      <c r="BW204" s="254"/>
      <c r="BX204" s="254"/>
      <c r="BY204" s="254"/>
      <c r="BZ204" s="254"/>
      <c r="CA204" s="254"/>
      <c r="CB204" s="254"/>
      <c r="CC204" s="254"/>
      <c r="CD204" s="254"/>
      <c r="CE204" s="254"/>
      <c r="CF204" s="254"/>
      <c r="CG204" s="254"/>
      <c r="CH204" s="254"/>
      <c r="CI204" s="254"/>
      <c r="CJ204" s="254"/>
      <c r="CK204" s="254"/>
      <c r="CL204" s="254"/>
      <c r="CM204" s="254"/>
      <c r="CN204" s="254"/>
      <c r="CO204" s="254"/>
      <c r="CP204" s="254"/>
      <c r="CQ204" s="254"/>
      <c r="CR204" s="254"/>
      <c r="CS204" s="254"/>
      <c r="CT204" s="254"/>
      <c r="CU204" s="254"/>
      <c r="CV204" s="254"/>
      <c r="CW204" s="254"/>
      <c r="CX204" s="254"/>
      <c r="CY204" s="254"/>
      <c r="CZ204" s="254"/>
      <c r="DA204" s="254"/>
      <c r="DB204" s="254"/>
      <c r="DC204" s="254"/>
      <c r="DD204" s="254"/>
      <c r="DE204" s="254"/>
      <c r="DF204" s="254"/>
      <c r="DG204" s="254"/>
      <c r="DH204" s="254"/>
      <c r="DI204" s="254"/>
      <c r="DJ204" s="254"/>
      <c r="DK204" s="254"/>
      <c r="DL204" s="254"/>
      <c r="DM204" s="254"/>
      <c r="DN204" s="254"/>
      <c r="DO204" s="254"/>
    </row>
    <row r="205" spans="1:119" ht="7.5" customHeight="1">
      <c r="A205" s="277"/>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c r="AA205" s="254"/>
      <c r="AB205" s="254"/>
      <c r="AC205" s="254"/>
      <c r="AD205" s="254"/>
      <c r="AE205" s="254"/>
      <c r="AF205" s="254"/>
      <c r="AG205" s="254"/>
      <c r="AH205" s="254"/>
      <c r="AI205" s="254"/>
      <c r="AJ205" s="254"/>
      <c r="AK205" s="254"/>
      <c r="AL205" s="254"/>
      <c r="AM205" s="254"/>
      <c r="AN205" s="254"/>
      <c r="AO205" s="254"/>
      <c r="AP205" s="254"/>
      <c r="AQ205" s="254"/>
      <c r="AR205" s="254"/>
      <c r="AS205" s="254"/>
      <c r="AT205" s="254"/>
      <c r="AU205" s="254"/>
      <c r="AV205" s="254"/>
      <c r="AW205" s="254"/>
      <c r="AX205" s="254"/>
      <c r="AY205" s="254"/>
      <c r="AZ205" s="254"/>
      <c r="BA205" s="254"/>
      <c r="BB205" s="254"/>
      <c r="BC205" s="254"/>
      <c r="BD205" s="254"/>
      <c r="BE205" s="254"/>
      <c r="BF205" s="254"/>
      <c r="BG205" s="254"/>
      <c r="BH205" s="254"/>
      <c r="BI205" s="254"/>
      <c r="BJ205" s="254"/>
      <c r="BK205" s="254"/>
      <c r="BL205" s="254"/>
      <c r="BM205" s="254"/>
      <c r="BN205" s="254"/>
      <c r="BO205" s="254"/>
      <c r="BP205" s="254"/>
      <c r="BQ205" s="254"/>
      <c r="BR205" s="254"/>
      <c r="BS205" s="254"/>
      <c r="BT205" s="254"/>
      <c r="BU205" s="254"/>
      <c r="BV205" s="254"/>
      <c r="BW205" s="254"/>
      <c r="BX205" s="254"/>
      <c r="BY205" s="254"/>
      <c r="BZ205" s="254"/>
      <c r="CA205" s="254"/>
      <c r="CB205" s="254"/>
      <c r="CC205" s="254"/>
      <c r="CD205" s="254"/>
      <c r="CE205" s="254"/>
      <c r="CF205" s="254"/>
      <c r="CG205" s="254"/>
      <c r="CH205" s="254"/>
      <c r="CI205" s="254"/>
      <c r="CJ205" s="254"/>
      <c r="CK205" s="254"/>
      <c r="CL205" s="254"/>
      <c r="CM205" s="254"/>
      <c r="CN205" s="254"/>
      <c r="CO205" s="254"/>
      <c r="CP205" s="254"/>
      <c r="CQ205" s="254"/>
      <c r="CR205" s="254"/>
      <c r="CS205" s="254"/>
      <c r="CT205" s="254"/>
      <c r="CU205" s="254"/>
      <c r="CV205" s="254"/>
      <c r="CW205" s="254"/>
      <c r="CX205" s="254"/>
      <c r="CY205" s="254"/>
      <c r="CZ205" s="254"/>
      <c r="DA205" s="254"/>
      <c r="DB205" s="254"/>
      <c r="DC205" s="254"/>
      <c r="DD205" s="254"/>
      <c r="DE205" s="254"/>
      <c r="DF205" s="254"/>
      <c r="DG205" s="254"/>
      <c r="DH205" s="254"/>
      <c r="DI205" s="254"/>
      <c r="DJ205" s="254"/>
      <c r="DK205" s="254"/>
      <c r="DL205" s="254"/>
      <c r="DM205" s="254"/>
      <c r="DN205" s="254"/>
      <c r="DO205" s="254"/>
    </row>
    <row r="206" spans="1:119" ht="7.5" customHeight="1">
      <c r="A206" s="277"/>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c r="AA206" s="254"/>
      <c r="AB206" s="254"/>
      <c r="AC206" s="254"/>
      <c r="AD206" s="254"/>
      <c r="AE206" s="254"/>
      <c r="AF206" s="254"/>
      <c r="AG206" s="254"/>
      <c r="AH206" s="254"/>
      <c r="AI206" s="254"/>
      <c r="AJ206" s="254"/>
      <c r="AK206" s="254"/>
      <c r="AL206" s="254"/>
      <c r="AM206" s="254"/>
      <c r="AN206" s="254"/>
      <c r="AO206" s="254"/>
      <c r="AP206" s="254"/>
      <c r="AQ206" s="254"/>
      <c r="AR206" s="254"/>
      <c r="AS206" s="254"/>
      <c r="AT206" s="254"/>
      <c r="AU206" s="254"/>
      <c r="AV206" s="254"/>
      <c r="AW206" s="254"/>
      <c r="AX206" s="254"/>
      <c r="AY206" s="254"/>
      <c r="AZ206" s="254"/>
      <c r="BA206" s="254"/>
      <c r="BB206" s="254"/>
      <c r="BC206" s="254"/>
      <c r="BD206" s="254"/>
      <c r="BE206" s="254"/>
      <c r="BF206" s="254"/>
      <c r="BG206" s="254"/>
      <c r="BH206" s="254"/>
      <c r="BI206" s="254"/>
      <c r="BJ206" s="254"/>
      <c r="BK206" s="254"/>
      <c r="BL206" s="254"/>
      <c r="BM206" s="254"/>
      <c r="BN206" s="254"/>
      <c r="BO206" s="254"/>
      <c r="BP206" s="254"/>
      <c r="BQ206" s="254"/>
      <c r="BR206" s="254"/>
      <c r="BS206" s="254"/>
      <c r="BT206" s="254"/>
      <c r="BU206" s="254"/>
      <c r="BV206" s="254"/>
      <c r="BW206" s="254"/>
      <c r="BX206" s="254"/>
      <c r="BY206" s="254"/>
      <c r="BZ206" s="254"/>
      <c r="CA206" s="254"/>
      <c r="CB206" s="254"/>
      <c r="CC206" s="254"/>
      <c r="CD206" s="254"/>
      <c r="CE206" s="254"/>
      <c r="CF206" s="254"/>
      <c r="CG206" s="254"/>
      <c r="CH206" s="254"/>
      <c r="CI206" s="254"/>
      <c r="CJ206" s="254"/>
      <c r="CK206" s="254"/>
      <c r="CL206" s="254"/>
      <c r="CM206" s="254"/>
      <c r="CN206" s="254"/>
      <c r="CO206" s="254"/>
      <c r="CP206" s="254"/>
      <c r="CQ206" s="254"/>
      <c r="CR206" s="254"/>
      <c r="CS206" s="254"/>
      <c r="CT206" s="254"/>
      <c r="CU206" s="254"/>
      <c r="CV206" s="254"/>
      <c r="CW206" s="254"/>
      <c r="CX206" s="254"/>
      <c r="CY206" s="254"/>
      <c r="CZ206" s="254"/>
      <c r="DA206" s="254"/>
      <c r="DB206" s="254"/>
      <c r="DC206" s="254"/>
      <c r="DD206" s="254"/>
      <c r="DE206" s="254"/>
      <c r="DF206" s="254"/>
      <c r="DG206" s="254"/>
      <c r="DH206" s="254"/>
      <c r="DI206" s="254"/>
      <c r="DJ206" s="254"/>
      <c r="DK206" s="254"/>
      <c r="DL206" s="254"/>
      <c r="DM206" s="254"/>
      <c r="DN206" s="254"/>
      <c r="DO206" s="254"/>
    </row>
    <row r="207" spans="1:119" ht="7.5" customHeight="1">
      <c r="A207" s="277"/>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c r="AA207" s="254"/>
      <c r="AB207" s="254"/>
      <c r="AC207" s="254"/>
      <c r="AD207" s="254"/>
      <c r="AE207" s="254"/>
      <c r="AF207" s="254"/>
      <c r="AG207" s="254"/>
      <c r="AH207" s="254"/>
      <c r="AI207" s="254"/>
      <c r="AJ207" s="254"/>
      <c r="AK207" s="254"/>
      <c r="AL207" s="254"/>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254"/>
      <c r="BR207" s="254"/>
      <c r="BS207" s="254"/>
      <c r="BT207" s="254"/>
      <c r="BU207" s="254"/>
      <c r="BV207" s="254"/>
      <c r="BW207" s="254"/>
      <c r="BX207" s="254"/>
      <c r="BY207" s="254"/>
      <c r="BZ207" s="254"/>
      <c r="CA207" s="254"/>
      <c r="CB207" s="254"/>
      <c r="CC207" s="254"/>
      <c r="CD207" s="254"/>
      <c r="CE207" s="254"/>
      <c r="CF207" s="254"/>
      <c r="CG207" s="254"/>
      <c r="CH207" s="254"/>
      <c r="CI207" s="254"/>
      <c r="CJ207" s="254"/>
      <c r="CK207" s="254"/>
      <c r="CL207" s="254"/>
      <c r="CM207" s="254"/>
      <c r="CN207" s="254"/>
      <c r="CO207" s="254"/>
      <c r="CP207" s="254"/>
      <c r="CQ207" s="254"/>
      <c r="CR207" s="254"/>
      <c r="CS207" s="254"/>
      <c r="CT207" s="254"/>
      <c r="CU207" s="254"/>
      <c r="CV207" s="254"/>
      <c r="CW207" s="254"/>
      <c r="CX207" s="254"/>
      <c r="CY207" s="254"/>
      <c r="CZ207" s="254"/>
      <c r="DA207" s="254"/>
      <c r="DB207" s="254"/>
      <c r="DC207" s="254"/>
      <c r="DD207" s="254"/>
      <c r="DE207" s="254"/>
      <c r="DF207" s="254"/>
      <c r="DG207" s="254"/>
      <c r="DH207" s="254"/>
      <c r="DI207" s="254"/>
      <c r="DJ207" s="254"/>
      <c r="DK207" s="254"/>
      <c r="DL207" s="254"/>
      <c r="DM207" s="254"/>
      <c r="DN207" s="254"/>
      <c r="DO207" s="254"/>
    </row>
    <row r="208" spans="1:119" ht="7.5" customHeight="1">
      <c r="A208" s="277"/>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c r="AA208" s="254"/>
      <c r="AB208" s="254"/>
      <c r="AC208" s="254"/>
      <c r="AD208" s="254"/>
      <c r="AE208" s="254"/>
      <c r="AF208" s="254"/>
      <c r="AG208" s="254"/>
      <c r="AH208" s="254"/>
      <c r="AI208" s="254"/>
      <c r="AJ208" s="254"/>
      <c r="AK208" s="254"/>
      <c r="AL208" s="254"/>
      <c r="AM208" s="254"/>
      <c r="AN208" s="254"/>
      <c r="AO208" s="254"/>
      <c r="AP208" s="254"/>
      <c r="AQ208" s="254"/>
      <c r="AR208" s="254"/>
      <c r="AS208" s="254"/>
      <c r="AT208" s="254"/>
      <c r="AU208" s="254"/>
      <c r="AV208" s="254"/>
      <c r="AW208" s="254"/>
      <c r="AX208" s="254"/>
      <c r="AY208" s="254"/>
      <c r="AZ208" s="254"/>
      <c r="BA208" s="254"/>
      <c r="BB208" s="254"/>
      <c r="BC208" s="254"/>
      <c r="BD208" s="254"/>
      <c r="BE208" s="254"/>
      <c r="BF208" s="254"/>
      <c r="BG208" s="254"/>
      <c r="BH208" s="254"/>
      <c r="BI208" s="254"/>
      <c r="BJ208" s="254"/>
      <c r="BK208" s="254"/>
      <c r="BL208" s="254"/>
      <c r="BM208" s="254"/>
      <c r="BN208" s="254"/>
      <c r="BO208" s="254"/>
      <c r="BP208" s="254"/>
      <c r="BQ208" s="254"/>
      <c r="BR208" s="254"/>
      <c r="BS208" s="254"/>
      <c r="BT208" s="254"/>
      <c r="BU208" s="254"/>
      <c r="BV208" s="254"/>
      <c r="BW208" s="254"/>
      <c r="BX208" s="254"/>
      <c r="BY208" s="254"/>
      <c r="BZ208" s="254"/>
      <c r="CA208" s="254"/>
      <c r="CB208" s="254"/>
      <c r="CC208" s="254"/>
      <c r="CD208" s="254"/>
      <c r="CE208" s="254"/>
      <c r="CF208" s="254"/>
      <c r="CG208" s="254"/>
      <c r="CH208" s="254"/>
      <c r="CI208" s="254"/>
      <c r="CJ208" s="254"/>
      <c r="CK208" s="254"/>
      <c r="CL208" s="254"/>
      <c r="CM208" s="254"/>
      <c r="CN208" s="254"/>
      <c r="CO208" s="254"/>
      <c r="CP208" s="254"/>
      <c r="CQ208" s="254"/>
      <c r="CR208" s="254"/>
      <c r="CS208" s="254"/>
      <c r="CT208" s="254"/>
      <c r="CU208" s="254"/>
      <c r="CV208" s="254"/>
      <c r="CW208" s="254"/>
      <c r="CX208" s="254"/>
      <c r="CY208" s="254"/>
      <c r="CZ208" s="254"/>
      <c r="DA208" s="254"/>
      <c r="DB208" s="254"/>
      <c r="DC208" s="254"/>
      <c r="DD208" s="254"/>
      <c r="DE208" s="254"/>
      <c r="DF208" s="254"/>
      <c r="DG208" s="254"/>
      <c r="DH208" s="254"/>
      <c r="DI208" s="254"/>
      <c r="DJ208" s="254"/>
      <c r="DK208" s="254"/>
      <c r="DL208" s="254"/>
      <c r="DM208" s="254"/>
      <c r="DN208" s="254"/>
      <c r="DO208" s="254"/>
    </row>
    <row r="209" spans="1:119" ht="7.5" customHeight="1">
      <c r="A209" s="277"/>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c r="AA209" s="254"/>
      <c r="AB209" s="254"/>
      <c r="AC209" s="254"/>
      <c r="AD209" s="254"/>
      <c r="AE209" s="254"/>
      <c r="AF209" s="254"/>
      <c r="AG209" s="254"/>
      <c r="AH209" s="254"/>
      <c r="AI209" s="254"/>
      <c r="AJ209" s="254"/>
      <c r="AK209" s="254"/>
      <c r="AL209" s="254"/>
      <c r="AM209" s="254"/>
      <c r="AN209" s="254"/>
      <c r="AO209" s="254"/>
      <c r="AP209" s="254"/>
      <c r="AQ209" s="254"/>
      <c r="AR209" s="254"/>
      <c r="AS209" s="254"/>
      <c r="AT209" s="254"/>
      <c r="AU209" s="254"/>
      <c r="AV209" s="254"/>
      <c r="AW209" s="254"/>
      <c r="AX209" s="254"/>
      <c r="AY209" s="254"/>
      <c r="AZ209" s="254"/>
      <c r="BA209" s="254"/>
      <c r="BB209" s="254"/>
      <c r="BC209" s="254"/>
      <c r="BD209" s="254"/>
      <c r="BE209" s="254"/>
      <c r="BF209" s="254"/>
      <c r="BG209" s="254"/>
      <c r="BH209" s="254"/>
      <c r="BI209" s="254"/>
      <c r="BJ209" s="254"/>
      <c r="BK209" s="254"/>
      <c r="BL209" s="254"/>
      <c r="BM209" s="254"/>
      <c r="BN209" s="254"/>
      <c r="BO209" s="254"/>
      <c r="BP209" s="254"/>
      <c r="BQ209" s="254"/>
      <c r="BR209" s="254"/>
      <c r="BS209" s="254"/>
      <c r="BT209" s="254"/>
      <c r="BU209" s="254"/>
      <c r="BV209" s="254"/>
      <c r="BW209" s="254"/>
      <c r="BX209" s="254"/>
      <c r="BY209" s="254"/>
      <c r="BZ209" s="254"/>
      <c r="CA209" s="254"/>
      <c r="CB209" s="254"/>
      <c r="CC209" s="254"/>
      <c r="CD209" s="254"/>
      <c r="CE209" s="254"/>
      <c r="CF209" s="254"/>
      <c r="CG209" s="254"/>
      <c r="CH209" s="254"/>
      <c r="CI209" s="254"/>
      <c r="CJ209" s="254"/>
      <c r="CK209" s="254"/>
      <c r="CL209" s="254"/>
      <c r="CM209" s="254"/>
      <c r="CN209" s="254"/>
      <c r="CO209" s="254"/>
      <c r="CP209" s="254"/>
      <c r="CQ209" s="254"/>
      <c r="CR209" s="254"/>
      <c r="CS209" s="254"/>
      <c r="CT209" s="254"/>
      <c r="CU209" s="254"/>
      <c r="CV209" s="254"/>
      <c r="CW209" s="254"/>
      <c r="CX209" s="254"/>
      <c r="CY209" s="254"/>
      <c r="CZ209" s="254"/>
      <c r="DA209" s="254"/>
      <c r="DB209" s="254"/>
      <c r="DC209" s="254"/>
      <c r="DD209" s="254"/>
      <c r="DE209" s="254"/>
      <c r="DF209" s="254"/>
      <c r="DG209" s="254"/>
      <c r="DH209" s="254"/>
      <c r="DI209" s="254"/>
      <c r="DJ209" s="254"/>
      <c r="DK209" s="254"/>
      <c r="DL209" s="254"/>
      <c r="DM209" s="254"/>
      <c r="DN209" s="254"/>
      <c r="DO209" s="254"/>
    </row>
    <row r="210" spans="1:119" ht="7.5" customHeight="1">
      <c r="A210" s="277"/>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c r="AA210" s="254"/>
      <c r="AB210" s="254"/>
      <c r="AC210" s="254"/>
      <c r="AD210" s="254"/>
      <c r="AE210" s="254"/>
      <c r="AF210" s="254"/>
      <c r="AG210" s="254"/>
      <c r="AH210" s="254"/>
      <c r="AI210" s="254"/>
      <c r="AJ210" s="254"/>
      <c r="AK210" s="254"/>
      <c r="AL210" s="254"/>
      <c r="AM210" s="254"/>
      <c r="AN210" s="254"/>
      <c r="AO210" s="254"/>
      <c r="AP210" s="254"/>
      <c r="AQ210" s="254"/>
      <c r="AR210" s="254"/>
      <c r="AS210" s="254"/>
      <c r="AT210" s="254"/>
      <c r="AU210" s="254"/>
      <c r="AV210" s="254"/>
      <c r="AW210" s="254"/>
      <c r="AX210" s="254"/>
      <c r="AY210" s="254"/>
      <c r="AZ210" s="254"/>
      <c r="BA210" s="254"/>
      <c r="BB210" s="254"/>
      <c r="BC210" s="254"/>
      <c r="BD210" s="254"/>
      <c r="BE210" s="254"/>
      <c r="BF210" s="254"/>
      <c r="BG210" s="254"/>
      <c r="BH210" s="254"/>
      <c r="BI210" s="254"/>
      <c r="BJ210" s="254"/>
      <c r="BK210" s="254"/>
      <c r="BL210" s="254"/>
      <c r="BM210" s="254"/>
      <c r="BN210" s="254"/>
      <c r="BO210" s="254"/>
      <c r="BP210" s="254"/>
      <c r="BQ210" s="254"/>
      <c r="BR210" s="254"/>
      <c r="BS210" s="254"/>
      <c r="BT210" s="254"/>
      <c r="BU210" s="254"/>
      <c r="BV210" s="254"/>
      <c r="BW210" s="254"/>
      <c r="BX210" s="254"/>
      <c r="BY210" s="254"/>
      <c r="BZ210" s="254"/>
      <c r="CA210" s="254"/>
      <c r="CB210" s="254"/>
      <c r="CC210" s="254"/>
      <c r="CD210" s="254"/>
      <c r="CE210" s="254"/>
      <c r="CF210" s="254"/>
      <c r="CG210" s="254"/>
      <c r="CH210" s="254"/>
      <c r="CI210" s="254"/>
      <c r="CJ210" s="254"/>
      <c r="CK210" s="254"/>
      <c r="CL210" s="254"/>
      <c r="CM210" s="254"/>
      <c r="CN210" s="254"/>
      <c r="CO210" s="254"/>
      <c r="CP210" s="254"/>
      <c r="CQ210" s="254"/>
      <c r="CR210" s="254"/>
      <c r="CS210" s="254"/>
      <c r="CT210" s="254"/>
      <c r="CU210" s="254"/>
      <c r="CV210" s="254"/>
      <c r="CW210" s="254"/>
      <c r="CX210" s="254"/>
      <c r="CY210" s="254"/>
      <c r="CZ210" s="254"/>
      <c r="DA210" s="254"/>
      <c r="DB210" s="254"/>
      <c r="DC210" s="254"/>
      <c r="DD210" s="254"/>
      <c r="DE210" s="254"/>
      <c r="DF210" s="254"/>
      <c r="DG210" s="254"/>
      <c r="DH210" s="254"/>
      <c r="DI210" s="254"/>
      <c r="DJ210" s="254"/>
      <c r="DK210" s="254"/>
      <c r="DL210" s="254"/>
      <c r="DM210" s="254"/>
      <c r="DN210" s="254"/>
      <c r="DO210" s="254"/>
    </row>
    <row r="211" spans="1:119" ht="7.5" customHeight="1">
      <c r="A211" s="277"/>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c r="AA211" s="254"/>
      <c r="AB211" s="254"/>
      <c r="AC211" s="254"/>
      <c r="AD211" s="254"/>
      <c r="AE211" s="254"/>
      <c r="AF211" s="254"/>
      <c r="AG211" s="254"/>
      <c r="AH211" s="254"/>
      <c r="AI211" s="254"/>
      <c r="AJ211" s="254"/>
      <c r="AK211" s="254"/>
      <c r="AL211" s="254"/>
      <c r="AM211" s="254"/>
      <c r="AN211" s="254"/>
      <c r="AO211" s="254"/>
      <c r="AP211" s="254"/>
      <c r="AQ211" s="254"/>
      <c r="AR211" s="254"/>
      <c r="AS211" s="254"/>
      <c r="AT211" s="254"/>
      <c r="AU211" s="254"/>
      <c r="AV211" s="254"/>
      <c r="AW211" s="254"/>
      <c r="AX211" s="254"/>
      <c r="AY211" s="254"/>
      <c r="AZ211" s="254"/>
      <c r="BA211" s="254"/>
      <c r="BB211" s="254"/>
      <c r="BC211" s="254"/>
      <c r="BD211" s="254"/>
      <c r="BE211" s="254"/>
      <c r="BF211" s="254"/>
      <c r="BG211" s="254"/>
      <c r="BH211" s="254"/>
      <c r="BI211" s="254"/>
      <c r="BJ211" s="254"/>
      <c r="BK211" s="254"/>
      <c r="BL211" s="254"/>
      <c r="BM211" s="254"/>
      <c r="BN211" s="254"/>
      <c r="BO211" s="254"/>
      <c r="BP211" s="254"/>
      <c r="BQ211" s="254"/>
      <c r="BR211" s="254"/>
      <c r="BS211" s="254"/>
      <c r="BT211" s="254"/>
      <c r="BU211" s="254"/>
      <c r="BV211" s="254"/>
      <c r="BW211" s="254"/>
      <c r="BX211" s="254"/>
      <c r="BY211" s="254"/>
      <c r="BZ211" s="254"/>
      <c r="CA211" s="254"/>
      <c r="CB211" s="254"/>
      <c r="CC211" s="254"/>
      <c r="CD211" s="254"/>
      <c r="CE211" s="254"/>
      <c r="CF211" s="254"/>
      <c r="CG211" s="254"/>
      <c r="CH211" s="254"/>
      <c r="CI211" s="254"/>
      <c r="CJ211" s="254"/>
      <c r="CK211" s="254"/>
      <c r="CL211" s="254"/>
      <c r="CM211" s="254"/>
      <c r="CN211" s="254"/>
      <c r="CO211" s="254"/>
      <c r="CP211" s="254"/>
      <c r="CQ211" s="254"/>
      <c r="CR211" s="254"/>
      <c r="CS211" s="254"/>
      <c r="CT211" s="254"/>
      <c r="CU211" s="254"/>
      <c r="CV211" s="254"/>
      <c r="CW211" s="254"/>
      <c r="CX211" s="254"/>
      <c r="CY211" s="254"/>
      <c r="CZ211" s="254"/>
      <c r="DA211" s="254"/>
      <c r="DB211" s="254"/>
      <c r="DC211" s="254"/>
      <c r="DD211" s="254"/>
      <c r="DE211" s="254"/>
      <c r="DF211" s="254"/>
      <c r="DG211" s="254"/>
      <c r="DH211" s="254"/>
      <c r="DI211" s="254"/>
      <c r="DJ211" s="254"/>
      <c r="DK211" s="254"/>
      <c r="DL211" s="254"/>
      <c r="DM211" s="254"/>
      <c r="DN211" s="254"/>
      <c r="DO211" s="254"/>
    </row>
    <row r="212" spans="1:119" ht="7.5" customHeight="1">
      <c r="A212" s="277"/>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c r="AA212" s="254"/>
      <c r="AB212" s="254"/>
      <c r="AC212" s="254"/>
      <c r="AD212" s="254"/>
      <c r="AE212" s="254"/>
      <c r="AF212" s="254"/>
      <c r="AG212" s="254"/>
      <c r="AH212" s="254"/>
      <c r="AI212" s="254"/>
      <c r="AJ212" s="254"/>
      <c r="AK212" s="254"/>
      <c r="AL212" s="254"/>
      <c r="AM212" s="254"/>
      <c r="AN212" s="254"/>
      <c r="AO212" s="254"/>
      <c r="AP212" s="254"/>
      <c r="AQ212" s="254"/>
      <c r="AR212" s="254"/>
      <c r="AS212" s="254"/>
      <c r="AT212" s="254"/>
      <c r="AU212" s="254"/>
      <c r="AV212" s="254"/>
      <c r="AW212" s="254"/>
      <c r="AX212" s="254"/>
      <c r="AY212" s="254"/>
      <c r="AZ212" s="254"/>
      <c r="BA212" s="254"/>
      <c r="BB212" s="254"/>
      <c r="BC212" s="254"/>
      <c r="BD212" s="254"/>
      <c r="BE212" s="254"/>
      <c r="BF212" s="254"/>
      <c r="BG212" s="254"/>
      <c r="BH212" s="254"/>
      <c r="BI212" s="254"/>
      <c r="BJ212" s="254"/>
      <c r="BK212" s="254"/>
      <c r="BL212" s="254"/>
      <c r="BM212" s="254"/>
      <c r="BN212" s="254"/>
      <c r="BO212" s="254"/>
      <c r="BP212" s="254"/>
      <c r="BQ212" s="254"/>
      <c r="BR212" s="254"/>
      <c r="BS212" s="254"/>
      <c r="BT212" s="254"/>
      <c r="BU212" s="254"/>
      <c r="BV212" s="254"/>
      <c r="BW212" s="254"/>
      <c r="BX212" s="254"/>
      <c r="BY212" s="254"/>
      <c r="BZ212" s="254"/>
      <c r="CA212" s="254"/>
      <c r="CB212" s="254"/>
      <c r="CC212" s="254"/>
      <c r="CD212" s="254"/>
      <c r="CE212" s="254"/>
      <c r="CF212" s="254"/>
      <c r="CG212" s="254"/>
      <c r="CH212" s="254"/>
      <c r="CI212" s="254"/>
      <c r="CJ212" s="254"/>
      <c r="CK212" s="254"/>
      <c r="CL212" s="254"/>
      <c r="CM212" s="254"/>
      <c r="CN212" s="254"/>
      <c r="CO212" s="254"/>
      <c r="CP212" s="254"/>
      <c r="CQ212" s="254"/>
      <c r="CR212" s="254"/>
      <c r="CS212" s="254"/>
      <c r="CT212" s="254"/>
      <c r="CU212" s="254"/>
      <c r="CV212" s="254"/>
      <c r="CW212" s="254"/>
      <c r="CX212" s="254"/>
      <c r="CY212" s="254"/>
      <c r="CZ212" s="254"/>
      <c r="DA212" s="254"/>
      <c r="DB212" s="254"/>
      <c r="DC212" s="254"/>
      <c r="DD212" s="254"/>
      <c r="DE212" s="254"/>
      <c r="DF212" s="254"/>
      <c r="DG212" s="254"/>
      <c r="DH212" s="254"/>
      <c r="DI212" s="254"/>
      <c r="DJ212" s="254"/>
      <c r="DK212" s="254"/>
      <c r="DL212" s="254"/>
      <c r="DM212" s="254"/>
      <c r="DN212" s="254"/>
      <c r="DO212" s="254"/>
    </row>
    <row r="213" spans="1:119" ht="7.5" customHeight="1">
      <c r="A213" s="277"/>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c r="AA213" s="254"/>
      <c r="AB213" s="254"/>
      <c r="AC213" s="254"/>
      <c r="AD213" s="254"/>
      <c r="AE213" s="254"/>
      <c r="AF213" s="254"/>
      <c r="AG213" s="254"/>
      <c r="AH213" s="254"/>
      <c r="AI213" s="254"/>
      <c r="AJ213" s="254"/>
      <c r="AK213" s="254"/>
      <c r="AL213" s="254"/>
      <c r="AM213" s="254"/>
      <c r="AN213" s="254"/>
      <c r="AO213" s="254"/>
      <c r="AP213" s="254"/>
      <c r="AQ213" s="254"/>
      <c r="AR213" s="254"/>
      <c r="AS213" s="254"/>
      <c r="AT213" s="254"/>
      <c r="AU213" s="254"/>
      <c r="AV213" s="254"/>
      <c r="AW213" s="254"/>
      <c r="AX213" s="254"/>
      <c r="AY213" s="254"/>
      <c r="AZ213" s="254"/>
      <c r="BA213" s="254"/>
      <c r="BB213" s="254"/>
      <c r="BC213" s="254"/>
      <c r="BD213" s="254"/>
      <c r="BE213" s="254"/>
      <c r="BF213" s="254"/>
      <c r="BG213" s="254"/>
      <c r="BH213" s="254"/>
      <c r="BI213" s="254"/>
      <c r="BJ213" s="254"/>
      <c r="BK213" s="254"/>
      <c r="BL213" s="254"/>
      <c r="BM213" s="254"/>
      <c r="BN213" s="254"/>
      <c r="BO213" s="254"/>
      <c r="BP213" s="254"/>
      <c r="BQ213" s="254"/>
      <c r="BR213" s="254"/>
      <c r="BS213" s="254"/>
      <c r="BT213" s="254"/>
      <c r="BU213" s="254"/>
      <c r="BV213" s="254"/>
      <c r="BW213" s="254"/>
      <c r="BX213" s="254"/>
      <c r="BY213" s="254"/>
      <c r="BZ213" s="254"/>
      <c r="CA213" s="254"/>
      <c r="CB213" s="254"/>
      <c r="CC213" s="254"/>
      <c r="CD213" s="254"/>
      <c r="CE213" s="254"/>
      <c r="CF213" s="254"/>
      <c r="CG213" s="254"/>
      <c r="CH213" s="254"/>
      <c r="CI213" s="254"/>
      <c r="CJ213" s="254"/>
      <c r="CK213" s="254"/>
      <c r="CL213" s="254"/>
      <c r="CM213" s="254"/>
      <c r="CN213" s="254"/>
      <c r="CO213" s="254"/>
      <c r="CP213" s="254"/>
      <c r="CQ213" s="254"/>
      <c r="CR213" s="254"/>
      <c r="CS213" s="254"/>
      <c r="CT213" s="254"/>
      <c r="CU213" s="254"/>
      <c r="CV213" s="254"/>
      <c r="CW213" s="254"/>
      <c r="CX213" s="254"/>
      <c r="CY213" s="254"/>
      <c r="CZ213" s="254"/>
      <c r="DA213" s="254"/>
      <c r="DB213" s="254"/>
      <c r="DC213" s="254"/>
      <c r="DD213" s="254"/>
      <c r="DE213" s="254"/>
      <c r="DF213" s="254"/>
      <c r="DG213" s="254"/>
      <c r="DH213" s="254"/>
      <c r="DI213" s="254"/>
      <c r="DJ213" s="254"/>
      <c r="DK213" s="254"/>
      <c r="DL213" s="254"/>
      <c r="DM213" s="254"/>
      <c r="DN213" s="254"/>
      <c r="DO213" s="254"/>
    </row>
    <row r="214" spans="1:119" ht="7.5" customHeight="1">
      <c r="A214" s="277"/>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c r="AA214" s="254"/>
      <c r="AB214" s="254"/>
      <c r="AC214" s="254"/>
      <c r="AD214" s="254"/>
      <c r="AE214" s="254"/>
      <c r="AF214" s="254"/>
      <c r="AG214" s="254"/>
      <c r="AH214" s="254"/>
      <c r="AI214" s="254"/>
      <c r="AJ214" s="254"/>
      <c r="AK214" s="254"/>
      <c r="AL214" s="254"/>
      <c r="AM214" s="254"/>
      <c r="AN214" s="254"/>
      <c r="AO214" s="254"/>
      <c r="AP214" s="254"/>
      <c r="AQ214" s="254"/>
      <c r="AR214" s="254"/>
      <c r="AS214" s="254"/>
      <c r="AT214" s="254"/>
      <c r="AU214" s="254"/>
      <c r="AV214" s="254"/>
      <c r="AW214" s="254"/>
      <c r="AX214" s="254"/>
      <c r="AY214" s="254"/>
      <c r="AZ214" s="254"/>
      <c r="BA214" s="254"/>
      <c r="BB214" s="254"/>
      <c r="BC214" s="254"/>
      <c r="BD214" s="254"/>
      <c r="BE214" s="254"/>
      <c r="BF214" s="254"/>
      <c r="BG214" s="254"/>
      <c r="BH214" s="254"/>
      <c r="BI214" s="254"/>
      <c r="BJ214" s="254"/>
      <c r="BK214" s="254"/>
      <c r="BL214" s="254"/>
      <c r="BM214" s="254"/>
      <c r="BN214" s="254"/>
      <c r="BO214" s="254"/>
      <c r="BP214" s="254"/>
      <c r="BQ214" s="254"/>
      <c r="BR214" s="254"/>
      <c r="BS214" s="254"/>
      <c r="BT214" s="254"/>
      <c r="BU214" s="254"/>
      <c r="BV214" s="254"/>
      <c r="BW214" s="254"/>
      <c r="BX214" s="254"/>
      <c r="BY214" s="254"/>
      <c r="BZ214" s="254"/>
      <c r="CA214" s="254"/>
      <c r="CB214" s="254"/>
      <c r="CC214" s="254"/>
      <c r="CD214" s="254"/>
      <c r="CE214" s="254"/>
      <c r="CF214" s="254"/>
      <c r="CG214" s="254"/>
      <c r="CH214" s="254"/>
      <c r="CI214" s="254"/>
      <c r="CJ214" s="254"/>
      <c r="CK214" s="254"/>
      <c r="CL214" s="254"/>
      <c r="CM214" s="254"/>
      <c r="CN214" s="254"/>
      <c r="CO214" s="254"/>
      <c r="CP214" s="254"/>
      <c r="CQ214" s="254"/>
      <c r="CR214" s="254"/>
      <c r="CS214" s="254"/>
      <c r="CT214" s="254"/>
      <c r="CU214" s="254"/>
      <c r="CV214" s="254"/>
      <c r="CW214" s="254"/>
      <c r="CX214" s="254"/>
      <c r="CY214" s="254"/>
      <c r="CZ214" s="254"/>
      <c r="DA214" s="254"/>
      <c r="DB214" s="254"/>
      <c r="DC214" s="254"/>
      <c r="DD214" s="254"/>
      <c r="DE214" s="254"/>
      <c r="DF214" s="254"/>
      <c r="DG214" s="254"/>
      <c r="DH214" s="254"/>
      <c r="DI214" s="254"/>
      <c r="DJ214" s="254"/>
      <c r="DK214" s="254"/>
      <c r="DL214" s="254"/>
      <c r="DM214" s="254"/>
      <c r="DN214" s="254"/>
      <c r="DO214" s="254"/>
    </row>
    <row r="215" spans="1:119" ht="7.5" customHeight="1">
      <c r="A215" s="277"/>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c r="AA215" s="254"/>
      <c r="AB215" s="254"/>
      <c r="AC215" s="254"/>
      <c r="AD215" s="254"/>
      <c r="AE215" s="254"/>
      <c r="AF215" s="254"/>
      <c r="AG215" s="254"/>
      <c r="AH215" s="254"/>
      <c r="AI215" s="254"/>
      <c r="AJ215" s="254"/>
      <c r="AK215" s="254"/>
      <c r="AL215" s="254"/>
      <c r="AM215" s="254"/>
      <c r="AN215" s="254"/>
      <c r="AO215" s="254"/>
      <c r="AP215" s="254"/>
      <c r="AQ215" s="254"/>
      <c r="AR215" s="254"/>
      <c r="AS215" s="254"/>
      <c r="AT215" s="254"/>
      <c r="AU215" s="254"/>
      <c r="AV215" s="254"/>
      <c r="AW215" s="254"/>
      <c r="AX215" s="254"/>
      <c r="AY215" s="254"/>
      <c r="AZ215" s="254"/>
      <c r="BA215" s="254"/>
      <c r="BB215" s="254"/>
      <c r="BC215" s="254"/>
      <c r="BD215" s="254"/>
      <c r="BE215" s="254"/>
      <c r="BF215" s="254"/>
      <c r="BG215" s="254"/>
      <c r="BH215" s="254"/>
      <c r="BI215" s="254"/>
      <c r="BJ215" s="254"/>
      <c r="BK215" s="254"/>
      <c r="BL215" s="254"/>
      <c r="BM215" s="254"/>
      <c r="BN215" s="254"/>
      <c r="BO215" s="254"/>
      <c r="BP215" s="254"/>
      <c r="BQ215" s="254"/>
      <c r="BR215" s="254"/>
      <c r="BS215" s="254"/>
      <c r="BT215" s="254"/>
      <c r="BU215" s="254"/>
      <c r="BV215" s="254"/>
      <c r="BW215" s="254"/>
      <c r="BX215" s="254"/>
      <c r="BY215" s="254"/>
      <c r="BZ215" s="254"/>
      <c r="CA215" s="254"/>
      <c r="CB215" s="254"/>
      <c r="CC215" s="254"/>
      <c r="CD215" s="254"/>
      <c r="CE215" s="254"/>
      <c r="CF215" s="254"/>
      <c r="CG215" s="254"/>
      <c r="CH215" s="254"/>
      <c r="CI215" s="254"/>
      <c r="CJ215" s="254"/>
      <c r="CK215" s="254"/>
      <c r="CL215" s="254"/>
      <c r="CM215" s="254"/>
      <c r="CN215" s="254"/>
      <c r="CO215" s="254"/>
      <c r="CP215" s="254"/>
      <c r="CQ215" s="254"/>
      <c r="CR215" s="254"/>
      <c r="CS215" s="254"/>
      <c r="CT215" s="254"/>
      <c r="CU215" s="254"/>
      <c r="CV215" s="254"/>
      <c r="CW215" s="254"/>
      <c r="CX215" s="254"/>
      <c r="CY215" s="254"/>
      <c r="CZ215" s="254"/>
      <c r="DA215" s="254"/>
      <c r="DB215" s="254"/>
      <c r="DC215" s="254"/>
      <c r="DD215" s="254"/>
      <c r="DE215" s="254"/>
      <c r="DF215" s="254"/>
      <c r="DG215" s="254"/>
      <c r="DH215" s="254"/>
      <c r="DI215" s="254"/>
      <c r="DJ215" s="254"/>
      <c r="DK215" s="254"/>
      <c r="DL215" s="254"/>
      <c r="DM215" s="254"/>
      <c r="DN215" s="254"/>
      <c r="DO215" s="254"/>
    </row>
    <row r="216" spans="1:119" ht="7.5" customHeight="1">
      <c r="A216" s="277"/>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c r="AA216" s="254"/>
      <c r="AB216" s="254"/>
      <c r="AC216" s="254"/>
      <c r="AD216" s="254"/>
      <c r="AE216" s="254"/>
      <c r="AF216" s="254"/>
      <c r="AG216" s="254"/>
      <c r="AH216" s="254"/>
      <c r="AI216" s="254"/>
      <c r="AJ216" s="254"/>
      <c r="AK216" s="254"/>
      <c r="AL216" s="254"/>
      <c r="AM216" s="254"/>
      <c r="AN216" s="254"/>
      <c r="AO216" s="254"/>
      <c r="AP216" s="254"/>
      <c r="AQ216" s="254"/>
      <c r="AR216" s="254"/>
      <c r="AS216" s="254"/>
      <c r="AT216" s="254"/>
      <c r="AU216" s="254"/>
      <c r="AV216" s="254"/>
      <c r="AW216" s="254"/>
      <c r="AX216" s="254"/>
      <c r="AY216" s="254"/>
      <c r="AZ216" s="254"/>
      <c r="BA216" s="254"/>
      <c r="BB216" s="254"/>
      <c r="BC216" s="254"/>
      <c r="BD216" s="254"/>
      <c r="BE216" s="254"/>
      <c r="BF216" s="254"/>
      <c r="BG216" s="254"/>
      <c r="BH216" s="254"/>
      <c r="BI216" s="254"/>
      <c r="BJ216" s="254"/>
      <c r="BK216" s="254"/>
      <c r="BL216" s="254"/>
      <c r="BM216" s="254"/>
      <c r="BN216" s="254"/>
      <c r="BO216" s="254"/>
      <c r="BP216" s="254"/>
      <c r="BQ216" s="254"/>
      <c r="BR216" s="254"/>
      <c r="BS216" s="254"/>
      <c r="BT216" s="254"/>
      <c r="BU216" s="254"/>
      <c r="BV216" s="254"/>
      <c r="BW216" s="254"/>
      <c r="BX216" s="254"/>
      <c r="BY216" s="254"/>
      <c r="BZ216" s="254"/>
      <c r="CA216" s="254"/>
      <c r="CB216" s="254"/>
      <c r="CC216" s="254"/>
      <c r="CD216" s="254"/>
      <c r="CE216" s="254"/>
      <c r="CF216" s="254"/>
      <c r="CG216" s="254"/>
      <c r="CH216" s="254"/>
      <c r="CI216" s="254"/>
      <c r="CJ216" s="254"/>
      <c r="CK216" s="254"/>
      <c r="CL216" s="254"/>
      <c r="CM216" s="254"/>
      <c r="CN216" s="254"/>
      <c r="CO216" s="254"/>
      <c r="CP216" s="254"/>
      <c r="CQ216" s="254"/>
      <c r="CR216" s="254"/>
      <c r="CS216" s="254"/>
      <c r="CT216" s="254"/>
      <c r="CU216" s="254"/>
      <c r="CV216" s="254"/>
      <c r="CW216" s="254"/>
      <c r="CX216" s="254"/>
      <c r="CY216" s="254"/>
      <c r="CZ216" s="254"/>
      <c r="DA216" s="254"/>
      <c r="DB216" s="254"/>
      <c r="DC216" s="254"/>
      <c r="DD216" s="254"/>
      <c r="DE216" s="254"/>
      <c r="DF216" s="254"/>
      <c r="DG216" s="254"/>
      <c r="DH216" s="254"/>
      <c r="DI216" s="254"/>
      <c r="DJ216" s="254"/>
      <c r="DK216" s="254"/>
      <c r="DL216" s="254"/>
      <c r="DM216" s="254"/>
      <c r="DN216" s="254"/>
      <c r="DO216" s="254"/>
    </row>
    <row r="217" spans="1:119" ht="7.5" customHeight="1">
      <c r="A217" s="277"/>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c r="AA217" s="254"/>
      <c r="AB217" s="254"/>
      <c r="AC217" s="254"/>
      <c r="AD217" s="254"/>
      <c r="AE217" s="254"/>
      <c r="AF217" s="254"/>
      <c r="AG217" s="254"/>
      <c r="AH217" s="254"/>
      <c r="AI217" s="254"/>
      <c r="AJ217" s="254"/>
      <c r="AK217" s="254"/>
      <c r="AL217" s="254"/>
      <c r="AM217" s="254"/>
      <c r="AN217" s="254"/>
      <c r="AO217" s="254"/>
      <c r="AP217" s="254"/>
      <c r="AQ217" s="254"/>
      <c r="AR217" s="254"/>
      <c r="AS217" s="254"/>
      <c r="AT217" s="254"/>
      <c r="AU217" s="254"/>
      <c r="AV217" s="254"/>
      <c r="AW217" s="254"/>
      <c r="AX217" s="254"/>
      <c r="AY217" s="254"/>
      <c r="AZ217" s="254"/>
      <c r="BA217" s="254"/>
      <c r="BB217" s="254"/>
      <c r="BC217" s="254"/>
      <c r="BD217" s="254"/>
      <c r="BE217" s="254"/>
      <c r="BF217" s="254"/>
      <c r="BG217" s="254"/>
      <c r="BH217" s="254"/>
      <c r="BI217" s="254"/>
      <c r="BJ217" s="254"/>
      <c r="BK217" s="254"/>
      <c r="BL217" s="254"/>
      <c r="BM217" s="254"/>
      <c r="BN217" s="254"/>
      <c r="BO217" s="254"/>
      <c r="BP217" s="254"/>
      <c r="BQ217" s="254"/>
      <c r="BR217" s="254"/>
      <c r="BS217" s="254"/>
      <c r="BT217" s="254"/>
      <c r="BU217" s="254"/>
      <c r="BV217" s="254"/>
      <c r="BW217" s="254"/>
      <c r="BX217" s="254"/>
      <c r="BY217" s="254"/>
      <c r="BZ217" s="254"/>
      <c r="CA217" s="254"/>
      <c r="CB217" s="254"/>
      <c r="CC217" s="254"/>
      <c r="CD217" s="254"/>
      <c r="CE217" s="254"/>
      <c r="CF217" s="254"/>
      <c r="CG217" s="254"/>
      <c r="CH217" s="254"/>
      <c r="CI217" s="254"/>
      <c r="CJ217" s="254"/>
      <c r="CK217" s="254"/>
      <c r="CL217" s="254"/>
      <c r="CM217" s="254"/>
      <c r="CN217" s="254"/>
      <c r="CO217" s="254"/>
      <c r="CP217" s="254"/>
      <c r="CQ217" s="254"/>
      <c r="CR217" s="254"/>
      <c r="CS217" s="254"/>
      <c r="CT217" s="254"/>
      <c r="CU217" s="254"/>
      <c r="CV217" s="254"/>
      <c r="CW217" s="254"/>
      <c r="CX217" s="254"/>
      <c r="CY217" s="254"/>
      <c r="CZ217" s="254"/>
      <c r="DA217" s="254"/>
      <c r="DB217" s="254"/>
      <c r="DC217" s="254"/>
      <c r="DD217" s="254"/>
      <c r="DE217" s="254"/>
      <c r="DF217" s="254"/>
      <c r="DG217" s="254"/>
      <c r="DH217" s="254"/>
      <c r="DI217" s="254"/>
      <c r="DJ217" s="254"/>
      <c r="DK217" s="254"/>
      <c r="DL217" s="254"/>
      <c r="DM217" s="254"/>
      <c r="DN217" s="254"/>
      <c r="DO217" s="254"/>
    </row>
    <row r="218" spans="1:119" ht="7.5" customHeight="1">
      <c r="A218" s="277"/>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c r="AA218" s="254"/>
      <c r="AB218" s="254"/>
      <c r="AC218" s="254"/>
      <c r="AD218" s="254"/>
      <c r="AE218" s="254"/>
      <c r="AF218" s="254"/>
      <c r="AG218" s="254"/>
      <c r="AH218" s="254"/>
      <c r="AI218" s="254"/>
      <c r="AJ218" s="254"/>
      <c r="AK218" s="254"/>
      <c r="AL218" s="254"/>
      <c r="AM218" s="254"/>
      <c r="AN218" s="254"/>
      <c r="AO218" s="254"/>
      <c r="AP218" s="254"/>
      <c r="AQ218" s="254"/>
      <c r="AR218" s="254"/>
      <c r="AS218" s="254"/>
      <c r="AT218" s="254"/>
      <c r="AU218" s="254"/>
      <c r="AV218" s="254"/>
      <c r="AW218" s="254"/>
      <c r="AX218" s="254"/>
      <c r="AY218" s="254"/>
      <c r="AZ218" s="254"/>
      <c r="BA218" s="254"/>
      <c r="BB218" s="254"/>
      <c r="BC218" s="254"/>
      <c r="BD218" s="254"/>
      <c r="BE218" s="254"/>
      <c r="BF218" s="254"/>
      <c r="BG218" s="254"/>
      <c r="BH218" s="254"/>
      <c r="BI218" s="254"/>
      <c r="BJ218" s="254"/>
      <c r="BK218" s="254"/>
      <c r="BL218" s="254"/>
      <c r="BM218" s="254"/>
      <c r="BN218" s="254"/>
      <c r="BO218" s="254"/>
      <c r="BP218" s="254"/>
      <c r="BQ218" s="254"/>
      <c r="BR218" s="254"/>
      <c r="BS218" s="254"/>
      <c r="BT218" s="254"/>
      <c r="BU218" s="254"/>
      <c r="BV218" s="254"/>
      <c r="BW218" s="254"/>
      <c r="BX218" s="254"/>
      <c r="BY218" s="254"/>
      <c r="BZ218" s="254"/>
      <c r="CA218" s="254"/>
      <c r="CB218" s="254"/>
      <c r="CC218" s="254"/>
      <c r="CD218" s="254"/>
      <c r="CE218" s="254"/>
      <c r="CF218" s="254"/>
      <c r="CG218" s="254"/>
      <c r="CH218" s="254"/>
      <c r="CI218" s="254"/>
      <c r="CJ218" s="254"/>
      <c r="CK218" s="254"/>
      <c r="CL218" s="254"/>
      <c r="CM218" s="254"/>
      <c r="CN218" s="254"/>
      <c r="CO218" s="254"/>
      <c r="CP218" s="254"/>
      <c r="CQ218" s="254"/>
      <c r="CR218" s="254"/>
      <c r="CS218" s="254"/>
      <c r="CT218" s="254"/>
      <c r="CU218" s="254"/>
      <c r="CV218" s="254"/>
      <c r="CW218" s="254"/>
      <c r="CX218" s="254"/>
      <c r="CY218" s="254"/>
      <c r="CZ218" s="254"/>
      <c r="DA218" s="254"/>
      <c r="DB218" s="254"/>
      <c r="DC218" s="254"/>
      <c r="DD218" s="254"/>
      <c r="DE218" s="254"/>
      <c r="DF218" s="254"/>
      <c r="DG218" s="254"/>
      <c r="DH218" s="254"/>
      <c r="DI218" s="254"/>
      <c r="DJ218" s="254"/>
      <c r="DK218" s="254"/>
      <c r="DL218" s="254"/>
      <c r="DM218" s="254"/>
      <c r="DN218" s="254"/>
      <c r="DO218" s="254"/>
    </row>
    <row r="219" spans="1:119" ht="7.5" customHeight="1">
      <c r="A219" s="277"/>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c r="AA219" s="254"/>
      <c r="AB219" s="254"/>
      <c r="AC219" s="254"/>
      <c r="AD219" s="254"/>
      <c r="AE219" s="254"/>
      <c r="AF219" s="254"/>
      <c r="AG219" s="254"/>
      <c r="AH219" s="254"/>
      <c r="AI219" s="254"/>
      <c r="AJ219" s="254"/>
      <c r="AK219" s="254"/>
      <c r="AL219" s="254"/>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54"/>
      <c r="BO219" s="254"/>
      <c r="BP219" s="254"/>
      <c r="BQ219" s="254"/>
      <c r="BR219" s="254"/>
      <c r="BS219" s="254"/>
      <c r="BT219" s="254"/>
      <c r="BU219" s="254"/>
      <c r="BV219" s="254"/>
      <c r="BW219" s="254"/>
      <c r="BX219" s="254"/>
      <c r="BY219" s="254"/>
      <c r="BZ219" s="254"/>
      <c r="CA219" s="254"/>
      <c r="CB219" s="254"/>
      <c r="CC219" s="254"/>
      <c r="CD219" s="254"/>
      <c r="CE219" s="254"/>
      <c r="CF219" s="254"/>
      <c r="CG219" s="254"/>
      <c r="CH219" s="254"/>
      <c r="CI219" s="254"/>
      <c r="CJ219" s="254"/>
      <c r="CK219" s="254"/>
      <c r="CL219" s="254"/>
      <c r="CM219" s="254"/>
      <c r="CN219" s="254"/>
      <c r="CO219" s="254"/>
      <c r="CP219" s="254"/>
      <c r="CQ219" s="254"/>
      <c r="CR219" s="254"/>
      <c r="CS219" s="254"/>
      <c r="CT219" s="254"/>
      <c r="CU219" s="254"/>
      <c r="CV219" s="254"/>
      <c r="CW219" s="254"/>
      <c r="CX219" s="254"/>
      <c r="CY219" s="254"/>
      <c r="CZ219" s="254"/>
      <c r="DA219" s="254"/>
      <c r="DB219" s="254"/>
      <c r="DC219" s="254"/>
      <c r="DD219" s="254"/>
      <c r="DE219" s="254"/>
      <c r="DF219" s="254"/>
      <c r="DG219" s="254"/>
      <c r="DH219" s="254"/>
      <c r="DI219" s="254"/>
      <c r="DJ219" s="254"/>
      <c r="DK219" s="254"/>
      <c r="DL219" s="254"/>
      <c r="DM219" s="254"/>
      <c r="DN219" s="254"/>
      <c r="DO219" s="254"/>
    </row>
    <row r="220" spans="1:119" ht="7.5" customHeight="1">
      <c r="A220" s="277"/>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c r="AA220" s="254"/>
      <c r="AB220" s="254"/>
      <c r="AC220" s="254"/>
      <c r="AD220" s="254"/>
      <c r="AE220" s="254"/>
      <c r="AF220" s="254"/>
      <c r="AG220" s="254"/>
      <c r="AH220" s="254"/>
      <c r="AI220" s="254"/>
      <c r="AJ220" s="254"/>
      <c r="AK220" s="254"/>
      <c r="AL220" s="254"/>
      <c r="AM220" s="254"/>
      <c r="AN220" s="254"/>
      <c r="AO220" s="254"/>
      <c r="AP220" s="254"/>
      <c r="AQ220" s="254"/>
      <c r="AR220" s="254"/>
      <c r="AS220" s="254"/>
      <c r="AT220" s="254"/>
      <c r="AU220" s="254"/>
      <c r="AV220" s="254"/>
      <c r="AW220" s="254"/>
      <c r="AX220" s="254"/>
      <c r="AY220" s="254"/>
      <c r="AZ220" s="254"/>
      <c r="BA220" s="254"/>
      <c r="BB220" s="254"/>
      <c r="BC220" s="254"/>
      <c r="BD220" s="254"/>
      <c r="BE220" s="254"/>
      <c r="BF220" s="254"/>
      <c r="BG220" s="254"/>
      <c r="BH220" s="254"/>
      <c r="BI220" s="254"/>
      <c r="BJ220" s="254"/>
      <c r="BK220" s="254"/>
      <c r="BL220" s="254"/>
      <c r="BM220" s="254"/>
      <c r="BN220" s="254"/>
      <c r="BO220" s="254"/>
      <c r="BP220" s="254"/>
      <c r="BQ220" s="254"/>
      <c r="BR220" s="254"/>
      <c r="BS220" s="254"/>
      <c r="BT220" s="254"/>
      <c r="BU220" s="254"/>
      <c r="BV220" s="254"/>
      <c r="BW220" s="254"/>
      <c r="BX220" s="254"/>
      <c r="BY220" s="254"/>
      <c r="BZ220" s="254"/>
      <c r="CA220" s="254"/>
      <c r="CB220" s="254"/>
      <c r="CC220" s="254"/>
      <c r="CD220" s="254"/>
      <c r="CE220" s="254"/>
      <c r="CF220" s="254"/>
      <c r="CG220" s="254"/>
      <c r="CH220" s="254"/>
      <c r="CI220" s="254"/>
      <c r="CJ220" s="254"/>
      <c r="CK220" s="254"/>
      <c r="CL220" s="254"/>
      <c r="CM220" s="254"/>
      <c r="CN220" s="254"/>
      <c r="CO220" s="254"/>
      <c r="CP220" s="254"/>
      <c r="CQ220" s="254"/>
      <c r="CR220" s="254"/>
      <c r="CS220" s="254"/>
      <c r="CT220" s="254"/>
      <c r="CU220" s="254"/>
      <c r="CV220" s="254"/>
      <c r="CW220" s="254"/>
      <c r="CX220" s="254"/>
      <c r="CY220" s="254"/>
      <c r="CZ220" s="254"/>
      <c r="DA220" s="254"/>
      <c r="DB220" s="254"/>
      <c r="DC220" s="254"/>
      <c r="DD220" s="254"/>
      <c r="DE220" s="254"/>
      <c r="DF220" s="254"/>
      <c r="DG220" s="254"/>
      <c r="DH220" s="254"/>
      <c r="DI220" s="254"/>
      <c r="DJ220" s="254"/>
      <c r="DK220" s="254"/>
      <c r="DL220" s="254"/>
      <c r="DM220" s="254"/>
      <c r="DN220" s="254"/>
      <c r="DO220" s="254"/>
    </row>
    <row r="221" spans="1:119" ht="7.5" customHeight="1">
      <c r="A221" s="277"/>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c r="AA221" s="254"/>
      <c r="AB221" s="254"/>
      <c r="AC221" s="254"/>
      <c r="AD221" s="254"/>
      <c r="AE221" s="254"/>
      <c r="AF221" s="254"/>
      <c r="AG221" s="254"/>
      <c r="AH221" s="254"/>
      <c r="AI221" s="254"/>
      <c r="AJ221" s="254"/>
      <c r="AK221" s="254"/>
      <c r="AL221" s="254"/>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254"/>
      <c r="BR221" s="254"/>
      <c r="BS221" s="254"/>
      <c r="BT221" s="254"/>
      <c r="BU221" s="254"/>
      <c r="BV221" s="254"/>
      <c r="BW221" s="254"/>
      <c r="BX221" s="254"/>
      <c r="BY221" s="254"/>
      <c r="BZ221" s="254"/>
      <c r="CA221" s="254"/>
      <c r="CB221" s="254"/>
      <c r="CC221" s="254"/>
      <c r="CD221" s="254"/>
      <c r="CE221" s="254"/>
      <c r="CF221" s="254"/>
      <c r="CG221" s="254"/>
      <c r="CH221" s="254"/>
      <c r="CI221" s="254"/>
      <c r="CJ221" s="254"/>
      <c r="CK221" s="254"/>
      <c r="CL221" s="254"/>
      <c r="CM221" s="254"/>
      <c r="CN221" s="254"/>
      <c r="CO221" s="254"/>
      <c r="CP221" s="254"/>
      <c r="CQ221" s="254"/>
      <c r="CR221" s="254"/>
      <c r="CS221" s="254"/>
      <c r="CT221" s="254"/>
      <c r="CU221" s="254"/>
      <c r="CV221" s="254"/>
      <c r="CW221" s="254"/>
      <c r="CX221" s="254"/>
      <c r="CY221" s="254"/>
      <c r="CZ221" s="254"/>
      <c r="DA221" s="254"/>
      <c r="DB221" s="254"/>
      <c r="DC221" s="254"/>
      <c r="DD221" s="254"/>
      <c r="DE221" s="254"/>
      <c r="DF221" s="254"/>
      <c r="DG221" s="254"/>
      <c r="DH221" s="254"/>
      <c r="DI221" s="254"/>
      <c r="DJ221" s="254"/>
      <c r="DK221" s="254"/>
      <c r="DL221" s="254"/>
      <c r="DM221" s="254"/>
      <c r="DN221" s="254"/>
      <c r="DO221" s="254"/>
    </row>
    <row r="222" spans="1:119" ht="7.5" customHeight="1">
      <c r="A222" s="277"/>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c r="AA222" s="254"/>
      <c r="AB222" s="254"/>
      <c r="AC222" s="254"/>
      <c r="AD222" s="254"/>
      <c r="AE222" s="254"/>
      <c r="AF222" s="254"/>
      <c r="AG222" s="254"/>
      <c r="AH222" s="254"/>
      <c r="AI222" s="254"/>
      <c r="AJ222" s="254"/>
      <c r="AK222" s="254"/>
      <c r="AL222" s="254"/>
      <c r="AM222" s="254"/>
      <c r="AN222" s="254"/>
      <c r="AO222" s="254"/>
      <c r="AP222" s="254"/>
      <c r="AQ222" s="254"/>
      <c r="AR222" s="254"/>
      <c r="AS222" s="254"/>
      <c r="AT222" s="254"/>
      <c r="AU222" s="254"/>
      <c r="AV222" s="254"/>
      <c r="AW222" s="254"/>
      <c r="AX222" s="254"/>
      <c r="AY222" s="254"/>
      <c r="AZ222" s="254"/>
      <c r="BA222" s="254"/>
      <c r="BB222" s="254"/>
      <c r="BC222" s="254"/>
      <c r="BD222" s="254"/>
      <c r="BE222" s="254"/>
      <c r="BF222" s="254"/>
      <c r="BG222" s="254"/>
      <c r="BH222" s="254"/>
      <c r="BI222" s="254"/>
      <c r="BJ222" s="254"/>
      <c r="BK222" s="254"/>
      <c r="BL222" s="254"/>
      <c r="BM222" s="254"/>
      <c r="BN222" s="254"/>
      <c r="BO222" s="254"/>
      <c r="BP222" s="254"/>
      <c r="BQ222" s="254"/>
      <c r="BR222" s="254"/>
      <c r="BS222" s="254"/>
      <c r="BT222" s="254"/>
      <c r="BU222" s="254"/>
      <c r="BV222" s="254"/>
      <c r="BW222" s="254"/>
      <c r="BX222" s="254"/>
      <c r="BY222" s="254"/>
      <c r="BZ222" s="254"/>
      <c r="CA222" s="254"/>
      <c r="CB222" s="254"/>
      <c r="CC222" s="254"/>
      <c r="CD222" s="254"/>
      <c r="CE222" s="254"/>
      <c r="CF222" s="254"/>
      <c r="CG222" s="254"/>
      <c r="CH222" s="254"/>
      <c r="CI222" s="254"/>
      <c r="CJ222" s="254"/>
      <c r="CK222" s="254"/>
      <c r="CL222" s="254"/>
      <c r="CM222" s="254"/>
      <c r="CN222" s="254"/>
      <c r="CO222" s="254"/>
      <c r="CP222" s="254"/>
      <c r="CQ222" s="254"/>
      <c r="CR222" s="254"/>
      <c r="CS222" s="254"/>
      <c r="CT222" s="254"/>
      <c r="CU222" s="254"/>
      <c r="CV222" s="254"/>
      <c r="CW222" s="254"/>
      <c r="CX222" s="254"/>
      <c r="CY222" s="254"/>
      <c r="CZ222" s="254"/>
      <c r="DA222" s="254"/>
      <c r="DB222" s="254"/>
      <c r="DC222" s="254"/>
      <c r="DD222" s="254"/>
      <c r="DE222" s="254"/>
      <c r="DF222" s="254"/>
      <c r="DG222" s="254"/>
      <c r="DH222" s="254"/>
      <c r="DI222" s="254"/>
      <c r="DJ222" s="254"/>
      <c r="DK222" s="254"/>
      <c r="DL222" s="254"/>
      <c r="DM222" s="254"/>
      <c r="DN222" s="254"/>
      <c r="DO222" s="254"/>
    </row>
    <row r="223" spans="1:119" ht="7.5" customHeight="1">
      <c r="A223" s="277"/>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c r="AA223" s="254"/>
      <c r="AB223" s="254"/>
      <c r="AC223" s="254"/>
      <c r="AD223" s="254"/>
      <c r="AE223" s="254"/>
      <c r="AF223" s="254"/>
      <c r="AG223" s="254"/>
      <c r="AH223" s="254"/>
      <c r="AI223" s="254"/>
      <c r="AJ223" s="254"/>
      <c r="AK223" s="254"/>
      <c r="AL223" s="254"/>
      <c r="AM223" s="254"/>
      <c r="AN223" s="254"/>
      <c r="AO223" s="254"/>
      <c r="AP223" s="254"/>
      <c r="AQ223" s="254"/>
      <c r="AR223" s="254"/>
      <c r="AS223" s="254"/>
      <c r="AT223" s="254"/>
      <c r="AU223" s="254"/>
      <c r="AV223" s="254"/>
      <c r="AW223" s="254"/>
      <c r="AX223" s="254"/>
      <c r="AY223" s="254"/>
      <c r="AZ223" s="254"/>
      <c r="BA223" s="254"/>
      <c r="BB223" s="254"/>
      <c r="BC223" s="254"/>
      <c r="BD223" s="254"/>
      <c r="BE223" s="254"/>
      <c r="BF223" s="254"/>
      <c r="BG223" s="254"/>
      <c r="BH223" s="254"/>
      <c r="BI223" s="254"/>
      <c r="BJ223" s="254"/>
      <c r="BK223" s="254"/>
      <c r="BL223" s="254"/>
      <c r="BM223" s="254"/>
      <c r="BN223" s="254"/>
      <c r="BO223" s="254"/>
      <c r="BP223" s="254"/>
      <c r="BQ223" s="254"/>
      <c r="BR223" s="254"/>
      <c r="BS223" s="254"/>
      <c r="BT223" s="254"/>
      <c r="BU223" s="254"/>
      <c r="BV223" s="254"/>
      <c r="BW223" s="254"/>
      <c r="BX223" s="254"/>
      <c r="BY223" s="254"/>
      <c r="BZ223" s="254"/>
      <c r="CA223" s="254"/>
      <c r="CB223" s="254"/>
      <c r="CC223" s="254"/>
      <c r="CD223" s="254"/>
      <c r="CE223" s="254"/>
      <c r="CF223" s="254"/>
      <c r="CG223" s="254"/>
      <c r="CH223" s="254"/>
      <c r="CI223" s="254"/>
      <c r="CJ223" s="254"/>
      <c r="CK223" s="254"/>
      <c r="CL223" s="254"/>
      <c r="CM223" s="254"/>
      <c r="CN223" s="254"/>
      <c r="CO223" s="254"/>
      <c r="CP223" s="254"/>
      <c r="CQ223" s="254"/>
      <c r="CR223" s="254"/>
      <c r="CS223" s="254"/>
      <c r="CT223" s="254"/>
      <c r="CU223" s="254"/>
      <c r="CV223" s="254"/>
      <c r="CW223" s="254"/>
      <c r="CX223" s="254"/>
      <c r="CY223" s="254"/>
      <c r="CZ223" s="254"/>
      <c r="DA223" s="254"/>
      <c r="DB223" s="254"/>
      <c r="DC223" s="254"/>
      <c r="DD223" s="254"/>
      <c r="DE223" s="254"/>
      <c r="DF223" s="254"/>
      <c r="DG223" s="254"/>
      <c r="DH223" s="254"/>
      <c r="DI223" s="254"/>
      <c r="DJ223" s="254"/>
      <c r="DK223" s="254"/>
      <c r="DL223" s="254"/>
      <c r="DM223" s="254"/>
      <c r="DN223" s="254"/>
      <c r="DO223" s="254"/>
    </row>
    <row r="224" spans="1:119" ht="7.5" customHeight="1">
      <c r="A224" s="277"/>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c r="AA224" s="254"/>
      <c r="AB224" s="254"/>
      <c r="AC224" s="254"/>
      <c r="AD224" s="254"/>
      <c r="AE224" s="254"/>
      <c r="AF224" s="254"/>
      <c r="AG224" s="254"/>
      <c r="AH224" s="254"/>
      <c r="AI224" s="254"/>
      <c r="AJ224" s="254"/>
      <c r="AK224" s="254"/>
      <c r="AL224" s="254"/>
      <c r="AM224" s="254"/>
      <c r="AN224" s="254"/>
      <c r="AO224" s="254"/>
      <c r="AP224" s="254"/>
      <c r="AQ224" s="254"/>
      <c r="AR224" s="254"/>
      <c r="AS224" s="254"/>
      <c r="AT224" s="254"/>
      <c r="AU224" s="254"/>
      <c r="AV224" s="254"/>
      <c r="AW224" s="254"/>
      <c r="AX224" s="254"/>
      <c r="AY224" s="254"/>
      <c r="AZ224" s="254"/>
      <c r="BA224" s="254"/>
      <c r="BB224" s="254"/>
      <c r="BC224" s="254"/>
      <c r="BD224" s="254"/>
      <c r="BE224" s="254"/>
      <c r="BF224" s="254"/>
      <c r="BG224" s="254"/>
      <c r="BH224" s="254"/>
      <c r="BI224" s="254"/>
      <c r="BJ224" s="254"/>
      <c r="BK224" s="254"/>
      <c r="BL224" s="254"/>
      <c r="BM224" s="254"/>
      <c r="BN224" s="254"/>
      <c r="BO224" s="254"/>
      <c r="BP224" s="254"/>
      <c r="BQ224" s="254"/>
      <c r="BR224" s="254"/>
      <c r="BS224" s="254"/>
      <c r="BT224" s="254"/>
      <c r="BU224" s="254"/>
      <c r="BV224" s="254"/>
      <c r="BW224" s="254"/>
      <c r="BX224" s="254"/>
      <c r="BY224" s="254"/>
      <c r="BZ224" s="254"/>
      <c r="CA224" s="254"/>
      <c r="CB224" s="254"/>
      <c r="CC224" s="254"/>
      <c r="CD224" s="254"/>
      <c r="CE224" s="254"/>
      <c r="CF224" s="254"/>
      <c r="CG224" s="254"/>
      <c r="CH224" s="254"/>
      <c r="CI224" s="254"/>
      <c r="CJ224" s="254"/>
      <c r="CK224" s="254"/>
      <c r="CL224" s="254"/>
      <c r="CM224" s="254"/>
      <c r="CN224" s="254"/>
      <c r="CO224" s="254"/>
      <c r="CP224" s="254"/>
      <c r="CQ224" s="254"/>
      <c r="CR224" s="254"/>
      <c r="CS224" s="254"/>
      <c r="CT224" s="254"/>
      <c r="CU224" s="254"/>
      <c r="CV224" s="254"/>
      <c r="CW224" s="254"/>
      <c r="CX224" s="254"/>
      <c r="CY224" s="254"/>
      <c r="CZ224" s="254"/>
      <c r="DA224" s="254"/>
      <c r="DB224" s="254"/>
      <c r="DC224" s="254"/>
      <c r="DD224" s="254"/>
      <c r="DE224" s="254"/>
      <c r="DF224" s="254"/>
      <c r="DG224" s="254"/>
      <c r="DH224" s="254"/>
      <c r="DI224" s="254"/>
      <c r="DJ224" s="254"/>
      <c r="DK224" s="254"/>
      <c r="DL224" s="254"/>
      <c r="DM224" s="254"/>
      <c r="DN224" s="254"/>
      <c r="DO224" s="254"/>
    </row>
    <row r="225" spans="1:119" ht="7.5" customHeight="1">
      <c r="A225" s="277"/>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c r="AA225" s="254"/>
      <c r="AB225" s="254"/>
      <c r="AC225" s="254"/>
      <c r="AD225" s="254"/>
      <c r="AE225" s="254"/>
      <c r="AF225" s="254"/>
      <c r="AG225" s="254"/>
      <c r="AH225" s="254"/>
      <c r="AI225" s="254"/>
      <c r="AJ225" s="254"/>
      <c r="AK225" s="254"/>
      <c r="AL225" s="254"/>
      <c r="AM225" s="254"/>
      <c r="AN225" s="254"/>
      <c r="AO225" s="254"/>
      <c r="AP225" s="254"/>
      <c r="AQ225" s="254"/>
      <c r="AR225" s="254"/>
      <c r="AS225" s="254"/>
      <c r="AT225" s="254"/>
      <c r="AU225" s="254"/>
      <c r="AV225" s="254"/>
      <c r="AW225" s="254"/>
      <c r="AX225" s="254"/>
      <c r="AY225" s="254"/>
      <c r="AZ225" s="254"/>
      <c r="BA225" s="254"/>
      <c r="BB225" s="254"/>
      <c r="BC225" s="254"/>
      <c r="BD225" s="254"/>
      <c r="BE225" s="254"/>
      <c r="BF225" s="254"/>
      <c r="BG225" s="254"/>
      <c r="BH225" s="254"/>
      <c r="BI225" s="254"/>
      <c r="BJ225" s="254"/>
      <c r="BK225" s="254"/>
      <c r="BL225" s="254"/>
      <c r="BM225" s="254"/>
      <c r="BN225" s="254"/>
      <c r="BO225" s="254"/>
      <c r="BP225" s="254"/>
      <c r="BQ225" s="254"/>
      <c r="BR225" s="254"/>
      <c r="BS225" s="254"/>
      <c r="BT225" s="254"/>
      <c r="BU225" s="254"/>
      <c r="BV225" s="254"/>
      <c r="BW225" s="254"/>
      <c r="BX225" s="254"/>
      <c r="BY225" s="254"/>
      <c r="BZ225" s="254"/>
      <c r="CA225" s="254"/>
      <c r="CB225" s="254"/>
      <c r="CC225" s="254"/>
      <c r="CD225" s="254"/>
      <c r="CE225" s="254"/>
      <c r="CF225" s="254"/>
      <c r="CG225" s="254"/>
      <c r="CH225" s="254"/>
      <c r="CI225" s="254"/>
      <c r="CJ225" s="254"/>
      <c r="CK225" s="254"/>
      <c r="CL225" s="254"/>
      <c r="CM225" s="254"/>
      <c r="CN225" s="254"/>
      <c r="CO225" s="254"/>
      <c r="CP225" s="254"/>
      <c r="CQ225" s="254"/>
      <c r="CR225" s="254"/>
      <c r="CS225" s="254"/>
      <c r="CT225" s="254"/>
      <c r="CU225" s="254"/>
      <c r="CV225" s="254"/>
      <c r="CW225" s="254"/>
      <c r="CX225" s="254"/>
      <c r="CY225" s="254"/>
      <c r="CZ225" s="254"/>
      <c r="DA225" s="254"/>
      <c r="DB225" s="254"/>
      <c r="DC225" s="254"/>
      <c r="DD225" s="254"/>
      <c r="DE225" s="254"/>
      <c r="DF225" s="254"/>
      <c r="DG225" s="254"/>
      <c r="DH225" s="254"/>
      <c r="DI225" s="254"/>
      <c r="DJ225" s="254"/>
      <c r="DK225" s="254"/>
      <c r="DL225" s="254"/>
      <c r="DM225" s="254"/>
      <c r="DN225" s="254"/>
      <c r="DO225" s="254"/>
    </row>
    <row r="226" spans="1:119" ht="7.5" customHeight="1">
      <c r="A226" s="277"/>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c r="AA226" s="254"/>
      <c r="AB226" s="254"/>
      <c r="AC226" s="254"/>
      <c r="AD226" s="254"/>
      <c r="AE226" s="254"/>
      <c r="AF226" s="254"/>
      <c r="AG226" s="254"/>
      <c r="AH226" s="254"/>
      <c r="AI226" s="254"/>
      <c r="AJ226" s="254"/>
      <c r="AK226" s="254"/>
      <c r="AL226" s="254"/>
      <c r="AM226" s="254"/>
      <c r="AN226" s="254"/>
      <c r="AO226" s="254"/>
      <c r="AP226" s="254"/>
      <c r="AQ226" s="254"/>
      <c r="AR226" s="254"/>
      <c r="AS226" s="254"/>
      <c r="AT226" s="254"/>
      <c r="AU226" s="254"/>
      <c r="AV226" s="254"/>
      <c r="AW226" s="254"/>
      <c r="AX226" s="254"/>
      <c r="AY226" s="254"/>
      <c r="AZ226" s="254"/>
      <c r="BA226" s="254"/>
      <c r="BB226" s="254"/>
      <c r="BC226" s="254"/>
      <c r="BD226" s="254"/>
      <c r="BE226" s="254"/>
      <c r="BF226" s="254"/>
      <c r="BG226" s="254"/>
      <c r="BH226" s="254"/>
      <c r="BI226" s="254"/>
      <c r="BJ226" s="254"/>
      <c r="BK226" s="254"/>
      <c r="BL226" s="254"/>
      <c r="BM226" s="254"/>
      <c r="BN226" s="254"/>
      <c r="BO226" s="254"/>
      <c r="BP226" s="254"/>
      <c r="BQ226" s="254"/>
      <c r="BR226" s="254"/>
      <c r="BS226" s="254"/>
      <c r="BT226" s="254"/>
      <c r="BU226" s="254"/>
      <c r="BV226" s="254"/>
      <c r="BW226" s="254"/>
      <c r="BX226" s="254"/>
      <c r="BY226" s="254"/>
      <c r="BZ226" s="254"/>
      <c r="CA226" s="254"/>
      <c r="CB226" s="254"/>
      <c r="CC226" s="254"/>
      <c r="CD226" s="254"/>
      <c r="CE226" s="254"/>
      <c r="CF226" s="254"/>
      <c r="CG226" s="254"/>
      <c r="CH226" s="254"/>
      <c r="CI226" s="254"/>
      <c r="CJ226" s="254"/>
      <c r="CK226" s="254"/>
      <c r="CL226" s="254"/>
      <c r="CM226" s="254"/>
      <c r="CN226" s="254"/>
      <c r="CO226" s="254"/>
      <c r="CP226" s="254"/>
      <c r="CQ226" s="254"/>
      <c r="CR226" s="254"/>
      <c r="CS226" s="254"/>
      <c r="CT226" s="254"/>
      <c r="CU226" s="254"/>
      <c r="CV226" s="254"/>
      <c r="CW226" s="254"/>
      <c r="CX226" s="254"/>
      <c r="CY226" s="254"/>
      <c r="CZ226" s="254"/>
      <c r="DA226" s="254"/>
      <c r="DB226" s="254"/>
      <c r="DC226" s="254"/>
      <c r="DD226" s="254"/>
      <c r="DE226" s="254"/>
      <c r="DF226" s="254"/>
      <c r="DG226" s="254"/>
      <c r="DH226" s="254"/>
      <c r="DI226" s="254"/>
      <c r="DJ226" s="254"/>
      <c r="DK226" s="254"/>
      <c r="DL226" s="254"/>
      <c r="DM226" s="254"/>
      <c r="DN226" s="254"/>
      <c r="DO226" s="254"/>
    </row>
    <row r="227" spans="1:119" ht="7.5" customHeight="1">
      <c r="A227" s="277"/>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c r="AV227" s="254"/>
      <c r="AW227" s="254"/>
      <c r="AX227" s="254"/>
      <c r="AY227" s="254"/>
      <c r="AZ227" s="254"/>
      <c r="BA227" s="254"/>
      <c r="BB227" s="254"/>
      <c r="BC227" s="254"/>
      <c r="BD227" s="254"/>
      <c r="BE227" s="254"/>
      <c r="BF227" s="254"/>
      <c r="BG227" s="254"/>
      <c r="BH227" s="254"/>
      <c r="BI227" s="254"/>
      <c r="BJ227" s="254"/>
      <c r="BK227" s="254"/>
      <c r="BL227" s="254"/>
      <c r="BM227" s="254"/>
      <c r="BN227" s="254"/>
      <c r="BO227" s="254"/>
      <c r="BP227" s="254"/>
      <c r="BQ227" s="254"/>
      <c r="BR227" s="254"/>
      <c r="BS227" s="254"/>
      <c r="BT227" s="254"/>
      <c r="BU227" s="254"/>
      <c r="BV227" s="254"/>
      <c r="BW227" s="254"/>
      <c r="BX227" s="254"/>
      <c r="BY227" s="254"/>
      <c r="BZ227" s="254"/>
      <c r="CA227" s="254"/>
      <c r="CB227" s="254"/>
      <c r="CC227" s="254"/>
      <c r="CD227" s="254"/>
      <c r="CE227" s="254"/>
      <c r="CF227" s="254"/>
      <c r="CG227" s="254"/>
      <c r="CH227" s="254"/>
      <c r="CI227" s="254"/>
      <c r="CJ227" s="254"/>
      <c r="CK227" s="254"/>
      <c r="CL227" s="254"/>
      <c r="CM227" s="254"/>
      <c r="CN227" s="254"/>
      <c r="CO227" s="254"/>
      <c r="CP227" s="254"/>
      <c r="CQ227" s="254"/>
      <c r="CR227" s="254"/>
      <c r="CS227" s="254"/>
      <c r="CT227" s="254"/>
      <c r="CU227" s="254"/>
      <c r="CV227" s="254"/>
      <c r="CW227" s="254"/>
      <c r="CX227" s="254"/>
      <c r="CY227" s="254"/>
      <c r="CZ227" s="254"/>
      <c r="DA227" s="254"/>
      <c r="DB227" s="254"/>
      <c r="DC227" s="254"/>
      <c r="DD227" s="254"/>
      <c r="DE227" s="254"/>
      <c r="DF227" s="254"/>
      <c r="DG227" s="254"/>
      <c r="DH227" s="254"/>
      <c r="DI227" s="254"/>
      <c r="DJ227" s="254"/>
      <c r="DK227" s="254"/>
      <c r="DL227" s="254"/>
      <c r="DM227" s="254"/>
      <c r="DN227" s="254"/>
      <c r="DO227" s="254"/>
    </row>
    <row r="228" spans="1:119" ht="7.5" customHeight="1">
      <c r="A228" s="277"/>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c r="AV228" s="254"/>
      <c r="AW228" s="254"/>
      <c r="AX228" s="254"/>
      <c r="AY228" s="254"/>
      <c r="AZ228" s="254"/>
      <c r="BA228" s="254"/>
      <c r="BB228" s="254"/>
      <c r="BC228" s="254"/>
      <c r="BD228" s="254"/>
      <c r="BE228" s="254"/>
      <c r="BF228" s="254"/>
      <c r="BG228" s="254"/>
      <c r="BH228" s="254"/>
      <c r="BI228" s="254"/>
      <c r="BJ228" s="254"/>
      <c r="BK228" s="254"/>
      <c r="BL228" s="254"/>
      <c r="BM228" s="254"/>
      <c r="BN228" s="254"/>
      <c r="BO228" s="254"/>
      <c r="BP228" s="254"/>
      <c r="BQ228" s="254"/>
      <c r="BR228" s="254"/>
      <c r="BS228" s="254"/>
      <c r="BT228" s="254"/>
      <c r="BU228" s="254"/>
      <c r="BV228" s="254"/>
      <c r="BW228" s="254"/>
      <c r="BX228" s="254"/>
      <c r="BY228" s="254"/>
      <c r="BZ228" s="254"/>
      <c r="CA228" s="254"/>
      <c r="CB228" s="254"/>
      <c r="CC228" s="254"/>
      <c r="CD228" s="254"/>
      <c r="CE228" s="254"/>
      <c r="CF228" s="254"/>
      <c r="CG228" s="254"/>
      <c r="CH228" s="254"/>
      <c r="CI228" s="254"/>
      <c r="CJ228" s="254"/>
      <c r="CK228" s="254"/>
      <c r="CL228" s="254"/>
      <c r="CM228" s="254"/>
      <c r="CN228" s="254"/>
      <c r="CO228" s="254"/>
      <c r="CP228" s="254"/>
      <c r="CQ228" s="254"/>
      <c r="CR228" s="254"/>
      <c r="CS228" s="254"/>
      <c r="CT228" s="254"/>
      <c r="CU228" s="254"/>
      <c r="CV228" s="254"/>
      <c r="CW228" s="254"/>
      <c r="CX228" s="254"/>
      <c r="CY228" s="254"/>
      <c r="CZ228" s="254"/>
      <c r="DA228" s="254"/>
      <c r="DB228" s="254"/>
      <c r="DC228" s="254"/>
      <c r="DD228" s="254"/>
      <c r="DE228" s="254"/>
      <c r="DF228" s="254"/>
      <c r="DG228" s="254"/>
      <c r="DH228" s="254"/>
      <c r="DI228" s="254"/>
      <c r="DJ228" s="254"/>
      <c r="DK228" s="254"/>
      <c r="DL228" s="254"/>
      <c r="DM228" s="254"/>
      <c r="DN228" s="254"/>
      <c r="DO228" s="254"/>
    </row>
    <row r="229" spans="1:119" ht="7.5" customHeight="1">
      <c r="A229" s="277"/>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c r="AA229" s="254"/>
      <c r="AB229" s="254"/>
      <c r="AC229" s="254"/>
      <c r="AD229" s="254"/>
      <c r="AE229" s="254"/>
      <c r="AF229" s="254"/>
      <c r="AG229" s="254"/>
      <c r="AH229" s="254"/>
      <c r="AI229" s="254"/>
      <c r="AJ229" s="254"/>
      <c r="AK229" s="254"/>
      <c r="AL229" s="254"/>
      <c r="AM229" s="254"/>
      <c r="AN229" s="254"/>
      <c r="AO229" s="254"/>
      <c r="AP229" s="254"/>
      <c r="AQ229" s="254"/>
      <c r="AR229" s="254"/>
      <c r="AS229" s="254"/>
      <c r="AT229" s="254"/>
      <c r="AU229" s="254"/>
      <c r="AV229" s="254"/>
      <c r="AW229" s="254"/>
      <c r="AX229" s="254"/>
      <c r="AY229" s="254"/>
      <c r="AZ229" s="254"/>
      <c r="BA229" s="254"/>
      <c r="BB229" s="254"/>
      <c r="BC229" s="254"/>
      <c r="BD229" s="254"/>
      <c r="BE229" s="254"/>
      <c r="BF229" s="254"/>
      <c r="BG229" s="254"/>
      <c r="BH229" s="254"/>
      <c r="BI229" s="254"/>
      <c r="BJ229" s="254"/>
      <c r="BK229" s="254"/>
      <c r="BL229" s="254"/>
      <c r="BM229" s="254"/>
      <c r="BN229" s="254"/>
      <c r="BO229" s="254"/>
      <c r="BP229" s="254"/>
      <c r="BQ229" s="254"/>
      <c r="BR229" s="254"/>
      <c r="BS229" s="254"/>
      <c r="BT229" s="254"/>
      <c r="BU229" s="254"/>
      <c r="BV229" s="254"/>
      <c r="BW229" s="254"/>
      <c r="BX229" s="254"/>
      <c r="BY229" s="254"/>
      <c r="BZ229" s="254"/>
      <c r="CA229" s="254"/>
      <c r="CB229" s="254"/>
      <c r="CC229" s="254"/>
      <c r="CD229" s="254"/>
      <c r="CE229" s="254"/>
      <c r="CF229" s="254"/>
      <c r="CG229" s="254"/>
      <c r="CH229" s="254"/>
      <c r="CI229" s="254"/>
      <c r="CJ229" s="254"/>
      <c r="CK229" s="254"/>
      <c r="CL229" s="254"/>
      <c r="CM229" s="254"/>
      <c r="CN229" s="254"/>
      <c r="CO229" s="254"/>
      <c r="CP229" s="254"/>
      <c r="CQ229" s="254"/>
      <c r="CR229" s="254"/>
      <c r="CS229" s="254"/>
      <c r="CT229" s="254"/>
      <c r="CU229" s="254"/>
      <c r="CV229" s="254"/>
      <c r="CW229" s="254"/>
      <c r="CX229" s="254"/>
      <c r="CY229" s="254"/>
      <c r="CZ229" s="254"/>
      <c r="DA229" s="254"/>
      <c r="DB229" s="254"/>
      <c r="DC229" s="254"/>
      <c r="DD229" s="254"/>
      <c r="DE229" s="254"/>
      <c r="DF229" s="254"/>
      <c r="DG229" s="254"/>
      <c r="DH229" s="254"/>
      <c r="DI229" s="254"/>
      <c r="DJ229" s="254"/>
      <c r="DK229" s="254"/>
      <c r="DL229" s="254"/>
      <c r="DM229" s="254"/>
      <c r="DN229" s="254"/>
      <c r="DO229" s="254"/>
    </row>
    <row r="230" spans="1:119" ht="7.5" customHeight="1">
      <c r="A230" s="277"/>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c r="AA230" s="254"/>
      <c r="AB230" s="254"/>
      <c r="AC230" s="254"/>
      <c r="AD230" s="254"/>
      <c r="AE230" s="254"/>
      <c r="AF230" s="254"/>
      <c r="AG230" s="254"/>
      <c r="AH230" s="254"/>
      <c r="AI230" s="254"/>
      <c r="AJ230" s="254"/>
      <c r="AK230" s="254"/>
      <c r="AL230" s="254"/>
      <c r="AM230" s="254"/>
      <c r="AN230" s="254"/>
      <c r="AO230" s="254"/>
      <c r="AP230" s="254"/>
      <c r="AQ230" s="254"/>
      <c r="AR230" s="254"/>
      <c r="AS230" s="254"/>
      <c r="AT230" s="254"/>
      <c r="AU230" s="254"/>
      <c r="AV230" s="254"/>
      <c r="AW230" s="254"/>
      <c r="AX230" s="254"/>
      <c r="AY230" s="254"/>
      <c r="AZ230" s="254"/>
      <c r="BA230" s="254"/>
      <c r="BB230" s="254"/>
      <c r="BC230" s="254"/>
      <c r="BD230" s="254"/>
      <c r="BE230" s="254"/>
      <c r="BF230" s="254"/>
      <c r="BG230" s="254"/>
      <c r="BH230" s="254"/>
      <c r="BI230" s="254"/>
      <c r="BJ230" s="254"/>
      <c r="BK230" s="254"/>
      <c r="BL230" s="254"/>
      <c r="BM230" s="254"/>
      <c r="BN230" s="254"/>
      <c r="BO230" s="254"/>
      <c r="BP230" s="254"/>
      <c r="BQ230" s="254"/>
      <c r="BR230" s="254"/>
      <c r="BS230" s="254"/>
      <c r="BT230" s="254"/>
      <c r="BU230" s="254"/>
      <c r="BV230" s="254"/>
      <c r="BW230" s="254"/>
      <c r="BX230" s="254"/>
      <c r="BY230" s="254"/>
      <c r="BZ230" s="254"/>
      <c r="CA230" s="254"/>
      <c r="CB230" s="254"/>
      <c r="CC230" s="254"/>
      <c r="CD230" s="254"/>
      <c r="CE230" s="254"/>
      <c r="CF230" s="254"/>
      <c r="CG230" s="254"/>
      <c r="CH230" s="254"/>
      <c r="CI230" s="254"/>
      <c r="CJ230" s="254"/>
      <c r="CK230" s="254"/>
      <c r="CL230" s="254"/>
      <c r="CM230" s="254"/>
      <c r="CN230" s="254"/>
      <c r="CO230" s="254"/>
      <c r="CP230" s="254"/>
      <c r="CQ230" s="254"/>
      <c r="CR230" s="254"/>
      <c r="CS230" s="254"/>
      <c r="CT230" s="254"/>
      <c r="CU230" s="254"/>
      <c r="CV230" s="254"/>
      <c r="CW230" s="254"/>
      <c r="CX230" s="254"/>
      <c r="CY230" s="254"/>
      <c r="CZ230" s="254"/>
      <c r="DA230" s="254"/>
      <c r="DB230" s="254"/>
      <c r="DC230" s="254"/>
      <c r="DD230" s="254"/>
      <c r="DE230" s="254"/>
      <c r="DF230" s="254"/>
      <c r="DG230" s="254"/>
      <c r="DH230" s="254"/>
      <c r="DI230" s="254"/>
      <c r="DJ230" s="254"/>
      <c r="DK230" s="254"/>
      <c r="DL230" s="254"/>
      <c r="DM230" s="254"/>
      <c r="DN230" s="254"/>
      <c r="DO230" s="254"/>
    </row>
    <row r="231" spans="1:119" ht="7.5" customHeight="1">
      <c r="A231" s="277"/>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c r="AA231" s="254"/>
      <c r="AB231" s="254"/>
      <c r="AC231" s="254"/>
      <c r="AD231" s="254"/>
      <c r="AE231" s="254"/>
      <c r="AF231" s="254"/>
      <c r="AG231" s="254"/>
      <c r="AH231" s="254"/>
      <c r="AI231" s="254"/>
      <c r="AJ231" s="254"/>
      <c r="AK231" s="254"/>
      <c r="AL231" s="254"/>
      <c r="AM231" s="254"/>
      <c r="AN231" s="254"/>
      <c r="AO231" s="254"/>
      <c r="AP231" s="254"/>
      <c r="AQ231" s="254"/>
      <c r="AR231" s="254"/>
      <c r="AS231" s="254"/>
      <c r="AT231" s="254"/>
      <c r="AU231" s="254"/>
      <c r="AV231" s="254"/>
      <c r="AW231" s="254"/>
      <c r="AX231" s="254"/>
      <c r="AY231" s="254"/>
      <c r="AZ231" s="254"/>
      <c r="BA231" s="254"/>
      <c r="BB231" s="254"/>
      <c r="BC231" s="254"/>
      <c r="BD231" s="254"/>
      <c r="BE231" s="254"/>
      <c r="BF231" s="254"/>
      <c r="BG231" s="254"/>
      <c r="BH231" s="254"/>
      <c r="BI231" s="254"/>
      <c r="BJ231" s="254"/>
      <c r="BK231" s="254"/>
      <c r="BL231" s="254"/>
      <c r="BM231" s="254"/>
      <c r="BN231" s="254"/>
      <c r="BO231" s="254"/>
      <c r="BP231" s="254"/>
      <c r="BQ231" s="254"/>
      <c r="BR231" s="254"/>
      <c r="BS231" s="254"/>
      <c r="BT231" s="254"/>
      <c r="BU231" s="254"/>
      <c r="BV231" s="254"/>
      <c r="BW231" s="254"/>
      <c r="BX231" s="254"/>
      <c r="BY231" s="254"/>
      <c r="BZ231" s="254"/>
      <c r="CA231" s="254"/>
      <c r="CB231" s="254"/>
      <c r="CC231" s="254"/>
      <c r="CD231" s="254"/>
      <c r="CE231" s="254"/>
      <c r="CF231" s="254"/>
      <c r="CG231" s="254"/>
      <c r="CH231" s="254"/>
      <c r="CI231" s="254"/>
      <c r="CJ231" s="254"/>
      <c r="CK231" s="254"/>
      <c r="CL231" s="254"/>
      <c r="CM231" s="254"/>
      <c r="CN231" s="254"/>
      <c r="CO231" s="254"/>
      <c r="CP231" s="254"/>
      <c r="CQ231" s="254"/>
      <c r="CR231" s="254"/>
      <c r="CS231" s="254"/>
      <c r="CT231" s="254"/>
      <c r="CU231" s="254"/>
      <c r="CV231" s="254"/>
      <c r="CW231" s="254"/>
      <c r="CX231" s="254"/>
      <c r="CY231" s="254"/>
      <c r="CZ231" s="254"/>
      <c r="DA231" s="254"/>
      <c r="DB231" s="254"/>
      <c r="DC231" s="254"/>
      <c r="DD231" s="254"/>
      <c r="DE231" s="254"/>
      <c r="DF231" s="254"/>
      <c r="DG231" s="254"/>
      <c r="DH231" s="254"/>
      <c r="DI231" s="254"/>
      <c r="DJ231" s="254"/>
      <c r="DK231" s="254"/>
      <c r="DL231" s="254"/>
      <c r="DM231" s="254"/>
      <c r="DN231" s="254"/>
      <c r="DO231" s="254"/>
    </row>
    <row r="232" spans="1:119" ht="7.5" customHeight="1">
      <c r="A232" s="277"/>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4"/>
      <c r="AR232" s="254"/>
      <c r="AS232" s="254"/>
      <c r="AT232" s="254"/>
      <c r="AU232" s="254"/>
      <c r="AV232" s="254"/>
      <c r="AW232" s="254"/>
      <c r="AX232" s="254"/>
      <c r="AY232" s="254"/>
      <c r="AZ232" s="254"/>
      <c r="BA232" s="254"/>
      <c r="BB232" s="254"/>
      <c r="BC232" s="254"/>
      <c r="BD232" s="254"/>
      <c r="BE232" s="254"/>
      <c r="BF232" s="254"/>
      <c r="BG232" s="254"/>
      <c r="BH232" s="254"/>
      <c r="BI232" s="254"/>
      <c r="BJ232" s="254"/>
      <c r="BK232" s="254"/>
      <c r="BL232" s="254"/>
      <c r="BM232" s="254"/>
      <c r="BN232" s="254"/>
      <c r="BO232" s="254"/>
      <c r="BP232" s="254"/>
      <c r="BQ232" s="254"/>
      <c r="BR232" s="254"/>
      <c r="BS232" s="254"/>
      <c r="BT232" s="254"/>
      <c r="BU232" s="254"/>
      <c r="BV232" s="254"/>
      <c r="BW232" s="254"/>
      <c r="BX232" s="254"/>
      <c r="BY232" s="254"/>
      <c r="BZ232" s="254"/>
      <c r="CA232" s="254"/>
      <c r="CB232" s="254"/>
      <c r="CC232" s="254"/>
      <c r="CD232" s="254"/>
      <c r="CE232" s="254"/>
      <c r="CF232" s="254"/>
      <c r="CG232" s="254"/>
      <c r="CH232" s="254"/>
      <c r="CI232" s="254"/>
      <c r="CJ232" s="254"/>
      <c r="CK232" s="254"/>
      <c r="CL232" s="254"/>
      <c r="CM232" s="254"/>
      <c r="CN232" s="254"/>
      <c r="CO232" s="254"/>
      <c r="CP232" s="254"/>
      <c r="CQ232" s="254"/>
      <c r="CR232" s="254"/>
      <c r="CS232" s="254"/>
      <c r="CT232" s="254"/>
      <c r="CU232" s="254"/>
      <c r="CV232" s="254"/>
      <c r="CW232" s="254"/>
      <c r="CX232" s="254"/>
      <c r="CY232" s="254"/>
      <c r="CZ232" s="254"/>
      <c r="DA232" s="254"/>
      <c r="DB232" s="254"/>
      <c r="DC232" s="254"/>
      <c r="DD232" s="254"/>
      <c r="DE232" s="254"/>
      <c r="DF232" s="254"/>
      <c r="DG232" s="254"/>
      <c r="DH232" s="254"/>
      <c r="DI232" s="254"/>
      <c r="DJ232" s="254"/>
      <c r="DK232" s="254"/>
      <c r="DL232" s="254"/>
      <c r="DM232" s="254"/>
      <c r="DN232" s="254"/>
      <c r="DO232" s="254"/>
    </row>
    <row r="233" spans="1:119" ht="7.5" customHeight="1">
      <c r="A233" s="277"/>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c r="AA233" s="254"/>
      <c r="AB233" s="254"/>
      <c r="AC233" s="254"/>
      <c r="AD233" s="254"/>
      <c r="AE233" s="254"/>
      <c r="AF233" s="254"/>
      <c r="AG233" s="254"/>
      <c r="AH233" s="254"/>
      <c r="AI233" s="254"/>
      <c r="AJ233" s="254"/>
      <c r="AK233" s="254"/>
      <c r="AL233" s="254"/>
      <c r="AM233" s="254"/>
      <c r="AN233" s="254"/>
      <c r="AO233" s="254"/>
      <c r="AP233" s="254"/>
      <c r="AQ233" s="254"/>
      <c r="AR233" s="254"/>
      <c r="AS233" s="254"/>
      <c r="AT233" s="254"/>
      <c r="AU233" s="254"/>
      <c r="AV233" s="254"/>
      <c r="AW233" s="254"/>
      <c r="AX233" s="254"/>
      <c r="AY233" s="254"/>
      <c r="AZ233" s="254"/>
      <c r="BA233" s="254"/>
      <c r="BB233" s="254"/>
      <c r="BC233" s="254"/>
      <c r="BD233" s="254"/>
      <c r="BE233" s="254"/>
      <c r="BF233" s="254"/>
      <c r="BG233" s="254"/>
      <c r="BH233" s="254"/>
      <c r="BI233" s="254"/>
      <c r="BJ233" s="254"/>
      <c r="BK233" s="254"/>
      <c r="BL233" s="254"/>
      <c r="BM233" s="254"/>
      <c r="BN233" s="254"/>
      <c r="BO233" s="254"/>
      <c r="BP233" s="254"/>
      <c r="BQ233" s="254"/>
      <c r="BR233" s="254"/>
      <c r="BS233" s="254"/>
      <c r="BT233" s="254"/>
      <c r="BU233" s="254"/>
      <c r="BV233" s="254"/>
      <c r="BW233" s="254"/>
      <c r="BX233" s="254"/>
      <c r="BY233" s="254"/>
      <c r="BZ233" s="254"/>
      <c r="CA233" s="254"/>
      <c r="CB233" s="254"/>
      <c r="CC233" s="254"/>
      <c r="CD233" s="254"/>
      <c r="CE233" s="254"/>
      <c r="CF233" s="254"/>
      <c r="CG233" s="254"/>
      <c r="CH233" s="254"/>
      <c r="CI233" s="254"/>
      <c r="CJ233" s="254"/>
      <c r="CK233" s="254"/>
      <c r="CL233" s="254"/>
      <c r="CM233" s="254"/>
      <c r="CN233" s="254"/>
      <c r="CO233" s="254"/>
      <c r="CP233" s="254"/>
      <c r="CQ233" s="254"/>
      <c r="CR233" s="254"/>
      <c r="CS233" s="254"/>
      <c r="CT233" s="254"/>
      <c r="CU233" s="254"/>
      <c r="CV233" s="254"/>
      <c r="CW233" s="254"/>
      <c r="CX233" s="254"/>
      <c r="CY233" s="254"/>
      <c r="CZ233" s="254"/>
      <c r="DA233" s="254"/>
      <c r="DB233" s="254"/>
      <c r="DC233" s="254"/>
      <c r="DD233" s="254"/>
      <c r="DE233" s="254"/>
      <c r="DF233" s="254"/>
      <c r="DG233" s="254"/>
      <c r="DH233" s="254"/>
      <c r="DI233" s="254"/>
      <c r="DJ233" s="254"/>
      <c r="DK233" s="254"/>
      <c r="DL233" s="254"/>
      <c r="DM233" s="254"/>
      <c r="DN233" s="254"/>
      <c r="DO233" s="254"/>
    </row>
    <row r="234" spans="1:119" ht="7.5" customHeight="1">
      <c r="A234" s="277"/>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c r="AA234" s="254"/>
      <c r="AB234" s="254"/>
      <c r="AC234" s="254"/>
      <c r="AD234" s="254"/>
      <c r="AE234" s="254"/>
      <c r="AF234" s="254"/>
      <c r="AG234" s="254"/>
      <c r="AH234" s="254"/>
      <c r="AI234" s="254"/>
      <c r="AJ234" s="254"/>
      <c r="AK234" s="254"/>
      <c r="AL234" s="254"/>
      <c r="AM234" s="254"/>
      <c r="AN234" s="254"/>
      <c r="AO234" s="254"/>
      <c r="AP234" s="254"/>
      <c r="AQ234" s="254"/>
      <c r="AR234" s="254"/>
      <c r="AS234" s="254"/>
      <c r="AT234" s="254"/>
      <c r="AU234" s="254"/>
      <c r="AV234" s="254"/>
      <c r="AW234" s="254"/>
      <c r="AX234" s="254"/>
      <c r="AY234" s="254"/>
      <c r="AZ234" s="254"/>
      <c r="BA234" s="254"/>
      <c r="BB234" s="254"/>
      <c r="BC234" s="254"/>
      <c r="BD234" s="254"/>
      <c r="BE234" s="254"/>
      <c r="BF234" s="254"/>
      <c r="BG234" s="254"/>
      <c r="BH234" s="254"/>
      <c r="BI234" s="254"/>
      <c r="BJ234" s="254"/>
      <c r="BK234" s="254"/>
      <c r="BL234" s="254"/>
      <c r="BM234" s="254"/>
      <c r="BN234" s="254"/>
      <c r="BO234" s="254"/>
      <c r="BP234" s="254"/>
      <c r="BQ234" s="254"/>
      <c r="BR234" s="254"/>
      <c r="BS234" s="254"/>
      <c r="BT234" s="254"/>
      <c r="BU234" s="254"/>
      <c r="BV234" s="254"/>
      <c r="BW234" s="254"/>
      <c r="BX234" s="254"/>
      <c r="BY234" s="254"/>
      <c r="BZ234" s="254"/>
      <c r="CA234" s="254"/>
      <c r="CB234" s="254"/>
      <c r="CC234" s="254"/>
      <c r="CD234" s="254"/>
      <c r="CE234" s="254"/>
      <c r="CF234" s="254"/>
      <c r="CG234" s="254"/>
      <c r="CH234" s="254"/>
      <c r="CI234" s="254"/>
      <c r="CJ234" s="254"/>
      <c r="CK234" s="254"/>
      <c r="CL234" s="254"/>
      <c r="CM234" s="254"/>
      <c r="CN234" s="254"/>
      <c r="CO234" s="254"/>
      <c r="CP234" s="254"/>
      <c r="CQ234" s="254"/>
      <c r="CR234" s="254"/>
      <c r="CS234" s="254"/>
      <c r="CT234" s="254"/>
      <c r="CU234" s="254"/>
      <c r="CV234" s="254"/>
      <c r="CW234" s="254"/>
      <c r="CX234" s="254"/>
      <c r="CY234" s="254"/>
      <c r="CZ234" s="254"/>
      <c r="DA234" s="254"/>
      <c r="DB234" s="254"/>
      <c r="DC234" s="254"/>
      <c r="DD234" s="254"/>
      <c r="DE234" s="254"/>
      <c r="DF234" s="254"/>
      <c r="DG234" s="254"/>
      <c r="DH234" s="254"/>
      <c r="DI234" s="254"/>
      <c r="DJ234" s="254"/>
      <c r="DK234" s="254"/>
      <c r="DL234" s="254"/>
      <c r="DM234" s="254"/>
      <c r="DN234" s="254"/>
      <c r="DO234" s="254"/>
    </row>
    <row r="235" spans="1:119" ht="7.5" customHeight="1">
      <c r="A235" s="277"/>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c r="AA235" s="254"/>
      <c r="AB235" s="254"/>
      <c r="AC235" s="254"/>
      <c r="AD235" s="254"/>
      <c r="AE235" s="254"/>
      <c r="AF235" s="254"/>
      <c r="AG235" s="254"/>
      <c r="AH235" s="254"/>
      <c r="AI235" s="254"/>
      <c r="AJ235" s="254"/>
      <c r="AK235" s="254"/>
      <c r="AL235" s="254"/>
      <c r="AM235" s="254"/>
      <c r="AN235" s="254"/>
      <c r="AO235" s="254"/>
      <c r="AP235" s="254"/>
      <c r="AQ235" s="254"/>
      <c r="AR235" s="254"/>
      <c r="AS235" s="254"/>
      <c r="AT235" s="254"/>
      <c r="AU235" s="254"/>
      <c r="AV235" s="254"/>
      <c r="AW235" s="254"/>
      <c r="AX235" s="254"/>
      <c r="AY235" s="254"/>
      <c r="AZ235" s="254"/>
      <c r="BA235" s="254"/>
      <c r="BB235" s="254"/>
      <c r="BC235" s="254"/>
      <c r="BD235" s="254"/>
      <c r="BE235" s="254"/>
      <c r="BF235" s="254"/>
      <c r="BG235" s="254"/>
      <c r="BH235" s="254"/>
      <c r="BI235" s="254"/>
      <c r="BJ235" s="254"/>
      <c r="BK235" s="254"/>
      <c r="BL235" s="254"/>
      <c r="BM235" s="254"/>
      <c r="BN235" s="254"/>
      <c r="BO235" s="254"/>
      <c r="BP235" s="254"/>
      <c r="BQ235" s="254"/>
      <c r="BR235" s="254"/>
      <c r="BS235" s="254"/>
      <c r="BT235" s="254"/>
      <c r="BU235" s="254"/>
      <c r="BV235" s="254"/>
      <c r="BW235" s="254"/>
      <c r="BX235" s="254"/>
      <c r="BY235" s="254"/>
      <c r="BZ235" s="254"/>
      <c r="CA235" s="254"/>
      <c r="CB235" s="254"/>
      <c r="CC235" s="254"/>
      <c r="CD235" s="254"/>
      <c r="CE235" s="254"/>
      <c r="CF235" s="254"/>
      <c r="CG235" s="254"/>
      <c r="CH235" s="254"/>
      <c r="CI235" s="254"/>
      <c r="CJ235" s="254"/>
      <c r="CK235" s="254"/>
      <c r="CL235" s="254"/>
      <c r="CM235" s="254"/>
      <c r="CN235" s="254"/>
      <c r="CO235" s="254"/>
      <c r="CP235" s="254"/>
      <c r="CQ235" s="254"/>
      <c r="CR235" s="254"/>
      <c r="CS235" s="254"/>
      <c r="CT235" s="254"/>
      <c r="CU235" s="254"/>
      <c r="CV235" s="254"/>
      <c r="CW235" s="254"/>
      <c r="CX235" s="254"/>
      <c r="CY235" s="254"/>
      <c r="CZ235" s="254"/>
      <c r="DA235" s="254"/>
      <c r="DB235" s="254"/>
      <c r="DC235" s="254"/>
      <c r="DD235" s="254"/>
      <c r="DE235" s="254"/>
      <c r="DF235" s="254"/>
      <c r="DG235" s="254"/>
      <c r="DH235" s="254"/>
      <c r="DI235" s="254"/>
      <c r="DJ235" s="254"/>
      <c r="DK235" s="254"/>
      <c r="DL235" s="254"/>
      <c r="DM235" s="254"/>
      <c r="DN235" s="254"/>
      <c r="DO235" s="254"/>
    </row>
    <row r="236" spans="1:119" ht="7.5" customHeight="1">
      <c r="A236" s="277"/>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c r="AA236" s="254"/>
      <c r="AB236" s="254"/>
      <c r="AC236" s="254"/>
      <c r="AD236" s="254"/>
      <c r="AE236" s="254"/>
      <c r="AF236" s="254"/>
      <c r="AG236" s="254"/>
      <c r="AH236" s="254"/>
      <c r="AI236" s="254"/>
      <c r="AJ236" s="254"/>
      <c r="AK236" s="254"/>
      <c r="AL236" s="254"/>
      <c r="AM236" s="254"/>
      <c r="AN236" s="254"/>
      <c r="AO236" s="254"/>
      <c r="AP236" s="254"/>
      <c r="AQ236" s="254"/>
      <c r="AR236" s="254"/>
      <c r="AS236" s="254"/>
      <c r="AT236" s="254"/>
      <c r="AU236" s="254"/>
      <c r="AV236" s="254"/>
      <c r="AW236" s="254"/>
      <c r="AX236" s="254"/>
      <c r="AY236" s="254"/>
      <c r="AZ236" s="254"/>
      <c r="BA236" s="254"/>
      <c r="BB236" s="254"/>
      <c r="BC236" s="254"/>
      <c r="BD236" s="254"/>
      <c r="BE236" s="254"/>
      <c r="BF236" s="254"/>
      <c r="BG236" s="254"/>
      <c r="BH236" s="254"/>
      <c r="BI236" s="254"/>
      <c r="BJ236" s="254"/>
      <c r="BK236" s="254"/>
      <c r="BL236" s="254"/>
      <c r="BM236" s="254"/>
      <c r="BN236" s="254"/>
      <c r="BO236" s="254"/>
      <c r="BP236" s="254"/>
      <c r="BQ236" s="254"/>
      <c r="BR236" s="254"/>
      <c r="BS236" s="254"/>
      <c r="BT236" s="254"/>
      <c r="BU236" s="254"/>
      <c r="BV236" s="254"/>
      <c r="BW236" s="254"/>
      <c r="BX236" s="254"/>
      <c r="BY236" s="254"/>
      <c r="BZ236" s="254"/>
      <c r="CA236" s="254"/>
      <c r="CB236" s="254"/>
      <c r="CC236" s="254"/>
      <c r="CD236" s="254"/>
      <c r="CE236" s="254"/>
      <c r="CF236" s="254"/>
      <c r="CG236" s="254"/>
      <c r="CH236" s="254"/>
      <c r="CI236" s="254"/>
      <c r="CJ236" s="254"/>
      <c r="CK236" s="254"/>
      <c r="CL236" s="254"/>
      <c r="CM236" s="254"/>
      <c r="CN236" s="254"/>
      <c r="CO236" s="254"/>
      <c r="CP236" s="254"/>
      <c r="CQ236" s="254"/>
      <c r="CR236" s="254"/>
      <c r="CS236" s="254"/>
      <c r="CT236" s="254"/>
      <c r="CU236" s="254"/>
      <c r="CV236" s="254"/>
      <c r="CW236" s="254"/>
      <c r="CX236" s="254"/>
      <c r="CY236" s="254"/>
      <c r="CZ236" s="254"/>
      <c r="DA236" s="254"/>
      <c r="DB236" s="254"/>
      <c r="DC236" s="254"/>
      <c r="DD236" s="254"/>
      <c r="DE236" s="254"/>
      <c r="DF236" s="254"/>
      <c r="DG236" s="254"/>
      <c r="DH236" s="254"/>
      <c r="DI236" s="254"/>
      <c r="DJ236" s="254"/>
      <c r="DK236" s="254"/>
      <c r="DL236" s="254"/>
      <c r="DM236" s="254"/>
      <c r="DN236" s="254"/>
      <c r="DO236" s="254"/>
    </row>
    <row r="237" spans="1:119" ht="7.5" customHeight="1">
      <c r="A237" s="277"/>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c r="AA237" s="254"/>
      <c r="AB237" s="254"/>
      <c r="AC237" s="254"/>
      <c r="AD237" s="254"/>
      <c r="AE237" s="254"/>
      <c r="AF237" s="254"/>
      <c r="AG237" s="254"/>
      <c r="AH237" s="254"/>
      <c r="AI237" s="254"/>
      <c r="AJ237" s="254"/>
      <c r="AK237" s="254"/>
      <c r="AL237" s="254"/>
      <c r="AM237" s="254"/>
      <c r="AN237" s="254"/>
      <c r="AO237" s="254"/>
      <c r="AP237" s="254"/>
      <c r="AQ237" s="254"/>
      <c r="AR237" s="254"/>
      <c r="AS237" s="254"/>
      <c r="AT237" s="254"/>
      <c r="AU237" s="254"/>
      <c r="AV237" s="254"/>
      <c r="AW237" s="254"/>
      <c r="AX237" s="254"/>
      <c r="AY237" s="254"/>
      <c r="AZ237" s="254"/>
      <c r="BA237" s="254"/>
      <c r="BB237" s="254"/>
      <c r="BC237" s="254"/>
      <c r="BD237" s="254"/>
      <c r="BE237" s="254"/>
      <c r="BF237" s="254"/>
      <c r="BG237" s="254"/>
      <c r="BH237" s="254"/>
      <c r="BI237" s="254"/>
      <c r="BJ237" s="254"/>
      <c r="BK237" s="254"/>
      <c r="BL237" s="254"/>
      <c r="BM237" s="254"/>
      <c r="BN237" s="254"/>
      <c r="BO237" s="254"/>
      <c r="BP237" s="254"/>
      <c r="BQ237" s="254"/>
      <c r="BR237" s="254"/>
      <c r="BS237" s="254"/>
      <c r="BT237" s="254"/>
      <c r="BU237" s="254"/>
      <c r="BV237" s="254"/>
      <c r="BW237" s="254"/>
      <c r="BX237" s="254"/>
      <c r="BY237" s="254"/>
      <c r="BZ237" s="254"/>
      <c r="CA237" s="254"/>
      <c r="CB237" s="254"/>
      <c r="CC237" s="254"/>
      <c r="CD237" s="254"/>
      <c r="CE237" s="254"/>
      <c r="CF237" s="254"/>
      <c r="CG237" s="254"/>
      <c r="CH237" s="254"/>
      <c r="CI237" s="254"/>
      <c r="CJ237" s="254"/>
      <c r="CK237" s="254"/>
      <c r="CL237" s="254"/>
      <c r="CM237" s="254"/>
      <c r="CN237" s="254"/>
      <c r="CO237" s="254"/>
      <c r="CP237" s="254"/>
      <c r="CQ237" s="254"/>
      <c r="CR237" s="254"/>
      <c r="CS237" s="254"/>
      <c r="CT237" s="254"/>
      <c r="CU237" s="254"/>
      <c r="CV237" s="254"/>
      <c r="CW237" s="254"/>
      <c r="CX237" s="254"/>
      <c r="CY237" s="254"/>
      <c r="CZ237" s="254"/>
      <c r="DA237" s="254"/>
      <c r="DB237" s="254"/>
      <c r="DC237" s="254"/>
      <c r="DD237" s="254"/>
      <c r="DE237" s="254"/>
      <c r="DF237" s="254"/>
      <c r="DG237" s="254"/>
      <c r="DH237" s="254"/>
      <c r="DI237" s="254"/>
      <c r="DJ237" s="254"/>
      <c r="DK237" s="254"/>
      <c r="DL237" s="254"/>
      <c r="DM237" s="254"/>
      <c r="DN237" s="254"/>
      <c r="DO237" s="254"/>
    </row>
    <row r="238" spans="1:119" ht="7.5" customHeight="1">
      <c r="A238" s="277"/>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c r="AA238" s="254"/>
      <c r="AB238" s="254"/>
      <c r="AC238" s="254"/>
      <c r="AD238" s="254"/>
      <c r="AE238" s="254"/>
      <c r="AF238" s="254"/>
      <c r="AG238" s="254"/>
      <c r="AH238" s="254"/>
      <c r="AI238" s="254"/>
      <c r="AJ238" s="254"/>
      <c r="AK238" s="254"/>
      <c r="AL238" s="254"/>
      <c r="AM238" s="254"/>
      <c r="AN238" s="254"/>
      <c r="AO238" s="254"/>
      <c r="AP238" s="254"/>
      <c r="AQ238" s="254"/>
      <c r="AR238" s="254"/>
      <c r="AS238" s="254"/>
      <c r="AT238" s="254"/>
      <c r="AU238" s="254"/>
      <c r="AV238" s="254"/>
      <c r="AW238" s="254"/>
      <c r="AX238" s="254"/>
      <c r="AY238" s="254"/>
      <c r="AZ238" s="254"/>
      <c r="BA238" s="254"/>
      <c r="BB238" s="254"/>
      <c r="BC238" s="254"/>
      <c r="BD238" s="254"/>
      <c r="BE238" s="254"/>
      <c r="BF238" s="254"/>
      <c r="BG238" s="254"/>
      <c r="BH238" s="254"/>
      <c r="BI238" s="254"/>
      <c r="BJ238" s="254"/>
      <c r="BK238" s="254"/>
      <c r="BL238" s="254"/>
      <c r="BM238" s="254"/>
      <c r="BN238" s="254"/>
      <c r="BO238" s="254"/>
      <c r="BP238" s="254"/>
      <c r="BQ238" s="254"/>
      <c r="BR238" s="254"/>
      <c r="BS238" s="254"/>
      <c r="BT238" s="254"/>
      <c r="BU238" s="254"/>
      <c r="BV238" s="254"/>
      <c r="BW238" s="254"/>
      <c r="BX238" s="254"/>
      <c r="BY238" s="254"/>
      <c r="BZ238" s="254"/>
      <c r="CA238" s="254"/>
      <c r="CB238" s="254"/>
      <c r="CC238" s="254"/>
      <c r="CD238" s="254"/>
      <c r="CE238" s="254"/>
      <c r="CF238" s="254"/>
      <c r="CG238" s="254"/>
      <c r="CH238" s="254"/>
      <c r="CI238" s="254"/>
      <c r="CJ238" s="254"/>
      <c r="CK238" s="254"/>
      <c r="CL238" s="254"/>
      <c r="CM238" s="254"/>
      <c r="CN238" s="254"/>
      <c r="CO238" s="254"/>
      <c r="CP238" s="254"/>
      <c r="CQ238" s="254"/>
      <c r="CR238" s="254"/>
      <c r="CS238" s="254"/>
      <c r="CT238" s="254"/>
      <c r="CU238" s="254"/>
      <c r="CV238" s="254"/>
      <c r="CW238" s="254"/>
      <c r="CX238" s="254"/>
      <c r="CY238" s="254"/>
      <c r="CZ238" s="254"/>
      <c r="DA238" s="254"/>
      <c r="DB238" s="254"/>
      <c r="DC238" s="254"/>
      <c r="DD238" s="254"/>
      <c r="DE238" s="254"/>
      <c r="DF238" s="254"/>
      <c r="DG238" s="254"/>
      <c r="DH238" s="254"/>
      <c r="DI238" s="254"/>
      <c r="DJ238" s="254"/>
      <c r="DK238" s="254"/>
      <c r="DL238" s="254"/>
      <c r="DM238" s="254"/>
      <c r="DN238" s="254"/>
      <c r="DO238" s="254"/>
    </row>
    <row r="239" spans="1:119" ht="7.5" customHeight="1">
      <c r="A239" s="277"/>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c r="AA239" s="254"/>
      <c r="AB239" s="254"/>
      <c r="AC239" s="254"/>
      <c r="AD239" s="254"/>
      <c r="AE239" s="254"/>
      <c r="AF239" s="254"/>
      <c r="AG239" s="254"/>
      <c r="AH239" s="254"/>
      <c r="AI239" s="254"/>
      <c r="AJ239" s="254"/>
      <c r="AK239" s="254"/>
      <c r="AL239" s="254"/>
      <c r="AM239" s="254"/>
      <c r="AN239" s="254"/>
      <c r="AO239" s="254"/>
      <c r="AP239" s="254"/>
      <c r="AQ239" s="254"/>
      <c r="AR239" s="254"/>
      <c r="AS239" s="254"/>
      <c r="AT239" s="254"/>
      <c r="AU239" s="254"/>
      <c r="AV239" s="254"/>
      <c r="AW239" s="254"/>
      <c r="AX239" s="254"/>
      <c r="AY239" s="254"/>
      <c r="AZ239" s="254"/>
      <c r="BA239" s="254"/>
      <c r="BB239" s="254"/>
      <c r="BC239" s="254"/>
      <c r="BD239" s="254"/>
      <c r="BE239" s="254"/>
      <c r="BF239" s="254"/>
      <c r="BG239" s="254"/>
      <c r="BH239" s="254"/>
      <c r="BI239" s="254"/>
      <c r="BJ239" s="254"/>
      <c r="BK239" s="254"/>
      <c r="BL239" s="254"/>
      <c r="BM239" s="254"/>
      <c r="BN239" s="254"/>
      <c r="BO239" s="254"/>
      <c r="BP239" s="254"/>
      <c r="BQ239" s="254"/>
      <c r="BR239" s="254"/>
      <c r="BS239" s="254"/>
      <c r="BT239" s="254"/>
      <c r="BU239" s="254"/>
      <c r="BV239" s="254"/>
      <c r="BW239" s="254"/>
      <c r="BX239" s="254"/>
      <c r="BY239" s="254"/>
      <c r="BZ239" s="254"/>
      <c r="CA239" s="254"/>
      <c r="CB239" s="254"/>
      <c r="CC239" s="254"/>
      <c r="CD239" s="254"/>
      <c r="CE239" s="254"/>
      <c r="CF239" s="254"/>
      <c r="CG239" s="254"/>
      <c r="CH239" s="254"/>
      <c r="CI239" s="254"/>
      <c r="CJ239" s="254"/>
      <c r="CK239" s="254"/>
      <c r="CL239" s="254"/>
      <c r="CM239" s="254"/>
      <c r="CN239" s="254"/>
      <c r="CO239" s="254"/>
      <c r="CP239" s="254"/>
      <c r="CQ239" s="254"/>
      <c r="CR239" s="254"/>
      <c r="CS239" s="254"/>
      <c r="CT239" s="254"/>
      <c r="CU239" s="254"/>
      <c r="CV239" s="254"/>
      <c r="CW239" s="254"/>
      <c r="CX239" s="254"/>
      <c r="CY239" s="254"/>
      <c r="CZ239" s="254"/>
      <c r="DA239" s="254"/>
      <c r="DB239" s="254"/>
      <c r="DC239" s="254"/>
      <c r="DD239" s="254"/>
      <c r="DE239" s="254"/>
      <c r="DF239" s="254"/>
      <c r="DG239" s="254"/>
      <c r="DH239" s="254"/>
      <c r="DI239" s="254"/>
      <c r="DJ239" s="254"/>
      <c r="DK239" s="254"/>
      <c r="DL239" s="254"/>
      <c r="DM239" s="254"/>
      <c r="DN239" s="254"/>
      <c r="DO239" s="254"/>
    </row>
    <row r="240" spans="1:119" ht="7.5" customHeight="1">
      <c r="A240" s="277"/>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c r="AA240" s="254"/>
      <c r="AB240" s="254"/>
      <c r="AC240" s="254"/>
      <c r="AD240" s="254"/>
      <c r="AE240" s="254"/>
      <c r="AF240" s="254"/>
      <c r="AG240" s="254"/>
      <c r="AH240" s="254"/>
      <c r="AI240" s="254"/>
      <c r="AJ240" s="254"/>
      <c r="AK240" s="254"/>
      <c r="AL240" s="254"/>
      <c r="AM240" s="254"/>
      <c r="AN240" s="254"/>
      <c r="AO240" s="254"/>
      <c r="AP240" s="254"/>
      <c r="AQ240" s="254"/>
      <c r="AR240" s="254"/>
      <c r="AS240" s="254"/>
      <c r="AT240" s="254"/>
      <c r="AU240" s="254"/>
      <c r="AV240" s="254"/>
      <c r="AW240" s="254"/>
      <c r="AX240" s="254"/>
      <c r="AY240" s="254"/>
      <c r="AZ240" s="254"/>
      <c r="BA240" s="254"/>
      <c r="BB240" s="254"/>
      <c r="BC240" s="254"/>
      <c r="BD240" s="254"/>
      <c r="BE240" s="254"/>
      <c r="BF240" s="254"/>
      <c r="BG240" s="254"/>
      <c r="BH240" s="254"/>
      <c r="BI240" s="254"/>
      <c r="BJ240" s="254"/>
      <c r="BK240" s="254"/>
      <c r="BL240" s="254"/>
      <c r="BM240" s="254"/>
      <c r="BN240" s="254"/>
      <c r="BO240" s="254"/>
      <c r="BP240" s="254"/>
      <c r="BQ240" s="254"/>
      <c r="BR240" s="254"/>
      <c r="BS240" s="254"/>
      <c r="BT240" s="254"/>
      <c r="BU240" s="254"/>
      <c r="BV240" s="254"/>
      <c r="BW240" s="254"/>
      <c r="BX240" s="254"/>
      <c r="BY240" s="254"/>
      <c r="BZ240" s="254"/>
      <c r="CA240" s="254"/>
      <c r="CB240" s="254"/>
      <c r="CC240" s="254"/>
      <c r="CD240" s="254"/>
      <c r="CE240" s="254"/>
      <c r="CF240" s="254"/>
      <c r="CG240" s="254"/>
      <c r="CH240" s="254"/>
      <c r="CI240" s="254"/>
      <c r="CJ240" s="254"/>
      <c r="CK240" s="254"/>
      <c r="CL240" s="254"/>
      <c r="CM240" s="254"/>
      <c r="CN240" s="254"/>
      <c r="CO240" s="254"/>
      <c r="CP240" s="254"/>
      <c r="CQ240" s="254"/>
      <c r="CR240" s="254"/>
      <c r="CS240" s="254"/>
      <c r="CT240" s="254"/>
      <c r="CU240" s="254"/>
      <c r="CV240" s="254"/>
      <c r="CW240" s="254"/>
      <c r="CX240" s="254"/>
      <c r="CY240" s="254"/>
      <c r="CZ240" s="254"/>
      <c r="DA240" s="254"/>
      <c r="DB240" s="254"/>
      <c r="DC240" s="254"/>
      <c r="DD240" s="254"/>
      <c r="DE240" s="254"/>
      <c r="DF240" s="254"/>
      <c r="DG240" s="254"/>
      <c r="DH240" s="254"/>
      <c r="DI240" s="254"/>
      <c r="DJ240" s="254"/>
      <c r="DK240" s="254"/>
      <c r="DL240" s="254"/>
      <c r="DM240" s="254"/>
      <c r="DN240" s="254"/>
      <c r="DO240" s="254"/>
    </row>
    <row r="241" spans="1:119" ht="7.5" customHeight="1">
      <c r="A241" s="277"/>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c r="AA241" s="254"/>
      <c r="AB241" s="254"/>
      <c r="AC241" s="254"/>
      <c r="AD241" s="254"/>
      <c r="AE241" s="254"/>
      <c r="AF241" s="254"/>
      <c r="AG241" s="254"/>
      <c r="AH241" s="254"/>
      <c r="AI241" s="254"/>
      <c r="AJ241" s="254"/>
      <c r="AK241" s="254"/>
      <c r="AL241" s="254"/>
      <c r="AM241" s="254"/>
      <c r="AN241" s="254"/>
      <c r="AO241" s="254"/>
      <c r="AP241" s="254"/>
      <c r="AQ241" s="254"/>
      <c r="AR241" s="254"/>
      <c r="AS241" s="254"/>
      <c r="AT241" s="254"/>
      <c r="AU241" s="254"/>
      <c r="AV241" s="254"/>
      <c r="AW241" s="254"/>
      <c r="AX241" s="254"/>
      <c r="AY241" s="254"/>
      <c r="AZ241" s="254"/>
      <c r="BA241" s="254"/>
      <c r="BB241" s="254"/>
      <c r="BC241" s="254"/>
      <c r="BD241" s="254"/>
      <c r="BE241" s="254"/>
      <c r="BF241" s="254"/>
      <c r="BG241" s="254"/>
      <c r="BH241" s="254"/>
      <c r="BI241" s="254"/>
      <c r="BJ241" s="254"/>
      <c r="BK241" s="254"/>
      <c r="BL241" s="254"/>
      <c r="BM241" s="254"/>
      <c r="BN241" s="254"/>
      <c r="BO241" s="254"/>
      <c r="BP241" s="254"/>
      <c r="BQ241" s="254"/>
      <c r="BR241" s="254"/>
      <c r="BS241" s="254"/>
      <c r="BT241" s="254"/>
      <c r="BU241" s="254"/>
      <c r="BV241" s="254"/>
      <c r="BW241" s="254"/>
      <c r="BX241" s="254"/>
      <c r="BY241" s="254"/>
      <c r="BZ241" s="254"/>
      <c r="CA241" s="254"/>
      <c r="CB241" s="254"/>
      <c r="CC241" s="254"/>
      <c r="CD241" s="254"/>
      <c r="CE241" s="254"/>
      <c r="CF241" s="254"/>
      <c r="CG241" s="254"/>
      <c r="CH241" s="254"/>
      <c r="CI241" s="254"/>
      <c r="CJ241" s="254"/>
      <c r="CK241" s="254"/>
      <c r="CL241" s="254"/>
      <c r="CM241" s="254"/>
      <c r="CN241" s="254"/>
      <c r="CO241" s="254"/>
      <c r="CP241" s="254"/>
      <c r="CQ241" s="254"/>
      <c r="CR241" s="254"/>
      <c r="CS241" s="254"/>
      <c r="CT241" s="254"/>
      <c r="CU241" s="254"/>
      <c r="CV241" s="254"/>
      <c r="CW241" s="254"/>
      <c r="CX241" s="254"/>
      <c r="CY241" s="254"/>
      <c r="CZ241" s="254"/>
      <c r="DA241" s="254"/>
      <c r="DB241" s="254"/>
      <c r="DC241" s="254"/>
      <c r="DD241" s="254"/>
      <c r="DE241" s="254"/>
      <c r="DF241" s="254"/>
      <c r="DG241" s="254"/>
      <c r="DH241" s="254"/>
      <c r="DI241" s="254"/>
      <c r="DJ241" s="254"/>
      <c r="DK241" s="254"/>
      <c r="DL241" s="254"/>
      <c r="DM241" s="254"/>
      <c r="DN241" s="254"/>
      <c r="DO241" s="254"/>
    </row>
    <row r="242" spans="1:119" ht="7.5" customHeight="1">
      <c r="A242" s="277"/>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c r="AA242" s="254"/>
      <c r="AB242" s="254"/>
      <c r="AC242" s="254"/>
      <c r="AD242" s="254"/>
      <c r="AE242" s="254"/>
      <c r="AF242" s="254"/>
      <c r="AG242" s="254"/>
      <c r="AH242" s="254"/>
      <c r="AI242" s="254"/>
      <c r="AJ242" s="254"/>
      <c r="AK242" s="254"/>
      <c r="AL242" s="254"/>
      <c r="AM242" s="254"/>
      <c r="AN242" s="254"/>
      <c r="AO242" s="254"/>
      <c r="AP242" s="254"/>
      <c r="AQ242" s="254"/>
      <c r="AR242" s="254"/>
      <c r="AS242" s="254"/>
      <c r="AT242" s="254"/>
      <c r="AU242" s="254"/>
      <c r="AV242" s="254"/>
      <c r="AW242" s="254"/>
      <c r="AX242" s="254"/>
      <c r="AY242" s="254"/>
      <c r="AZ242" s="254"/>
      <c r="BA242" s="254"/>
      <c r="BB242" s="254"/>
      <c r="BC242" s="254"/>
      <c r="BD242" s="254"/>
      <c r="BE242" s="254"/>
      <c r="BF242" s="254"/>
      <c r="BG242" s="254"/>
      <c r="BH242" s="254"/>
      <c r="BI242" s="254"/>
      <c r="BJ242" s="254"/>
      <c r="BK242" s="254"/>
      <c r="BL242" s="254"/>
      <c r="BM242" s="254"/>
      <c r="BN242" s="254"/>
      <c r="BO242" s="254"/>
      <c r="BP242" s="254"/>
      <c r="BQ242" s="254"/>
      <c r="BR242" s="254"/>
      <c r="BS242" s="254"/>
      <c r="BT242" s="254"/>
      <c r="BU242" s="254"/>
      <c r="BV242" s="254"/>
      <c r="BW242" s="254"/>
      <c r="BX242" s="254"/>
      <c r="BY242" s="254"/>
      <c r="BZ242" s="254"/>
      <c r="CA242" s="254"/>
      <c r="CB242" s="254"/>
      <c r="CC242" s="254"/>
      <c r="CD242" s="254"/>
      <c r="CE242" s="254"/>
      <c r="CF242" s="254"/>
      <c r="CG242" s="254"/>
      <c r="CH242" s="254"/>
      <c r="CI242" s="254"/>
      <c r="CJ242" s="254"/>
      <c r="CK242" s="254"/>
      <c r="CL242" s="254"/>
      <c r="CM242" s="254"/>
      <c r="CN242" s="254"/>
      <c r="CO242" s="254"/>
      <c r="CP242" s="254"/>
      <c r="CQ242" s="254"/>
      <c r="CR242" s="254"/>
      <c r="CS242" s="254"/>
      <c r="CT242" s="254"/>
      <c r="CU242" s="254"/>
      <c r="CV242" s="254"/>
      <c r="CW242" s="254"/>
      <c r="CX242" s="254"/>
      <c r="CY242" s="254"/>
      <c r="CZ242" s="254"/>
      <c r="DA242" s="254"/>
      <c r="DB242" s="254"/>
      <c r="DC242" s="254"/>
      <c r="DD242" s="254"/>
      <c r="DE242" s="254"/>
      <c r="DF242" s="254"/>
      <c r="DG242" s="254"/>
      <c r="DH242" s="254"/>
      <c r="DI242" s="254"/>
      <c r="DJ242" s="254"/>
      <c r="DK242" s="254"/>
      <c r="DL242" s="254"/>
      <c r="DM242" s="254"/>
      <c r="DN242" s="254"/>
      <c r="DO242" s="254"/>
    </row>
    <row r="243" spans="1:119" ht="7.5" customHeight="1">
      <c r="A243" s="277"/>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c r="AA243" s="254"/>
      <c r="AB243" s="254"/>
      <c r="AC243" s="254"/>
      <c r="AD243" s="254"/>
      <c r="AE243" s="254"/>
      <c r="AF243" s="254"/>
      <c r="AG243" s="254"/>
      <c r="AH243" s="254"/>
      <c r="AI243" s="254"/>
      <c r="AJ243" s="254"/>
      <c r="AK243" s="254"/>
      <c r="AL243" s="254"/>
      <c r="AM243" s="254"/>
      <c r="AN243" s="254"/>
      <c r="AO243" s="254"/>
      <c r="AP243" s="254"/>
      <c r="AQ243" s="254"/>
      <c r="AR243" s="254"/>
      <c r="AS243" s="254"/>
      <c r="AT243" s="254"/>
      <c r="AU243" s="254"/>
      <c r="AV243" s="254"/>
      <c r="AW243" s="254"/>
      <c r="AX243" s="254"/>
      <c r="AY243" s="254"/>
      <c r="AZ243" s="254"/>
      <c r="BA243" s="254"/>
      <c r="BB243" s="254"/>
      <c r="BC243" s="254"/>
      <c r="BD243" s="254"/>
      <c r="BE243" s="254"/>
      <c r="BF243" s="254"/>
      <c r="BG243" s="254"/>
      <c r="BH243" s="254"/>
      <c r="BI243" s="254"/>
      <c r="BJ243" s="254"/>
      <c r="BK243" s="254"/>
      <c r="BL243" s="254"/>
      <c r="BM243" s="254"/>
      <c r="BN243" s="254"/>
      <c r="BO243" s="254"/>
      <c r="BP243" s="254"/>
      <c r="BQ243" s="254"/>
      <c r="BR243" s="254"/>
      <c r="BS243" s="254"/>
      <c r="BT243" s="254"/>
      <c r="BU243" s="254"/>
      <c r="BV243" s="254"/>
      <c r="BW243" s="254"/>
      <c r="BX243" s="254"/>
      <c r="BY243" s="254"/>
      <c r="BZ243" s="254"/>
      <c r="CA243" s="254"/>
      <c r="CB243" s="254"/>
      <c r="CC243" s="254"/>
      <c r="CD243" s="254"/>
      <c r="CE243" s="254"/>
      <c r="CF243" s="254"/>
      <c r="CG243" s="254"/>
      <c r="CH243" s="254"/>
      <c r="CI243" s="254"/>
      <c r="CJ243" s="254"/>
      <c r="CK243" s="254"/>
      <c r="CL243" s="254"/>
      <c r="CM243" s="254"/>
      <c r="CN243" s="254"/>
      <c r="CO243" s="254"/>
      <c r="CP243" s="254"/>
      <c r="CQ243" s="254"/>
      <c r="CR243" s="254"/>
      <c r="CS243" s="254"/>
      <c r="CT243" s="254"/>
      <c r="CU243" s="254"/>
      <c r="CV243" s="254"/>
      <c r="CW243" s="254"/>
      <c r="CX243" s="254"/>
      <c r="CY243" s="254"/>
      <c r="CZ243" s="254"/>
      <c r="DA243" s="254"/>
      <c r="DB243" s="254"/>
      <c r="DC243" s="254"/>
      <c r="DD243" s="254"/>
      <c r="DE243" s="254"/>
      <c r="DF243" s="254"/>
      <c r="DG243" s="254"/>
      <c r="DH243" s="254"/>
      <c r="DI243" s="254"/>
      <c r="DJ243" s="254"/>
      <c r="DK243" s="254"/>
      <c r="DL243" s="254"/>
      <c r="DM243" s="254"/>
      <c r="DN243" s="254"/>
      <c r="DO243" s="254"/>
    </row>
    <row r="244" spans="1:119" ht="7.5" customHeight="1">
      <c r="A244" s="277"/>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c r="AA244" s="254"/>
      <c r="AB244" s="254"/>
      <c r="AC244" s="254"/>
      <c r="AD244" s="254"/>
      <c r="AE244" s="254"/>
      <c r="AF244" s="254"/>
      <c r="AG244" s="254"/>
      <c r="AH244" s="254"/>
      <c r="AI244" s="254"/>
      <c r="AJ244" s="254"/>
      <c r="AK244" s="254"/>
      <c r="AL244" s="254"/>
      <c r="AM244" s="254"/>
      <c r="AN244" s="254"/>
      <c r="AO244" s="254"/>
      <c r="AP244" s="254"/>
      <c r="AQ244" s="254"/>
      <c r="AR244" s="254"/>
      <c r="AS244" s="254"/>
      <c r="AT244" s="254"/>
      <c r="AU244" s="254"/>
      <c r="AV244" s="254"/>
      <c r="AW244" s="254"/>
      <c r="AX244" s="254"/>
      <c r="AY244" s="254"/>
      <c r="AZ244" s="254"/>
      <c r="BA244" s="254"/>
      <c r="BB244" s="254"/>
      <c r="BC244" s="254"/>
      <c r="BD244" s="254"/>
      <c r="BE244" s="254"/>
      <c r="BF244" s="254"/>
      <c r="BG244" s="254"/>
      <c r="BH244" s="254"/>
      <c r="BI244" s="254"/>
      <c r="BJ244" s="254"/>
      <c r="BK244" s="254"/>
      <c r="BL244" s="254"/>
      <c r="BM244" s="254"/>
      <c r="BN244" s="254"/>
      <c r="BO244" s="254"/>
      <c r="BP244" s="254"/>
      <c r="BQ244" s="254"/>
      <c r="BR244" s="254"/>
      <c r="BS244" s="254"/>
      <c r="BT244" s="254"/>
      <c r="BU244" s="254"/>
      <c r="BV244" s="254"/>
      <c r="BW244" s="254"/>
      <c r="BX244" s="254"/>
      <c r="BY244" s="254"/>
      <c r="BZ244" s="254"/>
      <c r="CA244" s="254"/>
      <c r="CB244" s="254"/>
      <c r="CC244" s="254"/>
      <c r="CD244" s="254"/>
      <c r="CE244" s="254"/>
      <c r="CF244" s="254"/>
      <c r="CG244" s="254"/>
      <c r="CH244" s="254"/>
      <c r="CI244" s="254"/>
      <c r="CJ244" s="254"/>
      <c r="CK244" s="254"/>
      <c r="CL244" s="254"/>
      <c r="CM244" s="254"/>
      <c r="CN244" s="254"/>
      <c r="CO244" s="254"/>
      <c r="CP244" s="254"/>
      <c r="CQ244" s="254"/>
      <c r="CR244" s="254"/>
      <c r="CS244" s="254"/>
      <c r="CT244" s="254"/>
      <c r="CU244" s="254"/>
      <c r="CV244" s="254"/>
      <c r="CW244" s="254"/>
      <c r="CX244" s="254"/>
      <c r="CY244" s="254"/>
      <c r="CZ244" s="254"/>
      <c r="DA244" s="254"/>
      <c r="DB244" s="254"/>
      <c r="DC244" s="254"/>
      <c r="DD244" s="254"/>
      <c r="DE244" s="254"/>
      <c r="DF244" s="254"/>
      <c r="DG244" s="254"/>
      <c r="DH244" s="254"/>
      <c r="DI244" s="254"/>
      <c r="DJ244" s="254"/>
      <c r="DK244" s="254"/>
      <c r="DL244" s="254"/>
      <c r="DM244" s="254"/>
      <c r="DN244" s="254"/>
      <c r="DO244" s="254"/>
    </row>
    <row r="245" spans="1:119" ht="7.5" customHeight="1">
      <c r="A245" s="277"/>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c r="AA245" s="254"/>
      <c r="AB245" s="254"/>
      <c r="AC245" s="254"/>
      <c r="AD245" s="254"/>
      <c r="AE245" s="254"/>
      <c r="AF245" s="254"/>
      <c r="AG245" s="254"/>
      <c r="AH245" s="254"/>
      <c r="AI245" s="254"/>
      <c r="AJ245" s="254"/>
      <c r="AK245" s="254"/>
      <c r="AL245" s="254"/>
      <c r="AM245" s="254"/>
      <c r="AN245" s="254"/>
      <c r="AO245" s="254"/>
      <c r="AP245" s="254"/>
      <c r="AQ245" s="254"/>
      <c r="AR245" s="254"/>
      <c r="AS245" s="254"/>
      <c r="AT245" s="254"/>
      <c r="AU245" s="254"/>
      <c r="AV245" s="254"/>
      <c r="AW245" s="254"/>
      <c r="AX245" s="254"/>
      <c r="AY245" s="254"/>
      <c r="AZ245" s="254"/>
      <c r="BA245" s="254"/>
      <c r="BB245" s="254"/>
      <c r="BC245" s="254"/>
      <c r="BD245" s="254"/>
      <c r="BE245" s="254"/>
      <c r="BF245" s="254"/>
      <c r="BG245" s="254"/>
      <c r="BH245" s="254"/>
      <c r="BI245" s="254"/>
      <c r="BJ245" s="254"/>
      <c r="BK245" s="254"/>
      <c r="BL245" s="254"/>
      <c r="BM245" s="254"/>
      <c r="BN245" s="254"/>
      <c r="BO245" s="254"/>
      <c r="BP245" s="254"/>
      <c r="BQ245" s="254"/>
      <c r="BR245" s="254"/>
      <c r="BS245" s="254"/>
      <c r="BT245" s="254"/>
      <c r="BU245" s="254"/>
      <c r="BV245" s="254"/>
      <c r="BW245" s="254"/>
      <c r="BX245" s="254"/>
      <c r="BY245" s="254"/>
      <c r="BZ245" s="254"/>
      <c r="CA245" s="254"/>
      <c r="CB245" s="254"/>
      <c r="CC245" s="254"/>
      <c r="CD245" s="254"/>
      <c r="CE245" s="254"/>
      <c r="CF245" s="254"/>
      <c r="CG245" s="254"/>
      <c r="CH245" s="254"/>
      <c r="CI245" s="254"/>
      <c r="CJ245" s="254"/>
      <c r="CK245" s="254"/>
      <c r="CL245" s="254"/>
      <c r="CM245" s="254"/>
      <c r="CN245" s="254"/>
      <c r="CO245" s="254"/>
      <c r="CP245" s="254"/>
      <c r="CQ245" s="254"/>
      <c r="CR245" s="254"/>
      <c r="CS245" s="254"/>
      <c r="CT245" s="254"/>
      <c r="CU245" s="254"/>
      <c r="CV245" s="254"/>
      <c r="CW245" s="254"/>
      <c r="CX245" s="254"/>
      <c r="CY245" s="254"/>
      <c r="CZ245" s="254"/>
      <c r="DA245" s="254"/>
      <c r="DB245" s="254"/>
      <c r="DC245" s="254"/>
      <c r="DD245" s="254"/>
      <c r="DE245" s="254"/>
      <c r="DF245" s="254"/>
      <c r="DG245" s="254"/>
      <c r="DH245" s="254"/>
      <c r="DI245" s="254"/>
      <c r="DJ245" s="254"/>
      <c r="DK245" s="254"/>
      <c r="DL245" s="254"/>
      <c r="DM245" s="254"/>
      <c r="DN245" s="254"/>
      <c r="DO245" s="254"/>
    </row>
    <row r="246" spans="1:119" ht="7.5" customHeight="1">
      <c r="A246" s="277"/>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c r="AA246" s="254"/>
      <c r="AB246" s="254"/>
      <c r="AC246" s="254"/>
      <c r="AD246" s="254"/>
      <c r="AE246" s="254"/>
      <c r="AF246" s="254"/>
      <c r="AG246" s="254"/>
      <c r="AH246" s="254"/>
      <c r="AI246" s="254"/>
      <c r="AJ246" s="254"/>
      <c r="AK246" s="254"/>
      <c r="AL246" s="254"/>
      <c r="AM246" s="254"/>
      <c r="AN246" s="254"/>
      <c r="AO246" s="254"/>
      <c r="AP246" s="254"/>
      <c r="AQ246" s="254"/>
      <c r="AR246" s="254"/>
      <c r="AS246" s="254"/>
      <c r="AT246" s="254"/>
      <c r="AU246" s="254"/>
      <c r="AV246" s="254"/>
      <c r="AW246" s="254"/>
      <c r="AX246" s="254"/>
      <c r="AY246" s="254"/>
      <c r="AZ246" s="254"/>
      <c r="BA246" s="254"/>
      <c r="BB246" s="254"/>
      <c r="BC246" s="254"/>
      <c r="BD246" s="254"/>
      <c r="BE246" s="254"/>
      <c r="BF246" s="254"/>
      <c r="BG246" s="254"/>
      <c r="BH246" s="254"/>
      <c r="BI246" s="254"/>
      <c r="BJ246" s="254"/>
      <c r="BK246" s="254"/>
      <c r="BL246" s="254"/>
      <c r="BM246" s="254"/>
      <c r="BN246" s="254"/>
      <c r="BO246" s="254"/>
      <c r="BP246" s="254"/>
      <c r="BQ246" s="254"/>
      <c r="BR246" s="254"/>
      <c r="BS246" s="254"/>
      <c r="BT246" s="254"/>
      <c r="BU246" s="254"/>
      <c r="BV246" s="254"/>
      <c r="BW246" s="254"/>
      <c r="BX246" s="254"/>
      <c r="BY246" s="254"/>
      <c r="BZ246" s="254"/>
      <c r="CA246" s="254"/>
      <c r="CB246" s="254"/>
      <c r="CC246" s="254"/>
      <c r="CD246" s="254"/>
      <c r="CE246" s="254"/>
      <c r="CF246" s="254"/>
      <c r="CG246" s="254"/>
      <c r="CH246" s="254"/>
      <c r="CI246" s="254"/>
      <c r="CJ246" s="254"/>
      <c r="CK246" s="254"/>
      <c r="CL246" s="254"/>
      <c r="CM246" s="254"/>
      <c r="CN246" s="254"/>
      <c r="CO246" s="254"/>
      <c r="CP246" s="254"/>
      <c r="CQ246" s="254"/>
      <c r="CR246" s="254"/>
      <c r="CS246" s="254"/>
      <c r="CT246" s="254"/>
      <c r="CU246" s="254"/>
      <c r="CV246" s="254"/>
      <c r="CW246" s="254"/>
      <c r="CX246" s="254"/>
      <c r="CY246" s="254"/>
      <c r="CZ246" s="254"/>
      <c r="DA246" s="254"/>
      <c r="DB246" s="254"/>
      <c r="DC246" s="254"/>
      <c r="DD246" s="254"/>
      <c r="DE246" s="254"/>
      <c r="DF246" s="254"/>
      <c r="DG246" s="254"/>
      <c r="DH246" s="254"/>
      <c r="DI246" s="254"/>
      <c r="DJ246" s="254"/>
      <c r="DK246" s="254"/>
      <c r="DL246" s="254"/>
      <c r="DM246" s="254"/>
      <c r="DN246" s="254"/>
      <c r="DO246" s="254"/>
    </row>
    <row r="247" spans="1:119" ht="7.5" customHeight="1">
      <c r="A247" s="277"/>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c r="AA247" s="254"/>
      <c r="AB247" s="254"/>
      <c r="AC247" s="254"/>
      <c r="AD247" s="254"/>
      <c r="AE247" s="254"/>
      <c r="AF247" s="254"/>
      <c r="AG247" s="254"/>
      <c r="AH247" s="254"/>
      <c r="AI247" s="254"/>
      <c r="AJ247" s="254"/>
      <c r="AK247" s="254"/>
      <c r="AL247" s="254"/>
      <c r="AM247" s="254"/>
      <c r="AN247" s="254"/>
      <c r="AO247" s="254"/>
      <c r="AP247" s="254"/>
      <c r="AQ247" s="254"/>
      <c r="AR247" s="254"/>
      <c r="AS247" s="254"/>
      <c r="AT247" s="254"/>
      <c r="AU247" s="254"/>
      <c r="AV247" s="254"/>
      <c r="AW247" s="254"/>
      <c r="AX247" s="254"/>
      <c r="AY247" s="254"/>
      <c r="AZ247" s="254"/>
      <c r="BA247" s="254"/>
      <c r="BB247" s="254"/>
      <c r="BC247" s="254"/>
      <c r="BD247" s="254"/>
      <c r="BE247" s="254"/>
      <c r="BF247" s="254"/>
      <c r="BG247" s="254"/>
      <c r="BH247" s="254"/>
      <c r="BI247" s="254"/>
      <c r="BJ247" s="254"/>
      <c r="BK247" s="254"/>
      <c r="BL247" s="254"/>
      <c r="BM247" s="254"/>
      <c r="BN247" s="254"/>
      <c r="BO247" s="254"/>
      <c r="BP247" s="254"/>
      <c r="BQ247" s="254"/>
      <c r="BR247" s="254"/>
      <c r="BS247" s="254"/>
      <c r="BT247" s="254"/>
      <c r="BU247" s="254"/>
      <c r="BV247" s="254"/>
      <c r="BW247" s="254"/>
      <c r="BX247" s="254"/>
      <c r="BY247" s="254"/>
      <c r="BZ247" s="254"/>
      <c r="CA247" s="254"/>
      <c r="CB247" s="254"/>
      <c r="CC247" s="254"/>
      <c r="CD247" s="254"/>
      <c r="CE247" s="254"/>
      <c r="CF247" s="254"/>
      <c r="CG247" s="254"/>
      <c r="CH247" s="254"/>
      <c r="CI247" s="254"/>
      <c r="CJ247" s="254"/>
      <c r="CK247" s="254"/>
      <c r="CL247" s="254"/>
      <c r="CM247" s="254"/>
      <c r="CN247" s="254"/>
      <c r="CO247" s="254"/>
      <c r="CP247" s="254"/>
      <c r="CQ247" s="254"/>
      <c r="CR247" s="254"/>
      <c r="CS247" s="254"/>
      <c r="CT247" s="254"/>
      <c r="CU247" s="254"/>
      <c r="CV247" s="254"/>
      <c r="CW247" s="254"/>
      <c r="CX247" s="254"/>
      <c r="CY247" s="254"/>
      <c r="CZ247" s="254"/>
      <c r="DA247" s="254"/>
      <c r="DB247" s="254"/>
      <c r="DC247" s="254"/>
      <c r="DD247" s="254"/>
      <c r="DE247" s="254"/>
      <c r="DF247" s="254"/>
      <c r="DG247" s="254"/>
      <c r="DH247" s="254"/>
      <c r="DI247" s="254"/>
      <c r="DJ247" s="254"/>
      <c r="DK247" s="254"/>
      <c r="DL247" s="254"/>
      <c r="DM247" s="254"/>
      <c r="DN247" s="254"/>
      <c r="DO247" s="254"/>
    </row>
    <row r="248" spans="1:119" ht="7.5" customHeight="1">
      <c r="A248" s="277"/>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c r="AA248" s="254"/>
      <c r="AB248" s="254"/>
      <c r="AC248" s="254"/>
      <c r="AD248" s="254"/>
      <c r="AE248" s="254"/>
      <c r="AF248" s="254"/>
      <c r="AG248" s="254"/>
      <c r="AH248" s="254"/>
      <c r="AI248" s="254"/>
      <c r="AJ248" s="254"/>
      <c r="AK248" s="254"/>
      <c r="AL248" s="254"/>
      <c r="AM248" s="254"/>
      <c r="AN248" s="254"/>
      <c r="AO248" s="254"/>
      <c r="AP248" s="254"/>
      <c r="AQ248" s="254"/>
      <c r="AR248" s="254"/>
      <c r="AS248" s="254"/>
      <c r="AT248" s="254"/>
      <c r="AU248" s="254"/>
      <c r="AV248" s="254"/>
      <c r="AW248" s="254"/>
      <c r="AX248" s="254"/>
      <c r="AY248" s="254"/>
      <c r="AZ248" s="254"/>
      <c r="BA248" s="254"/>
      <c r="BB248" s="254"/>
      <c r="BC248" s="254"/>
      <c r="BD248" s="254"/>
      <c r="BE248" s="254"/>
      <c r="BF248" s="254"/>
      <c r="BG248" s="254"/>
      <c r="BH248" s="254"/>
      <c r="BI248" s="254"/>
      <c r="BJ248" s="254"/>
      <c r="BK248" s="254"/>
      <c r="BL248" s="254"/>
      <c r="BM248" s="254"/>
      <c r="BN248" s="254"/>
      <c r="BO248" s="254"/>
      <c r="BP248" s="254"/>
      <c r="BQ248" s="254"/>
      <c r="BR248" s="254"/>
      <c r="BS248" s="254"/>
      <c r="BT248" s="254"/>
      <c r="BU248" s="254"/>
      <c r="BV248" s="254"/>
      <c r="BW248" s="254"/>
      <c r="BX248" s="254"/>
      <c r="BY248" s="254"/>
      <c r="BZ248" s="254"/>
      <c r="CA248" s="254"/>
      <c r="CB248" s="254"/>
      <c r="CC248" s="254"/>
      <c r="CD248" s="254"/>
      <c r="CE248" s="254"/>
      <c r="CF248" s="254"/>
      <c r="CG248" s="254"/>
      <c r="CH248" s="254"/>
      <c r="CI248" s="254"/>
      <c r="CJ248" s="254"/>
      <c r="CK248" s="254"/>
      <c r="CL248" s="254"/>
      <c r="CM248" s="254"/>
      <c r="CN248" s="254"/>
      <c r="CO248" s="254"/>
      <c r="CP248" s="254"/>
      <c r="CQ248" s="254"/>
      <c r="CR248" s="254"/>
      <c r="CS248" s="254"/>
      <c r="CT248" s="254"/>
      <c r="CU248" s="254"/>
      <c r="CV248" s="254"/>
      <c r="CW248" s="254"/>
      <c r="CX248" s="254"/>
      <c r="CY248" s="254"/>
      <c r="CZ248" s="254"/>
      <c r="DA248" s="254"/>
      <c r="DB248" s="254"/>
      <c r="DC248" s="254"/>
      <c r="DD248" s="254"/>
      <c r="DE248" s="254"/>
      <c r="DF248" s="254"/>
      <c r="DG248" s="254"/>
      <c r="DH248" s="254"/>
      <c r="DI248" s="254"/>
      <c r="DJ248" s="254"/>
      <c r="DK248" s="254"/>
      <c r="DL248" s="254"/>
      <c r="DM248" s="254"/>
      <c r="DN248" s="254"/>
      <c r="DO248" s="254"/>
    </row>
    <row r="249" spans="1:119" ht="7.5" customHeight="1">
      <c r="A249" s="277"/>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c r="AA249" s="254"/>
      <c r="AB249" s="254"/>
      <c r="AC249" s="254"/>
      <c r="AD249" s="254"/>
      <c r="AE249" s="254"/>
      <c r="AF249" s="254"/>
      <c r="AG249" s="254"/>
      <c r="AH249" s="254"/>
      <c r="AI249" s="254"/>
      <c r="AJ249" s="254"/>
      <c r="AK249" s="254"/>
      <c r="AL249" s="254"/>
      <c r="AM249" s="254"/>
      <c r="AN249" s="254"/>
      <c r="AO249" s="254"/>
      <c r="AP249" s="254"/>
      <c r="AQ249" s="254"/>
      <c r="AR249" s="254"/>
      <c r="AS249" s="254"/>
      <c r="AT249" s="254"/>
      <c r="AU249" s="254"/>
      <c r="AV249" s="254"/>
      <c r="AW249" s="254"/>
      <c r="AX249" s="254"/>
      <c r="AY249" s="254"/>
      <c r="AZ249" s="254"/>
      <c r="BA249" s="254"/>
      <c r="BB249" s="254"/>
      <c r="BC249" s="254"/>
      <c r="BD249" s="254"/>
      <c r="BE249" s="254"/>
      <c r="BF249" s="254"/>
      <c r="BG249" s="254"/>
      <c r="BH249" s="254"/>
      <c r="BI249" s="254"/>
      <c r="BJ249" s="254"/>
      <c r="BK249" s="254"/>
      <c r="BL249" s="254"/>
      <c r="BM249" s="254"/>
      <c r="BN249" s="254"/>
      <c r="BO249" s="254"/>
      <c r="BP249" s="254"/>
      <c r="BQ249" s="254"/>
      <c r="BR249" s="254"/>
      <c r="BS249" s="254"/>
      <c r="BT249" s="254"/>
      <c r="BU249" s="254"/>
      <c r="BV249" s="254"/>
      <c r="BW249" s="254"/>
      <c r="BX249" s="254"/>
      <c r="BY249" s="254"/>
      <c r="BZ249" s="254"/>
      <c r="CA249" s="254"/>
      <c r="CB249" s="254"/>
      <c r="CC249" s="254"/>
      <c r="CD249" s="254"/>
      <c r="CE249" s="254"/>
      <c r="CF249" s="254"/>
      <c r="CG249" s="254"/>
      <c r="CH249" s="254"/>
      <c r="CI249" s="254"/>
      <c r="CJ249" s="254"/>
      <c r="CK249" s="254"/>
      <c r="CL249" s="254"/>
      <c r="CM249" s="254"/>
      <c r="CN249" s="254"/>
      <c r="CO249" s="254"/>
      <c r="CP249" s="254"/>
      <c r="CQ249" s="254"/>
      <c r="CR249" s="254"/>
      <c r="CS249" s="254"/>
      <c r="CT249" s="254"/>
      <c r="CU249" s="254"/>
      <c r="CV249" s="254"/>
      <c r="CW249" s="254"/>
      <c r="CX249" s="254"/>
      <c r="CY249" s="254"/>
      <c r="CZ249" s="254"/>
      <c r="DA249" s="254"/>
      <c r="DB249" s="254"/>
      <c r="DC249" s="254"/>
      <c r="DD249" s="254"/>
      <c r="DE249" s="254"/>
      <c r="DF249" s="254"/>
      <c r="DG249" s="254"/>
      <c r="DH249" s="254"/>
      <c r="DI249" s="254"/>
      <c r="DJ249" s="254"/>
      <c r="DK249" s="254"/>
      <c r="DL249" s="254"/>
      <c r="DM249" s="254"/>
      <c r="DN249" s="254"/>
      <c r="DO249" s="254"/>
    </row>
    <row r="250" spans="1:119" ht="7.5" customHeight="1">
      <c r="A250" s="277"/>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c r="AA250" s="254"/>
      <c r="AB250" s="254"/>
      <c r="AC250" s="254"/>
      <c r="AD250" s="254"/>
      <c r="AE250" s="254"/>
      <c r="AF250" s="254"/>
      <c r="AG250" s="254"/>
      <c r="AH250" s="254"/>
      <c r="AI250" s="254"/>
      <c r="AJ250" s="254"/>
      <c r="AK250" s="254"/>
      <c r="AL250" s="254"/>
      <c r="AM250" s="254"/>
      <c r="AN250" s="254"/>
      <c r="AO250" s="254"/>
      <c r="AP250" s="254"/>
      <c r="AQ250" s="254"/>
      <c r="AR250" s="254"/>
      <c r="AS250" s="254"/>
      <c r="AT250" s="254"/>
      <c r="AU250" s="254"/>
      <c r="AV250" s="254"/>
      <c r="AW250" s="254"/>
      <c r="AX250" s="254"/>
      <c r="AY250" s="254"/>
      <c r="AZ250" s="254"/>
      <c r="BA250" s="254"/>
      <c r="BB250" s="254"/>
      <c r="BC250" s="254"/>
      <c r="BD250" s="254"/>
      <c r="BE250" s="254"/>
      <c r="BF250" s="254"/>
      <c r="BG250" s="254"/>
      <c r="BH250" s="254"/>
      <c r="BI250" s="254"/>
      <c r="BJ250" s="254"/>
      <c r="BK250" s="254"/>
      <c r="BL250" s="254"/>
      <c r="BM250" s="254"/>
      <c r="BN250" s="254"/>
      <c r="BO250" s="254"/>
      <c r="BP250" s="254"/>
      <c r="BQ250" s="254"/>
      <c r="BR250" s="254"/>
      <c r="BS250" s="254"/>
      <c r="BT250" s="254"/>
      <c r="BU250" s="254"/>
      <c r="BV250" s="254"/>
      <c r="BW250" s="254"/>
      <c r="BX250" s="254"/>
      <c r="BY250" s="254"/>
      <c r="BZ250" s="254"/>
      <c r="CA250" s="254"/>
      <c r="CB250" s="254"/>
      <c r="CC250" s="254"/>
      <c r="CD250" s="254"/>
      <c r="CE250" s="254"/>
      <c r="CF250" s="254"/>
      <c r="CG250" s="254"/>
      <c r="CH250" s="254"/>
      <c r="CI250" s="254"/>
      <c r="CJ250" s="254"/>
      <c r="CK250" s="254"/>
      <c r="CL250" s="254"/>
      <c r="CM250" s="254"/>
      <c r="CN250" s="254"/>
      <c r="CO250" s="254"/>
      <c r="CP250" s="254"/>
      <c r="CQ250" s="254"/>
      <c r="CR250" s="254"/>
      <c r="CS250" s="254"/>
      <c r="CT250" s="254"/>
      <c r="CU250" s="254"/>
      <c r="CV250" s="254"/>
      <c r="CW250" s="254"/>
      <c r="CX250" s="254"/>
      <c r="CY250" s="254"/>
      <c r="CZ250" s="254"/>
      <c r="DA250" s="254"/>
      <c r="DB250" s="254"/>
      <c r="DC250" s="254"/>
      <c r="DD250" s="254"/>
      <c r="DE250" s="254"/>
      <c r="DF250" s="254"/>
      <c r="DG250" s="254"/>
      <c r="DH250" s="254"/>
      <c r="DI250" s="254"/>
      <c r="DJ250" s="254"/>
      <c r="DK250" s="254"/>
      <c r="DL250" s="254"/>
      <c r="DM250" s="254"/>
      <c r="DN250" s="254"/>
      <c r="DO250" s="254"/>
    </row>
    <row r="251" spans="1:119" ht="7.5" customHeight="1">
      <c r="A251" s="277"/>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c r="AA251" s="254"/>
      <c r="AB251" s="254"/>
      <c r="AC251" s="254"/>
      <c r="AD251" s="254"/>
      <c r="AE251" s="254"/>
      <c r="AF251" s="254"/>
      <c r="AG251" s="254"/>
      <c r="AH251" s="254"/>
      <c r="AI251" s="254"/>
      <c r="AJ251" s="254"/>
      <c r="AK251" s="254"/>
      <c r="AL251" s="254"/>
      <c r="AM251" s="254"/>
      <c r="AN251" s="254"/>
      <c r="AO251" s="254"/>
      <c r="AP251" s="254"/>
      <c r="AQ251" s="254"/>
      <c r="AR251" s="254"/>
      <c r="AS251" s="254"/>
      <c r="AT251" s="254"/>
      <c r="AU251" s="254"/>
      <c r="AV251" s="254"/>
      <c r="AW251" s="254"/>
      <c r="AX251" s="254"/>
      <c r="AY251" s="254"/>
      <c r="AZ251" s="254"/>
      <c r="BA251" s="254"/>
      <c r="BB251" s="254"/>
      <c r="BC251" s="254"/>
      <c r="BD251" s="254"/>
      <c r="BE251" s="254"/>
      <c r="BF251" s="254"/>
      <c r="BG251" s="254"/>
      <c r="BH251" s="254"/>
      <c r="BI251" s="254"/>
      <c r="BJ251" s="254"/>
      <c r="BK251" s="254"/>
      <c r="BL251" s="254"/>
      <c r="BM251" s="254"/>
      <c r="BN251" s="254"/>
      <c r="BO251" s="254"/>
      <c r="BP251" s="254"/>
      <c r="BQ251" s="254"/>
      <c r="BR251" s="254"/>
      <c r="BS251" s="254"/>
      <c r="BT251" s="254"/>
      <c r="BU251" s="254"/>
      <c r="BV251" s="254"/>
      <c r="BW251" s="254"/>
      <c r="BX251" s="254"/>
      <c r="BY251" s="254"/>
      <c r="BZ251" s="254"/>
      <c r="CA251" s="254"/>
      <c r="CB251" s="254"/>
      <c r="CC251" s="254"/>
      <c r="CD251" s="254"/>
      <c r="CE251" s="254"/>
      <c r="CF251" s="254"/>
      <c r="CG251" s="254"/>
      <c r="CH251" s="254"/>
      <c r="CI251" s="254"/>
      <c r="CJ251" s="254"/>
      <c r="CK251" s="254"/>
      <c r="CL251" s="254"/>
      <c r="CM251" s="254"/>
      <c r="CN251" s="254"/>
      <c r="CO251" s="254"/>
      <c r="CP251" s="254"/>
      <c r="CQ251" s="254"/>
      <c r="CR251" s="254"/>
      <c r="CS251" s="254"/>
      <c r="CT251" s="254"/>
      <c r="CU251" s="254"/>
      <c r="CV251" s="254"/>
      <c r="CW251" s="254"/>
      <c r="CX251" s="254"/>
      <c r="CY251" s="254"/>
      <c r="CZ251" s="254"/>
      <c r="DA251" s="254"/>
      <c r="DB251" s="254"/>
      <c r="DC251" s="254"/>
      <c r="DD251" s="254"/>
      <c r="DE251" s="254"/>
      <c r="DF251" s="254"/>
      <c r="DG251" s="254"/>
      <c r="DH251" s="254"/>
      <c r="DI251" s="254"/>
      <c r="DJ251" s="254"/>
      <c r="DK251" s="254"/>
      <c r="DL251" s="254"/>
      <c r="DM251" s="254"/>
      <c r="DN251" s="254"/>
      <c r="DO251" s="254"/>
    </row>
    <row r="252" spans="1:119" ht="7.5" customHeight="1">
      <c r="A252" s="277"/>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c r="AA252" s="254"/>
      <c r="AB252" s="254"/>
      <c r="AC252" s="254"/>
      <c r="AD252" s="254"/>
      <c r="AE252" s="254"/>
      <c r="AF252" s="254"/>
      <c r="AG252" s="254"/>
      <c r="AH252" s="254"/>
      <c r="AI252" s="254"/>
      <c r="AJ252" s="254"/>
      <c r="AK252" s="254"/>
      <c r="AL252" s="254"/>
      <c r="AM252" s="254"/>
      <c r="AN252" s="254"/>
      <c r="AO252" s="254"/>
      <c r="AP252" s="254"/>
      <c r="AQ252" s="254"/>
      <c r="AR252" s="254"/>
      <c r="AS252" s="254"/>
      <c r="AT252" s="254"/>
      <c r="AU252" s="254"/>
      <c r="AV252" s="254"/>
      <c r="AW252" s="254"/>
      <c r="AX252" s="254"/>
      <c r="AY252" s="254"/>
      <c r="AZ252" s="254"/>
      <c r="BA252" s="254"/>
      <c r="BB252" s="254"/>
      <c r="BC252" s="254"/>
      <c r="BD252" s="254"/>
      <c r="BE252" s="254"/>
      <c r="BF252" s="254"/>
      <c r="BG252" s="254"/>
      <c r="BH252" s="254"/>
      <c r="BI252" s="254"/>
      <c r="BJ252" s="254"/>
      <c r="BK252" s="254"/>
      <c r="BL252" s="254"/>
      <c r="BM252" s="254"/>
      <c r="BN252" s="254"/>
      <c r="BO252" s="254"/>
      <c r="BP252" s="254"/>
      <c r="BQ252" s="254"/>
      <c r="BR252" s="254"/>
      <c r="BS252" s="254"/>
      <c r="BT252" s="254"/>
      <c r="BU252" s="254"/>
      <c r="BV252" s="254"/>
      <c r="BW252" s="254"/>
      <c r="BX252" s="254"/>
      <c r="BY252" s="254"/>
      <c r="BZ252" s="254"/>
      <c r="CA252" s="254"/>
      <c r="CB252" s="254"/>
      <c r="CC252" s="254"/>
      <c r="CD252" s="254"/>
      <c r="CE252" s="254"/>
      <c r="CF252" s="254"/>
      <c r="CG252" s="254"/>
      <c r="CH252" s="254"/>
      <c r="CI252" s="254"/>
      <c r="CJ252" s="254"/>
      <c r="CK252" s="254"/>
      <c r="CL252" s="254"/>
      <c r="CM252" s="254"/>
      <c r="CN252" s="254"/>
      <c r="CO252" s="254"/>
      <c r="CP252" s="254"/>
      <c r="CQ252" s="254"/>
      <c r="CR252" s="254"/>
      <c r="CS252" s="254"/>
      <c r="CT252" s="254"/>
      <c r="CU252" s="254"/>
      <c r="CV252" s="254"/>
      <c r="CW252" s="254"/>
      <c r="CX252" s="254"/>
      <c r="CY252" s="254"/>
      <c r="CZ252" s="254"/>
      <c r="DA252" s="254"/>
      <c r="DB252" s="254"/>
      <c r="DC252" s="254"/>
      <c r="DD252" s="254"/>
      <c r="DE252" s="254"/>
      <c r="DF252" s="254"/>
      <c r="DG252" s="254"/>
      <c r="DH252" s="254"/>
      <c r="DI252" s="254"/>
      <c r="DJ252" s="254"/>
      <c r="DK252" s="254"/>
      <c r="DL252" s="254"/>
      <c r="DM252" s="254"/>
      <c r="DN252" s="254"/>
      <c r="DO252" s="254"/>
    </row>
    <row r="253" spans="1:119" ht="7.5" customHeight="1">
      <c r="A253" s="277"/>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c r="AA253" s="254"/>
      <c r="AB253" s="254"/>
      <c r="AC253" s="254"/>
      <c r="AD253" s="254"/>
      <c r="AE253" s="254"/>
      <c r="AF253" s="254"/>
      <c r="AG253" s="254"/>
      <c r="AH253" s="254"/>
      <c r="AI253" s="254"/>
      <c r="AJ253" s="254"/>
      <c r="AK253" s="254"/>
      <c r="AL253" s="254"/>
      <c r="AM253" s="254"/>
      <c r="AN253" s="254"/>
      <c r="AO253" s="254"/>
      <c r="AP253" s="254"/>
      <c r="AQ253" s="254"/>
      <c r="AR253" s="254"/>
      <c r="AS253" s="254"/>
      <c r="AT253" s="254"/>
      <c r="AU253" s="254"/>
      <c r="AV253" s="254"/>
      <c r="AW253" s="254"/>
      <c r="AX253" s="254"/>
      <c r="AY253" s="254"/>
      <c r="AZ253" s="254"/>
      <c r="BA253" s="254"/>
      <c r="BB253" s="254"/>
      <c r="BC253" s="254"/>
      <c r="BD253" s="254"/>
      <c r="BE253" s="254"/>
      <c r="BF253" s="254"/>
      <c r="BG253" s="254"/>
      <c r="BH253" s="254"/>
      <c r="BI253" s="254"/>
      <c r="BJ253" s="254"/>
      <c r="BK253" s="254"/>
      <c r="BL253" s="254"/>
      <c r="BM253" s="254"/>
      <c r="BN253" s="254"/>
      <c r="BO253" s="254"/>
      <c r="BP253" s="254"/>
      <c r="BQ253" s="254"/>
      <c r="BR253" s="254"/>
      <c r="BS253" s="254"/>
      <c r="BT253" s="254"/>
      <c r="BU253" s="254"/>
      <c r="BV253" s="254"/>
      <c r="BW253" s="254"/>
      <c r="BX253" s="254"/>
      <c r="BY253" s="254"/>
      <c r="BZ253" s="254"/>
      <c r="CA253" s="254"/>
      <c r="CB253" s="254"/>
      <c r="CC253" s="254"/>
      <c r="CD253" s="254"/>
      <c r="CE253" s="254"/>
      <c r="CF253" s="254"/>
      <c r="CG253" s="254"/>
      <c r="CH253" s="254"/>
      <c r="CI253" s="254"/>
      <c r="CJ253" s="254"/>
      <c r="CK253" s="254"/>
      <c r="CL253" s="254"/>
      <c r="CM253" s="254"/>
      <c r="CN253" s="254"/>
      <c r="CO253" s="254"/>
      <c r="CP253" s="254"/>
      <c r="CQ253" s="254"/>
      <c r="CR253" s="254"/>
      <c r="CS253" s="254"/>
      <c r="CT253" s="254"/>
      <c r="CU253" s="254"/>
      <c r="CV253" s="254"/>
      <c r="CW253" s="254"/>
      <c r="CX253" s="254"/>
      <c r="CY253" s="254"/>
      <c r="CZ253" s="254"/>
      <c r="DA253" s="254"/>
      <c r="DB253" s="254"/>
      <c r="DC253" s="254"/>
      <c r="DD253" s="254"/>
      <c r="DE253" s="254"/>
      <c r="DF253" s="254"/>
      <c r="DG253" s="254"/>
      <c r="DH253" s="254"/>
      <c r="DI253" s="254"/>
      <c r="DJ253" s="254"/>
      <c r="DK253" s="254"/>
      <c r="DL253" s="254"/>
      <c r="DM253" s="254"/>
      <c r="DN253" s="254"/>
      <c r="DO253" s="254"/>
    </row>
    <row r="254" spans="1:119" ht="7.5" customHeight="1">
      <c r="A254" s="277"/>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c r="AA254" s="254"/>
      <c r="AB254" s="254"/>
      <c r="AC254" s="254"/>
      <c r="AD254" s="254"/>
      <c r="AE254" s="254"/>
      <c r="AF254" s="254"/>
      <c r="AG254" s="254"/>
      <c r="AH254" s="254"/>
      <c r="AI254" s="254"/>
      <c r="AJ254" s="254"/>
      <c r="AK254" s="254"/>
      <c r="AL254" s="254"/>
      <c r="AM254" s="254"/>
      <c r="AN254" s="254"/>
      <c r="AO254" s="254"/>
      <c r="AP254" s="254"/>
      <c r="AQ254" s="254"/>
      <c r="AR254" s="254"/>
      <c r="AS254" s="254"/>
      <c r="AT254" s="254"/>
      <c r="AU254" s="254"/>
      <c r="AV254" s="254"/>
      <c r="AW254" s="254"/>
      <c r="AX254" s="254"/>
      <c r="AY254" s="254"/>
      <c r="AZ254" s="254"/>
      <c r="BA254" s="254"/>
      <c r="BB254" s="254"/>
      <c r="BC254" s="254"/>
      <c r="BD254" s="254"/>
      <c r="BE254" s="254"/>
      <c r="BF254" s="254"/>
      <c r="BG254" s="254"/>
      <c r="BH254" s="254"/>
      <c r="BI254" s="254"/>
      <c r="BJ254" s="254"/>
      <c r="BK254" s="254"/>
      <c r="BL254" s="254"/>
      <c r="BM254" s="254"/>
      <c r="BN254" s="254"/>
      <c r="BO254" s="254"/>
      <c r="BP254" s="254"/>
      <c r="BQ254" s="254"/>
      <c r="BR254" s="254"/>
      <c r="BS254" s="254"/>
      <c r="BT254" s="254"/>
      <c r="BU254" s="254"/>
      <c r="BV254" s="254"/>
      <c r="BW254" s="254"/>
      <c r="BX254" s="254"/>
      <c r="BY254" s="254"/>
      <c r="BZ254" s="254"/>
      <c r="CA254" s="254"/>
      <c r="CB254" s="254"/>
      <c r="CC254" s="254"/>
      <c r="CD254" s="254"/>
      <c r="CE254" s="254"/>
      <c r="CF254" s="254"/>
      <c r="CG254" s="254"/>
      <c r="CH254" s="254"/>
      <c r="CI254" s="254"/>
      <c r="CJ254" s="254"/>
      <c r="CK254" s="254"/>
      <c r="CL254" s="254"/>
      <c r="CM254" s="254"/>
      <c r="CN254" s="254"/>
      <c r="CO254" s="254"/>
      <c r="CP254" s="254"/>
      <c r="CQ254" s="254"/>
      <c r="CR254" s="254"/>
      <c r="CS254" s="254"/>
      <c r="CT254" s="254"/>
      <c r="CU254" s="254"/>
      <c r="CV254" s="254"/>
      <c r="CW254" s="254"/>
      <c r="CX254" s="254"/>
      <c r="CY254" s="254"/>
      <c r="CZ254" s="254"/>
      <c r="DA254" s="254"/>
      <c r="DB254" s="254"/>
      <c r="DC254" s="254"/>
      <c r="DD254" s="254"/>
      <c r="DE254" s="254"/>
      <c r="DF254" s="254"/>
      <c r="DG254" s="254"/>
      <c r="DH254" s="254"/>
      <c r="DI254" s="254"/>
      <c r="DJ254" s="254"/>
      <c r="DK254" s="254"/>
      <c r="DL254" s="254"/>
      <c r="DM254" s="254"/>
      <c r="DN254" s="254"/>
      <c r="DO254" s="254"/>
    </row>
    <row r="255" spans="1:119" ht="7.5" customHeight="1">
      <c r="A255" s="277"/>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c r="AA255" s="254"/>
      <c r="AB255" s="254"/>
      <c r="AC255" s="254"/>
      <c r="AD255" s="254"/>
      <c r="AE255" s="254"/>
      <c r="AF255" s="254"/>
      <c r="AG255" s="254"/>
      <c r="AH255" s="254"/>
      <c r="AI255" s="254"/>
      <c r="AJ255" s="254"/>
      <c r="AK255" s="254"/>
      <c r="AL255" s="254"/>
      <c r="AM255" s="254"/>
      <c r="AN255" s="254"/>
      <c r="AO255" s="254"/>
      <c r="AP255" s="254"/>
      <c r="AQ255" s="254"/>
      <c r="AR255" s="254"/>
      <c r="AS255" s="254"/>
      <c r="AT255" s="254"/>
      <c r="AU255" s="254"/>
      <c r="AV255" s="254"/>
      <c r="AW255" s="254"/>
      <c r="AX255" s="254"/>
      <c r="AY255" s="254"/>
      <c r="AZ255" s="254"/>
      <c r="BA255" s="254"/>
      <c r="BB255" s="254"/>
      <c r="BC255" s="254"/>
      <c r="BD255" s="254"/>
      <c r="BE255" s="254"/>
      <c r="BF255" s="254"/>
      <c r="BG255" s="254"/>
      <c r="BH255" s="254"/>
      <c r="BI255" s="254"/>
      <c r="BJ255" s="254"/>
      <c r="BK255" s="254"/>
      <c r="BL255" s="254"/>
      <c r="BM255" s="254"/>
      <c r="BN255" s="254"/>
      <c r="BO255" s="254"/>
      <c r="BP255" s="254"/>
      <c r="BQ255" s="254"/>
      <c r="BR255" s="254"/>
      <c r="BS255" s="254"/>
      <c r="BT255" s="254"/>
      <c r="BU255" s="254"/>
      <c r="BV255" s="254"/>
      <c r="BW255" s="254"/>
      <c r="BX255" s="254"/>
      <c r="BY255" s="254"/>
      <c r="BZ255" s="254"/>
      <c r="CA255" s="254"/>
      <c r="CB255" s="254"/>
      <c r="CC255" s="254"/>
      <c r="CD255" s="254"/>
      <c r="CE255" s="254"/>
      <c r="CF255" s="254"/>
      <c r="CG255" s="254"/>
      <c r="CH255" s="254"/>
      <c r="CI255" s="254"/>
      <c r="CJ255" s="254"/>
      <c r="CK255" s="254"/>
      <c r="CL255" s="254"/>
      <c r="CM255" s="254"/>
      <c r="CN255" s="254"/>
      <c r="CO255" s="254"/>
      <c r="CP255" s="254"/>
      <c r="CQ255" s="254"/>
      <c r="CR255" s="254"/>
      <c r="CS255" s="254"/>
      <c r="CT255" s="254"/>
      <c r="CU255" s="254"/>
      <c r="CV255" s="254"/>
      <c r="CW255" s="254"/>
      <c r="CX255" s="254"/>
      <c r="CY255" s="254"/>
      <c r="CZ255" s="254"/>
      <c r="DA255" s="254"/>
      <c r="DB255" s="254"/>
      <c r="DC255" s="254"/>
      <c r="DD255" s="254"/>
      <c r="DE255" s="254"/>
      <c r="DF255" s="254"/>
      <c r="DG255" s="254"/>
      <c r="DH255" s="254"/>
      <c r="DI255" s="254"/>
      <c r="DJ255" s="254"/>
      <c r="DK255" s="254"/>
      <c r="DL255" s="254"/>
      <c r="DM255" s="254"/>
      <c r="DN255" s="254"/>
      <c r="DO255" s="254"/>
    </row>
    <row r="256" spans="1:119" ht="7.5" customHeight="1">
      <c r="A256" s="277"/>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c r="AA256" s="254"/>
      <c r="AB256" s="254"/>
      <c r="AC256" s="254"/>
      <c r="AD256" s="254"/>
      <c r="AE256" s="254"/>
      <c r="AF256" s="254"/>
      <c r="AG256" s="254"/>
      <c r="AH256" s="254"/>
      <c r="AI256" s="254"/>
      <c r="AJ256" s="254"/>
      <c r="AK256" s="254"/>
      <c r="AL256" s="254"/>
      <c r="AM256" s="254"/>
      <c r="AN256" s="254"/>
      <c r="AO256" s="254"/>
      <c r="AP256" s="254"/>
      <c r="AQ256" s="254"/>
      <c r="AR256" s="254"/>
      <c r="AS256" s="254"/>
      <c r="AT256" s="254"/>
      <c r="AU256" s="254"/>
      <c r="AV256" s="254"/>
      <c r="AW256" s="254"/>
      <c r="AX256" s="254"/>
      <c r="AY256" s="254"/>
      <c r="AZ256" s="254"/>
      <c r="BA256" s="254"/>
      <c r="BB256" s="254"/>
      <c r="BC256" s="254"/>
      <c r="BD256" s="254"/>
      <c r="BE256" s="254"/>
      <c r="BF256" s="254"/>
      <c r="BG256" s="254"/>
      <c r="BH256" s="254"/>
      <c r="BI256" s="254"/>
      <c r="BJ256" s="254"/>
      <c r="BK256" s="254"/>
      <c r="BL256" s="254"/>
      <c r="BM256" s="254"/>
      <c r="BN256" s="254"/>
      <c r="BO256" s="254"/>
      <c r="BP256" s="254"/>
      <c r="BQ256" s="254"/>
      <c r="BR256" s="254"/>
      <c r="BS256" s="254"/>
      <c r="BT256" s="254"/>
      <c r="BU256" s="254"/>
      <c r="BV256" s="254"/>
      <c r="BW256" s="254"/>
      <c r="BX256" s="254"/>
      <c r="BY256" s="254"/>
      <c r="BZ256" s="254"/>
      <c r="CA256" s="254"/>
      <c r="CB256" s="254"/>
      <c r="CC256" s="254"/>
      <c r="CD256" s="254"/>
      <c r="CE256" s="254"/>
      <c r="CF256" s="254"/>
      <c r="CG256" s="254"/>
      <c r="CH256" s="254"/>
      <c r="CI256" s="254"/>
      <c r="CJ256" s="254"/>
      <c r="CK256" s="254"/>
      <c r="CL256" s="254"/>
      <c r="CM256" s="254"/>
      <c r="CN256" s="254"/>
      <c r="CO256" s="254"/>
      <c r="CP256" s="254"/>
      <c r="CQ256" s="254"/>
      <c r="CR256" s="254"/>
      <c r="CS256" s="254"/>
      <c r="CT256" s="254"/>
      <c r="CU256" s="254"/>
      <c r="CV256" s="254"/>
      <c r="CW256" s="254"/>
      <c r="CX256" s="254"/>
      <c r="CY256" s="254"/>
      <c r="CZ256" s="254"/>
      <c r="DA256" s="254"/>
      <c r="DB256" s="254"/>
      <c r="DC256" s="254"/>
      <c r="DD256" s="254"/>
      <c r="DE256" s="254"/>
      <c r="DF256" s="254"/>
      <c r="DG256" s="254"/>
      <c r="DH256" s="254"/>
      <c r="DI256" s="254"/>
      <c r="DJ256" s="254"/>
      <c r="DK256" s="254"/>
      <c r="DL256" s="254"/>
      <c r="DM256" s="254"/>
      <c r="DN256" s="254"/>
      <c r="DO256" s="254"/>
    </row>
    <row r="257" spans="1:119" ht="7.5" customHeight="1">
      <c r="A257" s="277"/>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c r="AA257" s="254"/>
      <c r="AB257" s="254"/>
      <c r="AC257" s="254"/>
      <c r="AD257" s="254"/>
      <c r="AE257" s="254"/>
      <c r="AF257" s="254"/>
      <c r="AG257" s="254"/>
      <c r="AH257" s="254"/>
      <c r="AI257" s="254"/>
      <c r="AJ257" s="254"/>
      <c r="AK257" s="254"/>
      <c r="AL257" s="254"/>
      <c r="AM257" s="254"/>
      <c r="AN257" s="254"/>
      <c r="AO257" s="254"/>
      <c r="AP257" s="254"/>
      <c r="AQ257" s="254"/>
      <c r="AR257" s="254"/>
      <c r="AS257" s="254"/>
      <c r="AT257" s="254"/>
      <c r="AU257" s="254"/>
      <c r="AV257" s="254"/>
      <c r="AW257" s="254"/>
      <c r="AX257" s="254"/>
      <c r="AY257" s="254"/>
      <c r="AZ257" s="254"/>
      <c r="BA257" s="254"/>
      <c r="BB257" s="254"/>
      <c r="BC257" s="254"/>
      <c r="BD257" s="254"/>
      <c r="BE257" s="254"/>
      <c r="BF257" s="254"/>
      <c r="BG257" s="254"/>
      <c r="BH257" s="254"/>
      <c r="BI257" s="254"/>
      <c r="BJ257" s="254"/>
      <c r="BK257" s="254"/>
      <c r="BL257" s="254"/>
      <c r="BM257" s="254"/>
      <c r="BN257" s="254"/>
      <c r="BO257" s="254"/>
      <c r="BP257" s="254"/>
      <c r="BQ257" s="254"/>
      <c r="BR257" s="254"/>
      <c r="BS257" s="254"/>
      <c r="BT257" s="254"/>
      <c r="BU257" s="254"/>
      <c r="BV257" s="254"/>
      <c r="BW257" s="254"/>
      <c r="BX257" s="254"/>
      <c r="BY257" s="254"/>
      <c r="BZ257" s="254"/>
      <c r="CA257" s="254"/>
      <c r="CB257" s="254"/>
      <c r="CC257" s="254"/>
      <c r="CD257" s="254"/>
      <c r="CE257" s="254"/>
      <c r="CF257" s="254"/>
      <c r="CG257" s="254"/>
      <c r="CH257" s="254"/>
      <c r="CI257" s="254"/>
      <c r="CJ257" s="254"/>
      <c r="CK257" s="254"/>
      <c r="CL257" s="254"/>
      <c r="CM257" s="254"/>
      <c r="CN257" s="254"/>
      <c r="CO257" s="254"/>
      <c r="CP257" s="254"/>
      <c r="CQ257" s="254"/>
      <c r="CR257" s="254"/>
      <c r="CS257" s="254"/>
      <c r="CT257" s="254"/>
      <c r="CU257" s="254"/>
      <c r="CV257" s="254"/>
      <c r="CW257" s="254"/>
      <c r="CX257" s="254"/>
      <c r="CY257" s="254"/>
      <c r="CZ257" s="254"/>
      <c r="DA257" s="254"/>
      <c r="DB257" s="254"/>
      <c r="DC257" s="254"/>
      <c r="DD257" s="254"/>
      <c r="DE257" s="254"/>
      <c r="DF257" s="254"/>
      <c r="DG257" s="254"/>
      <c r="DH257" s="254"/>
      <c r="DI257" s="254"/>
      <c r="DJ257" s="254"/>
      <c r="DK257" s="254"/>
      <c r="DL257" s="254"/>
      <c r="DM257" s="254"/>
      <c r="DN257" s="254"/>
      <c r="DO257" s="254"/>
    </row>
    <row r="258" spans="1:119" ht="7.5" customHeight="1">
      <c r="A258" s="277"/>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c r="AA258" s="254"/>
      <c r="AB258" s="254"/>
      <c r="AC258" s="254"/>
      <c r="AD258" s="254"/>
      <c r="AE258" s="254"/>
      <c r="AF258" s="254"/>
      <c r="AG258" s="254"/>
      <c r="AH258" s="254"/>
      <c r="AI258" s="254"/>
      <c r="AJ258" s="254"/>
      <c r="AK258" s="254"/>
      <c r="AL258" s="254"/>
      <c r="AM258" s="254"/>
      <c r="AN258" s="254"/>
      <c r="AO258" s="254"/>
      <c r="AP258" s="254"/>
      <c r="AQ258" s="254"/>
      <c r="AR258" s="254"/>
      <c r="AS258" s="254"/>
      <c r="AT258" s="254"/>
      <c r="AU258" s="254"/>
      <c r="AV258" s="254"/>
      <c r="AW258" s="254"/>
      <c r="AX258" s="254"/>
      <c r="AY258" s="254"/>
      <c r="AZ258" s="254"/>
      <c r="BA258" s="254"/>
      <c r="BB258" s="254"/>
      <c r="BC258" s="254"/>
      <c r="BD258" s="254"/>
      <c r="BE258" s="254"/>
      <c r="BF258" s="254"/>
      <c r="BG258" s="254"/>
      <c r="BH258" s="254"/>
      <c r="BI258" s="254"/>
      <c r="BJ258" s="254"/>
      <c r="BK258" s="254"/>
      <c r="BL258" s="254"/>
      <c r="BM258" s="254"/>
      <c r="BN258" s="254"/>
      <c r="BO258" s="254"/>
      <c r="BP258" s="254"/>
      <c r="BQ258" s="254"/>
      <c r="BR258" s="254"/>
      <c r="BS258" s="254"/>
      <c r="BT258" s="254"/>
      <c r="BU258" s="254"/>
      <c r="BV258" s="254"/>
      <c r="BW258" s="254"/>
      <c r="BX258" s="254"/>
      <c r="BY258" s="254"/>
      <c r="BZ258" s="254"/>
      <c r="CA258" s="254"/>
      <c r="CB258" s="254"/>
      <c r="CC258" s="254"/>
      <c r="CD258" s="254"/>
      <c r="CE258" s="254"/>
      <c r="CF258" s="254"/>
      <c r="CG258" s="254"/>
      <c r="CH258" s="254"/>
      <c r="CI258" s="254"/>
      <c r="CJ258" s="254"/>
      <c r="CK258" s="254"/>
      <c r="CL258" s="254"/>
      <c r="CM258" s="254"/>
      <c r="CN258" s="254"/>
      <c r="CO258" s="254"/>
      <c r="CP258" s="254"/>
      <c r="CQ258" s="254"/>
      <c r="CR258" s="254"/>
      <c r="CS258" s="254"/>
      <c r="CT258" s="254"/>
      <c r="CU258" s="254"/>
      <c r="CV258" s="254"/>
      <c r="CW258" s="254"/>
      <c r="CX258" s="254"/>
      <c r="CY258" s="254"/>
      <c r="CZ258" s="254"/>
      <c r="DA258" s="254"/>
      <c r="DB258" s="254"/>
      <c r="DC258" s="254"/>
      <c r="DD258" s="254"/>
      <c r="DE258" s="254"/>
      <c r="DF258" s="254"/>
      <c r="DG258" s="254"/>
      <c r="DH258" s="254"/>
      <c r="DI258" s="254"/>
      <c r="DJ258" s="254"/>
      <c r="DK258" s="254"/>
      <c r="DL258" s="254"/>
      <c r="DM258" s="254"/>
      <c r="DN258" s="254"/>
      <c r="DO258" s="254"/>
    </row>
    <row r="259" spans="1:119" ht="7.5" customHeight="1">
      <c r="A259" s="277"/>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c r="AA259" s="254"/>
      <c r="AB259" s="254"/>
      <c r="AC259" s="254"/>
      <c r="AD259" s="254"/>
      <c r="AE259" s="254"/>
      <c r="AF259" s="254"/>
      <c r="AG259" s="254"/>
      <c r="AH259" s="254"/>
      <c r="AI259" s="254"/>
      <c r="AJ259" s="254"/>
      <c r="AK259" s="254"/>
      <c r="AL259" s="254"/>
      <c r="AM259" s="254"/>
      <c r="AN259" s="254"/>
      <c r="AO259" s="254"/>
      <c r="AP259" s="254"/>
      <c r="AQ259" s="254"/>
      <c r="AR259" s="254"/>
      <c r="AS259" s="254"/>
      <c r="AT259" s="254"/>
      <c r="AU259" s="254"/>
      <c r="AV259" s="254"/>
      <c r="AW259" s="254"/>
      <c r="AX259" s="254"/>
      <c r="AY259" s="254"/>
      <c r="AZ259" s="254"/>
      <c r="BA259" s="254"/>
      <c r="BB259" s="254"/>
      <c r="BC259" s="254"/>
      <c r="BD259" s="254"/>
      <c r="BE259" s="254"/>
      <c r="BF259" s="254"/>
      <c r="BG259" s="254"/>
      <c r="BH259" s="254"/>
      <c r="BI259" s="254"/>
      <c r="BJ259" s="254"/>
      <c r="BK259" s="254"/>
      <c r="BL259" s="254"/>
      <c r="BM259" s="254"/>
      <c r="BN259" s="254"/>
      <c r="BO259" s="254"/>
      <c r="BP259" s="254"/>
      <c r="BQ259" s="254"/>
      <c r="BR259" s="254"/>
      <c r="BS259" s="254"/>
      <c r="BT259" s="254"/>
      <c r="BU259" s="254"/>
      <c r="BV259" s="254"/>
      <c r="BW259" s="254"/>
      <c r="BX259" s="254"/>
      <c r="BY259" s="254"/>
      <c r="BZ259" s="254"/>
      <c r="CA259" s="254"/>
      <c r="CB259" s="254"/>
      <c r="CC259" s="254"/>
      <c r="CD259" s="254"/>
      <c r="CE259" s="254"/>
      <c r="CF259" s="254"/>
      <c r="CG259" s="254"/>
      <c r="CH259" s="254"/>
      <c r="CI259" s="254"/>
      <c r="CJ259" s="254"/>
      <c r="CK259" s="254"/>
      <c r="CL259" s="254"/>
      <c r="CM259" s="254"/>
      <c r="CN259" s="254"/>
      <c r="CO259" s="254"/>
      <c r="CP259" s="254"/>
      <c r="CQ259" s="254"/>
      <c r="CR259" s="254"/>
      <c r="CS259" s="254"/>
      <c r="CT259" s="254"/>
      <c r="CU259" s="254"/>
      <c r="CV259" s="254"/>
      <c r="CW259" s="254"/>
      <c r="CX259" s="254"/>
      <c r="CY259" s="254"/>
      <c r="CZ259" s="254"/>
      <c r="DA259" s="254"/>
      <c r="DB259" s="254"/>
      <c r="DC259" s="254"/>
      <c r="DD259" s="254"/>
      <c r="DE259" s="254"/>
      <c r="DF259" s="254"/>
      <c r="DG259" s="254"/>
      <c r="DH259" s="254"/>
      <c r="DI259" s="254"/>
      <c r="DJ259" s="254"/>
      <c r="DK259" s="254"/>
      <c r="DL259" s="254"/>
      <c r="DM259" s="254"/>
      <c r="DN259" s="254"/>
      <c r="DO259" s="254"/>
    </row>
    <row r="260" spans="1:119" ht="7.5" customHeight="1">
      <c r="A260" s="277"/>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c r="AA260" s="254"/>
      <c r="AB260" s="254"/>
      <c r="AC260" s="254"/>
      <c r="AD260" s="254"/>
      <c r="AE260" s="254"/>
      <c r="AF260" s="254"/>
      <c r="AG260" s="254"/>
      <c r="AH260" s="254"/>
      <c r="AI260" s="254"/>
      <c r="AJ260" s="254"/>
      <c r="AK260" s="254"/>
      <c r="AL260" s="254"/>
      <c r="AM260" s="254"/>
      <c r="AN260" s="254"/>
      <c r="AO260" s="254"/>
      <c r="AP260" s="254"/>
      <c r="AQ260" s="254"/>
      <c r="AR260" s="254"/>
      <c r="AS260" s="254"/>
      <c r="AT260" s="254"/>
      <c r="AU260" s="254"/>
      <c r="AV260" s="254"/>
      <c r="AW260" s="254"/>
      <c r="AX260" s="254"/>
      <c r="AY260" s="254"/>
      <c r="AZ260" s="254"/>
      <c r="BA260" s="254"/>
      <c r="BB260" s="254"/>
      <c r="BC260" s="254"/>
      <c r="BD260" s="254"/>
      <c r="BE260" s="254"/>
      <c r="BF260" s="254"/>
      <c r="BG260" s="254"/>
      <c r="BH260" s="254"/>
      <c r="BI260" s="254"/>
      <c r="BJ260" s="254"/>
      <c r="BK260" s="254"/>
      <c r="BL260" s="254"/>
      <c r="BM260" s="254"/>
      <c r="BN260" s="254"/>
      <c r="BO260" s="254"/>
      <c r="BP260" s="254"/>
      <c r="BQ260" s="254"/>
      <c r="BR260" s="254"/>
      <c r="BS260" s="254"/>
      <c r="BT260" s="254"/>
      <c r="BU260" s="254"/>
      <c r="BV260" s="254"/>
      <c r="BW260" s="254"/>
      <c r="BX260" s="254"/>
      <c r="BY260" s="254"/>
      <c r="BZ260" s="254"/>
      <c r="CA260" s="254"/>
      <c r="CB260" s="254"/>
      <c r="CC260" s="254"/>
      <c r="CD260" s="254"/>
      <c r="CE260" s="254"/>
      <c r="CF260" s="254"/>
      <c r="CG260" s="254"/>
      <c r="CH260" s="254"/>
      <c r="CI260" s="254"/>
      <c r="CJ260" s="254"/>
      <c r="CK260" s="254"/>
      <c r="CL260" s="254"/>
      <c r="CM260" s="254"/>
      <c r="CN260" s="254"/>
      <c r="CO260" s="254"/>
      <c r="CP260" s="254"/>
      <c r="CQ260" s="254"/>
      <c r="CR260" s="254"/>
      <c r="CS260" s="254"/>
      <c r="CT260" s="254"/>
      <c r="CU260" s="254"/>
      <c r="CV260" s="254"/>
      <c r="CW260" s="254"/>
      <c r="CX260" s="254"/>
      <c r="CY260" s="254"/>
      <c r="CZ260" s="254"/>
      <c r="DA260" s="254"/>
      <c r="DB260" s="254"/>
      <c r="DC260" s="254"/>
      <c r="DD260" s="254"/>
      <c r="DE260" s="254"/>
      <c r="DF260" s="254"/>
      <c r="DG260" s="254"/>
      <c r="DH260" s="254"/>
      <c r="DI260" s="254"/>
      <c r="DJ260" s="254"/>
      <c r="DK260" s="254"/>
      <c r="DL260" s="254"/>
      <c r="DM260" s="254"/>
      <c r="DN260" s="254"/>
      <c r="DO260" s="254"/>
    </row>
    <row r="261" spans="1:119" ht="7.5" customHeight="1">
      <c r="A261" s="277"/>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c r="AA261" s="254"/>
      <c r="AB261" s="254"/>
      <c r="AC261" s="254"/>
      <c r="AD261" s="254"/>
      <c r="AE261" s="254"/>
      <c r="AF261" s="254"/>
      <c r="AG261" s="254"/>
      <c r="AH261" s="254"/>
      <c r="AI261" s="254"/>
      <c r="AJ261" s="254"/>
      <c r="AK261" s="254"/>
      <c r="AL261" s="254"/>
      <c r="AM261" s="254"/>
      <c r="AN261" s="254"/>
      <c r="AO261" s="254"/>
      <c r="AP261" s="254"/>
      <c r="AQ261" s="254"/>
      <c r="AR261" s="254"/>
      <c r="AS261" s="254"/>
      <c r="AT261" s="254"/>
      <c r="AU261" s="254"/>
      <c r="AV261" s="254"/>
      <c r="AW261" s="254"/>
      <c r="AX261" s="254"/>
      <c r="AY261" s="254"/>
      <c r="AZ261" s="254"/>
      <c r="BA261" s="254"/>
      <c r="BB261" s="254"/>
      <c r="BC261" s="254"/>
      <c r="BD261" s="254"/>
      <c r="BE261" s="254"/>
      <c r="BF261" s="254"/>
      <c r="BG261" s="254"/>
      <c r="BH261" s="254"/>
      <c r="BI261" s="254"/>
      <c r="BJ261" s="254"/>
      <c r="BK261" s="254"/>
      <c r="BL261" s="254"/>
      <c r="BM261" s="254"/>
      <c r="BN261" s="254"/>
      <c r="BO261" s="254"/>
      <c r="BP261" s="254"/>
      <c r="BQ261" s="254"/>
      <c r="BR261" s="254"/>
      <c r="BS261" s="254"/>
      <c r="BT261" s="254"/>
      <c r="BU261" s="254"/>
      <c r="BV261" s="254"/>
      <c r="BW261" s="254"/>
      <c r="BX261" s="254"/>
      <c r="BY261" s="254"/>
      <c r="BZ261" s="254"/>
      <c r="CA261" s="254"/>
      <c r="CB261" s="254"/>
      <c r="CC261" s="254"/>
      <c r="CD261" s="254"/>
      <c r="CE261" s="254"/>
      <c r="CF261" s="254"/>
      <c r="CG261" s="254"/>
      <c r="CH261" s="254"/>
      <c r="CI261" s="254"/>
      <c r="CJ261" s="254"/>
      <c r="CK261" s="254"/>
      <c r="CL261" s="254"/>
      <c r="CM261" s="254"/>
      <c r="CN261" s="254"/>
      <c r="CO261" s="254"/>
      <c r="CP261" s="254"/>
      <c r="CQ261" s="254"/>
      <c r="CR261" s="254"/>
      <c r="CS261" s="254"/>
      <c r="CT261" s="254"/>
      <c r="CU261" s="254"/>
      <c r="CV261" s="254"/>
      <c r="CW261" s="254"/>
      <c r="CX261" s="254"/>
      <c r="CY261" s="254"/>
      <c r="CZ261" s="254"/>
      <c r="DA261" s="254"/>
      <c r="DB261" s="254"/>
      <c r="DC261" s="254"/>
      <c r="DD261" s="254"/>
      <c r="DE261" s="254"/>
      <c r="DF261" s="254"/>
      <c r="DG261" s="254"/>
      <c r="DH261" s="254"/>
      <c r="DI261" s="254"/>
      <c r="DJ261" s="254"/>
      <c r="DK261" s="254"/>
      <c r="DL261" s="254"/>
      <c r="DM261" s="254"/>
      <c r="DN261" s="254"/>
      <c r="DO261" s="254"/>
    </row>
    <row r="262" spans="1:119" ht="7.5" customHeight="1">
      <c r="A262" s="277"/>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c r="AA262" s="254"/>
      <c r="AB262" s="254"/>
      <c r="AC262" s="254"/>
      <c r="AD262" s="254"/>
      <c r="AE262" s="254"/>
      <c r="AF262" s="254"/>
      <c r="AG262" s="254"/>
      <c r="AH262" s="254"/>
      <c r="AI262" s="254"/>
      <c r="AJ262" s="254"/>
      <c r="AK262" s="254"/>
      <c r="AL262" s="254"/>
      <c r="AM262" s="254"/>
      <c r="AN262" s="254"/>
      <c r="AO262" s="254"/>
      <c r="AP262" s="254"/>
      <c r="AQ262" s="254"/>
      <c r="AR262" s="254"/>
      <c r="AS262" s="254"/>
      <c r="AT262" s="254"/>
      <c r="AU262" s="254"/>
      <c r="AV262" s="254"/>
      <c r="AW262" s="254"/>
      <c r="AX262" s="254"/>
      <c r="AY262" s="254"/>
      <c r="AZ262" s="254"/>
      <c r="BA262" s="254"/>
      <c r="BB262" s="254"/>
      <c r="BC262" s="254"/>
      <c r="BD262" s="254"/>
      <c r="BE262" s="254"/>
      <c r="BF262" s="254"/>
      <c r="BG262" s="254"/>
      <c r="BH262" s="254"/>
      <c r="BI262" s="254"/>
      <c r="BJ262" s="254"/>
      <c r="BK262" s="254"/>
      <c r="BL262" s="254"/>
      <c r="BM262" s="254"/>
      <c r="BN262" s="254"/>
      <c r="BO262" s="254"/>
      <c r="BP262" s="254"/>
      <c r="BQ262" s="254"/>
      <c r="BR262" s="254"/>
      <c r="BS262" s="254"/>
      <c r="BT262" s="254"/>
      <c r="BU262" s="254"/>
      <c r="BV262" s="254"/>
      <c r="BW262" s="254"/>
      <c r="BX262" s="254"/>
      <c r="BY262" s="254"/>
      <c r="BZ262" s="254"/>
      <c r="CA262" s="254"/>
      <c r="CB262" s="254"/>
      <c r="CC262" s="254"/>
      <c r="CD262" s="254"/>
      <c r="CE262" s="254"/>
      <c r="CF262" s="254"/>
      <c r="CG262" s="254"/>
      <c r="CH262" s="254"/>
      <c r="CI262" s="254"/>
      <c r="CJ262" s="254"/>
      <c r="CK262" s="254"/>
      <c r="CL262" s="254"/>
      <c r="CM262" s="254"/>
      <c r="CN262" s="254"/>
      <c r="CO262" s="254"/>
      <c r="CP262" s="254"/>
      <c r="CQ262" s="254"/>
      <c r="CR262" s="254"/>
      <c r="CS262" s="254"/>
      <c r="CT262" s="254"/>
      <c r="CU262" s="254"/>
      <c r="CV262" s="254"/>
      <c r="CW262" s="254"/>
      <c r="CX262" s="254"/>
      <c r="CY262" s="254"/>
      <c r="CZ262" s="254"/>
      <c r="DA262" s="254"/>
      <c r="DB262" s="254"/>
      <c r="DC262" s="254"/>
      <c r="DD262" s="254"/>
      <c r="DE262" s="254"/>
      <c r="DF262" s="254"/>
      <c r="DG262" s="254"/>
      <c r="DH262" s="254"/>
      <c r="DI262" s="254"/>
      <c r="DJ262" s="254"/>
      <c r="DK262" s="254"/>
      <c r="DL262" s="254"/>
      <c r="DM262" s="254"/>
      <c r="DN262" s="254"/>
      <c r="DO262" s="254"/>
    </row>
    <row r="263" spans="1:119" ht="7.5" customHeight="1">
      <c r="A263" s="277"/>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c r="AA263" s="254"/>
      <c r="AB263" s="254"/>
      <c r="AC263" s="254"/>
      <c r="AD263" s="254"/>
      <c r="AE263" s="254"/>
      <c r="AF263" s="254"/>
      <c r="AG263" s="254"/>
      <c r="AH263" s="254"/>
      <c r="AI263" s="254"/>
      <c r="AJ263" s="254"/>
      <c r="AK263" s="254"/>
      <c r="AL263" s="254"/>
      <c r="AM263" s="254"/>
      <c r="AN263" s="254"/>
      <c r="AO263" s="254"/>
      <c r="AP263" s="254"/>
      <c r="AQ263" s="254"/>
      <c r="AR263" s="254"/>
      <c r="AS263" s="254"/>
      <c r="AT263" s="254"/>
      <c r="AU263" s="254"/>
      <c r="AV263" s="254"/>
      <c r="AW263" s="254"/>
      <c r="AX263" s="254"/>
      <c r="AY263" s="254"/>
      <c r="AZ263" s="254"/>
      <c r="BA263" s="254"/>
      <c r="BB263" s="254"/>
      <c r="BC263" s="254"/>
      <c r="BD263" s="254"/>
      <c r="BE263" s="254"/>
      <c r="BF263" s="254"/>
      <c r="BG263" s="254"/>
      <c r="BH263" s="254"/>
      <c r="BI263" s="254"/>
      <c r="BJ263" s="254"/>
      <c r="BK263" s="254"/>
      <c r="BL263" s="254"/>
      <c r="BM263" s="254"/>
      <c r="BN263" s="254"/>
      <c r="BO263" s="254"/>
      <c r="BP263" s="254"/>
      <c r="BQ263" s="254"/>
      <c r="BR263" s="254"/>
      <c r="BS263" s="254"/>
      <c r="BT263" s="254"/>
      <c r="BU263" s="254"/>
      <c r="BV263" s="254"/>
      <c r="BW263" s="254"/>
      <c r="BX263" s="254"/>
      <c r="BY263" s="254"/>
      <c r="BZ263" s="254"/>
      <c r="CA263" s="254"/>
      <c r="CB263" s="254"/>
      <c r="CC263" s="254"/>
      <c r="CD263" s="254"/>
      <c r="CE263" s="254"/>
      <c r="CF263" s="254"/>
      <c r="CG263" s="254"/>
      <c r="CH263" s="254"/>
      <c r="CI263" s="254"/>
      <c r="CJ263" s="254"/>
      <c r="CK263" s="254"/>
      <c r="CL263" s="254"/>
      <c r="CM263" s="254"/>
      <c r="CN263" s="254"/>
      <c r="CO263" s="254"/>
      <c r="CP263" s="254"/>
      <c r="CQ263" s="254"/>
      <c r="CR263" s="254"/>
      <c r="CS263" s="254"/>
      <c r="CT263" s="254"/>
      <c r="CU263" s="254"/>
      <c r="CV263" s="254"/>
      <c r="CW263" s="254"/>
      <c r="CX263" s="254"/>
      <c r="CY263" s="254"/>
      <c r="CZ263" s="254"/>
      <c r="DA263" s="254"/>
      <c r="DB263" s="254"/>
      <c r="DC263" s="254"/>
      <c r="DD263" s="254"/>
      <c r="DE263" s="254"/>
      <c r="DF263" s="254"/>
      <c r="DG263" s="254"/>
      <c r="DH263" s="254"/>
      <c r="DI263" s="254"/>
      <c r="DJ263" s="254"/>
      <c r="DK263" s="254"/>
      <c r="DL263" s="254"/>
      <c r="DM263" s="254"/>
      <c r="DN263" s="254"/>
      <c r="DO263" s="254"/>
    </row>
    <row r="264" spans="1:119" ht="7.5" customHeight="1">
      <c r="A264" s="277"/>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c r="AA264" s="254"/>
      <c r="AB264" s="254"/>
      <c r="AC264" s="254"/>
      <c r="AD264" s="254"/>
      <c r="AE264" s="254"/>
      <c r="AF264" s="254"/>
      <c r="AG264" s="254"/>
      <c r="AH264" s="254"/>
      <c r="AI264" s="254"/>
      <c r="AJ264" s="254"/>
      <c r="AK264" s="254"/>
      <c r="AL264" s="254"/>
      <c r="AM264" s="254"/>
      <c r="AN264" s="254"/>
      <c r="AO264" s="254"/>
      <c r="AP264" s="254"/>
      <c r="AQ264" s="254"/>
      <c r="AR264" s="254"/>
      <c r="AS264" s="254"/>
      <c r="AT264" s="254"/>
      <c r="AU264" s="254"/>
      <c r="AV264" s="254"/>
      <c r="AW264" s="254"/>
      <c r="AX264" s="254"/>
      <c r="AY264" s="254"/>
      <c r="AZ264" s="254"/>
      <c r="BA264" s="254"/>
      <c r="BB264" s="254"/>
      <c r="BC264" s="254"/>
      <c r="BD264" s="254"/>
      <c r="BE264" s="254"/>
      <c r="BF264" s="254"/>
      <c r="BG264" s="254"/>
      <c r="BH264" s="254"/>
      <c r="BI264" s="254"/>
      <c r="BJ264" s="254"/>
      <c r="BK264" s="254"/>
      <c r="BL264" s="254"/>
      <c r="BM264" s="254"/>
      <c r="BN264" s="254"/>
      <c r="BO264" s="254"/>
      <c r="BP264" s="254"/>
      <c r="BQ264" s="254"/>
      <c r="BR264" s="254"/>
      <c r="BS264" s="254"/>
      <c r="BT264" s="254"/>
      <c r="BU264" s="254"/>
      <c r="BV264" s="254"/>
      <c r="BW264" s="254"/>
      <c r="BX264" s="254"/>
      <c r="BY264" s="254"/>
      <c r="BZ264" s="254"/>
      <c r="CA264" s="254"/>
      <c r="CB264" s="254"/>
      <c r="CC264" s="254"/>
      <c r="CD264" s="254"/>
      <c r="CE264" s="254"/>
      <c r="CF264" s="254"/>
      <c r="CG264" s="254"/>
      <c r="CH264" s="254"/>
      <c r="CI264" s="254"/>
      <c r="CJ264" s="254"/>
      <c r="CK264" s="254"/>
      <c r="CL264" s="254"/>
      <c r="CM264" s="254"/>
      <c r="CN264" s="254"/>
      <c r="CO264" s="254"/>
      <c r="CP264" s="254"/>
      <c r="CQ264" s="254"/>
      <c r="CR264" s="254"/>
      <c r="CS264" s="254"/>
      <c r="CT264" s="254"/>
      <c r="CU264" s="254"/>
      <c r="CV264" s="254"/>
      <c r="CW264" s="254"/>
      <c r="CX264" s="254"/>
      <c r="CY264" s="254"/>
      <c r="CZ264" s="254"/>
      <c r="DA264" s="254"/>
      <c r="DB264" s="254"/>
      <c r="DC264" s="254"/>
      <c r="DD264" s="254"/>
      <c r="DE264" s="254"/>
      <c r="DF264" s="254"/>
      <c r="DG264" s="254"/>
      <c r="DH264" s="254"/>
      <c r="DI264" s="254"/>
      <c r="DJ264" s="254"/>
      <c r="DK264" s="254"/>
      <c r="DL264" s="254"/>
      <c r="DM264" s="254"/>
      <c r="DN264" s="254"/>
      <c r="DO264" s="254"/>
    </row>
    <row r="265" spans="1:119" ht="7.5" customHeight="1">
      <c r="A265" s="277"/>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c r="AA265" s="254"/>
      <c r="AB265" s="254"/>
      <c r="AC265" s="254"/>
      <c r="AD265" s="254"/>
      <c r="AE265" s="254"/>
      <c r="AF265" s="254"/>
      <c r="AG265" s="254"/>
      <c r="AH265" s="254"/>
      <c r="AI265" s="254"/>
      <c r="AJ265" s="254"/>
      <c r="AK265" s="254"/>
      <c r="AL265" s="254"/>
      <c r="AM265" s="254"/>
      <c r="AN265" s="254"/>
      <c r="AO265" s="254"/>
      <c r="AP265" s="254"/>
      <c r="AQ265" s="254"/>
      <c r="AR265" s="254"/>
      <c r="AS265" s="254"/>
      <c r="AT265" s="254"/>
      <c r="AU265" s="254"/>
      <c r="AV265" s="254"/>
      <c r="AW265" s="254"/>
      <c r="AX265" s="254"/>
      <c r="AY265" s="254"/>
      <c r="AZ265" s="254"/>
      <c r="BA265" s="254"/>
      <c r="BB265" s="254"/>
      <c r="BC265" s="254"/>
      <c r="BD265" s="254"/>
      <c r="BE265" s="254"/>
      <c r="BF265" s="254"/>
      <c r="BG265" s="254"/>
      <c r="BH265" s="254"/>
      <c r="BI265" s="254"/>
      <c r="BJ265" s="254"/>
      <c r="BK265" s="254"/>
      <c r="BL265" s="254"/>
      <c r="BM265" s="254"/>
      <c r="BN265" s="254"/>
      <c r="BO265" s="254"/>
      <c r="BP265" s="254"/>
      <c r="BQ265" s="254"/>
      <c r="BR265" s="254"/>
      <c r="BS265" s="254"/>
      <c r="BT265" s="254"/>
      <c r="BU265" s="254"/>
      <c r="BV265" s="254"/>
      <c r="BW265" s="254"/>
      <c r="BX265" s="254"/>
      <c r="BY265" s="254"/>
      <c r="BZ265" s="254"/>
      <c r="CA265" s="254"/>
      <c r="CB265" s="254"/>
      <c r="CC265" s="254"/>
      <c r="CD265" s="254"/>
      <c r="CE265" s="254"/>
      <c r="CF265" s="254"/>
      <c r="CG265" s="254"/>
      <c r="CH265" s="254"/>
      <c r="CI265" s="254"/>
      <c r="CJ265" s="254"/>
      <c r="CK265" s="254"/>
      <c r="CL265" s="254"/>
      <c r="CM265" s="254"/>
      <c r="CN265" s="254"/>
      <c r="CO265" s="254"/>
      <c r="CP265" s="254"/>
      <c r="CQ265" s="254"/>
      <c r="CR265" s="254"/>
      <c r="CS265" s="254"/>
      <c r="CT265" s="254"/>
      <c r="CU265" s="254"/>
      <c r="CV265" s="254"/>
      <c r="CW265" s="254"/>
      <c r="CX265" s="254"/>
      <c r="CY265" s="254"/>
      <c r="CZ265" s="254"/>
      <c r="DA265" s="254"/>
      <c r="DB265" s="254"/>
      <c r="DC265" s="254"/>
      <c r="DD265" s="254"/>
      <c r="DE265" s="254"/>
      <c r="DF265" s="254"/>
      <c r="DG265" s="254"/>
      <c r="DH265" s="254"/>
      <c r="DI265" s="254"/>
      <c r="DJ265" s="254"/>
      <c r="DK265" s="254"/>
      <c r="DL265" s="254"/>
      <c r="DM265" s="254"/>
      <c r="DN265" s="254"/>
      <c r="DO265" s="254"/>
    </row>
    <row r="266" spans="1:119" ht="7.5" customHeight="1">
      <c r="A266" s="277"/>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c r="AA266" s="254"/>
      <c r="AB266" s="254"/>
      <c r="AC266" s="254"/>
      <c r="AD266" s="254"/>
      <c r="AE266" s="254"/>
      <c r="AF266" s="254"/>
      <c r="AG266" s="254"/>
      <c r="AH266" s="254"/>
      <c r="AI266" s="254"/>
      <c r="AJ266" s="254"/>
      <c r="AK266" s="254"/>
      <c r="AL266" s="254"/>
      <c r="AM266" s="254"/>
      <c r="AN266" s="254"/>
      <c r="AO266" s="254"/>
      <c r="AP266" s="254"/>
      <c r="AQ266" s="254"/>
      <c r="AR266" s="254"/>
      <c r="AS266" s="254"/>
      <c r="AT266" s="254"/>
      <c r="AU266" s="254"/>
      <c r="AV266" s="254"/>
      <c r="AW266" s="254"/>
      <c r="AX266" s="254"/>
      <c r="AY266" s="254"/>
      <c r="AZ266" s="254"/>
      <c r="BA266" s="254"/>
      <c r="BB266" s="254"/>
      <c r="BC266" s="254"/>
      <c r="BD266" s="254"/>
      <c r="BE266" s="254"/>
      <c r="BF266" s="254"/>
      <c r="BG266" s="254"/>
      <c r="BH266" s="254"/>
      <c r="BI266" s="254"/>
      <c r="BJ266" s="254"/>
      <c r="BK266" s="254"/>
      <c r="BL266" s="254"/>
      <c r="BM266" s="254"/>
      <c r="BN266" s="254"/>
      <c r="BO266" s="254"/>
      <c r="BP266" s="254"/>
      <c r="BQ266" s="254"/>
      <c r="BR266" s="254"/>
      <c r="BS266" s="254"/>
      <c r="BT266" s="254"/>
      <c r="BU266" s="254"/>
      <c r="BV266" s="254"/>
      <c r="BW266" s="254"/>
      <c r="BX266" s="254"/>
      <c r="BY266" s="254"/>
      <c r="BZ266" s="254"/>
      <c r="CA266" s="254"/>
      <c r="CB266" s="254"/>
      <c r="CC266" s="254"/>
      <c r="CD266" s="254"/>
      <c r="CE266" s="254"/>
      <c r="CF266" s="254"/>
      <c r="CG266" s="254"/>
      <c r="CH266" s="254"/>
      <c r="CI266" s="254"/>
      <c r="CJ266" s="254"/>
      <c r="CK266" s="254"/>
      <c r="CL266" s="254"/>
      <c r="CM266" s="254"/>
      <c r="CN266" s="254"/>
      <c r="CO266" s="254"/>
      <c r="CP266" s="254"/>
      <c r="CQ266" s="254"/>
      <c r="CR266" s="254"/>
      <c r="CS266" s="254"/>
      <c r="CT266" s="254"/>
      <c r="CU266" s="254"/>
      <c r="CV266" s="254"/>
      <c r="CW266" s="254"/>
      <c r="CX266" s="254"/>
      <c r="CY266" s="254"/>
      <c r="CZ266" s="254"/>
      <c r="DA266" s="254"/>
      <c r="DB266" s="254"/>
      <c r="DC266" s="254"/>
      <c r="DD266" s="254"/>
      <c r="DE266" s="254"/>
      <c r="DF266" s="254"/>
      <c r="DG266" s="254"/>
      <c r="DH266" s="254"/>
      <c r="DI266" s="254"/>
      <c r="DJ266" s="254"/>
      <c r="DK266" s="254"/>
      <c r="DL266" s="254"/>
      <c r="DM266" s="254"/>
      <c r="DN266" s="254"/>
      <c r="DO266" s="254"/>
    </row>
    <row r="267" spans="1:119" ht="7.5" customHeight="1">
      <c r="A267" s="277"/>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c r="AA267" s="254"/>
      <c r="AB267" s="254"/>
      <c r="AC267" s="254"/>
      <c r="AD267" s="254"/>
      <c r="AE267" s="254"/>
      <c r="AF267" s="254"/>
      <c r="AG267" s="254"/>
      <c r="AH267" s="254"/>
      <c r="AI267" s="254"/>
      <c r="AJ267" s="254"/>
      <c r="AK267" s="254"/>
      <c r="AL267" s="254"/>
      <c r="AM267" s="254"/>
      <c r="AN267" s="254"/>
      <c r="AO267" s="254"/>
      <c r="AP267" s="254"/>
      <c r="AQ267" s="254"/>
      <c r="AR267" s="254"/>
      <c r="AS267" s="254"/>
      <c r="AT267" s="254"/>
      <c r="AU267" s="254"/>
      <c r="AV267" s="254"/>
      <c r="AW267" s="254"/>
      <c r="AX267" s="254"/>
      <c r="AY267" s="254"/>
      <c r="AZ267" s="254"/>
      <c r="BA267" s="254"/>
      <c r="BB267" s="254"/>
      <c r="BC267" s="254"/>
      <c r="BD267" s="254"/>
      <c r="BE267" s="254"/>
      <c r="BF267" s="254"/>
      <c r="BG267" s="254"/>
      <c r="BH267" s="254"/>
      <c r="BI267" s="254"/>
      <c r="BJ267" s="254"/>
      <c r="BK267" s="254"/>
      <c r="BL267" s="254"/>
      <c r="BM267" s="254"/>
      <c r="BN267" s="254"/>
      <c r="BO267" s="254"/>
      <c r="BP267" s="254"/>
      <c r="BQ267" s="254"/>
      <c r="BR267" s="254"/>
      <c r="BS267" s="254"/>
      <c r="BT267" s="254"/>
      <c r="BU267" s="254"/>
      <c r="BV267" s="254"/>
      <c r="BW267" s="254"/>
      <c r="BX267" s="254"/>
      <c r="BY267" s="254"/>
      <c r="BZ267" s="254"/>
      <c r="CA267" s="254"/>
      <c r="CB267" s="254"/>
      <c r="CC267" s="254"/>
      <c r="CD267" s="254"/>
      <c r="CE267" s="254"/>
      <c r="CF267" s="254"/>
      <c r="CG267" s="254"/>
      <c r="CH267" s="254"/>
      <c r="CI267" s="254"/>
      <c r="CJ267" s="254"/>
      <c r="CK267" s="254"/>
      <c r="CL267" s="254"/>
      <c r="CM267" s="254"/>
      <c r="CN267" s="254"/>
      <c r="CO267" s="254"/>
      <c r="CP267" s="254"/>
      <c r="CQ267" s="254"/>
      <c r="CR267" s="254"/>
      <c r="CS267" s="254"/>
      <c r="CT267" s="254"/>
      <c r="CU267" s="254"/>
      <c r="CV267" s="254"/>
      <c r="CW267" s="254"/>
      <c r="CX267" s="254"/>
      <c r="CY267" s="254"/>
      <c r="CZ267" s="254"/>
      <c r="DA267" s="254"/>
      <c r="DB267" s="254"/>
      <c r="DC267" s="254"/>
      <c r="DD267" s="254"/>
      <c r="DE267" s="254"/>
      <c r="DF267" s="254"/>
      <c r="DG267" s="254"/>
      <c r="DH267" s="254"/>
      <c r="DI267" s="254"/>
      <c r="DJ267" s="254"/>
      <c r="DK267" s="254"/>
      <c r="DL267" s="254"/>
      <c r="DM267" s="254"/>
      <c r="DN267" s="254"/>
      <c r="DO267" s="254"/>
    </row>
    <row r="268" spans="1:119" ht="7.5" customHeight="1">
      <c r="A268" s="277"/>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c r="AA268" s="254"/>
      <c r="AB268" s="254"/>
      <c r="AC268" s="254"/>
      <c r="AD268" s="254"/>
      <c r="AE268" s="254"/>
      <c r="AF268" s="254"/>
      <c r="AG268" s="254"/>
      <c r="AH268" s="254"/>
      <c r="AI268" s="254"/>
      <c r="AJ268" s="254"/>
      <c r="AK268" s="254"/>
      <c r="AL268" s="254"/>
      <c r="AM268" s="254"/>
      <c r="AN268" s="254"/>
      <c r="AO268" s="254"/>
      <c r="AP268" s="254"/>
      <c r="AQ268" s="254"/>
      <c r="AR268" s="254"/>
      <c r="AS268" s="254"/>
      <c r="AT268" s="254"/>
      <c r="AU268" s="254"/>
      <c r="AV268" s="254"/>
      <c r="AW268" s="254"/>
      <c r="AX268" s="254"/>
      <c r="AY268" s="254"/>
      <c r="AZ268" s="254"/>
      <c r="BA268" s="254"/>
      <c r="BB268" s="254"/>
      <c r="BC268" s="254"/>
      <c r="BD268" s="254"/>
      <c r="BE268" s="254"/>
      <c r="BF268" s="254"/>
      <c r="BG268" s="254"/>
      <c r="BH268" s="254"/>
      <c r="BI268" s="254"/>
      <c r="BJ268" s="254"/>
      <c r="BK268" s="254"/>
      <c r="BL268" s="254"/>
      <c r="BM268" s="254"/>
      <c r="BN268" s="254"/>
      <c r="BO268" s="254"/>
      <c r="BP268" s="254"/>
      <c r="BQ268" s="254"/>
      <c r="BR268" s="254"/>
      <c r="BS268" s="254"/>
      <c r="BT268" s="254"/>
      <c r="BU268" s="254"/>
      <c r="BV268" s="254"/>
      <c r="BW268" s="254"/>
      <c r="BX268" s="254"/>
      <c r="BY268" s="254"/>
      <c r="BZ268" s="254"/>
      <c r="CA268" s="254"/>
      <c r="CB268" s="254"/>
      <c r="CC268" s="254"/>
      <c r="CD268" s="254"/>
      <c r="CE268" s="254"/>
      <c r="CF268" s="254"/>
      <c r="CG268" s="254"/>
      <c r="CH268" s="254"/>
      <c r="CI268" s="254"/>
      <c r="CJ268" s="254"/>
      <c r="CK268" s="254"/>
      <c r="CL268" s="254"/>
      <c r="CM268" s="254"/>
      <c r="CN268" s="254"/>
      <c r="CO268" s="254"/>
      <c r="CP268" s="254"/>
      <c r="CQ268" s="254"/>
      <c r="CR268" s="254"/>
      <c r="CS268" s="254"/>
      <c r="CT268" s="254"/>
      <c r="CU268" s="254"/>
      <c r="CV268" s="254"/>
      <c r="CW268" s="254"/>
      <c r="CX268" s="254"/>
      <c r="CY268" s="254"/>
      <c r="CZ268" s="254"/>
      <c r="DA268" s="254"/>
      <c r="DB268" s="254"/>
      <c r="DC268" s="254"/>
      <c r="DD268" s="254"/>
      <c r="DE268" s="254"/>
      <c r="DF268" s="254"/>
      <c r="DG268" s="254"/>
      <c r="DH268" s="254"/>
      <c r="DI268" s="254"/>
      <c r="DJ268" s="254"/>
      <c r="DK268" s="254"/>
      <c r="DL268" s="254"/>
      <c r="DM268" s="254"/>
      <c r="DN268" s="254"/>
      <c r="DO268" s="254"/>
    </row>
    <row r="269" spans="1:119" ht="7.5" customHeight="1">
      <c r="A269" s="277"/>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c r="AA269" s="254"/>
      <c r="AB269" s="254"/>
      <c r="AC269" s="254"/>
      <c r="AD269" s="254"/>
      <c r="AE269" s="254"/>
      <c r="AF269" s="254"/>
      <c r="AG269" s="254"/>
      <c r="AH269" s="254"/>
      <c r="AI269" s="254"/>
      <c r="AJ269" s="254"/>
      <c r="AK269" s="254"/>
      <c r="AL269" s="254"/>
      <c r="AM269" s="254"/>
      <c r="AN269" s="254"/>
      <c r="AO269" s="254"/>
      <c r="AP269" s="254"/>
      <c r="AQ269" s="254"/>
      <c r="AR269" s="254"/>
      <c r="AS269" s="254"/>
      <c r="AT269" s="254"/>
      <c r="AU269" s="254"/>
      <c r="AV269" s="254"/>
      <c r="AW269" s="254"/>
      <c r="AX269" s="254"/>
      <c r="AY269" s="254"/>
      <c r="AZ269" s="254"/>
      <c r="BA269" s="254"/>
      <c r="BB269" s="254"/>
      <c r="BC269" s="254"/>
      <c r="BD269" s="254"/>
      <c r="BE269" s="254"/>
      <c r="BF269" s="254"/>
      <c r="BG269" s="254"/>
      <c r="BH269" s="254"/>
      <c r="BI269" s="254"/>
      <c r="BJ269" s="254"/>
      <c r="BK269" s="254"/>
      <c r="BL269" s="254"/>
      <c r="BM269" s="254"/>
      <c r="BN269" s="254"/>
      <c r="BO269" s="254"/>
      <c r="BP269" s="254"/>
      <c r="BQ269" s="254"/>
      <c r="BR269" s="254"/>
      <c r="BS269" s="254"/>
      <c r="BT269" s="254"/>
      <c r="BU269" s="254"/>
      <c r="BV269" s="254"/>
      <c r="BW269" s="254"/>
      <c r="BX269" s="254"/>
      <c r="BY269" s="254"/>
      <c r="BZ269" s="254"/>
      <c r="CA269" s="254"/>
      <c r="CB269" s="254"/>
      <c r="CC269" s="254"/>
      <c r="CD269" s="254"/>
      <c r="CE269" s="254"/>
      <c r="CF269" s="254"/>
      <c r="CG269" s="254"/>
      <c r="CH269" s="254"/>
      <c r="CI269" s="254"/>
      <c r="CJ269" s="254"/>
      <c r="CK269" s="254"/>
      <c r="CL269" s="254"/>
      <c r="CM269" s="254"/>
      <c r="CN269" s="254"/>
      <c r="CO269" s="254"/>
      <c r="CP269" s="254"/>
      <c r="CQ269" s="254"/>
      <c r="CR269" s="254"/>
      <c r="CS269" s="254"/>
      <c r="CT269" s="254"/>
      <c r="CU269" s="254"/>
      <c r="CV269" s="254"/>
      <c r="CW269" s="254"/>
      <c r="CX269" s="254"/>
      <c r="CY269" s="254"/>
      <c r="CZ269" s="254"/>
      <c r="DA269" s="254"/>
      <c r="DB269" s="254"/>
      <c r="DC269" s="254"/>
      <c r="DD269" s="254"/>
      <c r="DE269" s="254"/>
      <c r="DF269" s="254"/>
      <c r="DG269" s="254"/>
      <c r="DH269" s="254"/>
      <c r="DI269" s="254"/>
      <c r="DJ269" s="254"/>
      <c r="DK269" s="254"/>
      <c r="DL269" s="254"/>
      <c r="DM269" s="254"/>
      <c r="DN269" s="254"/>
      <c r="DO269" s="254"/>
    </row>
    <row r="270" spans="1:119" ht="7.5" customHeight="1">
      <c r="A270" s="277"/>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c r="AA270" s="254"/>
      <c r="AB270" s="254"/>
      <c r="AC270" s="254"/>
      <c r="AD270" s="254"/>
      <c r="AE270" s="254"/>
      <c r="AF270" s="254"/>
      <c r="AG270" s="254"/>
      <c r="AH270" s="254"/>
      <c r="AI270" s="254"/>
      <c r="AJ270" s="254"/>
      <c r="AK270" s="254"/>
      <c r="AL270" s="254"/>
      <c r="AM270" s="254"/>
      <c r="AN270" s="254"/>
      <c r="AO270" s="254"/>
      <c r="AP270" s="254"/>
      <c r="AQ270" s="254"/>
      <c r="AR270" s="254"/>
      <c r="AS270" s="254"/>
      <c r="AT270" s="254"/>
      <c r="AU270" s="254"/>
      <c r="AV270" s="254"/>
      <c r="AW270" s="254"/>
      <c r="AX270" s="254"/>
      <c r="AY270" s="254"/>
      <c r="AZ270" s="254"/>
      <c r="BA270" s="254"/>
      <c r="BB270" s="254"/>
      <c r="BC270" s="254"/>
      <c r="BD270" s="254"/>
      <c r="BE270" s="254"/>
      <c r="BF270" s="254"/>
      <c r="BG270" s="254"/>
      <c r="BH270" s="254"/>
      <c r="BI270" s="254"/>
      <c r="BJ270" s="254"/>
      <c r="BK270" s="254"/>
      <c r="BL270" s="254"/>
      <c r="BM270" s="254"/>
      <c r="BN270" s="254"/>
      <c r="BO270" s="254"/>
      <c r="BP270" s="254"/>
      <c r="BQ270" s="254"/>
      <c r="BR270" s="254"/>
      <c r="BS270" s="254"/>
      <c r="BT270" s="254"/>
      <c r="BU270" s="254"/>
      <c r="BV270" s="254"/>
      <c r="BW270" s="254"/>
      <c r="BX270" s="254"/>
      <c r="BY270" s="254"/>
      <c r="BZ270" s="254"/>
      <c r="CA270" s="254"/>
      <c r="CB270" s="254"/>
      <c r="CC270" s="254"/>
      <c r="CD270" s="254"/>
      <c r="CE270" s="254"/>
      <c r="CF270" s="254"/>
      <c r="CG270" s="254"/>
      <c r="CH270" s="254"/>
      <c r="CI270" s="254"/>
      <c r="CJ270" s="254"/>
      <c r="CK270" s="254"/>
      <c r="CL270" s="254"/>
      <c r="CM270" s="254"/>
      <c r="CN270" s="254"/>
      <c r="CO270" s="254"/>
      <c r="CP270" s="254"/>
      <c r="CQ270" s="254"/>
      <c r="CR270" s="254"/>
      <c r="CS270" s="254"/>
      <c r="CT270" s="254"/>
      <c r="CU270" s="254"/>
      <c r="CV270" s="254"/>
      <c r="CW270" s="254"/>
      <c r="CX270" s="254"/>
      <c r="CY270" s="254"/>
      <c r="CZ270" s="254"/>
      <c r="DA270" s="254"/>
      <c r="DB270" s="254"/>
      <c r="DC270" s="254"/>
      <c r="DD270" s="254"/>
      <c r="DE270" s="254"/>
      <c r="DF270" s="254"/>
      <c r="DG270" s="254"/>
      <c r="DH270" s="254"/>
      <c r="DI270" s="254"/>
      <c r="DJ270" s="254"/>
      <c r="DK270" s="254"/>
      <c r="DL270" s="254"/>
      <c r="DM270" s="254"/>
      <c r="DN270" s="254"/>
      <c r="DO270" s="254"/>
    </row>
    <row r="271" spans="1:119" ht="7.5" customHeight="1">
      <c r="A271" s="277"/>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c r="AA271" s="254"/>
      <c r="AB271" s="254"/>
      <c r="AC271" s="254"/>
      <c r="AD271" s="254"/>
      <c r="AE271" s="254"/>
      <c r="AF271" s="254"/>
      <c r="AG271" s="254"/>
      <c r="AH271" s="254"/>
      <c r="AI271" s="254"/>
      <c r="AJ271" s="254"/>
      <c r="AK271" s="254"/>
      <c r="AL271" s="254"/>
      <c r="AM271" s="254"/>
      <c r="AN271" s="254"/>
      <c r="AO271" s="254"/>
      <c r="AP271" s="254"/>
      <c r="AQ271" s="254"/>
      <c r="AR271" s="254"/>
      <c r="AS271" s="254"/>
      <c r="AT271" s="254"/>
      <c r="AU271" s="254"/>
      <c r="AV271" s="254"/>
      <c r="AW271" s="254"/>
      <c r="AX271" s="254"/>
      <c r="AY271" s="254"/>
      <c r="AZ271" s="254"/>
      <c r="BA271" s="254"/>
      <c r="BB271" s="254"/>
      <c r="BC271" s="254"/>
      <c r="BD271" s="254"/>
      <c r="BE271" s="254"/>
      <c r="BF271" s="254"/>
      <c r="BG271" s="254"/>
      <c r="BH271" s="254"/>
      <c r="BI271" s="254"/>
      <c r="BJ271" s="254"/>
      <c r="BK271" s="254"/>
      <c r="BL271" s="254"/>
      <c r="BM271" s="254"/>
      <c r="BN271" s="254"/>
      <c r="BO271" s="254"/>
      <c r="BP271" s="254"/>
      <c r="BQ271" s="254"/>
      <c r="BR271" s="254"/>
      <c r="BS271" s="254"/>
      <c r="BT271" s="254"/>
      <c r="BU271" s="254"/>
      <c r="BV271" s="254"/>
      <c r="BW271" s="254"/>
      <c r="BX271" s="254"/>
      <c r="BY271" s="254"/>
      <c r="BZ271" s="254"/>
      <c r="CA271" s="254"/>
      <c r="CB271" s="254"/>
      <c r="CC271" s="254"/>
      <c r="CD271" s="254"/>
      <c r="CE271" s="254"/>
      <c r="CF271" s="254"/>
      <c r="CG271" s="254"/>
      <c r="CH271" s="254"/>
      <c r="CI271" s="254"/>
      <c r="CJ271" s="254"/>
      <c r="CK271" s="254"/>
      <c r="CL271" s="254"/>
      <c r="CM271" s="254"/>
      <c r="CN271" s="254"/>
      <c r="CO271" s="254"/>
      <c r="CP271" s="254"/>
      <c r="CQ271" s="254"/>
      <c r="CR271" s="254"/>
      <c r="CS271" s="254"/>
      <c r="CT271" s="254"/>
      <c r="CU271" s="254"/>
      <c r="CV271" s="254"/>
      <c r="CW271" s="254"/>
      <c r="CX271" s="254"/>
      <c r="CY271" s="254"/>
      <c r="CZ271" s="254"/>
      <c r="DA271" s="254"/>
      <c r="DB271" s="254"/>
      <c r="DC271" s="254"/>
      <c r="DD271" s="254"/>
      <c r="DE271" s="254"/>
      <c r="DF271" s="254"/>
      <c r="DG271" s="254"/>
      <c r="DH271" s="254"/>
      <c r="DI271" s="254"/>
      <c r="DJ271" s="254"/>
      <c r="DK271" s="254"/>
      <c r="DL271" s="254"/>
      <c r="DM271" s="254"/>
      <c r="DN271" s="254"/>
      <c r="DO271" s="254"/>
    </row>
    <row r="272" spans="1:119" ht="7.5" customHeight="1">
      <c r="A272" s="277"/>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c r="AA272" s="254"/>
      <c r="AB272" s="254"/>
      <c r="AC272" s="254"/>
      <c r="AD272" s="254"/>
      <c r="AE272" s="254"/>
      <c r="AF272" s="254"/>
      <c r="AG272" s="254"/>
      <c r="AH272" s="254"/>
      <c r="AI272" s="254"/>
      <c r="AJ272" s="254"/>
      <c r="AK272" s="254"/>
      <c r="AL272" s="254"/>
      <c r="AM272" s="254"/>
      <c r="AN272" s="254"/>
      <c r="AO272" s="254"/>
      <c r="AP272" s="254"/>
      <c r="AQ272" s="254"/>
      <c r="AR272" s="254"/>
      <c r="AS272" s="254"/>
      <c r="AT272" s="254"/>
      <c r="AU272" s="254"/>
      <c r="AV272" s="254"/>
      <c r="AW272" s="254"/>
      <c r="AX272" s="254"/>
      <c r="AY272" s="254"/>
      <c r="AZ272" s="254"/>
      <c r="BA272" s="254"/>
      <c r="BB272" s="254"/>
      <c r="BC272" s="254"/>
      <c r="BD272" s="254"/>
      <c r="BE272" s="254"/>
      <c r="BF272" s="254"/>
      <c r="BG272" s="254"/>
      <c r="BH272" s="254"/>
      <c r="BI272" s="254"/>
      <c r="BJ272" s="254"/>
      <c r="BK272" s="254"/>
      <c r="BL272" s="254"/>
      <c r="BM272" s="254"/>
      <c r="BN272" s="254"/>
      <c r="BO272" s="254"/>
      <c r="BP272" s="254"/>
      <c r="BQ272" s="254"/>
      <c r="BR272" s="254"/>
      <c r="BS272" s="254"/>
      <c r="BT272" s="254"/>
      <c r="BU272" s="254"/>
      <c r="BV272" s="254"/>
      <c r="BW272" s="254"/>
      <c r="BX272" s="254"/>
      <c r="BY272" s="254"/>
      <c r="BZ272" s="254"/>
      <c r="CA272" s="254"/>
      <c r="CB272" s="254"/>
      <c r="CC272" s="254"/>
      <c r="CD272" s="254"/>
      <c r="CE272" s="254"/>
      <c r="CF272" s="254"/>
      <c r="CG272" s="254"/>
      <c r="CH272" s="254"/>
      <c r="CI272" s="254"/>
      <c r="CJ272" s="254"/>
      <c r="CK272" s="254"/>
      <c r="CL272" s="254"/>
      <c r="CM272" s="254"/>
      <c r="CN272" s="254"/>
      <c r="CO272" s="254"/>
      <c r="CP272" s="254"/>
      <c r="CQ272" s="254"/>
      <c r="CR272" s="254"/>
      <c r="CS272" s="254"/>
      <c r="CT272" s="254"/>
      <c r="CU272" s="254"/>
      <c r="CV272" s="254"/>
      <c r="CW272" s="254"/>
      <c r="CX272" s="254"/>
      <c r="CY272" s="254"/>
      <c r="CZ272" s="254"/>
      <c r="DA272" s="254"/>
      <c r="DB272" s="254"/>
      <c r="DC272" s="254"/>
      <c r="DD272" s="254"/>
      <c r="DE272" s="254"/>
      <c r="DF272" s="254"/>
      <c r="DG272" s="254"/>
      <c r="DH272" s="254"/>
      <c r="DI272" s="254"/>
      <c r="DJ272" s="254"/>
      <c r="DK272" s="254"/>
      <c r="DL272" s="254"/>
      <c r="DM272" s="254"/>
      <c r="DN272" s="254"/>
      <c r="DO272" s="254"/>
    </row>
    <row r="273" spans="1:119" ht="7.5" customHeight="1">
      <c r="A273" s="277"/>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c r="AA273" s="254"/>
      <c r="AB273" s="254"/>
      <c r="AC273" s="254"/>
      <c r="AD273" s="254"/>
      <c r="AE273" s="254"/>
      <c r="AF273" s="254"/>
      <c r="AG273" s="254"/>
      <c r="AH273" s="254"/>
      <c r="AI273" s="254"/>
      <c r="AJ273" s="254"/>
      <c r="AK273" s="254"/>
      <c r="AL273" s="254"/>
      <c r="AM273" s="254"/>
      <c r="AN273" s="254"/>
      <c r="AO273" s="254"/>
      <c r="AP273" s="254"/>
      <c r="AQ273" s="254"/>
      <c r="AR273" s="254"/>
      <c r="AS273" s="254"/>
      <c r="AT273" s="254"/>
      <c r="AU273" s="254"/>
      <c r="AV273" s="254"/>
      <c r="AW273" s="254"/>
      <c r="AX273" s="254"/>
      <c r="AY273" s="254"/>
      <c r="AZ273" s="254"/>
      <c r="BA273" s="254"/>
      <c r="BB273" s="254"/>
      <c r="BC273" s="254"/>
      <c r="BD273" s="254"/>
      <c r="BE273" s="254"/>
      <c r="BF273" s="254"/>
      <c r="BG273" s="254"/>
      <c r="BH273" s="254"/>
      <c r="BI273" s="254"/>
      <c r="BJ273" s="254"/>
      <c r="BK273" s="254"/>
      <c r="BL273" s="254"/>
      <c r="BM273" s="254"/>
      <c r="BN273" s="254"/>
      <c r="BO273" s="254"/>
      <c r="BP273" s="254"/>
      <c r="BQ273" s="254"/>
      <c r="BR273" s="254"/>
      <c r="BS273" s="254"/>
      <c r="BT273" s="254"/>
      <c r="BU273" s="254"/>
      <c r="BV273" s="254"/>
      <c r="BW273" s="254"/>
      <c r="BX273" s="254"/>
      <c r="BY273" s="254"/>
      <c r="BZ273" s="254"/>
      <c r="CA273" s="254"/>
      <c r="CB273" s="254"/>
      <c r="CC273" s="254"/>
      <c r="CD273" s="254"/>
      <c r="CE273" s="254"/>
      <c r="CF273" s="254"/>
      <c r="CG273" s="254"/>
      <c r="CH273" s="254"/>
      <c r="CI273" s="254"/>
      <c r="CJ273" s="254"/>
      <c r="CK273" s="254"/>
      <c r="CL273" s="254"/>
      <c r="CM273" s="254"/>
      <c r="CN273" s="254"/>
      <c r="CO273" s="254"/>
      <c r="CP273" s="254"/>
      <c r="CQ273" s="254"/>
      <c r="CR273" s="254"/>
      <c r="CS273" s="254"/>
      <c r="CT273" s="254"/>
      <c r="CU273" s="254"/>
      <c r="CV273" s="254"/>
      <c r="CW273" s="254"/>
      <c r="CX273" s="254"/>
      <c r="CY273" s="254"/>
      <c r="CZ273" s="254"/>
      <c r="DA273" s="254"/>
      <c r="DB273" s="254"/>
      <c r="DC273" s="254"/>
      <c r="DD273" s="254"/>
      <c r="DE273" s="254"/>
      <c r="DF273" s="254"/>
      <c r="DG273" s="254"/>
      <c r="DH273" s="254"/>
      <c r="DI273" s="254"/>
      <c r="DJ273" s="254"/>
      <c r="DK273" s="254"/>
      <c r="DL273" s="254"/>
      <c r="DM273" s="254"/>
      <c r="DN273" s="254"/>
      <c r="DO273" s="254"/>
    </row>
    <row r="274" spans="1:119" ht="7.5" customHeight="1">
      <c r="A274" s="277"/>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c r="AA274" s="254"/>
      <c r="AB274" s="254"/>
      <c r="AC274" s="254"/>
      <c r="AD274" s="254"/>
      <c r="AE274" s="254"/>
      <c r="AF274" s="254"/>
      <c r="AG274" s="254"/>
      <c r="AH274" s="254"/>
      <c r="AI274" s="254"/>
      <c r="AJ274" s="254"/>
      <c r="AK274" s="254"/>
      <c r="AL274" s="254"/>
      <c r="AM274" s="254"/>
      <c r="AN274" s="254"/>
      <c r="AO274" s="254"/>
      <c r="AP274" s="254"/>
      <c r="AQ274" s="254"/>
      <c r="AR274" s="254"/>
      <c r="AS274" s="254"/>
      <c r="AT274" s="254"/>
      <c r="AU274" s="254"/>
      <c r="AV274" s="254"/>
      <c r="AW274" s="254"/>
      <c r="AX274" s="254"/>
      <c r="AY274" s="254"/>
      <c r="AZ274" s="254"/>
      <c r="BA274" s="254"/>
      <c r="BB274" s="254"/>
      <c r="BC274" s="254"/>
      <c r="BD274" s="254"/>
      <c r="BE274" s="254"/>
      <c r="BF274" s="254"/>
      <c r="BG274" s="254"/>
      <c r="BH274" s="254"/>
      <c r="BI274" s="254"/>
      <c r="BJ274" s="254"/>
      <c r="BK274" s="254"/>
      <c r="BL274" s="254"/>
      <c r="BM274" s="254"/>
      <c r="BN274" s="254"/>
      <c r="BO274" s="254"/>
      <c r="BP274" s="254"/>
      <c r="BQ274" s="254"/>
      <c r="BR274" s="254"/>
      <c r="BS274" s="254"/>
      <c r="BT274" s="254"/>
      <c r="BU274" s="254"/>
      <c r="BV274" s="254"/>
      <c r="BW274" s="254"/>
      <c r="BX274" s="254"/>
      <c r="BY274" s="254"/>
      <c r="BZ274" s="254"/>
      <c r="CA274" s="254"/>
      <c r="CB274" s="254"/>
      <c r="CC274" s="254"/>
      <c r="CD274" s="254"/>
      <c r="CE274" s="254"/>
      <c r="CF274" s="254"/>
      <c r="CG274" s="254"/>
      <c r="CH274" s="254"/>
      <c r="CI274" s="254"/>
      <c r="CJ274" s="254"/>
      <c r="CK274" s="254"/>
      <c r="CL274" s="254"/>
      <c r="CM274" s="254"/>
      <c r="CN274" s="254"/>
      <c r="CO274" s="254"/>
      <c r="CP274" s="254"/>
      <c r="CQ274" s="254"/>
      <c r="CR274" s="254"/>
      <c r="CS274" s="254"/>
      <c r="CT274" s="254"/>
      <c r="CU274" s="254"/>
      <c r="CV274" s="254"/>
      <c r="CW274" s="254"/>
      <c r="CX274" s="254"/>
      <c r="CY274" s="254"/>
      <c r="CZ274" s="254"/>
      <c r="DA274" s="254"/>
      <c r="DB274" s="254"/>
      <c r="DC274" s="254"/>
      <c r="DD274" s="254"/>
      <c r="DE274" s="254"/>
      <c r="DF274" s="254"/>
      <c r="DG274" s="254"/>
      <c r="DH274" s="254"/>
      <c r="DI274" s="254"/>
      <c r="DJ274" s="254"/>
      <c r="DK274" s="254"/>
      <c r="DL274" s="254"/>
      <c r="DM274" s="254"/>
      <c r="DN274" s="254"/>
      <c r="DO274" s="254"/>
    </row>
    <row r="275" spans="1:119" ht="7.5" customHeight="1">
      <c r="A275" s="277"/>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254"/>
      <c r="AI275" s="254"/>
      <c r="AJ275" s="254"/>
      <c r="AK275" s="254"/>
      <c r="AL275" s="254"/>
      <c r="AM275" s="254"/>
      <c r="AN275" s="254"/>
      <c r="AO275" s="254"/>
      <c r="AP275" s="254"/>
      <c r="AQ275" s="254"/>
      <c r="AR275" s="254"/>
      <c r="AS275" s="254"/>
      <c r="AT275" s="254"/>
      <c r="AU275" s="254"/>
      <c r="AV275" s="254"/>
      <c r="AW275" s="254"/>
      <c r="AX275" s="254"/>
      <c r="AY275" s="254"/>
      <c r="AZ275" s="254"/>
      <c r="BA275" s="254"/>
      <c r="BB275" s="254"/>
      <c r="BC275" s="254"/>
      <c r="BD275" s="254"/>
      <c r="BE275" s="254"/>
      <c r="BF275" s="254"/>
      <c r="BG275" s="254"/>
      <c r="BH275" s="254"/>
      <c r="BI275" s="254"/>
      <c r="BJ275" s="254"/>
      <c r="BK275" s="254"/>
      <c r="BL275" s="254"/>
      <c r="BM275" s="254"/>
      <c r="BN275" s="254"/>
      <c r="BO275" s="254"/>
      <c r="BP275" s="254"/>
      <c r="BQ275" s="254"/>
      <c r="BR275" s="254"/>
      <c r="BS275" s="254"/>
      <c r="BT275" s="254"/>
      <c r="BU275" s="254"/>
      <c r="BV275" s="254"/>
      <c r="BW275" s="254"/>
      <c r="BX275" s="254"/>
      <c r="BY275" s="254"/>
      <c r="BZ275" s="254"/>
      <c r="CA275" s="254"/>
      <c r="CB275" s="254"/>
      <c r="CC275" s="254"/>
      <c r="CD275" s="254"/>
      <c r="CE275" s="254"/>
      <c r="CF275" s="254"/>
      <c r="CG275" s="254"/>
      <c r="CH275" s="254"/>
      <c r="CI275" s="254"/>
      <c r="CJ275" s="254"/>
      <c r="CK275" s="254"/>
      <c r="CL275" s="254"/>
      <c r="CM275" s="254"/>
      <c r="CN275" s="254"/>
      <c r="CO275" s="254"/>
      <c r="CP275" s="254"/>
      <c r="CQ275" s="254"/>
      <c r="CR275" s="254"/>
      <c r="CS275" s="254"/>
      <c r="CT275" s="254"/>
      <c r="CU275" s="254"/>
      <c r="CV275" s="254"/>
      <c r="CW275" s="254"/>
      <c r="CX275" s="254"/>
      <c r="CY275" s="254"/>
      <c r="CZ275" s="254"/>
      <c r="DA275" s="254"/>
      <c r="DB275" s="254"/>
      <c r="DC275" s="254"/>
      <c r="DD275" s="254"/>
      <c r="DE275" s="254"/>
      <c r="DF275" s="254"/>
      <c r="DG275" s="254"/>
      <c r="DH275" s="254"/>
      <c r="DI275" s="254"/>
      <c r="DJ275" s="254"/>
      <c r="DK275" s="254"/>
      <c r="DL275" s="254"/>
      <c r="DM275" s="254"/>
      <c r="DN275" s="254"/>
      <c r="DO275" s="254"/>
    </row>
    <row r="276" spans="1:119" ht="7.5" customHeight="1">
      <c r="A276" s="277"/>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c r="AA276" s="254"/>
      <c r="AB276" s="254"/>
      <c r="AC276" s="254"/>
      <c r="AD276" s="254"/>
      <c r="AE276" s="254"/>
      <c r="AF276" s="254"/>
      <c r="AG276" s="254"/>
      <c r="AH276" s="254"/>
      <c r="AI276" s="254"/>
      <c r="AJ276" s="254"/>
      <c r="AK276" s="254"/>
      <c r="AL276" s="254"/>
      <c r="AM276" s="254"/>
      <c r="AN276" s="254"/>
      <c r="AO276" s="254"/>
      <c r="AP276" s="254"/>
      <c r="AQ276" s="254"/>
      <c r="AR276" s="254"/>
      <c r="AS276" s="254"/>
      <c r="AT276" s="254"/>
      <c r="AU276" s="254"/>
      <c r="AV276" s="254"/>
      <c r="AW276" s="254"/>
      <c r="AX276" s="254"/>
      <c r="AY276" s="254"/>
      <c r="AZ276" s="254"/>
      <c r="BA276" s="254"/>
      <c r="BB276" s="254"/>
      <c r="BC276" s="254"/>
      <c r="BD276" s="254"/>
      <c r="BE276" s="254"/>
      <c r="BF276" s="254"/>
      <c r="BG276" s="254"/>
      <c r="BH276" s="254"/>
      <c r="BI276" s="254"/>
      <c r="BJ276" s="254"/>
      <c r="BK276" s="254"/>
      <c r="BL276" s="254"/>
      <c r="BM276" s="254"/>
      <c r="BN276" s="254"/>
      <c r="BO276" s="254"/>
      <c r="BP276" s="254"/>
      <c r="BQ276" s="254"/>
      <c r="BR276" s="254"/>
      <c r="BS276" s="254"/>
      <c r="BT276" s="254"/>
      <c r="BU276" s="254"/>
      <c r="BV276" s="254"/>
      <c r="BW276" s="254"/>
      <c r="BX276" s="254"/>
      <c r="BY276" s="254"/>
      <c r="BZ276" s="254"/>
      <c r="CA276" s="254"/>
      <c r="CB276" s="254"/>
      <c r="CC276" s="254"/>
      <c r="CD276" s="254"/>
      <c r="CE276" s="254"/>
      <c r="CF276" s="254"/>
      <c r="CG276" s="254"/>
      <c r="CH276" s="254"/>
      <c r="CI276" s="254"/>
      <c r="CJ276" s="254"/>
      <c r="CK276" s="254"/>
      <c r="CL276" s="254"/>
      <c r="CM276" s="254"/>
      <c r="CN276" s="254"/>
      <c r="CO276" s="254"/>
      <c r="CP276" s="254"/>
      <c r="CQ276" s="254"/>
      <c r="CR276" s="254"/>
      <c r="CS276" s="254"/>
      <c r="CT276" s="254"/>
      <c r="CU276" s="254"/>
      <c r="CV276" s="254"/>
      <c r="CW276" s="254"/>
      <c r="CX276" s="254"/>
      <c r="CY276" s="254"/>
      <c r="CZ276" s="254"/>
      <c r="DA276" s="254"/>
      <c r="DB276" s="254"/>
      <c r="DC276" s="254"/>
      <c r="DD276" s="254"/>
      <c r="DE276" s="254"/>
      <c r="DF276" s="254"/>
      <c r="DG276" s="254"/>
      <c r="DH276" s="254"/>
      <c r="DI276" s="254"/>
      <c r="DJ276" s="254"/>
      <c r="DK276" s="254"/>
      <c r="DL276" s="254"/>
      <c r="DM276" s="254"/>
      <c r="DN276" s="254"/>
      <c r="DO276" s="254"/>
    </row>
    <row r="277" spans="1:119" ht="7.5" customHeight="1">
      <c r="A277" s="277"/>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c r="AA277" s="254"/>
      <c r="AB277" s="254"/>
      <c r="AC277" s="254"/>
      <c r="AD277" s="254"/>
      <c r="AE277" s="254"/>
      <c r="AF277" s="254"/>
      <c r="AG277" s="254"/>
      <c r="AH277" s="254"/>
      <c r="AI277" s="254"/>
      <c r="AJ277" s="254"/>
      <c r="AK277" s="254"/>
      <c r="AL277" s="254"/>
      <c r="AM277" s="254"/>
      <c r="AN277" s="254"/>
      <c r="AO277" s="254"/>
      <c r="AP277" s="254"/>
      <c r="AQ277" s="254"/>
      <c r="AR277" s="254"/>
      <c r="AS277" s="254"/>
      <c r="AT277" s="254"/>
      <c r="AU277" s="254"/>
      <c r="AV277" s="254"/>
      <c r="AW277" s="254"/>
      <c r="AX277" s="254"/>
      <c r="AY277" s="254"/>
      <c r="AZ277" s="254"/>
      <c r="BA277" s="254"/>
      <c r="BB277" s="254"/>
      <c r="BC277" s="254"/>
      <c r="BD277" s="254"/>
      <c r="BE277" s="254"/>
      <c r="BF277" s="254"/>
      <c r="BG277" s="254"/>
      <c r="BH277" s="254"/>
      <c r="BI277" s="254"/>
      <c r="BJ277" s="254"/>
      <c r="BK277" s="254"/>
      <c r="BL277" s="254"/>
      <c r="BM277" s="254"/>
      <c r="BN277" s="254"/>
      <c r="BO277" s="254"/>
      <c r="BP277" s="254"/>
      <c r="BQ277" s="254"/>
      <c r="BR277" s="254"/>
      <c r="BS277" s="254"/>
      <c r="BT277" s="254"/>
      <c r="BU277" s="254"/>
      <c r="BV277" s="254"/>
      <c r="BW277" s="254"/>
      <c r="BX277" s="254"/>
      <c r="BY277" s="254"/>
      <c r="BZ277" s="254"/>
      <c r="CA277" s="254"/>
      <c r="CB277" s="254"/>
      <c r="CC277" s="254"/>
      <c r="CD277" s="254"/>
      <c r="CE277" s="254"/>
      <c r="CF277" s="254"/>
      <c r="CG277" s="254"/>
      <c r="CH277" s="254"/>
      <c r="CI277" s="254"/>
      <c r="CJ277" s="254"/>
      <c r="CK277" s="254"/>
      <c r="CL277" s="254"/>
      <c r="CM277" s="254"/>
      <c r="CN277" s="254"/>
      <c r="CO277" s="254"/>
      <c r="CP277" s="254"/>
      <c r="CQ277" s="254"/>
      <c r="CR277" s="254"/>
      <c r="CS277" s="254"/>
      <c r="CT277" s="254"/>
      <c r="CU277" s="254"/>
      <c r="CV277" s="254"/>
      <c r="CW277" s="254"/>
      <c r="CX277" s="254"/>
      <c r="CY277" s="254"/>
      <c r="CZ277" s="254"/>
      <c r="DA277" s="254"/>
      <c r="DB277" s="254"/>
      <c r="DC277" s="254"/>
      <c r="DD277" s="254"/>
      <c r="DE277" s="254"/>
      <c r="DF277" s="254"/>
      <c r="DG277" s="254"/>
      <c r="DH277" s="254"/>
      <c r="DI277" s="254"/>
      <c r="DJ277" s="254"/>
      <c r="DK277" s="254"/>
      <c r="DL277" s="254"/>
      <c r="DM277" s="254"/>
      <c r="DN277" s="254"/>
      <c r="DO277" s="254"/>
    </row>
    <row r="278" spans="1:119" ht="7.5" customHeight="1">
      <c r="A278" s="277"/>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c r="AA278" s="254"/>
      <c r="AB278" s="254"/>
      <c r="AC278" s="254"/>
      <c r="AD278" s="254"/>
      <c r="AE278" s="254"/>
      <c r="AF278" s="254"/>
      <c r="AG278" s="254"/>
      <c r="AH278" s="254"/>
      <c r="AI278" s="254"/>
      <c r="AJ278" s="254"/>
      <c r="AK278" s="254"/>
      <c r="AL278" s="254"/>
      <c r="AM278" s="254"/>
      <c r="AN278" s="254"/>
      <c r="AO278" s="254"/>
      <c r="AP278" s="254"/>
      <c r="AQ278" s="254"/>
      <c r="AR278" s="254"/>
      <c r="AS278" s="254"/>
      <c r="AT278" s="254"/>
      <c r="AU278" s="254"/>
      <c r="AV278" s="254"/>
      <c r="AW278" s="254"/>
      <c r="AX278" s="254"/>
      <c r="AY278" s="254"/>
      <c r="AZ278" s="254"/>
      <c r="BA278" s="254"/>
      <c r="BB278" s="254"/>
      <c r="BC278" s="254"/>
      <c r="BD278" s="254"/>
      <c r="BE278" s="254"/>
      <c r="BF278" s="254"/>
      <c r="BG278" s="254"/>
      <c r="BH278" s="254"/>
      <c r="BI278" s="254"/>
      <c r="BJ278" s="254"/>
      <c r="BK278" s="254"/>
      <c r="BL278" s="254"/>
      <c r="BM278" s="254"/>
      <c r="BN278" s="254"/>
      <c r="BO278" s="254"/>
      <c r="BP278" s="254"/>
      <c r="BQ278" s="254"/>
      <c r="BR278" s="254"/>
      <c r="BS278" s="254"/>
      <c r="BT278" s="254"/>
      <c r="BU278" s="254"/>
      <c r="BV278" s="254"/>
      <c r="BW278" s="254"/>
      <c r="BX278" s="254"/>
      <c r="BY278" s="254"/>
      <c r="BZ278" s="254"/>
      <c r="CA278" s="254"/>
      <c r="CB278" s="254"/>
      <c r="CC278" s="254"/>
      <c r="CD278" s="254"/>
      <c r="CE278" s="254"/>
      <c r="CF278" s="254"/>
      <c r="CG278" s="254"/>
      <c r="CH278" s="254"/>
      <c r="CI278" s="254"/>
      <c r="CJ278" s="254"/>
      <c r="CK278" s="254"/>
      <c r="CL278" s="254"/>
      <c r="CM278" s="254"/>
      <c r="CN278" s="254"/>
      <c r="CO278" s="254"/>
      <c r="CP278" s="254"/>
      <c r="CQ278" s="254"/>
      <c r="CR278" s="254"/>
      <c r="CS278" s="254"/>
      <c r="CT278" s="254"/>
      <c r="CU278" s="254"/>
      <c r="CV278" s="254"/>
      <c r="CW278" s="254"/>
      <c r="CX278" s="254"/>
      <c r="CY278" s="254"/>
      <c r="CZ278" s="254"/>
      <c r="DA278" s="254"/>
      <c r="DB278" s="254"/>
      <c r="DC278" s="254"/>
      <c r="DD278" s="254"/>
      <c r="DE278" s="254"/>
      <c r="DF278" s="254"/>
      <c r="DG278" s="254"/>
      <c r="DH278" s="254"/>
      <c r="DI278" s="254"/>
      <c r="DJ278" s="254"/>
      <c r="DK278" s="254"/>
      <c r="DL278" s="254"/>
      <c r="DM278" s="254"/>
      <c r="DN278" s="254"/>
      <c r="DO278" s="254"/>
    </row>
    <row r="279" spans="1:119" ht="7.5" customHeight="1">
      <c r="A279" s="277"/>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c r="AA279" s="254"/>
      <c r="AB279" s="254"/>
      <c r="AC279" s="254"/>
      <c r="AD279" s="254"/>
      <c r="AE279" s="254"/>
      <c r="AF279" s="254"/>
      <c r="AG279" s="254"/>
      <c r="AH279" s="254"/>
      <c r="AI279" s="254"/>
      <c r="AJ279" s="254"/>
      <c r="AK279" s="254"/>
      <c r="AL279" s="254"/>
      <c r="AM279" s="254"/>
      <c r="AN279" s="254"/>
      <c r="AO279" s="254"/>
      <c r="AP279" s="254"/>
      <c r="AQ279" s="254"/>
      <c r="AR279" s="254"/>
      <c r="AS279" s="254"/>
      <c r="AT279" s="254"/>
      <c r="AU279" s="254"/>
      <c r="AV279" s="254"/>
      <c r="AW279" s="254"/>
      <c r="AX279" s="254"/>
      <c r="AY279" s="254"/>
      <c r="AZ279" s="254"/>
      <c r="BA279" s="254"/>
      <c r="BB279" s="254"/>
      <c r="BC279" s="254"/>
      <c r="BD279" s="254"/>
      <c r="BE279" s="254"/>
      <c r="BF279" s="254"/>
      <c r="BG279" s="254"/>
      <c r="BH279" s="254"/>
      <c r="BI279" s="254"/>
      <c r="BJ279" s="254"/>
      <c r="BK279" s="254"/>
      <c r="BL279" s="254"/>
      <c r="BM279" s="254"/>
      <c r="BN279" s="254"/>
      <c r="BO279" s="254"/>
      <c r="BP279" s="254"/>
      <c r="BQ279" s="254"/>
      <c r="BR279" s="254"/>
      <c r="BS279" s="254"/>
      <c r="BT279" s="254"/>
      <c r="BU279" s="254"/>
      <c r="BV279" s="254"/>
      <c r="BW279" s="254"/>
      <c r="BX279" s="254"/>
      <c r="BY279" s="254"/>
      <c r="BZ279" s="254"/>
      <c r="CA279" s="254"/>
      <c r="CB279" s="254"/>
      <c r="CC279" s="254"/>
      <c r="CD279" s="254"/>
      <c r="CE279" s="254"/>
      <c r="CF279" s="254"/>
      <c r="CG279" s="254"/>
      <c r="CH279" s="254"/>
      <c r="CI279" s="254"/>
      <c r="CJ279" s="254"/>
      <c r="CK279" s="254"/>
      <c r="CL279" s="254"/>
      <c r="CM279" s="254"/>
      <c r="CN279" s="254"/>
      <c r="CO279" s="254"/>
      <c r="CP279" s="254"/>
      <c r="CQ279" s="254"/>
      <c r="CR279" s="254"/>
      <c r="CS279" s="254"/>
      <c r="CT279" s="254"/>
      <c r="CU279" s="254"/>
      <c r="CV279" s="254"/>
      <c r="CW279" s="254"/>
      <c r="CX279" s="254"/>
      <c r="CY279" s="254"/>
      <c r="CZ279" s="254"/>
      <c r="DA279" s="254"/>
      <c r="DB279" s="254"/>
      <c r="DC279" s="254"/>
      <c r="DD279" s="254"/>
      <c r="DE279" s="254"/>
      <c r="DF279" s="254"/>
      <c r="DG279" s="254"/>
      <c r="DH279" s="254"/>
      <c r="DI279" s="254"/>
      <c r="DJ279" s="254"/>
      <c r="DK279" s="254"/>
      <c r="DL279" s="254"/>
      <c r="DM279" s="254"/>
      <c r="DN279" s="254"/>
      <c r="DO279" s="254"/>
    </row>
    <row r="280" spans="1:119" ht="7.5" customHeight="1">
      <c r="A280" s="277"/>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c r="AA280" s="254"/>
      <c r="AB280" s="254"/>
      <c r="AC280" s="254"/>
      <c r="AD280" s="254"/>
      <c r="AE280" s="254"/>
      <c r="AF280" s="254"/>
      <c r="AG280" s="254"/>
      <c r="AH280" s="254"/>
      <c r="AI280" s="254"/>
      <c r="AJ280" s="254"/>
      <c r="AK280" s="254"/>
      <c r="AL280" s="254"/>
      <c r="AM280" s="254"/>
      <c r="AN280" s="254"/>
      <c r="AO280" s="254"/>
      <c r="AP280" s="254"/>
      <c r="AQ280" s="254"/>
      <c r="AR280" s="254"/>
      <c r="AS280" s="254"/>
      <c r="AT280" s="254"/>
      <c r="AU280" s="254"/>
      <c r="AV280" s="254"/>
      <c r="AW280" s="254"/>
      <c r="AX280" s="254"/>
      <c r="AY280" s="254"/>
      <c r="AZ280" s="254"/>
      <c r="BA280" s="254"/>
      <c r="BB280" s="254"/>
      <c r="BC280" s="254"/>
      <c r="BD280" s="254"/>
      <c r="BE280" s="254"/>
      <c r="BF280" s="254"/>
      <c r="BG280" s="254"/>
      <c r="BH280" s="254"/>
      <c r="BI280" s="254"/>
      <c r="BJ280" s="254"/>
      <c r="BK280" s="254"/>
      <c r="BL280" s="254"/>
      <c r="BM280" s="254"/>
      <c r="BN280" s="254"/>
      <c r="BO280" s="254"/>
      <c r="BP280" s="254"/>
      <c r="BQ280" s="254"/>
      <c r="BR280" s="254"/>
      <c r="BS280" s="254"/>
      <c r="BT280" s="254"/>
      <c r="BU280" s="254"/>
      <c r="BV280" s="254"/>
      <c r="BW280" s="254"/>
      <c r="BX280" s="254"/>
      <c r="BY280" s="254"/>
      <c r="BZ280" s="254"/>
      <c r="CA280" s="254"/>
      <c r="CB280" s="254"/>
      <c r="CC280" s="254"/>
      <c r="CD280" s="254"/>
      <c r="CE280" s="254"/>
      <c r="CF280" s="254"/>
      <c r="CG280" s="254"/>
      <c r="CH280" s="254"/>
      <c r="CI280" s="254"/>
      <c r="CJ280" s="254"/>
      <c r="CK280" s="254"/>
      <c r="CL280" s="254"/>
      <c r="CM280" s="254"/>
      <c r="CN280" s="254"/>
      <c r="CO280" s="254"/>
      <c r="CP280" s="254"/>
      <c r="CQ280" s="254"/>
      <c r="CR280" s="254"/>
      <c r="CS280" s="254"/>
      <c r="CT280" s="254"/>
      <c r="CU280" s="254"/>
      <c r="CV280" s="254"/>
      <c r="CW280" s="254"/>
      <c r="CX280" s="254"/>
      <c r="CY280" s="254"/>
      <c r="CZ280" s="254"/>
      <c r="DA280" s="254"/>
      <c r="DB280" s="254"/>
      <c r="DC280" s="254"/>
      <c r="DD280" s="254"/>
      <c r="DE280" s="254"/>
      <c r="DF280" s="254"/>
      <c r="DG280" s="254"/>
      <c r="DH280" s="254"/>
      <c r="DI280" s="254"/>
      <c r="DJ280" s="254"/>
      <c r="DK280" s="254"/>
      <c r="DL280" s="254"/>
      <c r="DM280" s="254"/>
      <c r="DN280" s="254"/>
      <c r="DO280" s="254"/>
    </row>
    <row r="281" spans="1:119" ht="7.5" customHeight="1">
      <c r="A281" s="277"/>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c r="AA281" s="254"/>
      <c r="AB281" s="254"/>
      <c r="AC281" s="254"/>
      <c r="AD281" s="254"/>
      <c r="AE281" s="254"/>
      <c r="AF281" s="254"/>
      <c r="AG281" s="254"/>
      <c r="AH281" s="254"/>
      <c r="AI281" s="254"/>
      <c r="AJ281" s="254"/>
      <c r="AK281" s="254"/>
      <c r="AL281" s="254"/>
      <c r="AM281" s="254"/>
      <c r="AN281" s="254"/>
      <c r="AO281" s="254"/>
      <c r="AP281" s="254"/>
      <c r="AQ281" s="254"/>
      <c r="AR281" s="254"/>
      <c r="AS281" s="254"/>
      <c r="AT281" s="254"/>
      <c r="AU281" s="254"/>
      <c r="AV281" s="254"/>
      <c r="AW281" s="254"/>
      <c r="AX281" s="254"/>
      <c r="AY281" s="254"/>
      <c r="AZ281" s="254"/>
      <c r="BA281" s="254"/>
      <c r="BB281" s="254"/>
      <c r="BC281" s="254"/>
      <c r="BD281" s="254"/>
      <c r="BE281" s="254"/>
      <c r="BF281" s="254"/>
      <c r="BG281" s="254"/>
      <c r="BH281" s="254"/>
      <c r="BI281" s="254"/>
      <c r="BJ281" s="254"/>
      <c r="BK281" s="254"/>
      <c r="BL281" s="254"/>
      <c r="BM281" s="254"/>
      <c r="BN281" s="254"/>
      <c r="BO281" s="254"/>
      <c r="BP281" s="254"/>
      <c r="BQ281" s="254"/>
      <c r="BR281" s="254"/>
      <c r="BS281" s="254"/>
      <c r="BT281" s="254"/>
      <c r="BU281" s="254"/>
      <c r="BV281" s="254"/>
      <c r="BW281" s="254"/>
      <c r="BX281" s="254"/>
      <c r="BY281" s="254"/>
      <c r="BZ281" s="254"/>
      <c r="CA281" s="254"/>
      <c r="CB281" s="254"/>
      <c r="CC281" s="254"/>
      <c r="CD281" s="254"/>
      <c r="CE281" s="254"/>
      <c r="CF281" s="254"/>
      <c r="CG281" s="254"/>
      <c r="CH281" s="254"/>
      <c r="CI281" s="254"/>
      <c r="CJ281" s="254"/>
      <c r="CK281" s="254"/>
      <c r="CL281" s="254"/>
      <c r="CM281" s="254"/>
      <c r="CN281" s="254"/>
      <c r="CO281" s="254"/>
      <c r="CP281" s="254"/>
      <c r="CQ281" s="254"/>
      <c r="CR281" s="254"/>
      <c r="CS281" s="254"/>
      <c r="CT281" s="254"/>
      <c r="CU281" s="254"/>
      <c r="CV281" s="254"/>
      <c r="CW281" s="254"/>
      <c r="CX281" s="254"/>
      <c r="CY281" s="254"/>
      <c r="CZ281" s="254"/>
      <c r="DA281" s="254"/>
      <c r="DB281" s="254"/>
      <c r="DC281" s="254"/>
      <c r="DD281" s="254"/>
      <c r="DE281" s="254"/>
      <c r="DF281" s="254"/>
      <c r="DG281" s="254"/>
      <c r="DH281" s="254"/>
      <c r="DI281" s="254"/>
      <c r="DJ281" s="254"/>
      <c r="DK281" s="254"/>
      <c r="DL281" s="254"/>
      <c r="DM281" s="254"/>
      <c r="DN281" s="254"/>
      <c r="DO281" s="254"/>
    </row>
    <row r="282" spans="1:119" ht="7.5" customHeight="1">
      <c r="A282" s="277"/>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c r="AA282" s="254"/>
      <c r="AB282" s="254"/>
      <c r="AC282" s="254"/>
      <c r="AD282" s="254"/>
      <c r="AE282" s="254"/>
      <c r="AF282" s="254"/>
      <c r="AG282" s="254"/>
      <c r="AH282" s="254"/>
      <c r="AI282" s="254"/>
      <c r="AJ282" s="254"/>
      <c r="AK282" s="254"/>
      <c r="AL282" s="254"/>
      <c r="AM282" s="254"/>
      <c r="AN282" s="254"/>
      <c r="AO282" s="254"/>
      <c r="AP282" s="254"/>
      <c r="AQ282" s="254"/>
      <c r="AR282" s="254"/>
      <c r="AS282" s="254"/>
      <c r="AT282" s="254"/>
      <c r="AU282" s="254"/>
      <c r="AV282" s="254"/>
      <c r="AW282" s="254"/>
      <c r="AX282" s="254"/>
      <c r="AY282" s="254"/>
      <c r="AZ282" s="254"/>
      <c r="BA282" s="254"/>
      <c r="BB282" s="254"/>
      <c r="BC282" s="254"/>
      <c r="BD282" s="254"/>
      <c r="BE282" s="254"/>
      <c r="BF282" s="254"/>
      <c r="BG282" s="254"/>
      <c r="BH282" s="254"/>
      <c r="BI282" s="254"/>
      <c r="BJ282" s="254"/>
      <c r="BK282" s="254"/>
      <c r="BL282" s="254"/>
      <c r="BM282" s="254"/>
      <c r="BN282" s="254"/>
      <c r="BO282" s="254"/>
      <c r="BP282" s="254"/>
      <c r="BQ282" s="254"/>
      <c r="BR282" s="254"/>
      <c r="BS282" s="254"/>
      <c r="BT282" s="254"/>
      <c r="BU282" s="254"/>
      <c r="BV282" s="254"/>
      <c r="BW282" s="254"/>
      <c r="BX282" s="254"/>
      <c r="BY282" s="254"/>
      <c r="BZ282" s="254"/>
      <c r="CA282" s="254"/>
      <c r="CB282" s="254"/>
      <c r="CC282" s="254"/>
      <c r="CD282" s="254"/>
      <c r="CE282" s="254"/>
      <c r="CF282" s="254"/>
      <c r="CG282" s="254"/>
      <c r="CH282" s="254"/>
      <c r="CI282" s="254"/>
      <c r="CJ282" s="254"/>
      <c r="CK282" s="254"/>
      <c r="CL282" s="254"/>
      <c r="CM282" s="254"/>
      <c r="CN282" s="254"/>
      <c r="CO282" s="254"/>
      <c r="CP282" s="254"/>
      <c r="CQ282" s="254"/>
      <c r="CR282" s="254"/>
      <c r="CS282" s="254"/>
      <c r="CT282" s="254"/>
      <c r="CU282" s="254"/>
      <c r="CV282" s="254"/>
      <c r="CW282" s="254"/>
      <c r="CX282" s="254"/>
      <c r="CY282" s="254"/>
      <c r="CZ282" s="254"/>
      <c r="DA282" s="254"/>
      <c r="DB282" s="254"/>
      <c r="DC282" s="254"/>
      <c r="DD282" s="254"/>
      <c r="DE282" s="254"/>
      <c r="DF282" s="254"/>
      <c r="DG282" s="254"/>
      <c r="DH282" s="254"/>
      <c r="DI282" s="254"/>
      <c r="DJ282" s="254"/>
      <c r="DK282" s="254"/>
      <c r="DL282" s="254"/>
      <c r="DM282" s="254"/>
      <c r="DN282" s="254"/>
      <c r="DO282" s="254"/>
    </row>
    <row r="283" spans="1:119" ht="7.5" customHeight="1">
      <c r="A283" s="277"/>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c r="AA283" s="254"/>
      <c r="AB283" s="254"/>
      <c r="AC283" s="254"/>
      <c r="AD283" s="254"/>
      <c r="AE283" s="254"/>
      <c r="AF283" s="254"/>
      <c r="AG283" s="254"/>
      <c r="AH283" s="254"/>
      <c r="AI283" s="254"/>
      <c r="AJ283" s="254"/>
      <c r="AK283" s="254"/>
      <c r="AL283" s="254"/>
      <c r="AM283" s="254"/>
      <c r="AN283" s="254"/>
      <c r="AO283" s="254"/>
      <c r="AP283" s="254"/>
      <c r="AQ283" s="254"/>
      <c r="AR283" s="254"/>
      <c r="AS283" s="254"/>
      <c r="AT283" s="254"/>
      <c r="AU283" s="254"/>
      <c r="AV283" s="254"/>
      <c r="AW283" s="254"/>
      <c r="AX283" s="254"/>
      <c r="AY283" s="254"/>
      <c r="AZ283" s="254"/>
      <c r="BA283" s="254"/>
      <c r="BB283" s="254"/>
      <c r="BC283" s="254"/>
      <c r="BD283" s="254"/>
      <c r="BE283" s="254"/>
      <c r="BF283" s="254"/>
      <c r="BG283" s="254"/>
      <c r="BH283" s="254"/>
      <c r="BI283" s="254"/>
      <c r="BJ283" s="254"/>
      <c r="BK283" s="254"/>
      <c r="BL283" s="254"/>
      <c r="BM283" s="254"/>
      <c r="BN283" s="254"/>
      <c r="BO283" s="254"/>
      <c r="BP283" s="254"/>
      <c r="BQ283" s="254"/>
      <c r="BR283" s="254"/>
      <c r="BS283" s="254"/>
      <c r="BT283" s="254"/>
      <c r="BU283" s="254"/>
      <c r="BV283" s="254"/>
      <c r="BW283" s="254"/>
      <c r="BX283" s="254"/>
      <c r="BY283" s="254"/>
      <c r="BZ283" s="254"/>
      <c r="CA283" s="254"/>
      <c r="CB283" s="254"/>
      <c r="CC283" s="254"/>
      <c r="CD283" s="254"/>
      <c r="CE283" s="254"/>
      <c r="CF283" s="254"/>
      <c r="CG283" s="254"/>
      <c r="CH283" s="254"/>
      <c r="CI283" s="254"/>
      <c r="CJ283" s="254"/>
      <c r="CK283" s="254"/>
      <c r="CL283" s="254"/>
      <c r="CM283" s="254"/>
      <c r="CN283" s="254"/>
      <c r="CO283" s="254"/>
      <c r="CP283" s="254"/>
      <c r="CQ283" s="254"/>
      <c r="CR283" s="254"/>
      <c r="CS283" s="254"/>
      <c r="CT283" s="254"/>
      <c r="CU283" s="254"/>
      <c r="CV283" s="254"/>
      <c r="CW283" s="254"/>
      <c r="CX283" s="254"/>
      <c r="CY283" s="254"/>
      <c r="CZ283" s="254"/>
      <c r="DA283" s="254"/>
      <c r="DB283" s="254"/>
      <c r="DC283" s="254"/>
      <c r="DD283" s="254"/>
      <c r="DE283" s="254"/>
      <c r="DF283" s="254"/>
      <c r="DG283" s="254"/>
      <c r="DH283" s="254"/>
      <c r="DI283" s="254"/>
      <c r="DJ283" s="254"/>
      <c r="DK283" s="254"/>
      <c r="DL283" s="254"/>
      <c r="DM283" s="254"/>
      <c r="DN283" s="254"/>
      <c r="DO283" s="254"/>
    </row>
    <row r="284" spans="1:119" ht="7.5" customHeight="1">
      <c r="A284" s="277"/>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c r="AA284" s="254"/>
      <c r="AB284" s="254"/>
      <c r="AC284" s="254"/>
      <c r="AD284" s="254"/>
      <c r="AE284" s="254"/>
      <c r="AF284" s="254"/>
      <c r="AG284" s="254"/>
      <c r="AH284" s="254"/>
      <c r="AI284" s="254"/>
      <c r="AJ284" s="254"/>
      <c r="AK284" s="254"/>
      <c r="AL284" s="254"/>
      <c r="AM284" s="254"/>
      <c r="AN284" s="254"/>
      <c r="AO284" s="254"/>
      <c r="AP284" s="254"/>
      <c r="AQ284" s="254"/>
      <c r="AR284" s="254"/>
      <c r="AS284" s="254"/>
      <c r="AT284" s="254"/>
      <c r="AU284" s="254"/>
      <c r="AV284" s="254"/>
      <c r="AW284" s="254"/>
      <c r="AX284" s="254"/>
      <c r="AY284" s="254"/>
      <c r="AZ284" s="254"/>
      <c r="BA284" s="254"/>
      <c r="BB284" s="254"/>
      <c r="BC284" s="254"/>
      <c r="BD284" s="254"/>
      <c r="BE284" s="254"/>
      <c r="BF284" s="254"/>
      <c r="BG284" s="254"/>
      <c r="BH284" s="254"/>
      <c r="BI284" s="254"/>
      <c r="BJ284" s="254"/>
      <c r="BK284" s="254"/>
      <c r="BL284" s="254"/>
      <c r="BM284" s="254"/>
      <c r="BN284" s="254"/>
      <c r="BO284" s="254"/>
      <c r="BP284" s="254"/>
      <c r="BQ284" s="254"/>
      <c r="BR284" s="254"/>
      <c r="BS284" s="254"/>
      <c r="BT284" s="254"/>
      <c r="BU284" s="254"/>
      <c r="BV284" s="254"/>
      <c r="BW284" s="254"/>
      <c r="BX284" s="254"/>
      <c r="BY284" s="254"/>
      <c r="BZ284" s="254"/>
      <c r="CA284" s="254"/>
      <c r="CB284" s="254"/>
      <c r="CC284" s="254"/>
      <c r="CD284" s="254"/>
      <c r="CE284" s="254"/>
      <c r="CF284" s="254"/>
      <c r="CG284" s="254"/>
      <c r="CH284" s="254"/>
      <c r="CI284" s="254"/>
      <c r="CJ284" s="254"/>
      <c r="CK284" s="254"/>
      <c r="CL284" s="254"/>
      <c r="CM284" s="254"/>
      <c r="CN284" s="254"/>
      <c r="CO284" s="254"/>
      <c r="CP284" s="254"/>
      <c r="CQ284" s="254"/>
      <c r="CR284" s="254"/>
      <c r="CS284" s="254"/>
      <c r="CT284" s="254"/>
      <c r="CU284" s="254"/>
      <c r="CV284" s="254"/>
      <c r="CW284" s="254"/>
      <c r="CX284" s="254"/>
      <c r="CY284" s="254"/>
      <c r="CZ284" s="254"/>
      <c r="DA284" s="254"/>
      <c r="DB284" s="254"/>
      <c r="DC284" s="254"/>
      <c r="DD284" s="254"/>
      <c r="DE284" s="254"/>
      <c r="DF284" s="254"/>
      <c r="DG284" s="254"/>
      <c r="DH284" s="254"/>
      <c r="DI284" s="254"/>
      <c r="DJ284" s="254"/>
      <c r="DK284" s="254"/>
      <c r="DL284" s="254"/>
      <c r="DM284" s="254"/>
      <c r="DN284" s="254"/>
      <c r="DO284" s="254"/>
    </row>
    <row r="285" spans="1:119" ht="7.5" customHeight="1">
      <c r="A285" s="277"/>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c r="AA285" s="254"/>
      <c r="AB285" s="254"/>
      <c r="AC285" s="254"/>
      <c r="AD285" s="254"/>
      <c r="AE285" s="254"/>
      <c r="AF285" s="254"/>
      <c r="AG285" s="254"/>
      <c r="AH285" s="254"/>
      <c r="AI285" s="254"/>
      <c r="AJ285" s="254"/>
      <c r="AK285" s="254"/>
      <c r="AL285" s="254"/>
      <c r="AM285" s="254"/>
      <c r="AN285" s="254"/>
      <c r="AO285" s="254"/>
      <c r="AP285" s="254"/>
      <c r="AQ285" s="254"/>
      <c r="AR285" s="254"/>
      <c r="AS285" s="254"/>
      <c r="AT285" s="254"/>
      <c r="AU285" s="254"/>
      <c r="AV285" s="254"/>
      <c r="AW285" s="254"/>
      <c r="AX285" s="254"/>
      <c r="AY285" s="254"/>
      <c r="AZ285" s="254"/>
      <c r="BA285" s="254"/>
      <c r="BB285" s="254"/>
      <c r="BC285" s="254"/>
      <c r="BD285" s="254"/>
      <c r="BE285" s="254"/>
      <c r="BF285" s="254"/>
      <c r="BG285" s="254"/>
      <c r="BH285" s="254"/>
      <c r="BI285" s="254"/>
      <c r="BJ285" s="254"/>
      <c r="BK285" s="254"/>
      <c r="BL285" s="254"/>
      <c r="BM285" s="254"/>
      <c r="BN285" s="254"/>
      <c r="BO285" s="254"/>
      <c r="BP285" s="254"/>
      <c r="BQ285" s="254"/>
      <c r="BR285" s="254"/>
      <c r="BS285" s="254"/>
      <c r="BT285" s="254"/>
      <c r="BU285" s="254"/>
      <c r="BV285" s="254"/>
      <c r="BW285" s="254"/>
      <c r="BX285" s="254"/>
      <c r="BY285" s="254"/>
      <c r="BZ285" s="254"/>
      <c r="CA285" s="254"/>
      <c r="CB285" s="254"/>
      <c r="CC285" s="254"/>
      <c r="CD285" s="254"/>
      <c r="CE285" s="254"/>
      <c r="CF285" s="254"/>
      <c r="CG285" s="254"/>
      <c r="CH285" s="254"/>
      <c r="CI285" s="254"/>
      <c r="CJ285" s="254"/>
      <c r="CK285" s="254"/>
      <c r="CL285" s="254"/>
      <c r="CM285" s="254"/>
      <c r="CN285" s="254"/>
      <c r="CO285" s="254"/>
      <c r="CP285" s="254"/>
      <c r="CQ285" s="254"/>
      <c r="CR285" s="254"/>
      <c r="CS285" s="254"/>
      <c r="CT285" s="254"/>
      <c r="CU285" s="254"/>
      <c r="CV285" s="254"/>
      <c r="CW285" s="254"/>
      <c r="CX285" s="254"/>
      <c r="CY285" s="254"/>
      <c r="CZ285" s="254"/>
      <c r="DA285" s="254"/>
      <c r="DB285" s="254"/>
      <c r="DC285" s="254"/>
      <c r="DD285" s="254"/>
      <c r="DE285" s="254"/>
      <c r="DF285" s="254"/>
      <c r="DG285" s="254"/>
      <c r="DH285" s="254"/>
      <c r="DI285" s="254"/>
      <c r="DJ285" s="254"/>
      <c r="DK285" s="254"/>
      <c r="DL285" s="254"/>
      <c r="DM285" s="254"/>
      <c r="DN285" s="254"/>
      <c r="DO285" s="254"/>
    </row>
    <row r="286" spans="1:119" ht="7.5" customHeight="1">
      <c r="A286" s="277"/>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c r="AA286" s="254"/>
      <c r="AB286" s="254"/>
      <c r="AC286" s="254"/>
      <c r="AD286" s="254"/>
      <c r="AE286" s="254"/>
      <c r="AF286" s="254"/>
      <c r="AG286" s="254"/>
      <c r="AH286" s="254"/>
      <c r="AI286" s="254"/>
      <c r="AJ286" s="254"/>
      <c r="AK286" s="254"/>
      <c r="AL286" s="254"/>
      <c r="AM286" s="254"/>
      <c r="AN286" s="254"/>
      <c r="AO286" s="254"/>
      <c r="AP286" s="254"/>
      <c r="AQ286" s="254"/>
      <c r="AR286" s="254"/>
      <c r="AS286" s="254"/>
      <c r="AT286" s="254"/>
      <c r="AU286" s="254"/>
      <c r="AV286" s="254"/>
      <c r="AW286" s="254"/>
      <c r="AX286" s="254"/>
      <c r="AY286" s="254"/>
      <c r="AZ286" s="254"/>
      <c r="BA286" s="254"/>
      <c r="BB286" s="254"/>
      <c r="BC286" s="254"/>
      <c r="BD286" s="254"/>
      <c r="BE286" s="254"/>
      <c r="BF286" s="254"/>
      <c r="BG286" s="254"/>
      <c r="BH286" s="254"/>
      <c r="BI286" s="254"/>
      <c r="BJ286" s="254"/>
      <c r="BK286" s="254"/>
      <c r="BL286" s="254"/>
      <c r="BM286" s="254"/>
      <c r="BN286" s="254"/>
      <c r="BO286" s="254"/>
      <c r="BP286" s="254"/>
      <c r="BQ286" s="254"/>
      <c r="BR286" s="254"/>
      <c r="BS286" s="254"/>
      <c r="BT286" s="254"/>
      <c r="BU286" s="254"/>
      <c r="BV286" s="254"/>
      <c r="BW286" s="254"/>
      <c r="BX286" s="254"/>
      <c r="BY286" s="254"/>
      <c r="BZ286" s="254"/>
      <c r="CA286" s="254"/>
      <c r="CB286" s="254"/>
      <c r="CC286" s="254"/>
      <c r="CD286" s="254"/>
      <c r="CE286" s="254"/>
      <c r="CF286" s="254"/>
      <c r="CG286" s="254"/>
      <c r="CH286" s="254"/>
      <c r="CI286" s="254"/>
      <c r="CJ286" s="254"/>
      <c r="CK286" s="254"/>
      <c r="CL286" s="254"/>
      <c r="CM286" s="254"/>
      <c r="CN286" s="254"/>
      <c r="CO286" s="254"/>
      <c r="CP286" s="254"/>
      <c r="CQ286" s="254"/>
      <c r="CR286" s="254"/>
      <c r="CS286" s="254"/>
      <c r="CT286" s="254"/>
      <c r="CU286" s="254"/>
      <c r="CV286" s="254"/>
      <c r="CW286" s="254"/>
      <c r="CX286" s="254"/>
      <c r="CY286" s="254"/>
      <c r="CZ286" s="254"/>
      <c r="DA286" s="254"/>
      <c r="DB286" s="254"/>
      <c r="DC286" s="254"/>
      <c r="DD286" s="254"/>
      <c r="DE286" s="254"/>
      <c r="DF286" s="254"/>
      <c r="DG286" s="254"/>
      <c r="DH286" s="254"/>
      <c r="DI286" s="254"/>
      <c r="DJ286" s="254"/>
      <c r="DK286" s="254"/>
      <c r="DL286" s="254"/>
      <c r="DM286" s="254"/>
      <c r="DN286" s="254"/>
      <c r="DO286" s="254"/>
    </row>
    <row r="287" spans="1:119" ht="7.5" customHeight="1">
      <c r="A287" s="277"/>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c r="AA287" s="254"/>
      <c r="AB287" s="254"/>
      <c r="AC287" s="254"/>
      <c r="AD287" s="254"/>
      <c r="AE287" s="254"/>
      <c r="AF287" s="254"/>
      <c r="AG287" s="254"/>
      <c r="AH287" s="254"/>
      <c r="AI287" s="254"/>
      <c r="AJ287" s="254"/>
      <c r="AK287" s="254"/>
      <c r="AL287" s="254"/>
      <c r="AM287" s="254"/>
      <c r="AN287" s="254"/>
      <c r="AO287" s="254"/>
      <c r="AP287" s="254"/>
      <c r="AQ287" s="254"/>
      <c r="AR287" s="254"/>
      <c r="AS287" s="254"/>
      <c r="AT287" s="254"/>
      <c r="AU287" s="254"/>
      <c r="AV287" s="254"/>
      <c r="AW287" s="254"/>
      <c r="AX287" s="254"/>
      <c r="AY287" s="254"/>
      <c r="AZ287" s="254"/>
      <c r="BA287" s="254"/>
      <c r="BB287" s="254"/>
      <c r="BC287" s="254"/>
      <c r="BD287" s="254"/>
      <c r="BE287" s="254"/>
      <c r="BF287" s="254"/>
      <c r="BG287" s="254"/>
      <c r="BH287" s="254"/>
      <c r="BI287" s="254"/>
      <c r="BJ287" s="254"/>
      <c r="BK287" s="254"/>
      <c r="BL287" s="254"/>
      <c r="BM287" s="254"/>
      <c r="BN287" s="254"/>
      <c r="BO287" s="254"/>
      <c r="BP287" s="254"/>
      <c r="BQ287" s="254"/>
      <c r="BR287" s="254"/>
      <c r="BS287" s="254"/>
      <c r="BT287" s="254"/>
      <c r="BU287" s="254"/>
      <c r="BV287" s="254"/>
      <c r="BW287" s="254"/>
      <c r="BX287" s="254"/>
      <c r="BY287" s="254"/>
      <c r="BZ287" s="254"/>
      <c r="CA287" s="254"/>
      <c r="CB287" s="254"/>
      <c r="CC287" s="254"/>
      <c r="CD287" s="254"/>
      <c r="CE287" s="254"/>
      <c r="CF287" s="254"/>
      <c r="CG287" s="254"/>
      <c r="CH287" s="254"/>
      <c r="CI287" s="254"/>
      <c r="CJ287" s="254"/>
      <c r="CK287" s="254"/>
      <c r="CL287" s="254"/>
      <c r="CM287" s="254"/>
      <c r="CN287" s="254"/>
      <c r="CO287" s="254"/>
      <c r="CP287" s="254"/>
      <c r="CQ287" s="254"/>
      <c r="CR287" s="254"/>
      <c r="CS287" s="254"/>
      <c r="CT287" s="254"/>
      <c r="CU287" s="254"/>
      <c r="CV287" s="254"/>
      <c r="CW287" s="254"/>
      <c r="CX287" s="254"/>
      <c r="CY287" s="254"/>
      <c r="CZ287" s="254"/>
      <c r="DA287" s="254"/>
      <c r="DB287" s="254"/>
      <c r="DC287" s="254"/>
      <c r="DD287" s="254"/>
      <c r="DE287" s="254"/>
      <c r="DF287" s="254"/>
      <c r="DG287" s="254"/>
      <c r="DH287" s="254"/>
      <c r="DI287" s="254"/>
      <c r="DJ287" s="254"/>
      <c r="DK287" s="254"/>
      <c r="DL287" s="254"/>
      <c r="DM287" s="254"/>
      <c r="DN287" s="254"/>
      <c r="DO287" s="254"/>
    </row>
    <row r="288" spans="1:119" ht="7.5" customHeight="1">
      <c r="A288" s="277"/>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c r="AA288" s="254"/>
      <c r="AB288" s="254"/>
      <c r="AC288" s="254"/>
      <c r="AD288" s="254"/>
      <c r="AE288" s="254"/>
      <c r="AF288" s="254"/>
      <c r="AG288" s="254"/>
      <c r="AH288" s="254"/>
      <c r="AI288" s="254"/>
      <c r="AJ288" s="254"/>
      <c r="AK288" s="254"/>
      <c r="AL288" s="254"/>
      <c r="AM288" s="254"/>
      <c r="AN288" s="254"/>
      <c r="AO288" s="254"/>
      <c r="AP288" s="254"/>
      <c r="AQ288" s="254"/>
      <c r="AR288" s="254"/>
      <c r="AS288" s="254"/>
      <c r="AT288" s="254"/>
      <c r="AU288" s="254"/>
      <c r="AV288" s="254"/>
      <c r="AW288" s="254"/>
      <c r="AX288" s="254"/>
      <c r="AY288" s="254"/>
      <c r="AZ288" s="254"/>
      <c r="BA288" s="254"/>
      <c r="BB288" s="254"/>
      <c r="BC288" s="254"/>
      <c r="BD288" s="254"/>
      <c r="BE288" s="254"/>
      <c r="BF288" s="254"/>
      <c r="BG288" s="254"/>
      <c r="BH288" s="254"/>
      <c r="BI288" s="254"/>
      <c r="BJ288" s="254"/>
      <c r="BK288" s="254"/>
      <c r="BL288" s="254"/>
      <c r="BM288" s="254"/>
      <c r="BN288" s="254"/>
      <c r="BO288" s="254"/>
      <c r="BP288" s="254"/>
      <c r="BQ288" s="254"/>
      <c r="BR288" s="254"/>
      <c r="BS288" s="254"/>
      <c r="BT288" s="254"/>
      <c r="BU288" s="254"/>
      <c r="BV288" s="254"/>
      <c r="BW288" s="254"/>
      <c r="BX288" s="254"/>
      <c r="BY288" s="254"/>
      <c r="BZ288" s="254"/>
      <c r="CA288" s="254"/>
      <c r="CB288" s="254"/>
      <c r="CC288" s="254"/>
      <c r="CD288" s="254"/>
      <c r="CE288" s="254"/>
      <c r="CF288" s="254"/>
      <c r="CG288" s="254"/>
      <c r="CH288" s="254"/>
      <c r="CI288" s="254"/>
      <c r="CJ288" s="254"/>
      <c r="CK288" s="254"/>
      <c r="CL288" s="254"/>
      <c r="CM288" s="254"/>
      <c r="CN288" s="254"/>
      <c r="CO288" s="254"/>
      <c r="CP288" s="254"/>
      <c r="CQ288" s="254"/>
      <c r="CR288" s="254"/>
      <c r="CS288" s="254"/>
      <c r="CT288" s="254"/>
      <c r="CU288" s="254"/>
      <c r="CV288" s="254"/>
      <c r="CW288" s="254"/>
      <c r="CX288" s="254"/>
      <c r="CY288" s="254"/>
      <c r="CZ288" s="254"/>
      <c r="DA288" s="254"/>
      <c r="DB288" s="254"/>
      <c r="DC288" s="254"/>
      <c r="DD288" s="254"/>
      <c r="DE288" s="254"/>
      <c r="DF288" s="254"/>
      <c r="DG288" s="254"/>
      <c r="DH288" s="254"/>
      <c r="DI288" s="254"/>
      <c r="DJ288" s="254"/>
      <c r="DK288" s="254"/>
      <c r="DL288" s="254"/>
      <c r="DM288" s="254"/>
      <c r="DN288" s="254"/>
      <c r="DO288" s="254"/>
    </row>
    <row r="289" spans="1:119" ht="7.5" customHeight="1">
      <c r="A289" s="277"/>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c r="AA289" s="254"/>
      <c r="AB289" s="254"/>
      <c r="AC289" s="254"/>
      <c r="AD289" s="254"/>
      <c r="AE289" s="254"/>
      <c r="AF289" s="254"/>
      <c r="AG289" s="254"/>
      <c r="AH289" s="254"/>
      <c r="AI289" s="254"/>
      <c r="AJ289" s="254"/>
      <c r="AK289" s="254"/>
      <c r="AL289" s="254"/>
      <c r="AM289" s="254"/>
      <c r="AN289" s="254"/>
      <c r="AO289" s="254"/>
      <c r="AP289" s="254"/>
      <c r="AQ289" s="254"/>
      <c r="AR289" s="254"/>
      <c r="AS289" s="254"/>
      <c r="AT289" s="254"/>
      <c r="AU289" s="254"/>
      <c r="AV289" s="254"/>
      <c r="AW289" s="254"/>
      <c r="AX289" s="254"/>
      <c r="AY289" s="254"/>
      <c r="AZ289" s="254"/>
      <c r="BA289" s="254"/>
      <c r="BB289" s="254"/>
      <c r="BC289" s="254"/>
      <c r="BD289" s="254"/>
      <c r="BE289" s="254"/>
      <c r="BF289" s="254"/>
      <c r="BG289" s="254"/>
      <c r="BH289" s="254"/>
      <c r="BI289" s="254"/>
      <c r="BJ289" s="254"/>
      <c r="BK289" s="254"/>
      <c r="BL289" s="254"/>
      <c r="BM289" s="254"/>
      <c r="BN289" s="254"/>
      <c r="BO289" s="254"/>
      <c r="BP289" s="254"/>
      <c r="BQ289" s="254"/>
      <c r="BR289" s="254"/>
      <c r="BS289" s="254"/>
      <c r="BT289" s="254"/>
      <c r="BU289" s="254"/>
      <c r="BV289" s="254"/>
      <c r="BW289" s="254"/>
      <c r="BX289" s="254"/>
      <c r="BY289" s="254"/>
      <c r="BZ289" s="254"/>
      <c r="CA289" s="254"/>
      <c r="CB289" s="254"/>
      <c r="CC289" s="254"/>
      <c r="CD289" s="254"/>
      <c r="CE289" s="254"/>
      <c r="CF289" s="254"/>
      <c r="CG289" s="254"/>
      <c r="CH289" s="254"/>
      <c r="CI289" s="254"/>
      <c r="CJ289" s="254"/>
      <c r="CK289" s="254"/>
      <c r="CL289" s="254"/>
      <c r="CM289" s="254"/>
      <c r="CN289" s="254"/>
      <c r="CO289" s="254"/>
      <c r="CP289" s="254"/>
      <c r="CQ289" s="254"/>
      <c r="CR289" s="254"/>
      <c r="CS289" s="254"/>
      <c r="CT289" s="254"/>
      <c r="CU289" s="254"/>
      <c r="CV289" s="254"/>
      <c r="CW289" s="254"/>
      <c r="CX289" s="254"/>
      <c r="CY289" s="254"/>
      <c r="CZ289" s="254"/>
      <c r="DA289" s="254"/>
      <c r="DB289" s="254"/>
      <c r="DC289" s="254"/>
      <c r="DD289" s="254"/>
      <c r="DE289" s="254"/>
      <c r="DF289" s="254"/>
      <c r="DG289" s="254"/>
      <c r="DH289" s="254"/>
      <c r="DI289" s="254"/>
      <c r="DJ289" s="254"/>
      <c r="DK289" s="254"/>
      <c r="DL289" s="254"/>
      <c r="DM289" s="254"/>
      <c r="DN289" s="254"/>
      <c r="DO289" s="254"/>
    </row>
    <row r="290" spans="1:119" ht="7.5" customHeight="1">
      <c r="A290" s="277"/>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c r="AA290" s="254"/>
      <c r="AB290" s="254"/>
      <c r="AC290" s="254"/>
      <c r="AD290" s="254"/>
      <c r="AE290" s="254"/>
      <c r="AF290" s="254"/>
      <c r="AG290" s="254"/>
      <c r="AH290" s="254"/>
      <c r="AI290" s="254"/>
      <c r="AJ290" s="254"/>
      <c r="AK290" s="254"/>
      <c r="AL290" s="254"/>
      <c r="AM290" s="254"/>
      <c r="AN290" s="254"/>
      <c r="AO290" s="254"/>
      <c r="AP290" s="254"/>
      <c r="AQ290" s="254"/>
      <c r="AR290" s="254"/>
      <c r="AS290" s="254"/>
      <c r="AT290" s="254"/>
      <c r="AU290" s="254"/>
      <c r="AV290" s="254"/>
      <c r="AW290" s="254"/>
      <c r="AX290" s="254"/>
      <c r="AY290" s="254"/>
      <c r="AZ290" s="254"/>
      <c r="BA290" s="254"/>
      <c r="BB290" s="254"/>
      <c r="BC290" s="254"/>
      <c r="BD290" s="254"/>
      <c r="BE290" s="254"/>
      <c r="BF290" s="254"/>
      <c r="BG290" s="254"/>
      <c r="BH290" s="254"/>
      <c r="BI290" s="254"/>
      <c r="BJ290" s="254"/>
      <c r="BK290" s="254"/>
      <c r="BL290" s="254"/>
      <c r="BM290" s="254"/>
      <c r="BN290" s="254"/>
      <c r="BO290" s="254"/>
      <c r="BP290" s="254"/>
      <c r="BQ290" s="254"/>
      <c r="BR290" s="254"/>
      <c r="BS290" s="254"/>
      <c r="BT290" s="254"/>
      <c r="BU290" s="254"/>
      <c r="BV290" s="254"/>
      <c r="BW290" s="254"/>
      <c r="BX290" s="254"/>
      <c r="BY290" s="254"/>
      <c r="BZ290" s="254"/>
      <c r="CA290" s="254"/>
      <c r="CB290" s="254"/>
      <c r="CC290" s="254"/>
      <c r="CD290" s="254"/>
      <c r="CE290" s="254"/>
      <c r="CF290" s="254"/>
      <c r="CG290" s="254"/>
      <c r="CH290" s="254"/>
      <c r="CI290" s="254"/>
      <c r="CJ290" s="254"/>
      <c r="CK290" s="254"/>
      <c r="CL290" s="254"/>
      <c r="CM290" s="254"/>
      <c r="CN290" s="254"/>
      <c r="CO290" s="254"/>
      <c r="CP290" s="254"/>
      <c r="CQ290" s="254"/>
      <c r="CR290" s="254"/>
      <c r="CS290" s="254"/>
      <c r="CT290" s="254"/>
      <c r="CU290" s="254"/>
      <c r="CV290" s="254"/>
      <c r="CW290" s="254"/>
      <c r="CX290" s="254"/>
      <c r="CY290" s="254"/>
      <c r="CZ290" s="254"/>
      <c r="DA290" s="254"/>
      <c r="DB290" s="254"/>
      <c r="DC290" s="254"/>
      <c r="DD290" s="254"/>
      <c r="DE290" s="254"/>
      <c r="DF290" s="254"/>
      <c r="DG290" s="254"/>
      <c r="DH290" s="254"/>
      <c r="DI290" s="254"/>
      <c r="DJ290" s="254"/>
      <c r="DK290" s="254"/>
      <c r="DL290" s="254"/>
      <c r="DM290" s="254"/>
      <c r="DN290" s="254"/>
      <c r="DO290" s="254"/>
    </row>
    <row r="291" spans="1:119" ht="7.5" customHeight="1">
      <c r="A291" s="277"/>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c r="AA291" s="254"/>
      <c r="AB291" s="254"/>
      <c r="AC291" s="254"/>
      <c r="AD291" s="254"/>
      <c r="AE291" s="254"/>
      <c r="AF291" s="254"/>
      <c r="AG291" s="254"/>
      <c r="AH291" s="254"/>
      <c r="AI291" s="254"/>
      <c r="AJ291" s="254"/>
      <c r="AK291" s="254"/>
      <c r="AL291" s="254"/>
      <c r="AM291" s="254"/>
      <c r="AN291" s="254"/>
      <c r="AO291" s="254"/>
      <c r="AP291" s="254"/>
      <c r="AQ291" s="254"/>
      <c r="AR291" s="254"/>
      <c r="AS291" s="254"/>
      <c r="AT291" s="254"/>
      <c r="AU291" s="254"/>
      <c r="AV291" s="254"/>
      <c r="AW291" s="254"/>
      <c r="AX291" s="254"/>
      <c r="AY291" s="254"/>
      <c r="AZ291" s="254"/>
      <c r="BA291" s="254"/>
      <c r="BB291" s="254"/>
      <c r="BC291" s="254"/>
      <c r="BD291" s="254"/>
      <c r="BE291" s="254"/>
      <c r="BF291" s="254"/>
      <c r="BG291" s="254"/>
      <c r="BH291" s="254"/>
      <c r="BI291" s="254"/>
      <c r="BJ291" s="254"/>
      <c r="BK291" s="254"/>
      <c r="BL291" s="254"/>
      <c r="BM291" s="254"/>
      <c r="BN291" s="254"/>
      <c r="BO291" s="254"/>
      <c r="BP291" s="254"/>
      <c r="BQ291" s="254"/>
      <c r="BR291" s="254"/>
      <c r="BS291" s="254"/>
      <c r="BT291" s="254"/>
      <c r="BU291" s="254"/>
      <c r="BV291" s="254"/>
      <c r="BW291" s="254"/>
      <c r="BX291" s="254"/>
      <c r="BY291" s="254"/>
      <c r="BZ291" s="254"/>
      <c r="CA291" s="254"/>
      <c r="CB291" s="254"/>
      <c r="CC291" s="254"/>
      <c r="CD291" s="254"/>
      <c r="CE291" s="254"/>
      <c r="CF291" s="254"/>
      <c r="CG291" s="254"/>
      <c r="CH291" s="254"/>
      <c r="CI291" s="254"/>
      <c r="CJ291" s="254"/>
      <c r="CK291" s="254"/>
      <c r="CL291" s="254"/>
      <c r="CM291" s="254"/>
      <c r="CN291" s="254"/>
      <c r="CO291" s="254"/>
      <c r="CP291" s="254"/>
      <c r="CQ291" s="254"/>
      <c r="CR291" s="254"/>
      <c r="CS291" s="254"/>
      <c r="CT291" s="254"/>
      <c r="CU291" s="254"/>
      <c r="CV291" s="254"/>
      <c r="CW291" s="254"/>
      <c r="CX291" s="254"/>
      <c r="CY291" s="254"/>
      <c r="CZ291" s="254"/>
      <c r="DA291" s="254"/>
      <c r="DB291" s="254"/>
      <c r="DC291" s="254"/>
      <c r="DD291" s="254"/>
      <c r="DE291" s="254"/>
      <c r="DF291" s="254"/>
      <c r="DG291" s="254"/>
      <c r="DH291" s="254"/>
      <c r="DI291" s="254"/>
      <c r="DJ291" s="254"/>
      <c r="DK291" s="254"/>
      <c r="DL291" s="254"/>
      <c r="DM291" s="254"/>
      <c r="DN291" s="254"/>
      <c r="DO291" s="254"/>
    </row>
    <row r="292" spans="1:119" ht="7.5" customHeight="1">
      <c r="A292" s="277"/>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c r="AA292" s="254"/>
      <c r="AB292" s="254"/>
      <c r="AC292" s="254"/>
      <c r="AD292" s="254"/>
      <c r="AE292" s="254"/>
      <c r="AF292" s="254"/>
      <c r="AG292" s="254"/>
      <c r="AH292" s="254"/>
      <c r="AI292" s="254"/>
      <c r="AJ292" s="254"/>
      <c r="AK292" s="254"/>
      <c r="AL292" s="254"/>
      <c r="AM292" s="254"/>
      <c r="AN292" s="254"/>
      <c r="AO292" s="254"/>
      <c r="AP292" s="254"/>
      <c r="AQ292" s="254"/>
      <c r="AR292" s="254"/>
      <c r="AS292" s="254"/>
      <c r="AT292" s="254"/>
      <c r="AU292" s="254"/>
      <c r="AV292" s="254"/>
      <c r="AW292" s="254"/>
      <c r="AX292" s="254"/>
      <c r="AY292" s="254"/>
      <c r="AZ292" s="254"/>
      <c r="BA292" s="254"/>
      <c r="BB292" s="254"/>
      <c r="BC292" s="254"/>
      <c r="BD292" s="254"/>
      <c r="BE292" s="254"/>
      <c r="BF292" s="254"/>
      <c r="BG292" s="254"/>
      <c r="BH292" s="254"/>
      <c r="BI292" s="254"/>
      <c r="BJ292" s="254"/>
      <c r="BK292" s="254"/>
      <c r="BL292" s="254"/>
      <c r="BM292" s="254"/>
      <c r="BN292" s="254"/>
      <c r="BO292" s="254"/>
      <c r="BP292" s="254"/>
      <c r="BQ292" s="254"/>
      <c r="BR292" s="254"/>
      <c r="BS292" s="254"/>
      <c r="BT292" s="254"/>
      <c r="BU292" s="254"/>
      <c r="BV292" s="254"/>
      <c r="BW292" s="254"/>
      <c r="BX292" s="254"/>
      <c r="BY292" s="254"/>
      <c r="BZ292" s="254"/>
      <c r="CA292" s="254"/>
      <c r="CB292" s="254"/>
      <c r="CC292" s="254"/>
      <c r="CD292" s="254"/>
      <c r="CE292" s="254"/>
      <c r="CF292" s="254"/>
      <c r="CG292" s="254"/>
      <c r="CH292" s="254"/>
      <c r="CI292" s="254"/>
      <c r="CJ292" s="254"/>
      <c r="CK292" s="254"/>
      <c r="CL292" s="254"/>
      <c r="CM292" s="254"/>
      <c r="CN292" s="254"/>
      <c r="CO292" s="254"/>
      <c r="CP292" s="254"/>
      <c r="CQ292" s="254"/>
      <c r="CR292" s="254"/>
      <c r="CS292" s="254"/>
      <c r="CT292" s="254"/>
      <c r="CU292" s="254"/>
      <c r="CV292" s="254"/>
      <c r="CW292" s="254"/>
      <c r="CX292" s="254"/>
      <c r="CY292" s="254"/>
      <c r="CZ292" s="254"/>
      <c r="DA292" s="254"/>
      <c r="DB292" s="254"/>
      <c r="DC292" s="254"/>
      <c r="DD292" s="254"/>
      <c r="DE292" s="254"/>
      <c r="DF292" s="254"/>
      <c r="DG292" s="254"/>
      <c r="DH292" s="254"/>
      <c r="DI292" s="254"/>
      <c r="DJ292" s="254"/>
      <c r="DK292" s="254"/>
      <c r="DL292" s="254"/>
      <c r="DM292" s="254"/>
      <c r="DN292" s="254"/>
      <c r="DO292" s="254"/>
    </row>
    <row r="293" spans="1:119" ht="7.5" customHeight="1">
      <c r="A293" s="277"/>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c r="AA293" s="254"/>
      <c r="AB293" s="254"/>
      <c r="AC293" s="254"/>
      <c r="AD293" s="254"/>
      <c r="AE293" s="254"/>
      <c r="AF293" s="254"/>
      <c r="AG293" s="254"/>
      <c r="AH293" s="254"/>
      <c r="AI293" s="254"/>
      <c r="AJ293" s="254"/>
      <c r="AK293" s="254"/>
      <c r="AL293" s="254"/>
      <c r="AM293" s="254"/>
      <c r="AN293" s="254"/>
      <c r="AO293" s="254"/>
      <c r="AP293" s="254"/>
      <c r="AQ293" s="254"/>
      <c r="AR293" s="254"/>
      <c r="AS293" s="254"/>
      <c r="AT293" s="254"/>
      <c r="AU293" s="254"/>
      <c r="AV293" s="254"/>
      <c r="AW293" s="254"/>
      <c r="AX293" s="254"/>
      <c r="AY293" s="254"/>
      <c r="AZ293" s="254"/>
      <c r="BA293" s="254"/>
      <c r="BB293" s="254"/>
      <c r="BC293" s="254"/>
      <c r="BD293" s="254"/>
      <c r="BE293" s="254"/>
      <c r="BF293" s="254"/>
      <c r="BG293" s="254"/>
      <c r="BH293" s="254"/>
      <c r="BI293" s="254"/>
      <c r="BJ293" s="254"/>
      <c r="BK293" s="254"/>
      <c r="BL293" s="254"/>
      <c r="BM293" s="254"/>
      <c r="BN293" s="254"/>
      <c r="BO293" s="254"/>
      <c r="BP293" s="254"/>
      <c r="BQ293" s="254"/>
      <c r="BR293" s="254"/>
      <c r="BS293" s="254"/>
      <c r="BT293" s="254"/>
      <c r="BU293" s="254"/>
      <c r="BV293" s="254"/>
      <c r="BW293" s="254"/>
      <c r="BX293" s="254"/>
      <c r="BY293" s="254"/>
      <c r="BZ293" s="254"/>
      <c r="CA293" s="254"/>
      <c r="CB293" s="254"/>
      <c r="CC293" s="254"/>
      <c r="CD293" s="254"/>
      <c r="CE293" s="254"/>
      <c r="CF293" s="254"/>
      <c r="CG293" s="254"/>
      <c r="CH293" s="254"/>
      <c r="CI293" s="254"/>
      <c r="CJ293" s="254"/>
      <c r="CK293" s="254"/>
      <c r="CL293" s="254"/>
      <c r="CM293" s="254"/>
      <c r="CN293" s="254"/>
      <c r="CO293" s="254"/>
      <c r="CP293" s="254"/>
      <c r="CQ293" s="254"/>
      <c r="CR293" s="254"/>
      <c r="CS293" s="254"/>
      <c r="CT293" s="254"/>
      <c r="CU293" s="254"/>
      <c r="CV293" s="254"/>
      <c r="CW293" s="254"/>
      <c r="CX293" s="254"/>
      <c r="CY293" s="254"/>
      <c r="CZ293" s="254"/>
      <c r="DA293" s="254"/>
      <c r="DB293" s="254"/>
      <c r="DC293" s="254"/>
      <c r="DD293" s="254"/>
      <c r="DE293" s="254"/>
      <c r="DF293" s="254"/>
      <c r="DG293" s="254"/>
      <c r="DH293" s="254"/>
      <c r="DI293" s="254"/>
      <c r="DJ293" s="254"/>
      <c r="DK293" s="254"/>
      <c r="DL293" s="254"/>
      <c r="DM293" s="254"/>
      <c r="DN293" s="254"/>
      <c r="DO293" s="254"/>
    </row>
    <row r="294" spans="1:119" ht="7.5" customHeight="1">
      <c r="A294" s="277"/>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c r="AA294" s="254"/>
      <c r="AB294" s="254"/>
      <c r="AC294" s="254"/>
      <c r="AD294" s="254"/>
      <c r="AE294" s="254"/>
      <c r="AF294" s="254"/>
      <c r="AG294" s="254"/>
      <c r="AH294" s="254"/>
      <c r="AI294" s="254"/>
      <c r="AJ294" s="254"/>
      <c r="AK294" s="254"/>
      <c r="AL294" s="254"/>
      <c r="AM294" s="254"/>
      <c r="AN294" s="254"/>
      <c r="AO294" s="254"/>
      <c r="AP294" s="254"/>
      <c r="AQ294" s="254"/>
      <c r="AR294" s="254"/>
      <c r="AS294" s="254"/>
      <c r="AT294" s="254"/>
      <c r="AU294" s="254"/>
      <c r="AV294" s="254"/>
      <c r="AW294" s="254"/>
      <c r="AX294" s="254"/>
      <c r="AY294" s="254"/>
      <c r="AZ294" s="254"/>
      <c r="BA294" s="254"/>
      <c r="BB294" s="254"/>
      <c r="BC294" s="254"/>
      <c r="BD294" s="254"/>
      <c r="BE294" s="254"/>
      <c r="BF294" s="254"/>
      <c r="BG294" s="254"/>
      <c r="BH294" s="254"/>
      <c r="BI294" s="254"/>
      <c r="BJ294" s="254"/>
      <c r="BK294" s="254"/>
      <c r="BL294" s="254"/>
      <c r="BM294" s="254"/>
      <c r="BN294" s="254"/>
      <c r="BO294" s="254"/>
      <c r="BP294" s="254"/>
      <c r="BQ294" s="254"/>
      <c r="BR294" s="254"/>
      <c r="BS294" s="254"/>
      <c r="BT294" s="254"/>
      <c r="BU294" s="254"/>
      <c r="BV294" s="254"/>
      <c r="BW294" s="254"/>
      <c r="BX294" s="254"/>
      <c r="BY294" s="254"/>
      <c r="BZ294" s="254"/>
      <c r="CA294" s="254"/>
      <c r="CB294" s="254"/>
      <c r="CC294" s="254"/>
      <c r="CD294" s="254"/>
      <c r="CE294" s="254"/>
      <c r="CF294" s="254"/>
      <c r="CG294" s="254"/>
      <c r="CH294" s="254"/>
      <c r="CI294" s="254"/>
      <c r="CJ294" s="254"/>
      <c r="CK294" s="254"/>
      <c r="CL294" s="254"/>
      <c r="CM294" s="254"/>
      <c r="CN294" s="254"/>
      <c r="CO294" s="254"/>
      <c r="CP294" s="254"/>
      <c r="CQ294" s="254"/>
      <c r="CR294" s="254"/>
      <c r="CS294" s="254"/>
      <c r="CT294" s="254"/>
      <c r="CU294" s="254"/>
      <c r="CV294" s="254"/>
      <c r="CW294" s="254"/>
      <c r="CX294" s="254"/>
      <c r="CY294" s="254"/>
      <c r="CZ294" s="254"/>
      <c r="DA294" s="254"/>
      <c r="DB294" s="254"/>
      <c r="DC294" s="254"/>
      <c r="DD294" s="254"/>
      <c r="DE294" s="254"/>
      <c r="DF294" s="254"/>
      <c r="DG294" s="254"/>
      <c r="DH294" s="254"/>
      <c r="DI294" s="254"/>
      <c r="DJ294" s="254"/>
      <c r="DK294" s="254"/>
      <c r="DL294" s="254"/>
      <c r="DM294" s="254"/>
      <c r="DN294" s="254"/>
      <c r="DO294" s="254"/>
    </row>
    <row r="295" spans="1:119" ht="7.5" customHeight="1">
      <c r="A295" s="277"/>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c r="AA295" s="254"/>
      <c r="AB295" s="254"/>
      <c r="AC295" s="254"/>
      <c r="AD295" s="254"/>
      <c r="AE295" s="254"/>
      <c r="AF295" s="254"/>
      <c r="AG295" s="254"/>
      <c r="AH295" s="254"/>
      <c r="AI295" s="254"/>
      <c r="AJ295" s="254"/>
      <c r="AK295" s="254"/>
      <c r="AL295" s="254"/>
      <c r="AM295" s="254"/>
      <c r="AN295" s="254"/>
      <c r="AO295" s="254"/>
      <c r="AP295" s="254"/>
      <c r="AQ295" s="254"/>
      <c r="AR295" s="254"/>
      <c r="AS295" s="254"/>
      <c r="AT295" s="254"/>
      <c r="AU295" s="254"/>
      <c r="AV295" s="254"/>
      <c r="AW295" s="254"/>
      <c r="AX295" s="254"/>
      <c r="AY295" s="254"/>
      <c r="AZ295" s="254"/>
      <c r="BA295" s="254"/>
      <c r="BB295" s="254"/>
      <c r="BC295" s="254"/>
      <c r="BD295" s="254"/>
      <c r="BE295" s="254"/>
      <c r="BF295" s="254"/>
      <c r="BG295" s="254"/>
      <c r="BH295" s="254"/>
      <c r="BI295" s="254"/>
      <c r="BJ295" s="254"/>
      <c r="BK295" s="254"/>
      <c r="BL295" s="254"/>
      <c r="BM295" s="254"/>
      <c r="BN295" s="254"/>
      <c r="BO295" s="254"/>
      <c r="BP295" s="254"/>
      <c r="BQ295" s="254"/>
      <c r="BR295" s="254"/>
      <c r="BS295" s="254"/>
      <c r="BT295" s="254"/>
      <c r="BU295" s="254"/>
      <c r="BV295" s="254"/>
      <c r="BW295" s="254"/>
      <c r="BX295" s="254"/>
      <c r="BY295" s="254"/>
      <c r="BZ295" s="254"/>
      <c r="CA295" s="254"/>
      <c r="CB295" s="254"/>
      <c r="CC295" s="254"/>
      <c r="CD295" s="254"/>
      <c r="CE295" s="254"/>
      <c r="CF295" s="254"/>
      <c r="CG295" s="254"/>
      <c r="CH295" s="254"/>
      <c r="CI295" s="254"/>
      <c r="CJ295" s="254"/>
      <c r="CK295" s="254"/>
      <c r="CL295" s="254"/>
      <c r="CM295" s="254"/>
      <c r="CN295" s="254"/>
      <c r="CO295" s="254"/>
      <c r="CP295" s="254"/>
      <c r="CQ295" s="254"/>
      <c r="CR295" s="254"/>
      <c r="CS295" s="254"/>
      <c r="CT295" s="254"/>
      <c r="CU295" s="254"/>
      <c r="CV295" s="254"/>
      <c r="CW295" s="254"/>
      <c r="CX295" s="254"/>
      <c r="CY295" s="254"/>
      <c r="CZ295" s="254"/>
      <c r="DA295" s="254"/>
      <c r="DB295" s="254"/>
      <c r="DC295" s="254"/>
      <c r="DD295" s="254"/>
      <c r="DE295" s="254"/>
      <c r="DF295" s="254"/>
      <c r="DG295" s="254"/>
      <c r="DH295" s="254"/>
      <c r="DI295" s="254"/>
      <c r="DJ295" s="254"/>
      <c r="DK295" s="254"/>
      <c r="DL295" s="254"/>
      <c r="DM295" s="254"/>
      <c r="DN295" s="254"/>
      <c r="DO295" s="254"/>
    </row>
    <row r="296" spans="1:119" ht="7.5" customHeight="1">
      <c r="A296" s="277"/>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c r="AA296" s="254"/>
      <c r="AB296" s="254"/>
      <c r="AC296" s="254"/>
      <c r="AD296" s="254"/>
      <c r="AE296" s="254"/>
      <c r="AF296" s="254"/>
      <c r="AG296" s="254"/>
      <c r="AH296" s="254"/>
      <c r="AI296" s="254"/>
      <c r="AJ296" s="254"/>
      <c r="AK296" s="254"/>
      <c r="AL296" s="254"/>
      <c r="AM296" s="254"/>
      <c r="AN296" s="254"/>
      <c r="AO296" s="254"/>
      <c r="AP296" s="254"/>
      <c r="AQ296" s="254"/>
      <c r="AR296" s="254"/>
      <c r="AS296" s="254"/>
      <c r="AT296" s="254"/>
      <c r="AU296" s="254"/>
      <c r="AV296" s="254"/>
      <c r="AW296" s="254"/>
      <c r="AX296" s="254"/>
      <c r="AY296" s="254"/>
      <c r="AZ296" s="254"/>
      <c r="BA296" s="254"/>
      <c r="BB296" s="254"/>
      <c r="BC296" s="254"/>
      <c r="BD296" s="254"/>
      <c r="BE296" s="254"/>
      <c r="BF296" s="254"/>
      <c r="BG296" s="254"/>
      <c r="BH296" s="254"/>
      <c r="BI296" s="254"/>
      <c r="BJ296" s="254"/>
      <c r="BK296" s="254"/>
      <c r="BL296" s="254"/>
      <c r="BM296" s="254"/>
      <c r="BN296" s="254"/>
      <c r="BO296" s="254"/>
      <c r="BP296" s="254"/>
      <c r="BQ296" s="254"/>
      <c r="BR296" s="254"/>
      <c r="BS296" s="254"/>
      <c r="BT296" s="254"/>
      <c r="BU296" s="254"/>
      <c r="BV296" s="254"/>
      <c r="BW296" s="254"/>
      <c r="BX296" s="254"/>
      <c r="BY296" s="254"/>
      <c r="BZ296" s="254"/>
      <c r="CA296" s="254"/>
      <c r="CB296" s="254"/>
      <c r="CC296" s="254"/>
      <c r="CD296" s="254"/>
      <c r="CE296" s="254"/>
      <c r="CF296" s="254"/>
      <c r="CG296" s="254"/>
      <c r="CH296" s="254"/>
      <c r="CI296" s="254"/>
      <c r="CJ296" s="254"/>
      <c r="CK296" s="254"/>
      <c r="CL296" s="254"/>
      <c r="CM296" s="254"/>
      <c r="CN296" s="254"/>
      <c r="CO296" s="254"/>
      <c r="CP296" s="254"/>
      <c r="CQ296" s="254"/>
      <c r="CR296" s="254"/>
      <c r="CS296" s="254"/>
      <c r="CT296" s="254"/>
      <c r="CU296" s="254"/>
      <c r="CV296" s="254"/>
      <c r="CW296" s="254"/>
      <c r="CX296" s="254"/>
      <c r="CY296" s="254"/>
      <c r="CZ296" s="254"/>
      <c r="DA296" s="254"/>
      <c r="DB296" s="254"/>
      <c r="DC296" s="254"/>
      <c r="DD296" s="254"/>
      <c r="DE296" s="254"/>
      <c r="DF296" s="254"/>
      <c r="DG296" s="254"/>
      <c r="DH296" s="254"/>
      <c r="DI296" s="254"/>
      <c r="DJ296" s="254"/>
      <c r="DK296" s="254"/>
      <c r="DL296" s="254"/>
      <c r="DM296" s="254"/>
      <c r="DN296" s="254"/>
      <c r="DO296" s="254"/>
    </row>
    <row r="297" spans="1:119" ht="7.5" customHeight="1">
      <c r="A297" s="277"/>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c r="AA297" s="254"/>
      <c r="AB297" s="254"/>
      <c r="AC297" s="254"/>
      <c r="AD297" s="254"/>
      <c r="AE297" s="254"/>
      <c r="AF297" s="254"/>
      <c r="AG297" s="254"/>
      <c r="AH297" s="254"/>
      <c r="AI297" s="254"/>
      <c r="AJ297" s="254"/>
      <c r="AK297" s="254"/>
      <c r="AL297" s="254"/>
      <c r="AM297" s="254"/>
      <c r="AN297" s="254"/>
      <c r="AO297" s="254"/>
      <c r="AP297" s="254"/>
      <c r="AQ297" s="254"/>
      <c r="AR297" s="254"/>
      <c r="AS297" s="254"/>
      <c r="AT297" s="254"/>
      <c r="AU297" s="254"/>
      <c r="AV297" s="254"/>
      <c r="AW297" s="254"/>
      <c r="AX297" s="254"/>
      <c r="AY297" s="254"/>
      <c r="AZ297" s="254"/>
      <c r="BA297" s="254"/>
      <c r="BB297" s="254"/>
      <c r="BC297" s="254"/>
      <c r="BD297" s="254"/>
      <c r="BE297" s="254"/>
      <c r="BF297" s="254"/>
      <c r="BG297" s="254"/>
      <c r="BH297" s="254"/>
      <c r="BI297" s="254"/>
      <c r="BJ297" s="254"/>
      <c r="BK297" s="254"/>
      <c r="BL297" s="254"/>
      <c r="BM297" s="254"/>
      <c r="BN297" s="254"/>
      <c r="BO297" s="254"/>
      <c r="BP297" s="254"/>
      <c r="BQ297" s="254"/>
      <c r="BR297" s="254"/>
      <c r="BS297" s="254"/>
      <c r="BT297" s="254"/>
      <c r="BU297" s="254"/>
      <c r="BV297" s="254"/>
      <c r="BW297" s="254"/>
      <c r="BX297" s="254"/>
      <c r="BY297" s="254"/>
      <c r="BZ297" s="254"/>
      <c r="CA297" s="254"/>
      <c r="CB297" s="254"/>
      <c r="CC297" s="254"/>
      <c r="CD297" s="254"/>
      <c r="CE297" s="254"/>
      <c r="CF297" s="254"/>
      <c r="CG297" s="254"/>
      <c r="CH297" s="254"/>
      <c r="CI297" s="254"/>
      <c r="CJ297" s="254"/>
      <c r="CK297" s="254"/>
      <c r="CL297" s="254"/>
      <c r="CM297" s="254"/>
      <c r="CN297" s="254"/>
      <c r="CO297" s="254"/>
      <c r="CP297" s="254"/>
      <c r="CQ297" s="254"/>
      <c r="CR297" s="254"/>
      <c r="CS297" s="254"/>
      <c r="CT297" s="254"/>
      <c r="CU297" s="254"/>
      <c r="CV297" s="254"/>
      <c r="CW297" s="254"/>
      <c r="CX297" s="254"/>
      <c r="CY297" s="254"/>
      <c r="CZ297" s="254"/>
      <c r="DA297" s="254"/>
      <c r="DB297" s="254"/>
      <c r="DC297" s="254"/>
      <c r="DD297" s="254"/>
      <c r="DE297" s="254"/>
      <c r="DF297" s="254"/>
      <c r="DG297" s="254"/>
      <c r="DH297" s="254"/>
      <c r="DI297" s="254"/>
      <c r="DJ297" s="254"/>
      <c r="DK297" s="254"/>
      <c r="DL297" s="254"/>
      <c r="DM297" s="254"/>
      <c r="DN297" s="254"/>
      <c r="DO297" s="254"/>
    </row>
    <row r="298" spans="1:119" ht="7.5" customHeight="1">
      <c r="A298" s="277"/>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c r="AA298" s="254"/>
      <c r="AB298" s="254"/>
      <c r="AC298" s="254"/>
      <c r="AD298" s="254"/>
      <c r="AE298" s="254"/>
      <c r="AF298" s="254"/>
      <c r="AG298" s="254"/>
      <c r="AH298" s="254"/>
      <c r="AI298" s="254"/>
      <c r="AJ298" s="254"/>
      <c r="AK298" s="254"/>
      <c r="AL298" s="254"/>
      <c r="AM298" s="254"/>
      <c r="AN298" s="254"/>
      <c r="AO298" s="254"/>
      <c r="AP298" s="254"/>
      <c r="AQ298" s="254"/>
      <c r="AR298" s="254"/>
      <c r="AS298" s="254"/>
      <c r="AT298" s="254"/>
      <c r="AU298" s="254"/>
      <c r="AV298" s="254"/>
      <c r="AW298" s="254"/>
      <c r="AX298" s="254"/>
      <c r="AY298" s="254"/>
      <c r="AZ298" s="254"/>
      <c r="BA298" s="254"/>
      <c r="BB298" s="254"/>
      <c r="BC298" s="254"/>
      <c r="BD298" s="254"/>
      <c r="BE298" s="254"/>
      <c r="BF298" s="254"/>
      <c r="BG298" s="254"/>
      <c r="BH298" s="254"/>
      <c r="BI298" s="254"/>
      <c r="BJ298" s="254"/>
      <c r="BK298" s="254"/>
      <c r="BL298" s="254"/>
      <c r="BM298" s="254"/>
      <c r="BN298" s="254"/>
      <c r="BO298" s="254"/>
      <c r="BP298" s="254"/>
      <c r="BQ298" s="254"/>
      <c r="BR298" s="254"/>
      <c r="BS298" s="254"/>
      <c r="BT298" s="254"/>
      <c r="BU298" s="254"/>
      <c r="BV298" s="254"/>
      <c r="BW298" s="254"/>
      <c r="BX298" s="254"/>
      <c r="BY298" s="254"/>
      <c r="BZ298" s="254"/>
      <c r="CA298" s="254"/>
      <c r="CB298" s="254"/>
      <c r="CC298" s="254"/>
      <c r="CD298" s="254"/>
      <c r="CE298" s="254"/>
      <c r="CF298" s="254"/>
      <c r="CG298" s="254"/>
      <c r="CH298" s="254"/>
      <c r="CI298" s="254"/>
      <c r="CJ298" s="254"/>
      <c r="CK298" s="254"/>
      <c r="CL298" s="254"/>
      <c r="CM298" s="254"/>
      <c r="CN298" s="254"/>
      <c r="CO298" s="254"/>
      <c r="CP298" s="254"/>
      <c r="CQ298" s="254"/>
      <c r="CR298" s="254"/>
      <c r="CS298" s="254"/>
      <c r="CT298" s="254"/>
      <c r="CU298" s="254"/>
      <c r="CV298" s="254"/>
      <c r="CW298" s="254"/>
      <c r="CX298" s="254"/>
      <c r="CY298" s="254"/>
      <c r="CZ298" s="254"/>
      <c r="DA298" s="254"/>
      <c r="DB298" s="254"/>
      <c r="DC298" s="254"/>
      <c r="DD298" s="254"/>
      <c r="DE298" s="254"/>
      <c r="DF298" s="254"/>
      <c r="DG298" s="254"/>
      <c r="DH298" s="254"/>
      <c r="DI298" s="254"/>
      <c r="DJ298" s="254"/>
      <c r="DK298" s="254"/>
      <c r="DL298" s="254"/>
      <c r="DM298" s="254"/>
      <c r="DN298" s="254"/>
      <c r="DO298" s="254"/>
    </row>
    <row r="299" spans="1:119" ht="7.5" customHeight="1">
      <c r="A299" s="277"/>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c r="AA299" s="254"/>
      <c r="AB299" s="254"/>
      <c r="AC299" s="254"/>
      <c r="AD299" s="254"/>
      <c r="AE299" s="254"/>
      <c r="AF299" s="254"/>
      <c r="AG299" s="254"/>
      <c r="AH299" s="254"/>
      <c r="AI299" s="254"/>
      <c r="AJ299" s="254"/>
      <c r="AK299" s="254"/>
      <c r="AL299" s="254"/>
      <c r="AM299" s="254"/>
      <c r="AN299" s="254"/>
      <c r="AO299" s="254"/>
      <c r="AP299" s="254"/>
      <c r="AQ299" s="254"/>
      <c r="AR299" s="254"/>
      <c r="AS299" s="254"/>
      <c r="AT299" s="254"/>
      <c r="AU299" s="254"/>
      <c r="AV299" s="254"/>
      <c r="AW299" s="254"/>
      <c r="AX299" s="254"/>
      <c r="AY299" s="254"/>
      <c r="AZ299" s="254"/>
      <c r="BA299" s="254"/>
      <c r="BB299" s="254"/>
      <c r="BC299" s="254"/>
      <c r="BD299" s="254"/>
      <c r="BE299" s="254"/>
      <c r="BF299" s="254"/>
      <c r="BG299" s="254"/>
      <c r="BH299" s="254"/>
      <c r="BI299" s="254"/>
      <c r="BJ299" s="254"/>
      <c r="BK299" s="254"/>
      <c r="BL299" s="254"/>
      <c r="BM299" s="254"/>
      <c r="BN299" s="254"/>
      <c r="BO299" s="254"/>
      <c r="BP299" s="254"/>
      <c r="BQ299" s="254"/>
      <c r="BR299" s="254"/>
      <c r="BS299" s="254"/>
      <c r="BT299" s="254"/>
      <c r="BU299" s="254"/>
      <c r="BV299" s="254"/>
      <c r="BW299" s="254"/>
      <c r="BX299" s="254"/>
      <c r="BY299" s="254"/>
      <c r="BZ299" s="254"/>
      <c r="CA299" s="254"/>
      <c r="CB299" s="254"/>
      <c r="CC299" s="254"/>
      <c r="CD299" s="254"/>
      <c r="CE299" s="254"/>
      <c r="CF299" s="254"/>
      <c r="CG299" s="254"/>
      <c r="CH299" s="254"/>
      <c r="CI299" s="254"/>
      <c r="CJ299" s="254"/>
      <c r="CK299" s="254"/>
      <c r="CL299" s="254"/>
      <c r="CM299" s="254"/>
      <c r="CN299" s="254"/>
      <c r="CO299" s="254"/>
      <c r="CP299" s="254"/>
      <c r="CQ299" s="254"/>
      <c r="CR299" s="254"/>
      <c r="CS299" s="254"/>
      <c r="CT299" s="254"/>
      <c r="CU299" s="254"/>
      <c r="CV299" s="254"/>
      <c r="CW299" s="254"/>
      <c r="CX299" s="254"/>
      <c r="CY299" s="254"/>
      <c r="CZ299" s="254"/>
      <c r="DA299" s="254"/>
      <c r="DB299" s="254"/>
      <c r="DC299" s="254"/>
      <c r="DD299" s="254"/>
      <c r="DE299" s="254"/>
      <c r="DF299" s="254"/>
      <c r="DG299" s="254"/>
      <c r="DH299" s="254"/>
      <c r="DI299" s="254"/>
      <c r="DJ299" s="254"/>
      <c r="DK299" s="254"/>
      <c r="DL299" s="254"/>
      <c r="DM299" s="254"/>
      <c r="DN299" s="254"/>
      <c r="DO299" s="254"/>
    </row>
    <row r="300" spans="1:119" ht="7.5" customHeight="1">
      <c r="A300" s="277"/>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c r="AA300" s="254"/>
      <c r="AB300" s="254"/>
      <c r="AC300" s="254"/>
      <c r="AD300" s="254"/>
      <c r="AE300" s="254"/>
      <c r="AF300" s="254"/>
      <c r="AG300" s="254"/>
      <c r="AH300" s="254"/>
      <c r="AI300" s="254"/>
      <c r="AJ300" s="254"/>
      <c r="AK300" s="254"/>
      <c r="AL300" s="254"/>
      <c r="AM300" s="254"/>
      <c r="AN300" s="254"/>
      <c r="AO300" s="254"/>
      <c r="AP300" s="254"/>
      <c r="AQ300" s="254"/>
      <c r="AR300" s="254"/>
      <c r="AS300" s="254"/>
      <c r="AT300" s="254"/>
      <c r="AU300" s="254"/>
      <c r="AV300" s="254"/>
      <c r="AW300" s="254"/>
      <c r="AX300" s="254"/>
      <c r="AY300" s="254"/>
      <c r="AZ300" s="254"/>
      <c r="BA300" s="254"/>
      <c r="BB300" s="254"/>
      <c r="BC300" s="254"/>
      <c r="BD300" s="254"/>
      <c r="BE300" s="254"/>
      <c r="BF300" s="254"/>
      <c r="BG300" s="254"/>
      <c r="BH300" s="254"/>
      <c r="BI300" s="254"/>
      <c r="BJ300" s="254"/>
      <c r="BK300" s="254"/>
      <c r="BL300" s="254"/>
      <c r="BM300" s="254"/>
      <c r="BN300" s="254"/>
      <c r="BO300" s="254"/>
      <c r="BP300" s="254"/>
      <c r="BQ300" s="254"/>
      <c r="BR300" s="254"/>
      <c r="BS300" s="254"/>
      <c r="BT300" s="254"/>
      <c r="BU300" s="254"/>
      <c r="BV300" s="254"/>
      <c r="BW300" s="254"/>
      <c r="BX300" s="254"/>
      <c r="BY300" s="254"/>
      <c r="BZ300" s="254"/>
      <c r="CA300" s="254"/>
      <c r="CB300" s="254"/>
      <c r="CC300" s="254"/>
      <c r="CD300" s="254"/>
      <c r="CE300" s="254"/>
      <c r="CF300" s="254"/>
      <c r="CG300" s="254"/>
      <c r="CH300" s="254"/>
      <c r="CI300" s="254"/>
      <c r="CJ300" s="254"/>
      <c r="CK300" s="254"/>
      <c r="CL300" s="254"/>
      <c r="CM300" s="254"/>
      <c r="CN300" s="254"/>
      <c r="CO300" s="254"/>
      <c r="CP300" s="254"/>
      <c r="CQ300" s="254"/>
      <c r="CR300" s="254"/>
      <c r="CS300" s="254"/>
      <c r="CT300" s="254"/>
      <c r="CU300" s="254"/>
      <c r="CV300" s="254"/>
      <c r="CW300" s="254"/>
      <c r="CX300" s="254"/>
      <c r="CY300" s="254"/>
      <c r="CZ300" s="254"/>
      <c r="DA300" s="254"/>
      <c r="DB300" s="254"/>
      <c r="DC300" s="254"/>
      <c r="DD300" s="254"/>
      <c r="DE300" s="254"/>
      <c r="DF300" s="254"/>
      <c r="DG300" s="254"/>
      <c r="DH300" s="254"/>
      <c r="DI300" s="254"/>
      <c r="DJ300" s="254"/>
      <c r="DK300" s="254"/>
      <c r="DL300" s="254"/>
      <c r="DM300" s="254"/>
      <c r="DN300" s="254"/>
      <c r="DO300" s="254"/>
    </row>
    <row r="301" spans="1:119" ht="7.5" customHeight="1">
      <c r="A301" s="277"/>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c r="AA301" s="254"/>
      <c r="AB301" s="254"/>
      <c r="AC301" s="254"/>
      <c r="AD301" s="254"/>
      <c r="AE301" s="254"/>
      <c r="AF301" s="254"/>
      <c r="AG301" s="254"/>
      <c r="AH301" s="254"/>
      <c r="AI301" s="254"/>
      <c r="AJ301" s="254"/>
      <c r="AK301" s="254"/>
      <c r="AL301" s="254"/>
      <c r="AM301" s="254"/>
      <c r="AN301" s="254"/>
      <c r="AO301" s="254"/>
      <c r="AP301" s="254"/>
      <c r="AQ301" s="254"/>
      <c r="AR301" s="254"/>
      <c r="AS301" s="254"/>
      <c r="AT301" s="254"/>
      <c r="AU301" s="254"/>
      <c r="AV301" s="254"/>
      <c r="AW301" s="254"/>
      <c r="AX301" s="254"/>
      <c r="AY301" s="254"/>
      <c r="AZ301" s="254"/>
      <c r="BA301" s="254"/>
      <c r="BB301" s="254"/>
      <c r="BC301" s="254"/>
      <c r="BD301" s="254"/>
      <c r="BE301" s="254"/>
      <c r="BF301" s="254"/>
      <c r="BG301" s="254"/>
      <c r="BH301" s="254"/>
      <c r="BI301" s="254"/>
      <c r="BJ301" s="254"/>
      <c r="BK301" s="254"/>
      <c r="BL301" s="254"/>
      <c r="BM301" s="254"/>
      <c r="BN301" s="254"/>
      <c r="BO301" s="254"/>
      <c r="BP301" s="254"/>
      <c r="BQ301" s="254"/>
      <c r="BR301" s="254"/>
      <c r="BS301" s="254"/>
      <c r="BT301" s="254"/>
      <c r="BU301" s="254"/>
      <c r="BV301" s="254"/>
      <c r="BW301" s="254"/>
      <c r="BX301" s="254"/>
      <c r="BY301" s="254"/>
      <c r="BZ301" s="254"/>
      <c r="CA301" s="254"/>
      <c r="CB301" s="254"/>
      <c r="CC301" s="254"/>
      <c r="CD301" s="254"/>
      <c r="CE301" s="254"/>
      <c r="CF301" s="254"/>
      <c r="CG301" s="254"/>
      <c r="CH301" s="254"/>
      <c r="CI301" s="254"/>
      <c r="CJ301" s="254"/>
      <c r="CK301" s="254"/>
      <c r="CL301" s="254"/>
      <c r="CM301" s="254"/>
      <c r="CN301" s="254"/>
      <c r="CO301" s="254"/>
      <c r="CP301" s="254"/>
      <c r="CQ301" s="254"/>
      <c r="CR301" s="254"/>
      <c r="CS301" s="254"/>
      <c r="CT301" s="254"/>
      <c r="CU301" s="254"/>
      <c r="CV301" s="254"/>
      <c r="CW301" s="254"/>
      <c r="CX301" s="254"/>
      <c r="CY301" s="254"/>
      <c r="CZ301" s="254"/>
      <c r="DA301" s="254"/>
      <c r="DB301" s="254"/>
      <c r="DC301" s="254"/>
      <c r="DD301" s="254"/>
      <c r="DE301" s="254"/>
      <c r="DF301" s="254"/>
      <c r="DG301" s="254"/>
      <c r="DH301" s="254"/>
      <c r="DI301" s="254"/>
      <c r="DJ301" s="254"/>
      <c r="DK301" s="254"/>
      <c r="DL301" s="254"/>
      <c r="DM301" s="254"/>
      <c r="DN301" s="254"/>
      <c r="DO301" s="254"/>
    </row>
    <row r="302" spans="1:119" ht="7.5" customHeight="1">
      <c r="A302" s="277"/>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c r="AA302" s="254"/>
      <c r="AB302" s="254"/>
      <c r="AC302" s="254"/>
      <c r="AD302" s="254"/>
      <c r="AE302" s="254"/>
      <c r="AF302" s="254"/>
      <c r="AG302" s="254"/>
      <c r="AH302" s="254"/>
      <c r="AI302" s="254"/>
      <c r="AJ302" s="254"/>
      <c r="AK302" s="254"/>
      <c r="AL302" s="254"/>
      <c r="AM302" s="254"/>
      <c r="AN302" s="254"/>
      <c r="AO302" s="254"/>
      <c r="AP302" s="254"/>
      <c r="AQ302" s="254"/>
      <c r="AR302" s="254"/>
      <c r="AS302" s="254"/>
      <c r="AT302" s="254"/>
      <c r="AU302" s="254"/>
      <c r="AV302" s="254"/>
      <c r="AW302" s="254"/>
      <c r="AX302" s="254"/>
      <c r="AY302" s="254"/>
      <c r="AZ302" s="254"/>
      <c r="BA302" s="254"/>
      <c r="BB302" s="254"/>
      <c r="BC302" s="254"/>
      <c r="BD302" s="254"/>
      <c r="BE302" s="254"/>
      <c r="BF302" s="254"/>
      <c r="BG302" s="254"/>
      <c r="BH302" s="254"/>
      <c r="BI302" s="254"/>
      <c r="BJ302" s="254"/>
      <c r="BK302" s="254"/>
      <c r="BL302" s="254"/>
      <c r="BM302" s="254"/>
      <c r="BN302" s="254"/>
      <c r="BO302" s="254"/>
      <c r="BP302" s="254"/>
      <c r="BQ302" s="254"/>
      <c r="BR302" s="254"/>
      <c r="BS302" s="254"/>
      <c r="BT302" s="254"/>
      <c r="BU302" s="254"/>
      <c r="BV302" s="254"/>
      <c r="BW302" s="254"/>
      <c r="BX302" s="254"/>
      <c r="BY302" s="254"/>
      <c r="BZ302" s="254"/>
      <c r="CA302" s="254"/>
      <c r="CB302" s="254"/>
      <c r="CC302" s="254"/>
      <c r="CD302" s="254"/>
      <c r="CE302" s="254"/>
      <c r="CF302" s="254"/>
      <c r="CG302" s="254"/>
      <c r="CH302" s="254"/>
      <c r="CI302" s="254"/>
      <c r="CJ302" s="254"/>
      <c r="CK302" s="254"/>
      <c r="CL302" s="254"/>
      <c r="CM302" s="254"/>
      <c r="CN302" s="254"/>
      <c r="CO302" s="254"/>
      <c r="CP302" s="254"/>
      <c r="CQ302" s="254"/>
      <c r="CR302" s="254"/>
      <c r="CS302" s="254"/>
      <c r="CT302" s="254"/>
      <c r="CU302" s="254"/>
      <c r="CV302" s="254"/>
      <c r="CW302" s="254"/>
      <c r="CX302" s="254"/>
      <c r="CY302" s="254"/>
      <c r="CZ302" s="254"/>
      <c r="DA302" s="254"/>
      <c r="DB302" s="254"/>
      <c r="DC302" s="254"/>
      <c r="DD302" s="254"/>
      <c r="DE302" s="254"/>
      <c r="DF302" s="254"/>
      <c r="DG302" s="254"/>
      <c r="DH302" s="254"/>
      <c r="DI302" s="254"/>
      <c r="DJ302" s="254"/>
      <c r="DK302" s="254"/>
      <c r="DL302" s="254"/>
      <c r="DM302" s="254"/>
      <c r="DN302" s="254"/>
      <c r="DO302" s="254"/>
    </row>
    <row r="303" spans="1:119" ht="7.5" customHeight="1">
      <c r="A303" s="277"/>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c r="AA303" s="254"/>
      <c r="AB303" s="254"/>
      <c r="AC303" s="254"/>
      <c r="AD303" s="254"/>
      <c r="AE303" s="254"/>
      <c r="AF303" s="254"/>
      <c r="AG303" s="254"/>
      <c r="AH303" s="254"/>
      <c r="AI303" s="254"/>
      <c r="AJ303" s="254"/>
      <c r="AK303" s="254"/>
      <c r="AL303" s="254"/>
      <c r="AM303" s="254"/>
      <c r="AN303" s="254"/>
      <c r="AO303" s="254"/>
      <c r="AP303" s="254"/>
      <c r="AQ303" s="254"/>
      <c r="AR303" s="254"/>
      <c r="AS303" s="254"/>
      <c r="AT303" s="254"/>
      <c r="AU303" s="254"/>
      <c r="AV303" s="254"/>
      <c r="AW303" s="254"/>
      <c r="AX303" s="254"/>
      <c r="AY303" s="254"/>
      <c r="AZ303" s="254"/>
      <c r="BA303" s="254"/>
      <c r="BB303" s="254"/>
      <c r="BC303" s="254"/>
      <c r="BD303" s="254"/>
      <c r="BE303" s="254"/>
      <c r="BF303" s="254"/>
      <c r="BG303" s="254"/>
      <c r="BH303" s="254"/>
      <c r="BI303" s="254"/>
      <c r="BJ303" s="254"/>
      <c r="BK303" s="254"/>
      <c r="BL303" s="254"/>
      <c r="BM303" s="254"/>
      <c r="BN303" s="254"/>
      <c r="BO303" s="254"/>
      <c r="BP303" s="254"/>
      <c r="BQ303" s="254"/>
      <c r="BR303" s="254"/>
      <c r="BS303" s="254"/>
      <c r="BT303" s="254"/>
      <c r="BU303" s="254"/>
      <c r="BV303" s="254"/>
      <c r="BW303" s="254"/>
      <c r="BX303" s="254"/>
      <c r="BY303" s="254"/>
      <c r="BZ303" s="254"/>
      <c r="CA303" s="254"/>
      <c r="CB303" s="254"/>
      <c r="CC303" s="254"/>
      <c r="CD303" s="254"/>
      <c r="CE303" s="254"/>
      <c r="CF303" s="254"/>
      <c r="CG303" s="254"/>
      <c r="CH303" s="254"/>
      <c r="CI303" s="254"/>
      <c r="CJ303" s="254"/>
      <c r="CK303" s="254"/>
      <c r="CL303" s="254"/>
      <c r="CM303" s="254"/>
      <c r="CN303" s="254"/>
      <c r="CO303" s="254"/>
      <c r="CP303" s="254"/>
      <c r="CQ303" s="254"/>
      <c r="CR303" s="254"/>
      <c r="CS303" s="254"/>
      <c r="CT303" s="254"/>
      <c r="CU303" s="254"/>
      <c r="CV303" s="254"/>
      <c r="CW303" s="254"/>
      <c r="CX303" s="254"/>
      <c r="CY303" s="254"/>
      <c r="CZ303" s="254"/>
      <c r="DA303" s="254"/>
      <c r="DB303" s="254"/>
      <c r="DC303" s="254"/>
      <c r="DD303" s="254"/>
      <c r="DE303" s="254"/>
      <c r="DF303" s="254"/>
      <c r="DG303" s="254"/>
      <c r="DH303" s="254"/>
      <c r="DI303" s="254"/>
      <c r="DJ303" s="254"/>
      <c r="DK303" s="254"/>
      <c r="DL303" s="254"/>
      <c r="DM303" s="254"/>
      <c r="DN303" s="254"/>
      <c r="DO303" s="254"/>
    </row>
    <row r="304" spans="1:119" ht="7.5" customHeight="1">
      <c r="A304" s="277"/>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c r="AA304" s="254"/>
      <c r="AB304" s="254"/>
      <c r="AC304" s="254"/>
      <c r="AD304" s="254"/>
      <c r="AE304" s="254"/>
      <c r="AF304" s="254"/>
      <c r="AG304" s="254"/>
      <c r="AH304" s="254"/>
      <c r="AI304" s="254"/>
      <c r="AJ304" s="254"/>
      <c r="AK304" s="254"/>
      <c r="AL304" s="254"/>
      <c r="AM304" s="254"/>
      <c r="AN304" s="254"/>
      <c r="AO304" s="254"/>
      <c r="AP304" s="254"/>
      <c r="AQ304" s="254"/>
      <c r="AR304" s="254"/>
      <c r="AS304" s="254"/>
      <c r="AT304" s="254"/>
      <c r="AU304" s="254"/>
      <c r="AV304" s="254"/>
      <c r="AW304" s="254"/>
      <c r="AX304" s="254"/>
      <c r="AY304" s="254"/>
      <c r="AZ304" s="254"/>
      <c r="BA304" s="254"/>
      <c r="BB304" s="254"/>
      <c r="BC304" s="254"/>
      <c r="BD304" s="254"/>
      <c r="BE304" s="254"/>
      <c r="BF304" s="254"/>
      <c r="BG304" s="254"/>
      <c r="BH304" s="254"/>
      <c r="BI304" s="254"/>
      <c r="BJ304" s="254"/>
      <c r="BK304" s="254"/>
      <c r="BL304" s="254"/>
      <c r="BM304" s="254"/>
      <c r="BN304" s="254"/>
      <c r="BO304" s="254"/>
      <c r="BP304" s="254"/>
      <c r="BQ304" s="254"/>
      <c r="BR304" s="254"/>
      <c r="BS304" s="254"/>
      <c r="BT304" s="254"/>
      <c r="BU304" s="254"/>
      <c r="BV304" s="254"/>
      <c r="BW304" s="254"/>
      <c r="BX304" s="254"/>
      <c r="BY304" s="254"/>
      <c r="BZ304" s="254"/>
      <c r="CA304" s="254"/>
      <c r="CB304" s="254"/>
      <c r="CC304" s="254"/>
      <c r="CD304" s="254"/>
      <c r="CE304" s="254"/>
      <c r="CF304" s="254"/>
      <c r="CG304" s="254"/>
      <c r="CH304" s="254"/>
      <c r="CI304" s="254"/>
      <c r="CJ304" s="254"/>
      <c r="CK304" s="254"/>
      <c r="CL304" s="254"/>
      <c r="CM304" s="254"/>
      <c r="CN304" s="254"/>
      <c r="CO304" s="254"/>
      <c r="CP304" s="254"/>
      <c r="CQ304" s="254"/>
      <c r="CR304" s="254"/>
      <c r="CS304" s="254"/>
      <c r="CT304" s="254"/>
      <c r="CU304" s="254"/>
      <c r="CV304" s="254"/>
      <c r="CW304" s="254"/>
      <c r="CX304" s="254"/>
      <c r="CY304" s="254"/>
      <c r="CZ304" s="254"/>
      <c r="DA304" s="254"/>
      <c r="DB304" s="254"/>
      <c r="DC304" s="254"/>
      <c r="DD304" s="254"/>
      <c r="DE304" s="254"/>
      <c r="DF304" s="254"/>
      <c r="DG304" s="254"/>
      <c r="DH304" s="254"/>
      <c r="DI304" s="254"/>
      <c r="DJ304" s="254"/>
      <c r="DK304" s="254"/>
      <c r="DL304" s="254"/>
      <c r="DM304" s="254"/>
      <c r="DN304" s="254"/>
      <c r="DO304" s="254"/>
    </row>
    <row r="305" spans="1:119" ht="7.5" customHeight="1">
      <c r="A305" s="277"/>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c r="AA305" s="254"/>
      <c r="AB305" s="254"/>
      <c r="AC305" s="254"/>
      <c r="AD305" s="254"/>
      <c r="AE305" s="254"/>
      <c r="AF305" s="254"/>
      <c r="AG305" s="254"/>
      <c r="AH305" s="254"/>
      <c r="AI305" s="254"/>
      <c r="AJ305" s="254"/>
      <c r="AK305" s="254"/>
      <c r="AL305" s="254"/>
      <c r="AM305" s="254"/>
      <c r="AN305" s="254"/>
      <c r="AO305" s="254"/>
      <c r="AP305" s="254"/>
      <c r="AQ305" s="254"/>
      <c r="AR305" s="254"/>
      <c r="AS305" s="254"/>
      <c r="AT305" s="254"/>
      <c r="AU305" s="254"/>
      <c r="AV305" s="254"/>
      <c r="AW305" s="254"/>
      <c r="AX305" s="254"/>
      <c r="AY305" s="254"/>
      <c r="AZ305" s="254"/>
      <c r="BA305" s="254"/>
      <c r="BB305" s="254"/>
      <c r="BC305" s="254"/>
      <c r="BD305" s="254"/>
      <c r="BE305" s="254"/>
      <c r="BF305" s="254"/>
      <c r="BG305" s="254"/>
      <c r="BH305" s="254"/>
      <c r="BI305" s="254"/>
      <c r="BJ305" s="254"/>
      <c r="BK305" s="254"/>
      <c r="BL305" s="254"/>
      <c r="BM305" s="254"/>
      <c r="BN305" s="254"/>
      <c r="BO305" s="254"/>
      <c r="BP305" s="254"/>
      <c r="BQ305" s="254"/>
      <c r="BR305" s="254"/>
      <c r="BS305" s="254"/>
      <c r="BT305" s="254"/>
      <c r="BU305" s="254"/>
      <c r="BV305" s="254"/>
      <c r="BW305" s="254"/>
      <c r="BX305" s="254"/>
      <c r="BY305" s="254"/>
      <c r="BZ305" s="254"/>
      <c r="CA305" s="254"/>
      <c r="CB305" s="254"/>
      <c r="CC305" s="254"/>
      <c r="CD305" s="254"/>
      <c r="CE305" s="254"/>
      <c r="CF305" s="254"/>
      <c r="CG305" s="254"/>
      <c r="CH305" s="254"/>
      <c r="CI305" s="254"/>
      <c r="CJ305" s="254"/>
      <c r="CK305" s="254"/>
      <c r="CL305" s="254"/>
      <c r="CM305" s="254"/>
      <c r="CN305" s="254"/>
      <c r="CO305" s="254"/>
      <c r="CP305" s="254"/>
      <c r="CQ305" s="254"/>
      <c r="CR305" s="254"/>
      <c r="CS305" s="254"/>
      <c r="CT305" s="254"/>
      <c r="CU305" s="254"/>
      <c r="CV305" s="254"/>
      <c r="CW305" s="254"/>
      <c r="CX305" s="254"/>
      <c r="CY305" s="254"/>
      <c r="CZ305" s="254"/>
      <c r="DA305" s="254"/>
      <c r="DB305" s="254"/>
      <c r="DC305" s="254"/>
      <c r="DD305" s="254"/>
      <c r="DE305" s="254"/>
      <c r="DF305" s="254"/>
      <c r="DG305" s="254"/>
      <c r="DH305" s="254"/>
      <c r="DI305" s="254"/>
      <c r="DJ305" s="254"/>
      <c r="DK305" s="254"/>
      <c r="DL305" s="254"/>
      <c r="DM305" s="254"/>
      <c r="DN305" s="254"/>
      <c r="DO305" s="254"/>
    </row>
    <row r="306" spans="1:119" ht="7.5" customHeight="1">
      <c r="A306" s="277"/>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c r="AA306" s="254"/>
      <c r="AB306" s="254"/>
      <c r="AC306" s="254"/>
      <c r="AD306" s="254"/>
      <c r="AE306" s="254"/>
      <c r="AF306" s="254"/>
      <c r="AG306" s="254"/>
      <c r="AH306" s="254"/>
      <c r="AI306" s="254"/>
      <c r="AJ306" s="254"/>
      <c r="AK306" s="254"/>
      <c r="AL306" s="254"/>
      <c r="AM306" s="254"/>
      <c r="AN306" s="254"/>
      <c r="AO306" s="254"/>
      <c r="AP306" s="254"/>
      <c r="AQ306" s="254"/>
      <c r="AR306" s="254"/>
      <c r="AS306" s="254"/>
      <c r="AT306" s="254"/>
      <c r="AU306" s="254"/>
      <c r="AV306" s="254"/>
      <c r="AW306" s="254"/>
      <c r="AX306" s="254"/>
      <c r="AY306" s="254"/>
      <c r="AZ306" s="254"/>
      <c r="BA306" s="254"/>
      <c r="BB306" s="254"/>
      <c r="BC306" s="254"/>
      <c r="BD306" s="254"/>
      <c r="BE306" s="254"/>
      <c r="BF306" s="254"/>
      <c r="BG306" s="254"/>
      <c r="BH306" s="254"/>
      <c r="BI306" s="254"/>
      <c r="BJ306" s="254"/>
      <c r="BK306" s="254"/>
      <c r="BL306" s="254"/>
      <c r="BM306" s="254"/>
      <c r="BN306" s="254"/>
      <c r="BO306" s="254"/>
      <c r="BP306" s="254"/>
      <c r="BQ306" s="254"/>
      <c r="BR306" s="254"/>
      <c r="BS306" s="254"/>
      <c r="BT306" s="254"/>
      <c r="BU306" s="254"/>
      <c r="BV306" s="254"/>
      <c r="BW306" s="254"/>
      <c r="BX306" s="254"/>
      <c r="BY306" s="254"/>
      <c r="BZ306" s="254"/>
      <c r="CA306" s="254"/>
      <c r="CB306" s="254"/>
      <c r="CC306" s="254"/>
      <c r="CD306" s="254"/>
      <c r="CE306" s="254"/>
      <c r="CF306" s="254"/>
      <c r="CG306" s="254"/>
      <c r="CH306" s="254"/>
      <c r="CI306" s="254"/>
      <c r="CJ306" s="254"/>
      <c r="CK306" s="254"/>
      <c r="CL306" s="254"/>
      <c r="CM306" s="254"/>
      <c r="CN306" s="254"/>
      <c r="CO306" s="254"/>
      <c r="CP306" s="254"/>
      <c r="CQ306" s="254"/>
      <c r="CR306" s="254"/>
      <c r="CS306" s="254"/>
      <c r="CT306" s="254"/>
      <c r="CU306" s="254"/>
      <c r="CV306" s="254"/>
      <c r="CW306" s="254"/>
      <c r="CX306" s="254"/>
      <c r="CY306" s="254"/>
      <c r="CZ306" s="254"/>
      <c r="DA306" s="254"/>
      <c r="DB306" s="254"/>
      <c r="DC306" s="254"/>
      <c r="DD306" s="254"/>
      <c r="DE306" s="254"/>
      <c r="DF306" s="254"/>
      <c r="DG306" s="254"/>
      <c r="DH306" s="254"/>
      <c r="DI306" s="254"/>
      <c r="DJ306" s="254"/>
      <c r="DK306" s="254"/>
      <c r="DL306" s="254"/>
      <c r="DM306" s="254"/>
      <c r="DN306" s="254"/>
      <c r="DO306" s="254"/>
    </row>
    <row r="307" spans="1:119" ht="7.5" customHeight="1">
      <c r="A307" s="277"/>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c r="AA307" s="254"/>
      <c r="AB307" s="254"/>
      <c r="AC307" s="254"/>
      <c r="AD307" s="254"/>
      <c r="AE307" s="254"/>
      <c r="AF307" s="254"/>
      <c r="AG307" s="254"/>
      <c r="AH307" s="254"/>
      <c r="AI307" s="254"/>
      <c r="AJ307" s="254"/>
      <c r="AK307" s="254"/>
      <c r="AL307" s="254"/>
      <c r="AM307" s="254"/>
      <c r="AN307" s="254"/>
      <c r="AO307" s="254"/>
      <c r="AP307" s="254"/>
      <c r="AQ307" s="254"/>
      <c r="AR307" s="254"/>
      <c r="AS307" s="254"/>
      <c r="AT307" s="254"/>
      <c r="AU307" s="254"/>
      <c r="AV307" s="254"/>
      <c r="AW307" s="254"/>
      <c r="AX307" s="254"/>
      <c r="AY307" s="254"/>
      <c r="AZ307" s="254"/>
      <c r="BA307" s="254"/>
      <c r="BB307" s="254"/>
      <c r="BC307" s="254"/>
      <c r="BD307" s="254"/>
      <c r="BE307" s="254"/>
      <c r="BF307" s="254"/>
      <c r="BG307" s="254"/>
      <c r="BH307" s="254"/>
      <c r="BI307" s="254"/>
      <c r="BJ307" s="254"/>
      <c r="BK307" s="254"/>
      <c r="BL307" s="254"/>
      <c r="BM307" s="254"/>
      <c r="BN307" s="254"/>
      <c r="BO307" s="254"/>
      <c r="BP307" s="254"/>
      <c r="BQ307" s="254"/>
      <c r="BR307" s="254"/>
      <c r="BS307" s="254"/>
      <c r="BT307" s="254"/>
      <c r="BU307" s="254"/>
      <c r="BV307" s="254"/>
      <c r="BW307" s="254"/>
      <c r="BX307" s="254"/>
      <c r="BY307" s="254"/>
      <c r="BZ307" s="254"/>
      <c r="CA307" s="254"/>
      <c r="CB307" s="254"/>
      <c r="CC307" s="254"/>
      <c r="CD307" s="254"/>
      <c r="CE307" s="254"/>
      <c r="CF307" s="254"/>
      <c r="CG307" s="254"/>
      <c r="CH307" s="254"/>
      <c r="CI307" s="254"/>
      <c r="CJ307" s="254"/>
      <c r="CK307" s="254"/>
      <c r="CL307" s="254"/>
      <c r="CM307" s="254"/>
      <c r="CN307" s="254"/>
      <c r="CO307" s="254"/>
      <c r="CP307" s="254"/>
      <c r="CQ307" s="254"/>
      <c r="CR307" s="254"/>
      <c r="CS307" s="254"/>
      <c r="CT307" s="254"/>
      <c r="CU307" s="254"/>
      <c r="CV307" s="254"/>
      <c r="CW307" s="254"/>
      <c r="CX307" s="254"/>
      <c r="CY307" s="254"/>
      <c r="CZ307" s="254"/>
      <c r="DA307" s="254"/>
      <c r="DB307" s="254"/>
      <c r="DC307" s="254"/>
      <c r="DD307" s="254"/>
      <c r="DE307" s="254"/>
      <c r="DF307" s="254"/>
      <c r="DG307" s="254"/>
      <c r="DH307" s="254"/>
      <c r="DI307" s="254"/>
      <c r="DJ307" s="254"/>
      <c r="DK307" s="254"/>
      <c r="DL307" s="254"/>
      <c r="DM307" s="254"/>
      <c r="DN307" s="254"/>
      <c r="DO307" s="254"/>
    </row>
    <row r="308" spans="1:119" ht="7.5" customHeight="1">
      <c r="A308" s="277"/>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c r="AA308" s="254"/>
      <c r="AB308" s="254"/>
      <c r="AC308" s="254"/>
      <c r="AD308" s="254"/>
      <c r="AE308" s="254"/>
      <c r="AF308" s="254"/>
      <c r="AG308" s="254"/>
      <c r="AH308" s="254"/>
      <c r="AI308" s="254"/>
      <c r="AJ308" s="254"/>
      <c r="AK308" s="254"/>
      <c r="AL308" s="254"/>
      <c r="AM308" s="254"/>
      <c r="AN308" s="254"/>
      <c r="AO308" s="254"/>
      <c r="AP308" s="254"/>
      <c r="AQ308" s="254"/>
      <c r="AR308" s="254"/>
      <c r="AS308" s="254"/>
      <c r="AT308" s="254"/>
      <c r="AU308" s="254"/>
      <c r="AV308" s="254"/>
      <c r="AW308" s="254"/>
      <c r="AX308" s="254"/>
      <c r="AY308" s="254"/>
      <c r="AZ308" s="254"/>
      <c r="BA308" s="254"/>
      <c r="BB308" s="254"/>
      <c r="BC308" s="254"/>
      <c r="BD308" s="254"/>
      <c r="BE308" s="254"/>
      <c r="BF308" s="254"/>
      <c r="BG308" s="254"/>
      <c r="BH308" s="254"/>
      <c r="BI308" s="254"/>
      <c r="BJ308" s="254"/>
      <c r="BK308" s="254"/>
      <c r="BL308" s="254"/>
      <c r="BM308" s="254"/>
      <c r="BN308" s="254"/>
      <c r="BO308" s="254"/>
      <c r="BP308" s="254"/>
      <c r="BQ308" s="254"/>
      <c r="BR308" s="254"/>
      <c r="BS308" s="254"/>
      <c r="BT308" s="254"/>
      <c r="BU308" s="254"/>
      <c r="BV308" s="254"/>
      <c r="BW308" s="254"/>
      <c r="BX308" s="254"/>
      <c r="BY308" s="254"/>
      <c r="BZ308" s="254"/>
      <c r="CA308" s="254"/>
      <c r="CB308" s="254"/>
      <c r="CC308" s="254"/>
      <c r="CD308" s="254"/>
      <c r="CE308" s="254"/>
      <c r="CF308" s="254"/>
      <c r="CG308" s="254"/>
      <c r="CH308" s="254"/>
      <c r="CI308" s="254"/>
      <c r="CJ308" s="254"/>
      <c r="CK308" s="254"/>
      <c r="CL308" s="254"/>
      <c r="CM308" s="254"/>
      <c r="CN308" s="254"/>
      <c r="CO308" s="254"/>
      <c r="CP308" s="254"/>
      <c r="CQ308" s="254"/>
      <c r="CR308" s="254"/>
      <c r="CS308" s="254"/>
      <c r="CT308" s="254"/>
      <c r="CU308" s="254"/>
      <c r="CV308" s="254"/>
      <c r="CW308" s="254"/>
      <c r="CX308" s="254"/>
      <c r="CY308" s="254"/>
      <c r="CZ308" s="254"/>
      <c r="DA308" s="254"/>
      <c r="DB308" s="254"/>
      <c r="DC308" s="254"/>
      <c r="DD308" s="254"/>
      <c r="DE308" s="254"/>
      <c r="DF308" s="254"/>
      <c r="DG308" s="254"/>
      <c r="DH308" s="254"/>
      <c r="DI308" s="254"/>
      <c r="DJ308" s="254"/>
      <c r="DK308" s="254"/>
      <c r="DL308" s="254"/>
      <c r="DM308" s="254"/>
      <c r="DN308" s="254"/>
      <c r="DO308" s="254"/>
    </row>
    <row r="309" spans="1:119" ht="7.5" customHeight="1">
      <c r="A309" s="277"/>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c r="AA309" s="254"/>
      <c r="AB309" s="254"/>
      <c r="AC309" s="254"/>
      <c r="AD309" s="254"/>
      <c r="AE309" s="254"/>
      <c r="AF309" s="254"/>
      <c r="AG309" s="254"/>
      <c r="AH309" s="254"/>
      <c r="AI309" s="254"/>
      <c r="AJ309" s="254"/>
      <c r="AK309" s="254"/>
      <c r="AL309" s="254"/>
      <c r="AM309" s="254"/>
      <c r="AN309" s="254"/>
      <c r="AO309" s="254"/>
      <c r="AP309" s="254"/>
      <c r="AQ309" s="254"/>
      <c r="AR309" s="254"/>
      <c r="AS309" s="254"/>
      <c r="AT309" s="254"/>
      <c r="AU309" s="254"/>
      <c r="AV309" s="254"/>
      <c r="AW309" s="254"/>
      <c r="AX309" s="254"/>
      <c r="AY309" s="254"/>
      <c r="AZ309" s="254"/>
      <c r="BA309" s="254"/>
      <c r="BB309" s="254"/>
      <c r="BC309" s="254"/>
      <c r="BD309" s="254"/>
      <c r="BE309" s="254"/>
      <c r="BF309" s="254"/>
      <c r="BG309" s="254"/>
      <c r="BH309" s="254"/>
      <c r="BI309" s="254"/>
      <c r="BJ309" s="254"/>
      <c r="BK309" s="254"/>
      <c r="BL309" s="254"/>
      <c r="BM309" s="254"/>
      <c r="BN309" s="254"/>
      <c r="BO309" s="254"/>
      <c r="BP309" s="254"/>
      <c r="BQ309" s="254"/>
      <c r="BR309" s="254"/>
      <c r="BS309" s="254"/>
      <c r="BT309" s="254"/>
      <c r="BU309" s="254"/>
      <c r="BV309" s="254"/>
      <c r="BW309" s="254"/>
      <c r="BX309" s="254"/>
      <c r="BY309" s="254"/>
      <c r="BZ309" s="254"/>
      <c r="CA309" s="254"/>
      <c r="CB309" s="254"/>
      <c r="CC309" s="254"/>
      <c r="CD309" s="254"/>
      <c r="CE309" s="254"/>
      <c r="CF309" s="254"/>
      <c r="CG309" s="254"/>
      <c r="CH309" s="254"/>
      <c r="CI309" s="254"/>
      <c r="CJ309" s="254"/>
      <c r="CK309" s="254"/>
      <c r="CL309" s="254"/>
      <c r="CM309" s="254"/>
      <c r="CN309" s="254"/>
      <c r="CO309" s="254"/>
      <c r="CP309" s="254"/>
      <c r="CQ309" s="254"/>
      <c r="CR309" s="254"/>
      <c r="CS309" s="254"/>
      <c r="CT309" s="254"/>
      <c r="CU309" s="254"/>
      <c r="CV309" s="254"/>
      <c r="CW309" s="254"/>
      <c r="CX309" s="254"/>
      <c r="CY309" s="254"/>
      <c r="CZ309" s="254"/>
      <c r="DA309" s="254"/>
      <c r="DB309" s="254"/>
      <c r="DC309" s="254"/>
      <c r="DD309" s="254"/>
      <c r="DE309" s="254"/>
      <c r="DF309" s="254"/>
      <c r="DG309" s="254"/>
      <c r="DH309" s="254"/>
      <c r="DI309" s="254"/>
      <c r="DJ309" s="254"/>
      <c r="DK309" s="254"/>
      <c r="DL309" s="254"/>
      <c r="DM309" s="254"/>
      <c r="DN309" s="254"/>
      <c r="DO309" s="254"/>
    </row>
    <row r="310" spans="1:119" ht="7.5" customHeight="1">
      <c r="A310" s="277"/>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c r="AA310" s="254"/>
      <c r="AB310" s="254"/>
      <c r="AC310" s="254"/>
      <c r="AD310" s="254"/>
      <c r="AE310" s="254"/>
      <c r="AF310" s="254"/>
      <c r="AG310" s="254"/>
      <c r="AH310" s="254"/>
      <c r="AI310" s="254"/>
      <c r="AJ310" s="254"/>
      <c r="AK310" s="254"/>
      <c r="AL310" s="254"/>
      <c r="AM310" s="254"/>
      <c r="AN310" s="254"/>
      <c r="AO310" s="254"/>
      <c r="AP310" s="254"/>
      <c r="AQ310" s="254"/>
      <c r="AR310" s="254"/>
      <c r="AS310" s="254"/>
      <c r="AT310" s="254"/>
      <c r="AU310" s="254"/>
      <c r="AV310" s="254"/>
      <c r="AW310" s="254"/>
      <c r="AX310" s="254"/>
      <c r="AY310" s="254"/>
      <c r="AZ310" s="254"/>
      <c r="BA310" s="254"/>
      <c r="BB310" s="254"/>
      <c r="BC310" s="254"/>
      <c r="BD310" s="254"/>
      <c r="BE310" s="254"/>
      <c r="BF310" s="254"/>
      <c r="BG310" s="254"/>
      <c r="BH310" s="254"/>
      <c r="BI310" s="254"/>
      <c r="BJ310" s="254"/>
      <c r="BK310" s="254"/>
      <c r="BL310" s="254"/>
      <c r="BM310" s="254"/>
      <c r="BN310" s="254"/>
      <c r="BO310" s="254"/>
      <c r="BP310" s="254"/>
      <c r="BQ310" s="254"/>
      <c r="BR310" s="254"/>
      <c r="BS310" s="254"/>
      <c r="BT310" s="254"/>
      <c r="BU310" s="254"/>
      <c r="BV310" s="254"/>
      <c r="BW310" s="254"/>
      <c r="BX310" s="254"/>
      <c r="BY310" s="254"/>
      <c r="BZ310" s="254"/>
      <c r="CA310" s="254"/>
      <c r="CB310" s="254"/>
      <c r="CC310" s="254"/>
      <c r="CD310" s="254"/>
      <c r="CE310" s="254"/>
      <c r="CF310" s="254"/>
      <c r="CG310" s="254"/>
      <c r="CH310" s="254"/>
      <c r="CI310" s="254"/>
      <c r="CJ310" s="254"/>
      <c r="CK310" s="254"/>
      <c r="CL310" s="254"/>
      <c r="CM310" s="254"/>
      <c r="CN310" s="254"/>
      <c r="CO310" s="254"/>
      <c r="CP310" s="254"/>
      <c r="CQ310" s="254"/>
      <c r="CR310" s="254"/>
      <c r="CS310" s="254"/>
      <c r="CT310" s="254"/>
      <c r="CU310" s="254"/>
      <c r="CV310" s="254"/>
      <c r="CW310" s="254"/>
      <c r="CX310" s="254"/>
      <c r="CY310" s="254"/>
      <c r="CZ310" s="254"/>
      <c r="DA310" s="254"/>
      <c r="DB310" s="254"/>
      <c r="DC310" s="254"/>
      <c r="DD310" s="254"/>
      <c r="DE310" s="254"/>
      <c r="DF310" s="254"/>
      <c r="DG310" s="254"/>
      <c r="DH310" s="254"/>
      <c r="DI310" s="254"/>
      <c r="DJ310" s="254"/>
      <c r="DK310" s="254"/>
      <c r="DL310" s="254"/>
      <c r="DM310" s="254"/>
      <c r="DN310" s="254"/>
      <c r="DO310" s="254"/>
    </row>
    <row r="311" spans="1:119" ht="7.5" customHeight="1">
      <c r="A311" s="277"/>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c r="AA311" s="254"/>
      <c r="AB311" s="254"/>
      <c r="AC311" s="254"/>
      <c r="AD311" s="254"/>
      <c r="AE311" s="254"/>
      <c r="AF311" s="254"/>
      <c r="AG311" s="254"/>
      <c r="AH311" s="254"/>
      <c r="AI311" s="254"/>
      <c r="AJ311" s="254"/>
      <c r="AK311" s="254"/>
      <c r="AL311" s="254"/>
      <c r="AM311" s="254"/>
      <c r="AN311" s="254"/>
      <c r="AO311" s="254"/>
      <c r="AP311" s="254"/>
      <c r="AQ311" s="254"/>
      <c r="AR311" s="254"/>
      <c r="AS311" s="254"/>
      <c r="AT311" s="254"/>
      <c r="AU311" s="254"/>
      <c r="AV311" s="254"/>
      <c r="AW311" s="254"/>
      <c r="AX311" s="254"/>
      <c r="AY311" s="254"/>
      <c r="AZ311" s="254"/>
      <c r="BA311" s="254"/>
      <c r="BB311" s="254"/>
      <c r="BC311" s="254"/>
      <c r="BD311" s="254"/>
      <c r="BE311" s="254"/>
      <c r="BF311" s="254"/>
      <c r="BG311" s="254"/>
      <c r="BH311" s="254"/>
      <c r="BI311" s="254"/>
      <c r="BJ311" s="254"/>
      <c r="BK311" s="254"/>
      <c r="BL311" s="254"/>
      <c r="BM311" s="254"/>
      <c r="BN311" s="254"/>
      <c r="BO311" s="254"/>
      <c r="BP311" s="254"/>
      <c r="BQ311" s="254"/>
      <c r="BR311" s="254"/>
      <c r="BS311" s="254"/>
      <c r="BT311" s="254"/>
      <c r="BU311" s="254"/>
      <c r="BV311" s="254"/>
      <c r="BW311" s="254"/>
      <c r="BX311" s="254"/>
      <c r="BY311" s="254"/>
      <c r="BZ311" s="254"/>
      <c r="CA311" s="254"/>
      <c r="CB311" s="254"/>
      <c r="CC311" s="254"/>
      <c r="CD311" s="254"/>
      <c r="CE311" s="254"/>
      <c r="CF311" s="254"/>
      <c r="CG311" s="254"/>
      <c r="CH311" s="254"/>
      <c r="CI311" s="254"/>
      <c r="CJ311" s="254"/>
      <c r="CK311" s="254"/>
      <c r="CL311" s="254"/>
      <c r="CM311" s="254"/>
      <c r="CN311" s="254"/>
      <c r="CO311" s="254"/>
      <c r="CP311" s="254"/>
      <c r="CQ311" s="254"/>
      <c r="CR311" s="254"/>
      <c r="CS311" s="254"/>
      <c r="CT311" s="254"/>
      <c r="CU311" s="254"/>
      <c r="CV311" s="254"/>
      <c r="CW311" s="254"/>
      <c r="CX311" s="254"/>
      <c r="CY311" s="254"/>
      <c r="CZ311" s="254"/>
      <c r="DA311" s="254"/>
      <c r="DB311" s="254"/>
      <c r="DC311" s="254"/>
      <c r="DD311" s="254"/>
      <c r="DE311" s="254"/>
      <c r="DF311" s="254"/>
      <c r="DG311" s="254"/>
      <c r="DH311" s="254"/>
      <c r="DI311" s="254"/>
      <c r="DJ311" s="254"/>
      <c r="DK311" s="254"/>
      <c r="DL311" s="254"/>
      <c r="DM311" s="254"/>
      <c r="DN311" s="254"/>
      <c r="DO311" s="254"/>
    </row>
    <row r="312" spans="1:119" ht="7.5" customHeight="1">
      <c r="A312" s="277"/>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c r="AA312" s="254"/>
      <c r="AB312" s="254"/>
      <c r="AC312" s="254"/>
      <c r="AD312" s="254"/>
      <c r="AE312" s="254"/>
      <c r="AF312" s="254"/>
      <c r="AG312" s="254"/>
      <c r="AH312" s="254"/>
      <c r="AI312" s="254"/>
      <c r="AJ312" s="254"/>
      <c r="AK312" s="254"/>
      <c r="AL312" s="254"/>
      <c r="AM312" s="254"/>
      <c r="AN312" s="254"/>
      <c r="AO312" s="254"/>
      <c r="AP312" s="254"/>
      <c r="AQ312" s="254"/>
      <c r="AR312" s="254"/>
      <c r="AS312" s="254"/>
      <c r="AT312" s="254"/>
      <c r="AU312" s="254"/>
      <c r="AV312" s="254"/>
      <c r="AW312" s="254"/>
      <c r="AX312" s="254"/>
      <c r="AY312" s="254"/>
      <c r="AZ312" s="254"/>
      <c r="BA312" s="254"/>
      <c r="BB312" s="254"/>
      <c r="BC312" s="254"/>
      <c r="BD312" s="254"/>
      <c r="BE312" s="254"/>
      <c r="BF312" s="254"/>
      <c r="BG312" s="254"/>
      <c r="BH312" s="254"/>
      <c r="BI312" s="254"/>
      <c r="BJ312" s="254"/>
      <c r="BK312" s="254"/>
      <c r="BL312" s="254"/>
      <c r="BM312" s="254"/>
      <c r="BN312" s="254"/>
      <c r="BO312" s="254"/>
      <c r="BP312" s="254"/>
      <c r="BQ312" s="254"/>
      <c r="BR312" s="254"/>
      <c r="BS312" s="254"/>
      <c r="BT312" s="254"/>
      <c r="BU312" s="254"/>
      <c r="BV312" s="254"/>
      <c r="BW312" s="254"/>
      <c r="BX312" s="254"/>
      <c r="BY312" s="254"/>
      <c r="BZ312" s="254"/>
      <c r="CA312" s="254"/>
      <c r="CB312" s="254"/>
      <c r="CC312" s="254"/>
      <c r="CD312" s="254"/>
      <c r="CE312" s="254"/>
      <c r="CF312" s="254"/>
      <c r="CG312" s="254"/>
      <c r="CH312" s="254"/>
      <c r="CI312" s="254"/>
      <c r="CJ312" s="254"/>
      <c r="CK312" s="254"/>
      <c r="CL312" s="254"/>
      <c r="CM312" s="254"/>
      <c r="CN312" s="254"/>
      <c r="CO312" s="254"/>
      <c r="CP312" s="254"/>
      <c r="CQ312" s="254"/>
      <c r="CR312" s="254"/>
      <c r="CS312" s="254"/>
      <c r="CT312" s="254"/>
      <c r="CU312" s="254"/>
      <c r="CV312" s="254"/>
      <c r="CW312" s="254"/>
      <c r="CX312" s="254"/>
      <c r="CY312" s="254"/>
      <c r="CZ312" s="254"/>
      <c r="DA312" s="254"/>
      <c r="DB312" s="254"/>
      <c r="DC312" s="254"/>
      <c r="DD312" s="254"/>
      <c r="DE312" s="254"/>
      <c r="DF312" s="254"/>
      <c r="DG312" s="254"/>
      <c r="DH312" s="254"/>
      <c r="DI312" s="254"/>
      <c r="DJ312" s="254"/>
      <c r="DK312" s="254"/>
      <c r="DL312" s="254"/>
      <c r="DM312" s="254"/>
      <c r="DN312" s="254"/>
      <c r="DO312" s="254"/>
    </row>
    <row r="313" spans="1:119" ht="7.5" customHeight="1">
      <c r="A313" s="277"/>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c r="AA313" s="254"/>
      <c r="AB313" s="254"/>
      <c r="AC313" s="254"/>
      <c r="AD313" s="254"/>
      <c r="AE313" s="254"/>
      <c r="AF313" s="254"/>
      <c r="AG313" s="254"/>
      <c r="AH313" s="254"/>
      <c r="AI313" s="254"/>
      <c r="AJ313" s="254"/>
      <c r="AK313" s="254"/>
      <c r="AL313" s="254"/>
      <c r="AM313" s="254"/>
      <c r="AN313" s="254"/>
      <c r="AO313" s="254"/>
      <c r="AP313" s="254"/>
      <c r="AQ313" s="254"/>
      <c r="AR313" s="254"/>
      <c r="AS313" s="254"/>
      <c r="AT313" s="254"/>
      <c r="AU313" s="254"/>
      <c r="AV313" s="254"/>
      <c r="AW313" s="254"/>
      <c r="AX313" s="254"/>
      <c r="AY313" s="254"/>
      <c r="AZ313" s="254"/>
      <c r="BA313" s="254"/>
      <c r="BB313" s="254"/>
      <c r="BC313" s="254"/>
      <c r="BD313" s="254"/>
      <c r="BE313" s="254"/>
      <c r="BF313" s="254"/>
      <c r="BG313" s="254"/>
      <c r="BH313" s="254"/>
      <c r="BI313" s="254"/>
      <c r="BJ313" s="254"/>
      <c r="BK313" s="254"/>
      <c r="BL313" s="254"/>
      <c r="BM313" s="254"/>
      <c r="BN313" s="254"/>
      <c r="BO313" s="254"/>
      <c r="BP313" s="254"/>
      <c r="BQ313" s="254"/>
      <c r="BR313" s="254"/>
      <c r="BS313" s="254"/>
      <c r="BT313" s="254"/>
      <c r="BU313" s="254"/>
      <c r="BV313" s="254"/>
      <c r="BW313" s="254"/>
      <c r="BX313" s="254"/>
      <c r="BY313" s="254"/>
      <c r="BZ313" s="254"/>
      <c r="CA313" s="254"/>
      <c r="CB313" s="254"/>
      <c r="CC313" s="254"/>
      <c r="CD313" s="254"/>
      <c r="CE313" s="254"/>
      <c r="CF313" s="254"/>
      <c r="CG313" s="254"/>
      <c r="CH313" s="254"/>
      <c r="CI313" s="254"/>
      <c r="CJ313" s="254"/>
      <c r="CK313" s="254"/>
      <c r="CL313" s="254"/>
      <c r="CM313" s="254"/>
      <c r="CN313" s="254"/>
      <c r="CO313" s="254"/>
      <c r="CP313" s="254"/>
      <c r="CQ313" s="254"/>
      <c r="CR313" s="254"/>
      <c r="CS313" s="254"/>
      <c r="CT313" s="254"/>
      <c r="CU313" s="254"/>
      <c r="CV313" s="254"/>
      <c r="CW313" s="254"/>
      <c r="CX313" s="254"/>
      <c r="CY313" s="254"/>
      <c r="CZ313" s="254"/>
      <c r="DA313" s="254"/>
      <c r="DB313" s="254"/>
      <c r="DC313" s="254"/>
      <c r="DD313" s="254"/>
      <c r="DE313" s="254"/>
      <c r="DF313" s="254"/>
      <c r="DG313" s="254"/>
      <c r="DH313" s="254"/>
      <c r="DI313" s="254"/>
      <c r="DJ313" s="254"/>
      <c r="DK313" s="254"/>
      <c r="DL313" s="254"/>
      <c r="DM313" s="254"/>
      <c r="DN313" s="254"/>
      <c r="DO313" s="254"/>
    </row>
    <row r="314" spans="1:119" ht="7.5" customHeight="1">
      <c r="A314" s="277"/>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c r="AA314" s="254"/>
      <c r="AB314" s="254"/>
      <c r="AC314" s="254"/>
      <c r="AD314" s="254"/>
      <c r="AE314" s="254"/>
      <c r="AF314" s="254"/>
      <c r="AG314" s="254"/>
      <c r="AH314" s="254"/>
      <c r="AI314" s="254"/>
      <c r="AJ314" s="254"/>
      <c r="AK314" s="254"/>
      <c r="AL314" s="254"/>
      <c r="AM314" s="254"/>
      <c r="AN314" s="254"/>
      <c r="AO314" s="254"/>
      <c r="AP314" s="254"/>
      <c r="AQ314" s="254"/>
      <c r="AR314" s="254"/>
      <c r="AS314" s="254"/>
      <c r="AT314" s="254"/>
      <c r="AU314" s="254"/>
      <c r="AV314" s="254"/>
      <c r="AW314" s="254"/>
      <c r="AX314" s="254"/>
      <c r="AY314" s="254"/>
      <c r="AZ314" s="254"/>
      <c r="BA314" s="254"/>
      <c r="BB314" s="254"/>
      <c r="BC314" s="254"/>
      <c r="BD314" s="254"/>
      <c r="BE314" s="254"/>
      <c r="BF314" s="254"/>
      <c r="BG314" s="254"/>
      <c r="BH314" s="254"/>
      <c r="BI314" s="254"/>
      <c r="BJ314" s="254"/>
      <c r="BK314" s="254"/>
      <c r="BL314" s="254"/>
      <c r="BM314" s="254"/>
      <c r="BN314" s="254"/>
      <c r="BO314" s="254"/>
      <c r="BP314" s="254"/>
      <c r="BQ314" s="254"/>
      <c r="BR314" s="254"/>
      <c r="BS314" s="254"/>
      <c r="BT314" s="254"/>
      <c r="BU314" s="254"/>
      <c r="BV314" s="254"/>
      <c r="BW314" s="254"/>
      <c r="BX314" s="254"/>
      <c r="BY314" s="254"/>
      <c r="BZ314" s="254"/>
      <c r="CA314" s="254"/>
      <c r="CB314" s="254"/>
      <c r="CC314" s="254"/>
      <c r="CD314" s="254"/>
      <c r="CE314" s="254"/>
      <c r="CF314" s="254"/>
      <c r="CG314" s="254"/>
      <c r="CH314" s="254"/>
      <c r="CI314" s="254"/>
      <c r="CJ314" s="254"/>
      <c r="CK314" s="254"/>
      <c r="CL314" s="254"/>
      <c r="CM314" s="254"/>
      <c r="CN314" s="254"/>
      <c r="CO314" s="254"/>
      <c r="CP314" s="254"/>
      <c r="CQ314" s="254"/>
      <c r="CR314" s="254"/>
      <c r="CS314" s="254"/>
      <c r="CT314" s="254"/>
      <c r="CU314" s="254"/>
      <c r="CV314" s="254"/>
      <c r="CW314" s="254"/>
      <c r="CX314" s="254"/>
      <c r="CY314" s="254"/>
      <c r="CZ314" s="254"/>
      <c r="DA314" s="254"/>
      <c r="DB314" s="254"/>
      <c r="DC314" s="254"/>
      <c r="DD314" s="254"/>
      <c r="DE314" s="254"/>
      <c r="DF314" s="254"/>
      <c r="DG314" s="254"/>
      <c r="DH314" s="254"/>
      <c r="DI314" s="254"/>
      <c r="DJ314" s="254"/>
      <c r="DK314" s="254"/>
      <c r="DL314" s="254"/>
      <c r="DM314" s="254"/>
      <c r="DN314" s="254"/>
      <c r="DO314" s="254"/>
    </row>
    <row r="315" spans="1:119" ht="7.5" customHeight="1">
      <c r="A315" s="277"/>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c r="AA315" s="254"/>
      <c r="AB315" s="254"/>
      <c r="AC315" s="254"/>
      <c r="AD315" s="254"/>
      <c r="AE315" s="254"/>
      <c r="AF315" s="254"/>
      <c r="AG315" s="254"/>
      <c r="AH315" s="254"/>
      <c r="AI315" s="254"/>
      <c r="AJ315" s="254"/>
      <c r="AK315" s="254"/>
      <c r="AL315" s="254"/>
      <c r="AM315" s="254"/>
      <c r="AN315" s="254"/>
      <c r="AO315" s="254"/>
      <c r="AP315" s="254"/>
      <c r="AQ315" s="254"/>
      <c r="AR315" s="254"/>
      <c r="AS315" s="254"/>
      <c r="AT315" s="254"/>
      <c r="AU315" s="254"/>
      <c r="AV315" s="254"/>
      <c r="AW315" s="254"/>
      <c r="AX315" s="254"/>
      <c r="AY315" s="254"/>
      <c r="AZ315" s="254"/>
      <c r="BA315" s="254"/>
      <c r="BB315" s="254"/>
      <c r="BC315" s="254"/>
      <c r="BD315" s="254"/>
      <c r="BE315" s="254"/>
      <c r="BF315" s="254"/>
      <c r="BG315" s="254"/>
      <c r="BH315" s="254"/>
      <c r="BI315" s="254"/>
      <c r="BJ315" s="254"/>
      <c r="BK315" s="254"/>
      <c r="BL315" s="254"/>
      <c r="BM315" s="254"/>
      <c r="BN315" s="254"/>
      <c r="BO315" s="254"/>
      <c r="BP315" s="254"/>
      <c r="BQ315" s="254"/>
      <c r="BR315" s="254"/>
      <c r="BS315" s="254"/>
      <c r="BT315" s="254"/>
      <c r="BU315" s="254"/>
      <c r="BV315" s="254"/>
      <c r="BW315" s="254"/>
      <c r="BX315" s="254"/>
      <c r="BY315" s="254"/>
      <c r="BZ315" s="254"/>
      <c r="CA315" s="254"/>
      <c r="CB315" s="254"/>
      <c r="CC315" s="254"/>
      <c r="CD315" s="254"/>
      <c r="CE315" s="254"/>
      <c r="CF315" s="254"/>
      <c r="CG315" s="254"/>
      <c r="CH315" s="254"/>
      <c r="CI315" s="254"/>
      <c r="CJ315" s="254"/>
      <c r="CK315" s="254"/>
      <c r="CL315" s="254"/>
      <c r="CM315" s="254"/>
      <c r="CN315" s="254"/>
      <c r="CO315" s="254"/>
      <c r="CP315" s="254"/>
      <c r="CQ315" s="254"/>
      <c r="CR315" s="254"/>
      <c r="CS315" s="254"/>
      <c r="CT315" s="254"/>
      <c r="CU315" s="254"/>
      <c r="CV315" s="254"/>
      <c r="CW315" s="254"/>
      <c r="CX315" s="254"/>
      <c r="CY315" s="254"/>
      <c r="CZ315" s="254"/>
      <c r="DA315" s="254"/>
      <c r="DB315" s="254"/>
      <c r="DC315" s="254"/>
      <c r="DD315" s="254"/>
      <c r="DE315" s="254"/>
      <c r="DF315" s="254"/>
      <c r="DG315" s="254"/>
      <c r="DH315" s="254"/>
      <c r="DI315" s="254"/>
      <c r="DJ315" s="254"/>
      <c r="DK315" s="254"/>
      <c r="DL315" s="254"/>
      <c r="DM315" s="254"/>
      <c r="DN315" s="254"/>
      <c r="DO315" s="254"/>
    </row>
    <row r="316" spans="1:119" ht="7.5" customHeight="1">
      <c r="A316" s="277"/>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c r="AA316" s="254"/>
      <c r="AB316" s="254"/>
      <c r="AC316" s="254"/>
      <c r="AD316" s="254"/>
      <c r="AE316" s="254"/>
      <c r="AF316" s="254"/>
      <c r="AG316" s="254"/>
      <c r="AH316" s="254"/>
      <c r="AI316" s="254"/>
      <c r="AJ316" s="254"/>
      <c r="AK316" s="254"/>
      <c r="AL316" s="254"/>
      <c r="AM316" s="254"/>
      <c r="AN316" s="254"/>
      <c r="AO316" s="254"/>
      <c r="AP316" s="254"/>
      <c r="AQ316" s="254"/>
      <c r="AR316" s="254"/>
      <c r="AS316" s="254"/>
      <c r="AT316" s="254"/>
      <c r="AU316" s="254"/>
      <c r="AV316" s="254"/>
      <c r="AW316" s="254"/>
      <c r="AX316" s="254"/>
      <c r="AY316" s="254"/>
      <c r="AZ316" s="254"/>
      <c r="BA316" s="254"/>
      <c r="BB316" s="254"/>
      <c r="BC316" s="254"/>
      <c r="BD316" s="254"/>
      <c r="BE316" s="254"/>
      <c r="BF316" s="254"/>
      <c r="BG316" s="254"/>
      <c r="BH316" s="254"/>
      <c r="BI316" s="254"/>
      <c r="BJ316" s="254"/>
      <c r="BK316" s="254"/>
      <c r="BL316" s="254"/>
      <c r="BM316" s="254"/>
      <c r="BN316" s="254"/>
      <c r="BO316" s="254"/>
      <c r="BP316" s="254"/>
      <c r="BQ316" s="254"/>
      <c r="BR316" s="254"/>
      <c r="BS316" s="254"/>
      <c r="BT316" s="254"/>
      <c r="BU316" s="254"/>
      <c r="BV316" s="254"/>
      <c r="BW316" s="254"/>
      <c r="BX316" s="254"/>
      <c r="BY316" s="254"/>
      <c r="BZ316" s="254"/>
      <c r="CA316" s="254"/>
      <c r="CB316" s="254"/>
      <c r="CC316" s="254"/>
      <c r="CD316" s="254"/>
      <c r="CE316" s="254"/>
      <c r="CF316" s="254"/>
      <c r="CG316" s="254"/>
      <c r="CH316" s="254"/>
      <c r="CI316" s="254"/>
      <c r="CJ316" s="254"/>
      <c r="CK316" s="254"/>
      <c r="CL316" s="254"/>
      <c r="CM316" s="254"/>
      <c r="CN316" s="254"/>
      <c r="CO316" s="254"/>
      <c r="CP316" s="254"/>
      <c r="CQ316" s="254"/>
      <c r="CR316" s="254"/>
      <c r="CS316" s="254"/>
      <c r="CT316" s="254"/>
      <c r="CU316" s="254"/>
      <c r="CV316" s="254"/>
      <c r="CW316" s="254"/>
      <c r="CX316" s="254"/>
      <c r="CY316" s="254"/>
      <c r="CZ316" s="254"/>
      <c r="DA316" s="254"/>
      <c r="DB316" s="254"/>
      <c r="DC316" s="254"/>
      <c r="DD316" s="254"/>
      <c r="DE316" s="254"/>
      <c r="DF316" s="254"/>
      <c r="DG316" s="254"/>
      <c r="DH316" s="254"/>
      <c r="DI316" s="254"/>
      <c r="DJ316" s="254"/>
      <c r="DK316" s="254"/>
      <c r="DL316" s="254"/>
      <c r="DM316" s="254"/>
      <c r="DN316" s="254"/>
      <c r="DO316" s="254"/>
    </row>
    <row r="317" spans="1:119" ht="7.5" customHeight="1">
      <c r="A317" s="277"/>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c r="AA317" s="254"/>
      <c r="AB317" s="254"/>
      <c r="AC317" s="254"/>
      <c r="AD317" s="254"/>
      <c r="AE317" s="254"/>
      <c r="AF317" s="254"/>
      <c r="AG317" s="254"/>
      <c r="AH317" s="254"/>
      <c r="AI317" s="254"/>
      <c r="AJ317" s="254"/>
      <c r="AK317" s="254"/>
      <c r="AL317" s="254"/>
      <c r="AM317" s="254"/>
      <c r="AN317" s="254"/>
      <c r="AO317" s="254"/>
      <c r="AP317" s="254"/>
      <c r="AQ317" s="254"/>
      <c r="AR317" s="254"/>
      <c r="AS317" s="254"/>
      <c r="AT317" s="254"/>
      <c r="AU317" s="254"/>
      <c r="AV317" s="254"/>
      <c r="AW317" s="254"/>
      <c r="AX317" s="254"/>
      <c r="AY317" s="254"/>
      <c r="AZ317" s="254"/>
      <c r="BA317" s="254"/>
      <c r="BB317" s="254"/>
      <c r="BC317" s="254"/>
      <c r="BD317" s="254"/>
      <c r="BE317" s="254"/>
      <c r="BF317" s="254"/>
      <c r="BG317" s="254"/>
      <c r="BH317" s="254"/>
      <c r="BI317" s="254"/>
      <c r="BJ317" s="254"/>
      <c r="BK317" s="254"/>
      <c r="BL317" s="254"/>
      <c r="BM317" s="254"/>
      <c r="BN317" s="254"/>
      <c r="BO317" s="254"/>
      <c r="BP317" s="254"/>
      <c r="BQ317" s="254"/>
      <c r="BR317" s="254"/>
      <c r="BS317" s="254"/>
      <c r="BT317" s="254"/>
      <c r="BU317" s="254"/>
      <c r="BV317" s="254"/>
      <c r="BW317" s="254"/>
      <c r="BX317" s="254"/>
      <c r="BY317" s="254"/>
      <c r="BZ317" s="254"/>
      <c r="CA317" s="254"/>
      <c r="CB317" s="254"/>
      <c r="CC317" s="254"/>
      <c r="CD317" s="254"/>
      <c r="CE317" s="254"/>
      <c r="CF317" s="254"/>
      <c r="CG317" s="254"/>
      <c r="CH317" s="254"/>
      <c r="CI317" s="254"/>
      <c r="CJ317" s="254"/>
      <c r="CK317" s="254"/>
      <c r="CL317" s="254"/>
      <c r="CM317" s="254"/>
      <c r="CN317" s="254"/>
      <c r="CO317" s="254"/>
      <c r="CP317" s="254"/>
      <c r="CQ317" s="254"/>
      <c r="CR317" s="254"/>
      <c r="CS317" s="254"/>
      <c r="CT317" s="254"/>
      <c r="CU317" s="254"/>
      <c r="CV317" s="254"/>
      <c r="CW317" s="254"/>
      <c r="CX317" s="254"/>
      <c r="CY317" s="254"/>
      <c r="CZ317" s="254"/>
      <c r="DA317" s="254"/>
      <c r="DB317" s="254"/>
      <c r="DC317" s="254"/>
      <c r="DD317" s="254"/>
      <c r="DE317" s="254"/>
      <c r="DF317" s="254"/>
      <c r="DG317" s="254"/>
      <c r="DH317" s="254"/>
      <c r="DI317" s="254"/>
      <c r="DJ317" s="254"/>
      <c r="DK317" s="254"/>
      <c r="DL317" s="254"/>
      <c r="DM317" s="254"/>
      <c r="DN317" s="254"/>
      <c r="DO317" s="254"/>
    </row>
    <row r="318" spans="1:119" ht="7.5" customHeight="1">
      <c r="A318" s="277"/>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c r="AA318" s="254"/>
      <c r="AB318" s="254"/>
      <c r="AC318" s="254"/>
      <c r="AD318" s="254"/>
      <c r="AE318" s="254"/>
      <c r="AF318" s="254"/>
      <c r="AG318" s="254"/>
      <c r="AH318" s="254"/>
      <c r="AI318" s="254"/>
      <c r="AJ318" s="254"/>
      <c r="AK318" s="254"/>
      <c r="AL318" s="254"/>
      <c r="AM318" s="254"/>
      <c r="AN318" s="254"/>
      <c r="AO318" s="254"/>
      <c r="AP318" s="254"/>
      <c r="AQ318" s="254"/>
      <c r="AR318" s="254"/>
      <c r="AS318" s="254"/>
      <c r="AT318" s="254"/>
      <c r="AU318" s="254"/>
      <c r="AV318" s="254"/>
      <c r="AW318" s="254"/>
      <c r="AX318" s="254"/>
      <c r="AY318" s="254"/>
      <c r="AZ318" s="254"/>
      <c r="BA318" s="254"/>
      <c r="BB318" s="254"/>
      <c r="BC318" s="254"/>
      <c r="BD318" s="254"/>
      <c r="BE318" s="254"/>
      <c r="BF318" s="254"/>
      <c r="BG318" s="254"/>
      <c r="BH318" s="254"/>
      <c r="BI318" s="254"/>
      <c r="BJ318" s="254"/>
      <c r="BK318" s="254"/>
      <c r="BL318" s="254"/>
      <c r="BM318" s="254"/>
      <c r="BN318" s="254"/>
      <c r="BO318" s="254"/>
      <c r="BP318" s="254"/>
      <c r="BQ318" s="254"/>
      <c r="BR318" s="254"/>
      <c r="BS318" s="254"/>
      <c r="BT318" s="254"/>
      <c r="BU318" s="254"/>
      <c r="BV318" s="254"/>
      <c r="BW318" s="254"/>
      <c r="BX318" s="254"/>
      <c r="BY318" s="254"/>
      <c r="BZ318" s="254"/>
      <c r="CA318" s="254"/>
      <c r="CB318" s="254"/>
      <c r="CC318" s="254"/>
      <c r="CD318" s="254"/>
      <c r="CE318" s="254"/>
      <c r="CF318" s="254"/>
      <c r="CG318" s="254"/>
      <c r="CH318" s="254"/>
      <c r="CI318" s="254"/>
      <c r="CJ318" s="254"/>
      <c r="CK318" s="254"/>
      <c r="CL318" s="254"/>
      <c r="CM318" s="254"/>
      <c r="CN318" s="254"/>
      <c r="CO318" s="254"/>
      <c r="CP318" s="254"/>
      <c r="CQ318" s="254"/>
      <c r="CR318" s="254"/>
      <c r="CS318" s="254"/>
      <c r="CT318" s="254"/>
      <c r="CU318" s="254"/>
      <c r="CV318" s="254"/>
      <c r="CW318" s="254"/>
      <c r="CX318" s="254"/>
      <c r="CY318" s="254"/>
      <c r="CZ318" s="254"/>
      <c r="DA318" s="254"/>
      <c r="DB318" s="254"/>
      <c r="DC318" s="254"/>
      <c r="DD318" s="254"/>
      <c r="DE318" s="254"/>
      <c r="DF318" s="254"/>
      <c r="DG318" s="254"/>
      <c r="DH318" s="254"/>
      <c r="DI318" s="254"/>
      <c r="DJ318" s="254"/>
      <c r="DK318" s="254"/>
      <c r="DL318" s="254"/>
      <c r="DM318" s="254"/>
      <c r="DN318" s="254"/>
      <c r="DO318" s="254"/>
    </row>
    <row r="319" spans="1:119" ht="7.5" customHeight="1">
      <c r="A319" s="277"/>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c r="AA319" s="254"/>
      <c r="AB319" s="254"/>
      <c r="AC319" s="254"/>
      <c r="AD319" s="254"/>
      <c r="AE319" s="254"/>
      <c r="AF319" s="254"/>
      <c r="AG319" s="254"/>
      <c r="AH319" s="254"/>
      <c r="AI319" s="254"/>
      <c r="AJ319" s="254"/>
      <c r="AK319" s="254"/>
      <c r="AL319" s="254"/>
      <c r="AM319" s="254"/>
      <c r="AN319" s="254"/>
      <c r="AO319" s="254"/>
      <c r="AP319" s="254"/>
      <c r="AQ319" s="254"/>
      <c r="AR319" s="254"/>
      <c r="AS319" s="254"/>
      <c r="AT319" s="254"/>
      <c r="AU319" s="254"/>
      <c r="AV319" s="254"/>
      <c r="AW319" s="254"/>
      <c r="AX319" s="254"/>
      <c r="AY319" s="254"/>
      <c r="AZ319" s="254"/>
      <c r="BA319" s="254"/>
      <c r="BB319" s="254"/>
      <c r="BC319" s="254"/>
      <c r="BD319" s="254"/>
      <c r="BE319" s="254"/>
      <c r="BF319" s="254"/>
      <c r="BG319" s="254"/>
      <c r="BH319" s="254"/>
      <c r="BI319" s="254"/>
      <c r="BJ319" s="254"/>
      <c r="BK319" s="254"/>
      <c r="BL319" s="254"/>
      <c r="BM319" s="254"/>
      <c r="BN319" s="254"/>
      <c r="BO319" s="254"/>
      <c r="BP319" s="254"/>
      <c r="BQ319" s="254"/>
      <c r="BR319" s="254"/>
      <c r="BS319" s="254"/>
      <c r="BT319" s="254"/>
      <c r="BU319" s="254"/>
      <c r="BV319" s="254"/>
      <c r="BW319" s="254"/>
      <c r="BX319" s="254"/>
      <c r="BY319" s="254"/>
      <c r="BZ319" s="254"/>
      <c r="CA319" s="254"/>
      <c r="CB319" s="254"/>
      <c r="CC319" s="254"/>
      <c r="CD319" s="254"/>
      <c r="CE319" s="254"/>
      <c r="CF319" s="254"/>
      <c r="CG319" s="254"/>
      <c r="CH319" s="254"/>
      <c r="CI319" s="254"/>
      <c r="CJ319" s="254"/>
      <c r="CK319" s="254"/>
      <c r="CL319" s="254"/>
      <c r="CM319" s="254"/>
      <c r="CN319" s="254"/>
      <c r="CO319" s="254"/>
      <c r="CP319" s="254"/>
      <c r="CQ319" s="254"/>
      <c r="CR319" s="254"/>
      <c r="CS319" s="254"/>
      <c r="CT319" s="254"/>
      <c r="CU319" s="254"/>
      <c r="CV319" s="254"/>
      <c r="CW319" s="254"/>
      <c r="CX319" s="254"/>
      <c r="CY319" s="254"/>
      <c r="CZ319" s="254"/>
      <c r="DA319" s="254"/>
      <c r="DB319" s="254"/>
      <c r="DC319" s="254"/>
      <c r="DD319" s="254"/>
      <c r="DE319" s="254"/>
      <c r="DF319" s="254"/>
      <c r="DG319" s="254"/>
      <c r="DH319" s="254"/>
      <c r="DI319" s="254"/>
      <c r="DJ319" s="254"/>
      <c r="DK319" s="254"/>
      <c r="DL319" s="254"/>
      <c r="DM319" s="254"/>
      <c r="DN319" s="254"/>
      <c r="DO319" s="254"/>
    </row>
    <row r="320" spans="1:119" ht="7.5" customHeight="1">
      <c r="A320" s="277"/>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c r="AA320" s="254"/>
      <c r="AB320" s="254"/>
      <c r="AC320" s="254"/>
      <c r="AD320" s="254"/>
      <c r="AE320" s="254"/>
      <c r="AF320" s="254"/>
      <c r="AG320" s="254"/>
      <c r="AH320" s="254"/>
      <c r="AI320" s="254"/>
      <c r="AJ320" s="254"/>
      <c r="AK320" s="254"/>
      <c r="AL320" s="254"/>
      <c r="AM320" s="254"/>
      <c r="AN320" s="254"/>
      <c r="AO320" s="254"/>
      <c r="AP320" s="254"/>
      <c r="AQ320" s="254"/>
      <c r="AR320" s="254"/>
      <c r="AS320" s="254"/>
      <c r="AT320" s="254"/>
      <c r="AU320" s="254"/>
      <c r="AV320" s="254"/>
      <c r="AW320" s="254"/>
      <c r="AX320" s="254"/>
      <c r="AY320" s="254"/>
      <c r="AZ320" s="254"/>
      <c r="BA320" s="254"/>
      <c r="BB320" s="254"/>
      <c r="BC320" s="254"/>
      <c r="BD320" s="254"/>
      <c r="BE320" s="254"/>
      <c r="BF320" s="254"/>
      <c r="BG320" s="254"/>
      <c r="BH320" s="254"/>
      <c r="BI320" s="254"/>
      <c r="BJ320" s="254"/>
      <c r="BK320" s="254"/>
      <c r="BL320" s="254"/>
      <c r="BM320" s="254"/>
      <c r="BN320" s="254"/>
      <c r="BO320" s="254"/>
      <c r="BP320" s="254"/>
      <c r="BQ320" s="254"/>
      <c r="BR320" s="254"/>
      <c r="BS320" s="254"/>
      <c r="BT320" s="254"/>
      <c r="BU320" s="254"/>
      <c r="BV320" s="254"/>
      <c r="BW320" s="254"/>
      <c r="BX320" s="254"/>
      <c r="BY320" s="254"/>
      <c r="BZ320" s="254"/>
      <c r="CA320" s="254"/>
      <c r="CB320" s="254"/>
      <c r="CC320" s="254"/>
      <c r="CD320" s="254"/>
      <c r="CE320" s="254"/>
      <c r="CF320" s="254"/>
      <c r="CG320" s="254"/>
      <c r="CH320" s="254"/>
      <c r="CI320" s="254"/>
      <c r="CJ320" s="254"/>
      <c r="CK320" s="254"/>
      <c r="CL320" s="254"/>
      <c r="CM320" s="254"/>
      <c r="CN320" s="254"/>
      <c r="CO320" s="254"/>
      <c r="CP320" s="254"/>
      <c r="CQ320" s="254"/>
      <c r="CR320" s="254"/>
      <c r="CS320" s="254"/>
      <c r="CT320" s="254"/>
      <c r="CU320" s="254"/>
      <c r="CV320" s="254"/>
      <c r="CW320" s="254"/>
      <c r="CX320" s="254"/>
      <c r="CY320" s="254"/>
      <c r="CZ320" s="254"/>
      <c r="DA320" s="254"/>
      <c r="DB320" s="254"/>
      <c r="DC320" s="254"/>
      <c r="DD320" s="254"/>
      <c r="DE320" s="254"/>
      <c r="DF320" s="254"/>
      <c r="DG320" s="254"/>
      <c r="DH320" s="254"/>
      <c r="DI320" s="254"/>
      <c r="DJ320" s="254"/>
      <c r="DK320" s="254"/>
      <c r="DL320" s="254"/>
      <c r="DM320" s="254"/>
      <c r="DN320" s="254"/>
      <c r="DO320" s="254"/>
    </row>
    <row r="321" spans="1:119" ht="7.5" customHeight="1">
      <c r="A321" s="277"/>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c r="AA321" s="254"/>
      <c r="AB321" s="254"/>
      <c r="AC321" s="254"/>
      <c r="AD321" s="254"/>
      <c r="AE321" s="254"/>
      <c r="AF321" s="254"/>
      <c r="AG321" s="254"/>
      <c r="AH321" s="254"/>
      <c r="AI321" s="254"/>
      <c r="AJ321" s="254"/>
      <c r="AK321" s="254"/>
      <c r="AL321" s="254"/>
      <c r="AM321" s="254"/>
      <c r="AN321" s="254"/>
      <c r="AO321" s="254"/>
      <c r="AP321" s="254"/>
      <c r="AQ321" s="254"/>
      <c r="AR321" s="254"/>
      <c r="AS321" s="254"/>
      <c r="AT321" s="254"/>
      <c r="AU321" s="254"/>
      <c r="AV321" s="254"/>
      <c r="AW321" s="254"/>
      <c r="AX321" s="254"/>
      <c r="AY321" s="254"/>
      <c r="AZ321" s="254"/>
      <c r="BA321" s="254"/>
      <c r="BB321" s="254"/>
      <c r="BC321" s="254"/>
      <c r="BD321" s="254"/>
      <c r="BE321" s="254"/>
      <c r="BF321" s="254"/>
      <c r="BG321" s="254"/>
      <c r="BH321" s="254"/>
      <c r="BI321" s="254"/>
      <c r="BJ321" s="254"/>
      <c r="BK321" s="254"/>
      <c r="BL321" s="254"/>
      <c r="BM321" s="254"/>
      <c r="BN321" s="254"/>
      <c r="BO321" s="254"/>
      <c r="BP321" s="254"/>
      <c r="BQ321" s="254"/>
      <c r="BR321" s="254"/>
      <c r="BS321" s="254"/>
      <c r="BT321" s="254"/>
      <c r="BU321" s="254"/>
      <c r="BV321" s="254"/>
      <c r="BW321" s="254"/>
      <c r="BX321" s="254"/>
      <c r="BY321" s="254"/>
      <c r="BZ321" s="254"/>
      <c r="CA321" s="254"/>
      <c r="CB321" s="254"/>
      <c r="CC321" s="254"/>
      <c r="CD321" s="254"/>
      <c r="CE321" s="254"/>
      <c r="CF321" s="254"/>
      <c r="CG321" s="254"/>
      <c r="CH321" s="254"/>
      <c r="CI321" s="254"/>
      <c r="CJ321" s="254"/>
      <c r="CK321" s="254"/>
      <c r="CL321" s="254"/>
      <c r="CM321" s="254"/>
      <c r="CN321" s="254"/>
      <c r="CO321" s="254"/>
      <c r="CP321" s="254"/>
      <c r="CQ321" s="254"/>
      <c r="CR321" s="254"/>
      <c r="CS321" s="254"/>
      <c r="CT321" s="254"/>
      <c r="CU321" s="254"/>
      <c r="CV321" s="254"/>
      <c r="CW321" s="254"/>
      <c r="CX321" s="254"/>
      <c r="CY321" s="254"/>
      <c r="CZ321" s="254"/>
      <c r="DA321" s="254"/>
      <c r="DB321" s="254"/>
      <c r="DC321" s="254"/>
      <c r="DD321" s="254"/>
      <c r="DE321" s="254"/>
      <c r="DF321" s="254"/>
      <c r="DG321" s="254"/>
      <c r="DH321" s="254"/>
      <c r="DI321" s="254"/>
      <c r="DJ321" s="254"/>
      <c r="DK321" s="254"/>
      <c r="DL321" s="254"/>
      <c r="DM321" s="254"/>
      <c r="DN321" s="254"/>
      <c r="DO321" s="254"/>
    </row>
    <row r="322" spans="1:119" ht="7.5" customHeight="1">
      <c r="A322" s="277"/>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c r="AA322" s="254"/>
      <c r="AB322" s="254"/>
      <c r="AC322" s="254"/>
      <c r="AD322" s="254"/>
      <c r="AE322" s="254"/>
      <c r="AF322" s="254"/>
      <c r="AG322" s="254"/>
      <c r="AH322" s="254"/>
      <c r="AI322" s="254"/>
      <c r="AJ322" s="254"/>
      <c r="AK322" s="254"/>
      <c r="AL322" s="254"/>
      <c r="AM322" s="254"/>
      <c r="AN322" s="254"/>
      <c r="AO322" s="254"/>
      <c r="AP322" s="254"/>
      <c r="AQ322" s="254"/>
      <c r="AR322" s="254"/>
      <c r="AS322" s="254"/>
      <c r="AT322" s="254"/>
      <c r="AU322" s="254"/>
      <c r="AV322" s="254"/>
      <c r="AW322" s="254"/>
      <c r="AX322" s="254"/>
      <c r="AY322" s="254"/>
      <c r="AZ322" s="254"/>
      <c r="BA322" s="254"/>
      <c r="BB322" s="254"/>
      <c r="BC322" s="254"/>
      <c r="BD322" s="254"/>
      <c r="BE322" s="254"/>
      <c r="BF322" s="254"/>
      <c r="BG322" s="254"/>
      <c r="BH322" s="254"/>
      <c r="BI322" s="254"/>
      <c r="BJ322" s="254"/>
      <c r="BK322" s="254"/>
      <c r="BL322" s="254"/>
      <c r="BM322" s="254"/>
      <c r="BN322" s="254"/>
      <c r="BO322" s="254"/>
      <c r="BP322" s="254"/>
      <c r="BQ322" s="254"/>
      <c r="BR322" s="254"/>
      <c r="BS322" s="254"/>
      <c r="BT322" s="254"/>
      <c r="BU322" s="254"/>
      <c r="BV322" s="254"/>
      <c r="BW322" s="254"/>
      <c r="BX322" s="254"/>
      <c r="BY322" s="254"/>
      <c r="BZ322" s="254"/>
      <c r="CA322" s="254"/>
      <c r="CB322" s="254"/>
      <c r="CC322" s="254"/>
      <c r="CD322" s="254"/>
      <c r="CE322" s="254"/>
      <c r="CF322" s="254"/>
      <c r="CG322" s="254"/>
      <c r="CH322" s="254"/>
      <c r="CI322" s="254"/>
      <c r="CJ322" s="254"/>
      <c r="CK322" s="254"/>
      <c r="CL322" s="254"/>
      <c r="CM322" s="254"/>
      <c r="CN322" s="254"/>
      <c r="CO322" s="254"/>
      <c r="CP322" s="254"/>
      <c r="CQ322" s="254"/>
      <c r="CR322" s="254"/>
      <c r="CS322" s="254"/>
      <c r="CT322" s="254"/>
      <c r="CU322" s="254"/>
      <c r="CV322" s="254"/>
      <c r="CW322" s="254"/>
      <c r="CX322" s="254"/>
      <c r="CY322" s="254"/>
      <c r="CZ322" s="254"/>
      <c r="DA322" s="254"/>
      <c r="DB322" s="254"/>
      <c r="DC322" s="254"/>
      <c r="DD322" s="254"/>
      <c r="DE322" s="254"/>
      <c r="DF322" s="254"/>
      <c r="DG322" s="254"/>
      <c r="DH322" s="254"/>
      <c r="DI322" s="254"/>
      <c r="DJ322" s="254"/>
      <c r="DK322" s="254"/>
      <c r="DL322" s="254"/>
      <c r="DM322" s="254"/>
      <c r="DN322" s="254"/>
      <c r="DO322" s="254"/>
    </row>
    <row r="323" spans="1:119" ht="7.5" customHeight="1">
      <c r="A323" s="277"/>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c r="AA323" s="254"/>
      <c r="AB323" s="254"/>
      <c r="AC323" s="254"/>
      <c r="AD323" s="254"/>
      <c r="AE323" s="254"/>
      <c r="AF323" s="254"/>
      <c r="AG323" s="254"/>
      <c r="AH323" s="254"/>
      <c r="AI323" s="254"/>
      <c r="AJ323" s="254"/>
      <c r="AK323" s="254"/>
      <c r="AL323" s="254"/>
      <c r="AM323" s="254"/>
      <c r="AN323" s="254"/>
      <c r="AO323" s="254"/>
      <c r="AP323" s="254"/>
      <c r="AQ323" s="254"/>
      <c r="AR323" s="254"/>
      <c r="AS323" s="254"/>
      <c r="AT323" s="254"/>
      <c r="AU323" s="254"/>
      <c r="AV323" s="254"/>
      <c r="AW323" s="254"/>
      <c r="AX323" s="254"/>
      <c r="AY323" s="254"/>
      <c r="AZ323" s="254"/>
      <c r="BA323" s="254"/>
      <c r="BB323" s="254"/>
      <c r="BC323" s="254"/>
      <c r="BD323" s="254"/>
      <c r="BE323" s="254"/>
      <c r="BF323" s="254"/>
      <c r="BG323" s="254"/>
      <c r="BH323" s="254"/>
      <c r="BI323" s="254"/>
      <c r="BJ323" s="254"/>
      <c r="BK323" s="254"/>
      <c r="BL323" s="254"/>
      <c r="BM323" s="254"/>
      <c r="BN323" s="254"/>
      <c r="BO323" s="254"/>
      <c r="BP323" s="254"/>
      <c r="BQ323" s="254"/>
      <c r="BR323" s="254"/>
      <c r="BS323" s="254"/>
      <c r="BT323" s="254"/>
      <c r="BU323" s="254"/>
      <c r="BV323" s="254"/>
      <c r="BW323" s="254"/>
      <c r="BX323" s="254"/>
      <c r="BY323" s="254"/>
      <c r="BZ323" s="254"/>
      <c r="CA323" s="254"/>
      <c r="CB323" s="254"/>
      <c r="CC323" s="254"/>
      <c r="CD323" s="254"/>
      <c r="CE323" s="254"/>
      <c r="CF323" s="254"/>
      <c r="CG323" s="254"/>
      <c r="CH323" s="254"/>
      <c r="CI323" s="254"/>
      <c r="CJ323" s="254"/>
      <c r="CK323" s="254"/>
      <c r="CL323" s="254"/>
      <c r="CM323" s="254"/>
      <c r="CN323" s="254"/>
      <c r="CO323" s="254"/>
      <c r="CP323" s="254"/>
      <c r="CQ323" s="254"/>
      <c r="CR323" s="254"/>
      <c r="CS323" s="254"/>
      <c r="CT323" s="254"/>
      <c r="CU323" s="254"/>
      <c r="CV323" s="254"/>
      <c r="CW323" s="254"/>
      <c r="CX323" s="254"/>
      <c r="CY323" s="254"/>
      <c r="CZ323" s="254"/>
      <c r="DA323" s="254"/>
      <c r="DB323" s="254"/>
      <c r="DC323" s="254"/>
      <c r="DD323" s="254"/>
      <c r="DE323" s="254"/>
      <c r="DF323" s="254"/>
      <c r="DG323" s="254"/>
      <c r="DH323" s="254"/>
      <c r="DI323" s="254"/>
      <c r="DJ323" s="254"/>
      <c r="DK323" s="254"/>
      <c r="DL323" s="254"/>
      <c r="DM323" s="254"/>
      <c r="DN323" s="254"/>
      <c r="DO323" s="254"/>
    </row>
    <row r="324" spans="1:119" ht="7.5" customHeight="1">
      <c r="A324" s="277"/>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c r="AA324" s="254"/>
      <c r="AB324" s="254"/>
      <c r="AC324" s="254"/>
      <c r="AD324" s="254"/>
      <c r="AE324" s="254"/>
      <c r="AF324" s="254"/>
      <c r="AG324" s="254"/>
      <c r="AH324" s="254"/>
      <c r="AI324" s="254"/>
      <c r="AJ324" s="254"/>
      <c r="AK324" s="254"/>
      <c r="AL324" s="254"/>
      <c r="AM324" s="254"/>
      <c r="AN324" s="254"/>
      <c r="AO324" s="254"/>
      <c r="AP324" s="254"/>
      <c r="AQ324" s="254"/>
      <c r="AR324" s="254"/>
      <c r="AS324" s="254"/>
      <c r="AT324" s="254"/>
      <c r="AU324" s="254"/>
      <c r="AV324" s="254"/>
      <c r="AW324" s="254"/>
      <c r="AX324" s="254"/>
      <c r="AY324" s="254"/>
      <c r="AZ324" s="254"/>
      <c r="BA324" s="254"/>
      <c r="BB324" s="254"/>
      <c r="BC324" s="254"/>
      <c r="BD324" s="254"/>
      <c r="BE324" s="254"/>
      <c r="BF324" s="254"/>
      <c r="BG324" s="254"/>
      <c r="BH324" s="254"/>
      <c r="BI324" s="254"/>
      <c r="BJ324" s="254"/>
      <c r="BK324" s="254"/>
      <c r="BL324" s="254"/>
      <c r="BM324" s="254"/>
      <c r="BN324" s="254"/>
      <c r="BO324" s="254"/>
      <c r="BP324" s="254"/>
      <c r="BQ324" s="254"/>
      <c r="BR324" s="254"/>
      <c r="BS324" s="254"/>
      <c r="BT324" s="254"/>
      <c r="BU324" s="254"/>
      <c r="BV324" s="254"/>
      <c r="BW324" s="254"/>
      <c r="BX324" s="254"/>
      <c r="BY324" s="254"/>
      <c r="BZ324" s="254"/>
      <c r="CA324" s="254"/>
      <c r="CB324" s="254"/>
      <c r="CC324" s="254"/>
      <c r="CD324" s="254"/>
      <c r="CE324" s="254"/>
      <c r="CF324" s="254"/>
      <c r="CG324" s="254"/>
      <c r="CH324" s="254"/>
      <c r="CI324" s="254"/>
      <c r="CJ324" s="254"/>
      <c r="CK324" s="254"/>
      <c r="CL324" s="254"/>
      <c r="CM324" s="254"/>
      <c r="CN324" s="254"/>
      <c r="CO324" s="254"/>
      <c r="CP324" s="254"/>
      <c r="CQ324" s="254"/>
      <c r="CR324" s="254"/>
      <c r="CS324" s="254"/>
      <c r="CT324" s="254"/>
      <c r="CU324" s="254"/>
      <c r="CV324" s="254"/>
      <c r="CW324" s="254"/>
      <c r="CX324" s="254"/>
      <c r="CY324" s="254"/>
      <c r="CZ324" s="254"/>
      <c r="DA324" s="254"/>
      <c r="DB324" s="254"/>
      <c r="DC324" s="254"/>
      <c r="DD324" s="254"/>
      <c r="DE324" s="254"/>
      <c r="DF324" s="254"/>
      <c r="DG324" s="254"/>
      <c r="DH324" s="254"/>
      <c r="DI324" s="254"/>
      <c r="DJ324" s="254"/>
      <c r="DK324" s="254"/>
      <c r="DL324" s="254"/>
      <c r="DM324" s="254"/>
      <c r="DN324" s="254"/>
      <c r="DO324" s="254"/>
    </row>
    <row r="325" spans="1:119" ht="7.5" customHeight="1">
      <c r="A325" s="277"/>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c r="AA325" s="254"/>
      <c r="AB325" s="254"/>
      <c r="AC325" s="254"/>
      <c r="AD325" s="254"/>
      <c r="AE325" s="254"/>
      <c r="AF325" s="254"/>
      <c r="AG325" s="254"/>
      <c r="AH325" s="254"/>
      <c r="AI325" s="254"/>
      <c r="AJ325" s="254"/>
      <c r="AK325" s="254"/>
      <c r="AL325" s="254"/>
      <c r="AM325" s="254"/>
      <c r="AN325" s="254"/>
      <c r="AO325" s="254"/>
      <c r="AP325" s="254"/>
      <c r="AQ325" s="254"/>
      <c r="AR325" s="254"/>
      <c r="AS325" s="254"/>
      <c r="AT325" s="254"/>
      <c r="AU325" s="254"/>
      <c r="AV325" s="254"/>
      <c r="AW325" s="254"/>
      <c r="AX325" s="254"/>
      <c r="AY325" s="254"/>
      <c r="AZ325" s="254"/>
      <c r="BA325" s="254"/>
      <c r="BB325" s="254"/>
      <c r="BC325" s="254"/>
      <c r="BD325" s="254"/>
      <c r="BE325" s="254"/>
      <c r="BF325" s="254"/>
      <c r="BG325" s="254"/>
      <c r="BH325" s="254"/>
      <c r="BI325" s="254"/>
      <c r="BJ325" s="254"/>
      <c r="BK325" s="254"/>
      <c r="BL325" s="254"/>
      <c r="BM325" s="254"/>
      <c r="BN325" s="254"/>
      <c r="BO325" s="254"/>
      <c r="BP325" s="254"/>
      <c r="BQ325" s="254"/>
      <c r="BR325" s="254"/>
      <c r="BS325" s="254"/>
      <c r="BT325" s="254"/>
      <c r="BU325" s="254"/>
      <c r="BV325" s="254"/>
      <c r="BW325" s="254"/>
      <c r="BX325" s="254"/>
      <c r="BY325" s="254"/>
      <c r="BZ325" s="254"/>
      <c r="CA325" s="254"/>
      <c r="CB325" s="254"/>
      <c r="CC325" s="254"/>
      <c r="CD325" s="254"/>
      <c r="CE325" s="254"/>
      <c r="CF325" s="254"/>
      <c r="CG325" s="254"/>
      <c r="CH325" s="254"/>
      <c r="CI325" s="254"/>
      <c r="CJ325" s="254"/>
      <c r="CK325" s="254"/>
      <c r="CL325" s="254"/>
      <c r="CM325" s="254"/>
      <c r="CN325" s="254"/>
      <c r="CO325" s="254"/>
      <c r="CP325" s="254"/>
      <c r="CQ325" s="254"/>
      <c r="CR325" s="254"/>
      <c r="CS325" s="254"/>
      <c r="CT325" s="254"/>
      <c r="CU325" s="254"/>
      <c r="CV325" s="254"/>
      <c r="CW325" s="254"/>
      <c r="CX325" s="254"/>
      <c r="CY325" s="254"/>
      <c r="CZ325" s="254"/>
      <c r="DA325" s="254"/>
      <c r="DB325" s="254"/>
      <c r="DC325" s="254"/>
      <c r="DD325" s="254"/>
      <c r="DE325" s="254"/>
      <c r="DF325" s="254"/>
      <c r="DG325" s="254"/>
      <c r="DH325" s="254"/>
      <c r="DI325" s="254"/>
      <c r="DJ325" s="254"/>
      <c r="DK325" s="254"/>
      <c r="DL325" s="254"/>
      <c r="DM325" s="254"/>
      <c r="DN325" s="254"/>
      <c r="DO325" s="254"/>
    </row>
    <row r="326" spans="1:119" ht="7.5" customHeight="1">
      <c r="A326" s="277"/>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c r="AA326" s="254"/>
      <c r="AB326" s="254"/>
      <c r="AC326" s="254"/>
      <c r="AD326" s="254"/>
      <c r="AE326" s="254"/>
      <c r="AF326" s="254"/>
      <c r="AG326" s="254"/>
      <c r="AH326" s="254"/>
      <c r="AI326" s="254"/>
      <c r="AJ326" s="254"/>
      <c r="AK326" s="254"/>
      <c r="AL326" s="254"/>
      <c r="AM326" s="254"/>
      <c r="AN326" s="254"/>
      <c r="AO326" s="254"/>
      <c r="AP326" s="254"/>
      <c r="AQ326" s="254"/>
      <c r="AR326" s="254"/>
      <c r="AS326" s="254"/>
      <c r="AT326" s="254"/>
      <c r="AU326" s="254"/>
      <c r="AV326" s="254"/>
      <c r="AW326" s="254"/>
      <c r="AX326" s="254"/>
      <c r="AY326" s="254"/>
      <c r="AZ326" s="254"/>
      <c r="BA326" s="254"/>
      <c r="BB326" s="254"/>
      <c r="BC326" s="254"/>
      <c r="BD326" s="254"/>
      <c r="BE326" s="254"/>
      <c r="BF326" s="254"/>
      <c r="BG326" s="254"/>
      <c r="BH326" s="254"/>
      <c r="BI326" s="254"/>
      <c r="BJ326" s="254"/>
      <c r="BK326" s="254"/>
      <c r="BL326" s="254"/>
      <c r="BM326" s="254"/>
      <c r="BN326" s="254"/>
      <c r="BO326" s="254"/>
      <c r="BP326" s="254"/>
      <c r="BQ326" s="254"/>
      <c r="BR326" s="254"/>
      <c r="BS326" s="254"/>
      <c r="BT326" s="254"/>
      <c r="BU326" s="254"/>
      <c r="BV326" s="254"/>
      <c r="BW326" s="254"/>
      <c r="BX326" s="254"/>
      <c r="BY326" s="254"/>
      <c r="BZ326" s="254"/>
      <c r="CA326" s="254"/>
      <c r="CB326" s="254"/>
      <c r="CC326" s="254"/>
      <c r="CD326" s="254"/>
      <c r="CE326" s="254"/>
      <c r="CF326" s="254"/>
      <c r="CG326" s="254"/>
      <c r="CH326" s="254"/>
      <c r="CI326" s="254"/>
      <c r="CJ326" s="254"/>
      <c r="CK326" s="254"/>
      <c r="CL326" s="254"/>
      <c r="CM326" s="254"/>
      <c r="CN326" s="254"/>
      <c r="CO326" s="254"/>
      <c r="CP326" s="254"/>
      <c r="CQ326" s="254"/>
      <c r="CR326" s="254"/>
      <c r="CS326" s="254"/>
      <c r="CT326" s="254"/>
      <c r="CU326" s="254"/>
      <c r="CV326" s="254"/>
      <c r="CW326" s="254"/>
      <c r="CX326" s="254"/>
      <c r="CY326" s="254"/>
      <c r="CZ326" s="254"/>
      <c r="DA326" s="254"/>
      <c r="DB326" s="254"/>
      <c r="DC326" s="254"/>
      <c r="DD326" s="254"/>
      <c r="DE326" s="254"/>
      <c r="DF326" s="254"/>
      <c r="DG326" s="254"/>
      <c r="DH326" s="254"/>
      <c r="DI326" s="254"/>
      <c r="DJ326" s="254"/>
      <c r="DK326" s="254"/>
      <c r="DL326" s="254"/>
      <c r="DM326" s="254"/>
      <c r="DN326" s="254"/>
      <c r="DO326" s="254"/>
    </row>
    <row r="327" spans="1:119" ht="7.5" customHeight="1">
      <c r="A327" s="277"/>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c r="AA327" s="254"/>
      <c r="AB327" s="254"/>
      <c r="AC327" s="254"/>
      <c r="AD327" s="254"/>
      <c r="AE327" s="254"/>
      <c r="AF327" s="254"/>
      <c r="AG327" s="254"/>
      <c r="AH327" s="254"/>
      <c r="AI327" s="254"/>
      <c r="AJ327" s="254"/>
      <c r="AK327" s="254"/>
      <c r="AL327" s="254"/>
      <c r="AM327" s="254"/>
      <c r="AN327" s="254"/>
      <c r="AO327" s="254"/>
      <c r="AP327" s="254"/>
      <c r="AQ327" s="254"/>
      <c r="AR327" s="254"/>
      <c r="AS327" s="254"/>
      <c r="AT327" s="254"/>
      <c r="AU327" s="254"/>
      <c r="AV327" s="254"/>
      <c r="AW327" s="254"/>
      <c r="AX327" s="254"/>
      <c r="AY327" s="254"/>
      <c r="AZ327" s="254"/>
      <c r="BA327" s="254"/>
      <c r="BB327" s="254"/>
      <c r="BC327" s="254"/>
      <c r="BD327" s="254"/>
      <c r="BE327" s="254"/>
      <c r="BF327" s="254"/>
      <c r="BG327" s="254"/>
      <c r="BH327" s="254"/>
      <c r="BI327" s="254"/>
      <c r="BJ327" s="254"/>
      <c r="BK327" s="254"/>
      <c r="BL327" s="254"/>
      <c r="BM327" s="254"/>
      <c r="BN327" s="254"/>
      <c r="BO327" s="254"/>
      <c r="BP327" s="254"/>
      <c r="BQ327" s="254"/>
      <c r="BR327" s="254"/>
      <c r="BS327" s="254"/>
      <c r="BT327" s="254"/>
      <c r="BU327" s="254"/>
      <c r="BV327" s="254"/>
      <c r="BW327" s="254"/>
      <c r="BX327" s="254"/>
      <c r="BY327" s="254"/>
      <c r="BZ327" s="254"/>
      <c r="CA327" s="254"/>
      <c r="CB327" s="254"/>
      <c r="CC327" s="254"/>
      <c r="CD327" s="254"/>
      <c r="CE327" s="254"/>
      <c r="CF327" s="254"/>
      <c r="CG327" s="254"/>
      <c r="CH327" s="254"/>
      <c r="CI327" s="254"/>
      <c r="CJ327" s="254"/>
      <c r="CK327" s="254"/>
      <c r="CL327" s="254"/>
      <c r="CM327" s="254"/>
      <c r="CN327" s="254"/>
      <c r="CO327" s="254"/>
      <c r="CP327" s="254"/>
      <c r="CQ327" s="254"/>
      <c r="CR327" s="254"/>
      <c r="CS327" s="254"/>
      <c r="CT327" s="254"/>
      <c r="CU327" s="254"/>
      <c r="CV327" s="254"/>
      <c r="CW327" s="254"/>
      <c r="CX327" s="254"/>
      <c r="CY327" s="254"/>
      <c r="CZ327" s="254"/>
      <c r="DA327" s="254"/>
      <c r="DB327" s="254"/>
      <c r="DC327" s="254"/>
      <c r="DD327" s="254"/>
      <c r="DE327" s="254"/>
      <c r="DF327" s="254"/>
      <c r="DG327" s="254"/>
      <c r="DH327" s="254"/>
      <c r="DI327" s="254"/>
      <c r="DJ327" s="254"/>
      <c r="DK327" s="254"/>
      <c r="DL327" s="254"/>
      <c r="DM327" s="254"/>
      <c r="DN327" s="254"/>
      <c r="DO327" s="254"/>
    </row>
    <row r="328" spans="1:119" ht="7.5" customHeight="1">
      <c r="A328" s="277"/>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c r="AA328" s="254"/>
      <c r="AB328" s="254"/>
      <c r="AC328" s="254"/>
      <c r="AD328" s="254"/>
      <c r="AE328" s="254"/>
      <c r="AF328" s="254"/>
      <c r="AG328" s="254"/>
      <c r="AH328" s="254"/>
      <c r="AI328" s="254"/>
      <c r="AJ328" s="254"/>
      <c r="AK328" s="254"/>
      <c r="AL328" s="254"/>
      <c r="AM328" s="254"/>
      <c r="AN328" s="254"/>
      <c r="AO328" s="254"/>
      <c r="AP328" s="254"/>
      <c r="AQ328" s="254"/>
      <c r="AR328" s="254"/>
      <c r="AS328" s="254"/>
      <c r="AT328" s="254"/>
      <c r="AU328" s="254"/>
      <c r="AV328" s="254"/>
      <c r="AW328" s="254"/>
      <c r="AX328" s="254"/>
      <c r="AY328" s="254"/>
      <c r="AZ328" s="254"/>
      <c r="BA328" s="254"/>
      <c r="BB328" s="254"/>
      <c r="BC328" s="254"/>
      <c r="BD328" s="254"/>
      <c r="BE328" s="254"/>
      <c r="BF328" s="254"/>
      <c r="BG328" s="254"/>
      <c r="BH328" s="254"/>
      <c r="BI328" s="254"/>
      <c r="BJ328" s="254"/>
      <c r="BK328" s="254"/>
      <c r="BL328" s="254"/>
      <c r="BM328" s="254"/>
      <c r="BN328" s="254"/>
      <c r="BO328" s="254"/>
      <c r="BP328" s="254"/>
      <c r="BQ328" s="254"/>
      <c r="BR328" s="254"/>
      <c r="BS328" s="254"/>
      <c r="BT328" s="254"/>
      <c r="BU328" s="254"/>
      <c r="BV328" s="254"/>
      <c r="BW328" s="254"/>
      <c r="BX328" s="254"/>
      <c r="BY328" s="254"/>
      <c r="BZ328" s="254"/>
      <c r="CA328" s="254"/>
      <c r="CB328" s="254"/>
      <c r="CC328" s="254"/>
      <c r="CD328" s="254"/>
      <c r="CE328" s="254"/>
      <c r="CF328" s="254"/>
      <c r="CG328" s="254"/>
      <c r="CH328" s="254"/>
      <c r="CI328" s="254"/>
      <c r="CJ328" s="254"/>
      <c r="CK328" s="254"/>
      <c r="CL328" s="254"/>
      <c r="CM328" s="254"/>
      <c r="CN328" s="254"/>
      <c r="CO328" s="254"/>
      <c r="CP328" s="254"/>
      <c r="CQ328" s="254"/>
      <c r="CR328" s="254"/>
      <c r="CS328" s="254"/>
      <c r="CT328" s="254"/>
      <c r="CU328" s="254"/>
      <c r="CV328" s="254"/>
      <c r="CW328" s="254"/>
      <c r="CX328" s="254"/>
      <c r="CY328" s="254"/>
      <c r="CZ328" s="254"/>
      <c r="DA328" s="254"/>
      <c r="DB328" s="254"/>
      <c r="DC328" s="254"/>
      <c r="DD328" s="254"/>
      <c r="DE328" s="254"/>
      <c r="DF328" s="254"/>
      <c r="DG328" s="254"/>
      <c r="DH328" s="254"/>
      <c r="DI328" s="254"/>
      <c r="DJ328" s="254"/>
      <c r="DK328" s="254"/>
      <c r="DL328" s="254"/>
      <c r="DM328" s="254"/>
      <c r="DN328" s="254"/>
      <c r="DO328" s="254"/>
    </row>
    <row r="329" spans="1:119" ht="7.5" customHeight="1">
      <c r="A329" s="277"/>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c r="AA329" s="254"/>
      <c r="AB329" s="254"/>
      <c r="AC329" s="254"/>
      <c r="AD329" s="254"/>
      <c r="AE329" s="254"/>
      <c r="AF329" s="254"/>
      <c r="AG329" s="254"/>
      <c r="AH329" s="254"/>
      <c r="AI329" s="254"/>
      <c r="AJ329" s="254"/>
      <c r="AK329" s="254"/>
      <c r="AL329" s="254"/>
      <c r="AM329" s="254"/>
      <c r="AN329" s="254"/>
      <c r="AO329" s="254"/>
      <c r="AP329" s="254"/>
      <c r="AQ329" s="254"/>
      <c r="AR329" s="254"/>
      <c r="AS329" s="254"/>
      <c r="AT329" s="254"/>
      <c r="AU329" s="254"/>
      <c r="AV329" s="254"/>
      <c r="AW329" s="254"/>
      <c r="AX329" s="254"/>
      <c r="AY329" s="254"/>
      <c r="AZ329" s="254"/>
      <c r="BA329" s="254"/>
      <c r="BB329" s="254"/>
      <c r="BC329" s="254"/>
      <c r="BD329" s="254"/>
      <c r="BE329" s="254"/>
      <c r="BF329" s="254"/>
      <c r="BG329" s="254"/>
      <c r="BH329" s="254"/>
      <c r="BI329" s="254"/>
      <c r="BJ329" s="254"/>
      <c r="BK329" s="254"/>
      <c r="BL329" s="254"/>
      <c r="BM329" s="254"/>
      <c r="BN329" s="254"/>
      <c r="BO329" s="254"/>
      <c r="BP329" s="254"/>
      <c r="BQ329" s="254"/>
      <c r="BR329" s="254"/>
      <c r="BS329" s="254"/>
      <c r="BT329" s="254"/>
      <c r="BU329" s="254"/>
      <c r="BV329" s="254"/>
      <c r="BW329" s="254"/>
      <c r="BX329" s="254"/>
      <c r="BY329" s="254"/>
      <c r="BZ329" s="254"/>
      <c r="CA329" s="254"/>
      <c r="CB329" s="254"/>
      <c r="CC329" s="254"/>
      <c r="CD329" s="254"/>
      <c r="CE329" s="254"/>
      <c r="CF329" s="254"/>
      <c r="CG329" s="254"/>
      <c r="CH329" s="254"/>
      <c r="CI329" s="254"/>
      <c r="CJ329" s="254"/>
      <c r="CK329" s="254"/>
      <c r="CL329" s="254"/>
      <c r="CM329" s="254"/>
      <c r="CN329" s="254"/>
      <c r="CO329" s="254"/>
      <c r="CP329" s="254"/>
      <c r="CQ329" s="254"/>
      <c r="CR329" s="254"/>
      <c r="CS329" s="254"/>
      <c r="CT329" s="254"/>
      <c r="CU329" s="254"/>
      <c r="CV329" s="254"/>
      <c r="CW329" s="254"/>
      <c r="CX329" s="254"/>
      <c r="CY329" s="254"/>
      <c r="CZ329" s="254"/>
      <c r="DA329" s="254"/>
      <c r="DB329" s="254"/>
      <c r="DC329" s="254"/>
      <c r="DD329" s="254"/>
      <c r="DE329" s="254"/>
      <c r="DF329" s="254"/>
      <c r="DG329" s="254"/>
      <c r="DH329" s="254"/>
      <c r="DI329" s="254"/>
      <c r="DJ329" s="254"/>
      <c r="DK329" s="254"/>
      <c r="DL329" s="254"/>
      <c r="DM329" s="254"/>
      <c r="DN329" s="254"/>
      <c r="DO329" s="254"/>
    </row>
    <row r="330" spans="1:119" ht="7.5" customHeight="1">
      <c r="A330" s="277"/>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c r="AA330" s="254"/>
      <c r="AB330" s="254"/>
      <c r="AC330" s="254"/>
      <c r="AD330" s="254"/>
      <c r="AE330" s="254"/>
      <c r="AF330" s="254"/>
      <c r="AG330" s="254"/>
      <c r="AH330" s="254"/>
      <c r="AI330" s="254"/>
      <c r="AJ330" s="254"/>
      <c r="AK330" s="254"/>
      <c r="AL330" s="254"/>
      <c r="AM330" s="254"/>
      <c r="AN330" s="254"/>
      <c r="AO330" s="254"/>
      <c r="AP330" s="254"/>
      <c r="AQ330" s="254"/>
      <c r="AR330" s="254"/>
      <c r="AS330" s="254"/>
      <c r="AT330" s="254"/>
      <c r="AU330" s="254"/>
      <c r="AV330" s="254"/>
      <c r="AW330" s="254"/>
      <c r="AX330" s="254"/>
      <c r="AY330" s="254"/>
      <c r="AZ330" s="254"/>
      <c r="BA330" s="254"/>
      <c r="BB330" s="254"/>
      <c r="BC330" s="254"/>
      <c r="BD330" s="254"/>
      <c r="BE330" s="254"/>
      <c r="BF330" s="254"/>
      <c r="BG330" s="254"/>
      <c r="BH330" s="254"/>
      <c r="BI330" s="254"/>
      <c r="BJ330" s="254"/>
      <c r="BK330" s="254"/>
      <c r="BL330" s="254"/>
      <c r="BM330" s="254"/>
      <c r="BN330" s="254"/>
      <c r="BO330" s="254"/>
      <c r="BP330" s="254"/>
      <c r="BQ330" s="254"/>
      <c r="BR330" s="254"/>
      <c r="BS330" s="254"/>
      <c r="BT330" s="254"/>
      <c r="BU330" s="254"/>
      <c r="BV330" s="254"/>
      <c r="BW330" s="254"/>
      <c r="BX330" s="254"/>
      <c r="BY330" s="254"/>
      <c r="BZ330" s="254"/>
      <c r="CA330" s="254"/>
      <c r="CB330" s="254"/>
      <c r="CC330" s="254"/>
      <c r="CD330" s="254"/>
      <c r="CE330" s="254"/>
      <c r="CF330" s="254"/>
      <c r="CG330" s="254"/>
      <c r="CH330" s="254"/>
      <c r="CI330" s="254"/>
      <c r="CJ330" s="254"/>
      <c r="CK330" s="254"/>
      <c r="CL330" s="254"/>
      <c r="CM330" s="254"/>
      <c r="CN330" s="254"/>
      <c r="CO330" s="254"/>
      <c r="CP330" s="254"/>
      <c r="CQ330" s="254"/>
      <c r="CR330" s="254"/>
      <c r="CS330" s="254"/>
      <c r="CT330" s="254"/>
      <c r="CU330" s="254"/>
      <c r="CV330" s="254"/>
      <c r="CW330" s="254"/>
      <c r="CX330" s="254"/>
      <c r="CY330" s="254"/>
      <c r="CZ330" s="254"/>
      <c r="DA330" s="254"/>
      <c r="DB330" s="254"/>
      <c r="DC330" s="254"/>
      <c r="DD330" s="254"/>
      <c r="DE330" s="254"/>
      <c r="DF330" s="254"/>
      <c r="DG330" s="254"/>
      <c r="DH330" s="254"/>
      <c r="DI330" s="254"/>
      <c r="DJ330" s="254"/>
      <c r="DK330" s="254"/>
      <c r="DL330" s="254"/>
      <c r="DM330" s="254"/>
      <c r="DN330" s="254"/>
      <c r="DO330" s="254"/>
    </row>
    <row r="331" spans="1:119" ht="7.5" customHeight="1">
      <c r="A331" s="277"/>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c r="AA331" s="254"/>
      <c r="AB331" s="254"/>
      <c r="AC331" s="254"/>
      <c r="AD331" s="254"/>
      <c r="AE331" s="254"/>
      <c r="AF331" s="254"/>
      <c r="AG331" s="254"/>
      <c r="AH331" s="254"/>
      <c r="AI331" s="254"/>
      <c r="AJ331" s="254"/>
      <c r="AK331" s="254"/>
      <c r="AL331" s="254"/>
      <c r="AM331" s="254"/>
      <c r="AN331" s="254"/>
      <c r="AO331" s="254"/>
      <c r="AP331" s="254"/>
      <c r="AQ331" s="254"/>
      <c r="AR331" s="254"/>
      <c r="AS331" s="254"/>
      <c r="AT331" s="254"/>
      <c r="AU331" s="254"/>
      <c r="AV331" s="254"/>
      <c r="AW331" s="254"/>
      <c r="AX331" s="254"/>
      <c r="AY331" s="254"/>
      <c r="AZ331" s="254"/>
      <c r="BA331" s="254"/>
      <c r="BB331" s="254"/>
      <c r="BC331" s="254"/>
      <c r="BD331" s="254"/>
      <c r="BE331" s="254"/>
      <c r="BF331" s="254"/>
      <c r="BG331" s="254"/>
      <c r="BH331" s="254"/>
      <c r="BI331" s="254"/>
      <c r="BJ331" s="254"/>
      <c r="BK331" s="254"/>
      <c r="BL331" s="254"/>
      <c r="BM331" s="254"/>
      <c r="BN331" s="254"/>
      <c r="BO331" s="254"/>
      <c r="BP331" s="254"/>
      <c r="BQ331" s="254"/>
      <c r="BR331" s="254"/>
      <c r="BS331" s="254"/>
      <c r="BT331" s="254"/>
      <c r="BU331" s="254"/>
      <c r="BV331" s="254"/>
      <c r="BW331" s="254"/>
      <c r="BX331" s="254"/>
      <c r="BY331" s="254"/>
      <c r="BZ331" s="254"/>
      <c r="CA331" s="254"/>
      <c r="CB331" s="254"/>
      <c r="CC331" s="254"/>
      <c r="CD331" s="254"/>
      <c r="CE331" s="254"/>
      <c r="CF331" s="254"/>
      <c r="CG331" s="254"/>
      <c r="CH331" s="254"/>
      <c r="CI331" s="254"/>
      <c r="CJ331" s="254"/>
      <c r="CK331" s="254"/>
      <c r="CL331" s="254"/>
      <c r="CM331" s="254"/>
      <c r="CN331" s="254"/>
      <c r="CO331" s="254"/>
      <c r="CP331" s="254"/>
      <c r="CQ331" s="254"/>
      <c r="CR331" s="254"/>
      <c r="CS331" s="254"/>
      <c r="CT331" s="254"/>
      <c r="CU331" s="254"/>
      <c r="CV331" s="254"/>
      <c r="CW331" s="254"/>
      <c r="CX331" s="254"/>
      <c r="CY331" s="254"/>
      <c r="CZ331" s="254"/>
      <c r="DA331" s="254"/>
      <c r="DB331" s="254"/>
      <c r="DC331" s="254"/>
      <c r="DD331" s="254"/>
      <c r="DE331" s="254"/>
      <c r="DF331" s="254"/>
      <c r="DG331" s="254"/>
      <c r="DH331" s="254"/>
      <c r="DI331" s="254"/>
      <c r="DJ331" s="254"/>
      <c r="DK331" s="254"/>
      <c r="DL331" s="254"/>
      <c r="DM331" s="254"/>
      <c r="DN331" s="254"/>
      <c r="DO331" s="254"/>
    </row>
    <row r="332" spans="1:119" ht="7.5" customHeight="1">
      <c r="A332" s="277"/>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c r="AA332" s="254"/>
      <c r="AB332" s="254"/>
      <c r="AC332" s="254"/>
      <c r="AD332" s="254"/>
      <c r="AE332" s="254"/>
      <c r="AF332" s="254"/>
      <c r="AG332" s="254"/>
      <c r="AH332" s="254"/>
      <c r="AI332" s="254"/>
      <c r="AJ332" s="254"/>
      <c r="AK332" s="254"/>
      <c r="AL332" s="254"/>
      <c r="AM332" s="254"/>
      <c r="AN332" s="254"/>
      <c r="AO332" s="254"/>
      <c r="AP332" s="254"/>
      <c r="AQ332" s="254"/>
      <c r="AR332" s="254"/>
      <c r="AS332" s="254"/>
      <c r="AT332" s="254"/>
      <c r="AU332" s="254"/>
      <c r="AV332" s="254"/>
      <c r="AW332" s="254"/>
      <c r="AX332" s="254"/>
      <c r="AY332" s="254"/>
      <c r="AZ332" s="254"/>
      <c r="BA332" s="254"/>
      <c r="BB332" s="254"/>
      <c r="BC332" s="254"/>
      <c r="BD332" s="254"/>
      <c r="BE332" s="254"/>
      <c r="BF332" s="254"/>
      <c r="BG332" s="254"/>
      <c r="BH332" s="254"/>
      <c r="BI332" s="254"/>
      <c r="BJ332" s="254"/>
      <c r="BK332" s="254"/>
      <c r="BL332" s="254"/>
      <c r="BM332" s="254"/>
      <c r="BN332" s="254"/>
      <c r="BO332" s="254"/>
      <c r="BP332" s="254"/>
      <c r="BQ332" s="254"/>
      <c r="BR332" s="254"/>
      <c r="BS332" s="254"/>
      <c r="BT332" s="254"/>
      <c r="BU332" s="254"/>
      <c r="BV332" s="254"/>
      <c r="BW332" s="254"/>
      <c r="BX332" s="254"/>
      <c r="BY332" s="254"/>
      <c r="BZ332" s="254"/>
      <c r="CA332" s="254"/>
      <c r="CB332" s="254"/>
      <c r="CC332" s="254"/>
      <c r="CD332" s="254"/>
      <c r="CE332" s="254"/>
      <c r="CF332" s="254"/>
      <c r="CG332" s="254"/>
      <c r="CH332" s="254"/>
      <c r="CI332" s="254"/>
      <c r="CJ332" s="254"/>
      <c r="CK332" s="254"/>
      <c r="CL332" s="254"/>
      <c r="CM332" s="254"/>
      <c r="CN332" s="254"/>
      <c r="CO332" s="254"/>
      <c r="CP332" s="254"/>
      <c r="CQ332" s="254"/>
      <c r="CR332" s="254"/>
      <c r="CS332" s="254"/>
      <c r="CT332" s="254"/>
      <c r="CU332" s="254"/>
      <c r="CV332" s="254"/>
      <c r="CW332" s="254"/>
      <c r="CX332" s="254"/>
      <c r="CY332" s="254"/>
      <c r="CZ332" s="254"/>
      <c r="DA332" s="254"/>
      <c r="DB332" s="254"/>
      <c r="DC332" s="254"/>
      <c r="DD332" s="254"/>
      <c r="DE332" s="254"/>
      <c r="DF332" s="254"/>
      <c r="DG332" s="254"/>
      <c r="DH332" s="254"/>
      <c r="DI332" s="254"/>
      <c r="DJ332" s="254"/>
      <c r="DK332" s="254"/>
      <c r="DL332" s="254"/>
      <c r="DM332" s="254"/>
      <c r="DN332" s="254"/>
      <c r="DO332" s="254"/>
    </row>
    <row r="333" spans="1:119" ht="7.5" customHeight="1">
      <c r="A333" s="277"/>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c r="AA333" s="254"/>
      <c r="AB333" s="254"/>
      <c r="AC333" s="254"/>
      <c r="AD333" s="254"/>
      <c r="AE333" s="254"/>
      <c r="AF333" s="254"/>
      <c r="AG333" s="254"/>
      <c r="AH333" s="254"/>
      <c r="AI333" s="254"/>
      <c r="AJ333" s="254"/>
      <c r="AK333" s="254"/>
      <c r="AL333" s="254"/>
      <c r="AM333" s="254"/>
      <c r="AN333" s="254"/>
      <c r="AO333" s="254"/>
      <c r="AP333" s="254"/>
      <c r="AQ333" s="254"/>
      <c r="AR333" s="254"/>
      <c r="AS333" s="254"/>
      <c r="AT333" s="254"/>
      <c r="AU333" s="254"/>
      <c r="AV333" s="254"/>
      <c r="AW333" s="254"/>
      <c r="AX333" s="254"/>
      <c r="AY333" s="254"/>
      <c r="AZ333" s="254"/>
      <c r="BA333" s="254"/>
      <c r="BB333" s="254"/>
      <c r="BC333" s="254"/>
      <c r="BD333" s="254"/>
      <c r="BE333" s="254"/>
      <c r="BF333" s="254"/>
      <c r="BG333" s="254"/>
      <c r="BH333" s="254"/>
      <c r="BI333" s="254"/>
      <c r="BJ333" s="254"/>
      <c r="BK333" s="254"/>
      <c r="BL333" s="254"/>
      <c r="BM333" s="254"/>
      <c r="BN333" s="254"/>
      <c r="BO333" s="254"/>
      <c r="BP333" s="254"/>
      <c r="BQ333" s="254"/>
      <c r="BR333" s="254"/>
      <c r="BS333" s="254"/>
      <c r="BT333" s="254"/>
      <c r="BU333" s="254"/>
      <c r="BV333" s="254"/>
      <c r="BW333" s="254"/>
      <c r="BX333" s="254"/>
      <c r="BY333" s="254"/>
      <c r="BZ333" s="254"/>
      <c r="CA333" s="254"/>
      <c r="CB333" s="254"/>
      <c r="CC333" s="254"/>
      <c r="CD333" s="254"/>
      <c r="CE333" s="254"/>
      <c r="CF333" s="254"/>
      <c r="CG333" s="254"/>
      <c r="CH333" s="254"/>
      <c r="CI333" s="254"/>
      <c r="CJ333" s="254"/>
      <c r="CK333" s="254"/>
      <c r="CL333" s="254"/>
      <c r="CM333" s="254"/>
      <c r="CN333" s="254"/>
      <c r="CO333" s="254"/>
      <c r="CP333" s="254"/>
      <c r="CQ333" s="254"/>
      <c r="CR333" s="254"/>
      <c r="CS333" s="254"/>
      <c r="CT333" s="254"/>
      <c r="CU333" s="254"/>
      <c r="CV333" s="254"/>
      <c r="CW333" s="254"/>
      <c r="CX333" s="254"/>
      <c r="CY333" s="254"/>
      <c r="CZ333" s="254"/>
      <c r="DA333" s="254"/>
      <c r="DB333" s="254"/>
      <c r="DC333" s="254"/>
      <c r="DD333" s="254"/>
      <c r="DE333" s="254"/>
      <c r="DF333" s="254"/>
      <c r="DG333" s="254"/>
      <c r="DH333" s="254"/>
      <c r="DI333" s="254"/>
      <c r="DJ333" s="254"/>
      <c r="DK333" s="254"/>
      <c r="DL333" s="254"/>
      <c r="DM333" s="254"/>
      <c r="DN333" s="254"/>
      <c r="DO333" s="254"/>
    </row>
    <row r="334" spans="1:119" ht="7.5" customHeight="1">
      <c r="A334" s="277"/>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c r="AA334" s="254"/>
      <c r="AB334" s="254"/>
      <c r="AC334" s="254"/>
      <c r="AD334" s="254"/>
      <c r="AE334" s="254"/>
      <c r="AF334" s="254"/>
      <c r="AG334" s="254"/>
      <c r="AH334" s="254"/>
      <c r="AI334" s="254"/>
      <c r="AJ334" s="254"/>
      <c r="AK334" s="254"/>
      <c r="AL334" s="254"/>
      <c r="AM334" s="254"/>
      <c r="AN334" s="254"/>
      <c r="AO334" s="254"/>
      <c r="AP334" s="254"/>
      <c r="AQ334" s="254"/>
      <c r="AR334" s="254"/>
      <c r="AS334" s="254"/>
      <c r="AT334" s="254"/>
      <c r="AU334" s="254"/>
      <c r="AV334" s="254"/>
      <c r="AW334" s="254"/>
      <c r="AX334" s="254"/>
      <c r="AY334" s="254"/>
      <c r="AZ334" s="254"/>
      <c r="BA334" s="254"/>
      <c r="BB334" s="254"/>
      <c r="BC334" s="254"/>
      <c r="BD334" s="254"/>
      <c r="BE334" s="254"/>
      <c r="BF334" s="254"/>
      <c r="BG334" s="254"/>
      <c r="BH334" s="254"/>
      <c r="BI334" s="254"/>
      <c r="BJ334" s="254"/>
      <c r="BK334" s="254"/>
      <c r="BL334" s="254"/>
      <c r="BM334" s="254"/>
      <c r="BN334" s="254"/>
      <c r="BO334" s="254"/>
      <c r="BP334" s="254"/>
      <c r="BQ334" s="254"/>
      <c r="BR334" s="254"/>
      <c r="BS334" s="254"/>
      <c r="BT334" s="254"/>
      <c r="BU334" s="254"/>
      <c r="BV334" s="254"/>
      <c r="BW334" s="254"/>
      <c r="BX334" s="254"/>
      <c r="BY334" s="254"/>
      <c r="BZ334" s="254"/>
      <c r="CA334" s="254"/>
      <c r="CB334" s="254"/>
      <c r="CC334" s="254"/>
      <c r="CD334" s="254"/>
      <c r="CE334" s="254"/>
      <c r="CF334" s="254"/>
      <c r="CG334" s="254"/>
      <c r="CH334" s="254"/>
      <c r="CI334" s="254"/>
      <c r="CJ334" s="254"/>
      <c r="CK334" s="254"/>
      <c r="CL334" s="254"/>
      <c r="CM334" s="254"/>
      <c r="CN334" s="254"/>
      <c r="CO334" s="254"/>
      <c r="CP334" s="254"/>
      <c r="CQ334" s="254"/>
      <c r="CR334" s="254"/>
      <c r="CS334" s="254"/>
      <c r="CT334" s="254"/>
      <c r="CU334" s="254"/>
      <c r="CV334" s="254"/>
      <c r="CW334" s="254"/>
      <c r="CX334" s="254"/>
      <c r="CY334" s="254"/>
      <c r="CZ334" s="254"/>
      <c r="DA334" s="254"/>
      <c r="DB334" s="254"/>
      <c r="DC334" s="254"/>
      <c r="DD334" s="254"/>
      <c r="DE334" s="254"/>
      <c r="DF334" s="254"/>
      <c r="DG334" s="254"/>
      <c r="DH334" s="254"/>
      <c r="DI334" s="254"/>
      <c r="DJ334" s="254"/>
      <c r="DK334" s="254"/>
      <c r="DL334" s="254"/>
      <c r="DM334" s="254"/>
      <c r="DN334" s="254"/>
      <c r="DO334" s="254"/>
    </row>
    <row r="335" spans="1:119" ht="7.5" customHeight="1">
      <c r="A335" s="277"/>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c r="AA335" s="254"/>
      <c r="AB335" s="254"/>
      <c r="AC335" s="254"/>
      <c r="AD335" s="254"/>
      <c r="AE335" s="254"/>
      <c r="AF335" s="254"/>
      <c r="AG335" s="254"/>
      <c r="AH335" s="254"/>
      <c r="AI335" s="254"/>
      <c r="AJ335" s="254"/>
      <c r="AK335" s="254"/>
      <c r="AL335" s="254"/>
      <c r="AM335" s="254"/>
      <c r="AN335" s="254"/>
      <c r="AO335" s="254"/>
      <c r="AP335" s="254"/>
      <c r="AQ335" s="254"/>
      <c r="AR335" s="254"/>
      <c r="AS335" s="254"/>
      <c r="AT335" s="254"/>
      <c r="AU335" s="254"/>
      <c r="AV335" s="254"/>
      <c r="AW335" s="254"/>
      <c r="AX335" s="254"/>
      <c r="AY335" s="254"/>
      <c r="AZ335" s="254"/>
      <c r="BA335" s="254"/>
      <c r="BB335" s="254"/>
      <c r="BC335" s="254"/>
      <c r="BD335" s="254"/>
      <c r="BE335" s="254"/>
      <c r="BF335" s="254"/>
      <c r="BG335" s="254"/>
      <c r="BH335" s="254"/>
      <c r="BI335" s="254"/>
      <c r="BJ335" s="254"/>
      <c r="BK335" s="254"/>
      <c r="BL335" s="254"/>
      <c r="BM335" s="254"/>
      <c r="BN335" s="254"/>
      <c r="BO335" s="254"/>
      <c r="BP335" s="254"/>
      <c r="BQ335" s="254"/>
      <c r="BR335" s="254"/>
      <c r="BS335" s="254"/>
      <c r="BT335" s="254"/>
      <c r="BU335" s="254"/>
      <c r="BV335" s="254"/>
      <c r="BW335" s="254"/>
      <c r="BX335" s="254"/>
      <c r="BY335" s="254"/>
      <c r="BZ335" s="254"/>
      <c r="CA335" s="254"/>
      <c r="CB335" s="254"/>
      <c r="CC335" s="254"/>
      <c r="CD335" s="254"/>
      <c r="CE335" s="254"/>
      <c r="CF335" s="254"/>
      <c r="CG335" s="254"/>
      <c r="CH335" s="254"/>
      <c r="CI335" s="254"/>
      <c r="CJ335" s="254"/>
      <c r="CK335" s="254"/>
      <c r="CL335" s="254"/>
      <c r="CM335" s="254"/>
      <c r="CN335" s="254"/>
      <c r="CO335" s="254"/>
      <c r="CP335" s="254"/>
      <c r="CQ335" s="254"/>
      <c r="CR335" s="254"/>
      <c r="CS335" s="254"/>
      <c r="CT335" s="254"/>
      <c r="CU335" s="254"/>
      <c r="CV335" s="254"/>
      <c r="CW335" s="254"/>
      <c r="CX335" s="254"/>
      <c r="CY335" s="254"/>
      <c r="CZ335" s="254"/>
      <c r="DA335" s="254"/>
      <c r="DB335" s="254"/>
      <c r="DC335" s="254"/>
      <c r="DD335" s="254"/>
      <c r="DE335" s="254"/>
      <c r="DF335" s="254"/>
      <c r="DG335" s="254"/>
      <c r="DH335" s="254"/>
      <c r="DI335" s="254"/>
      <c r="DJ335" s="254"/>
      <c r="DK335" s="254"/>
      <c r="DL335" s="254"/>
      <c r="DM335" s="254"/>
      <c r="DN335" s="254"/>
      <c r="DO335" s="254"/>
    </row>
    <row r="336" spans="1:119" ht="7.5" customHeight="1">
      <c r="A336" s="277"/>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c r="AA336" s="254"/>
      <c r="AB336" s="254"/>
      <c r="AC336" s="254"/>
      <c r="AD336" s="254"/>
      <c r="AE336" s="254"/>
      <c r="AF336" s="254"/>
      <c r="AG336" s="254"/>
      <c r="AH336" s="254"/>
      <c r="AI336" s="254"/>
      <c r="AJ336" s="254"/>
      <c r="AK336" s="254"/>
      <c r="AL336" s="254"/>
      <c r="AM336" s="254"/>
      <c r="AN336" s="254"/>
      <c r="AO336" s="254"/>
      <c r="AP336" s="254"/>
      <c r="AQ336" s="254"/>
      <c r="AR336" s="254"/>
      <c r="AS336" s="254"/>
      <c r="AT336" s="254"/>
      <c r="AU336" s="254"/>
      <c r="AV336" s="254"/>
      <c r="AW336" s="254"/>
      <c r="AX336" s="254"/>
      <c r="AY336" s="254"/>
      <c r="AZ336" s="254"/>
      <c r="BA336" s="254"/>
      <c r="BB336" s="254"/>
      <c r="BC336" s="254"/>
      <c r="BD336" s="254"/>
      <c r="BE336" s="254"/>
      <c r="BF336" s="254"/>
      <c r="BG336" s="254"/>
      <c r="BH336" s="254"/>
      <c r="BI336" s="254"/>
      <c r="BJ336" s="254"/>
      <c r="BK336" s="254"/>
      <c r="BL336" s="254"/>
      <c r="BM336" s="254"/>
      <c r="BN336" s="254"/>
      <c r="BO336" s="254"/>
      <c r="BP336" s="254"/>
      <c r="BQ336" s="254"/>
      <c r="BR336" s="254"/>
      <c r="BS336" s="254"/>
      <c r="BT336" s="254"/>
      <c r="BU336" s="254"/>
      <c r="BV336" s="254"/>
      <c r="BW336" s="254"/>
      <c r="BX336" s="254"/>
      <c r="BY336" s="254"/>
      <c r="BZ336" s="254"/>
      <c r="CA336" s="254"/>
      <c r="CB336" s="254"/>
      <c r="CC336" s="254"/>
      <c r="CD336" s="254"/>
      <c r="CE336" s="254"/>
      <c r="CF336" s="254"/>
      <c r="CG336" s="254"/>
      <c r="CH336" s="254"/>
      <c r="CI336" s="254"/>
      <c r="CJ336" s="254"/>
      <c r="CK336" s="254"/>
      <c r="CL336" s="254"/>
      <c r="CM336" s="254"/>
      <c r="CN336" s="254"/>
      <c r="CO336" s="254"/>
      <c r="CP336" s="254"/>
      <c r="CQ336" s="254"/>
      <c r="CR336" s="254"/>
      <c r="CS336" s="254"/>
      <c r="CT336" s="254"/>
      <c r="CU336" s="254"/>
      <c r="CV336" s="254"/>
      <c r="CW336" s="254"/>
      <c r="CX336" s="254"/>
      <c r="CY336" s="254"/>
      <c r="CZ336" s="254"/>
      <c r="DA336" s="254"/>
      <c r="DB336" s="254"/>
      <c r="DC336" s="254"/>
      <c r="DD336" s="254"/>
      <c r="DE336" s="254"/>
      <c r="DF336" s="254"/>
      <c r="DG336" s="254"/>
      <c r="DH336" s="254"/>
      <c r="DI336" s="254"/>
      <c r="DJ336" s="254"/>
      <c r="DK336" s="254"/>
      <c r="DL336" s="254"/>
      <c r="DM336" s="254"/>
      <c r="DN336" s="254"/>
      <c r="DO336" s="254"/>
    </row>
    <row r="337" spans="1:119" ht="7.5" customHeight="1">
      <c r="A337" s="277"/>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c r="AA337" s="254"/>
      <c r="AB337" s="254"/>
      <c r="AC337" s="254"/>
      <c r="AD337" s="254"/>
      <c r="AE337" s="254"/>
      <c r="AF337" s="254"/>
      <c r="AG337" s="254"/>
      <c r="AH337" s="254"/>
      <c r="AI337" s="254"/>
      <c r="AJ337" s="254"/>
      <c r="AK337" s="254"/>
      <c r="AL337" s="254"/>
      <c r="AM337" s="254"/>
      <c r="AN337" s="254"/>
      <c r="AO337" s="254"/>
      <c r="AP337" s="254"/>
      <c r="AQ337" s="254"/>
      <c r="AR337" s="254"/>
      <c r="AS337" s="254"/>
      <c r="AT337" s="254"/>
      <c r="AU337" s="254"/>
      <c r="AV337" s="254"/>
      <c r="AW337" s="254"/>
      <c r="AX337" s="254"/>
      <c r="AY337" s="254"/>
      <c r="AZ337" s="254"/>
      <c r="BA337" s="254"/>
      <c r="BB337" s="254"/>
      <c r="BC337" s="254"/>
      <c r="BD337" s="254"/>
      <c r="BE337" s="254"/>
      <c r="BF337" s="254"/>
      <c r="BG337" s="254"/>
      <c r="BH337" s="254"/>
      <c r="BI337" s="254"/>
      <c r="BJ337" s="254"/>
      <c r="BK337" s="254"/>
      <c r="BL337" s="254"/>
      <c r="BM337" s="254"/>
      <c r="BN337" s="254"/>
      <c r="BO337" s="254"/>
      <c r="BP337" s="254"/>
      <c r="BQ337" s="254"/>
      <c r="BR337" s="254"/>
      <c r="BS337" s="254"/>
      <c r="BT337" s="254"/>
      <c r="BU337" s="254"/>
      <c r="BV337" s="254"/>
      <c r="BW337" s="254"/>
      <c r="BX337" s="254"/>
      <c r="BY337" s="254"/>
      <c r="BZ337" s="254"/>
      <c r="CA337" s="254"/>
      <c r="CB337" s="254"/>
      <c r="CC337" s="254"/>
      <c r="CD337" s="254"/>
      <c r="CE337" s="254"/>
      <c r="CF337" s="254"/>
      <c r="CG337" s="254"/>
      <c r="CH337" s="254"/>
      <c r="CI337" s="254"/>
      <c r="CJ337" s="254"/>
      <c r="CK337" s="254"/>
      <c r="CL337" s="254"/>
      <c r="CM337" s="254"/>
      <c r="CN337" s="254"/>
      <c r="CO337" s="254"/>
      <c r="CP337" s="254"/>
      <c r="CQ337" s="254"/>
      <c r="CR337" s="254"/>
      <c r="CS337" s="254"/>
      <c r="CT337" s="254"/>
      <c r="CU337" s="254"/>
      <c r="CV337" s="254"/>
      <c r="CW337" s="254"/>
      <c r="CX337" s="254"/>
      <c r="CY337" s="254"/>
      <c r="CZ337" s="254"/>
      <c r="DA337" s="254"/>
      <c r="DB337" s="254"/>
      <c r="DC337" s="254"/>
      <c r="DD337" s="254"/>
      <c r="DE337" s="254"/>
      <c r="DF337" s="254"/>
      <c r="DG337" s="254"/>
      <c r="DH337" s="254"/>
      <c r="DI337" s="254"/>
      <c r="DJ337" s="254"/>
      <c r="DK337" s="254"/>
      <c r="DL337" s="254"/>
      <c r="DM337" s="254"/>
      <c r="DN337" s="254"/>
      <c r="DO337" s="254"/>
    </row>
    <row r="338" spans="1:119" ht="7.5" customHeight="1">
      <c r="A338" s="277"/>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c r="AA338" s="254"/>
      <c r="AB338" s="254"/>
      <c r="AC338" s="254"/>
      <c r="AD338" s="254"/>
      <c r="AE338" s="254"/>
      <c r="AF338" s="254"/>
      <c r="AG338" s="254"/>
      <c r="AH338" s="254"/>
      <c r="AI338" s="254"/>
      <c r="AJ338" s="254"/>
      <c r="AK338" s="254"/>
      <c r="AL338" s="254"/>
      <c r="AM338" s="254"/>
      <c r="AN338" s="254"/>
      <c r="AO338" s="254"/>
      <c r="AP338" s="254"/>
      <c r="AQ338" s="254"/>
      <c r="AR338" s="254"/>
      <c r="AS338" s="254"/>
      <c r="AT338" s="254"/>
      <c r="AU338" s="254"/>
      <c r="AV338" s="254"/>
      <c r="AW338" s="254"/>
      <c r="AX338" s="254"/>
      <c r="AY338" s="254"/>
      <c r="AZ338" s="254"/>
      <c r="BA338" s="254"/>
      <c r="BB338" s="254"/>
      <c r="BC338" s="254"/>
      <c r="BD338" s="254"/>
      <c r="BE338" s="254"/>
      <c r="BF338" s="254"/>
      <c r="BG338" s="254"/>
      <c r="BH338" s="254"/>
      <c r="BI338" s="254"/>
      <c r="BJ338" s="254"/>
      <c r="BK338" s="254"/>
      <c r="BL338" s="254"/>
      <c r="BM338" s="254"/>
      <c r="BN338" s="254"/>
      <c r="BO338" s="254"/>
      <c r="BP338" s="254"/>
      <c r="BQ338" s="254"/>
      <c r="BR338" s="254"/>
      <c r="BS338" s="254"/>
      <c r="BT338" s="254"/>
      <c r="BU338" s="254"/>
      <c r="BV338" s="254"/>
      <c r="BW338" s="254"/>
      <c r="BX338" s="254"/>
      <c r="BY338" s="254"/>
      <c r="BZ338" s="254"/>
      <c r="CA338" s="254"/>
      <c r="CB338" s="254"/>
      <c r="CC338" s="254"/>
      <c r="CD338" s="254"/>
      <c r="CE338" s="254"/>
      <c r="CF338" s="254"/>
      <c r="CG338" s="254"/>
      <c r="CH338" s="254"/>
      <c r="CI338" s="254"/>
      <c r="CJ338" s="254"/>
      <c r="CK338" s="254"/>
      <c r="CL338" s="254"/>
      <c r="CM338" s="254"/>
      <c r="CN338" s="254"/>
      <c r="CO338" s="254"/>
      <c r="CP338" s="254"/>
      <c r="CQ338" s="254"/>
      <c r="CR338" s="254"/>
      <c r="CS338" s="254"/>
      <c r="CT338" s="254"/>
      <c r="CU338" s="254"/>
      <c r="CV338" s="254"/>
      <c r="CW338" s="254"/>
      <c r="CX338" s="254"/>
      <c r="CY338" s="254"/>
      <c r="CZ338" s="254"/>
      <c r="DA338" s="254"/>
      <c r="DB338" s="254"/>
      <c r="DC338" s="254"/>
      <c r="DD338" s="254"/>
      <c r="DE338" s="254"/>
      <c r="DF338" s="254"/>
      <c r="DG338" s="254"/>
      <c r="DH338" s="254"/>
      <c r="DI338" s="254"/>
      <c r="DJ338" s="254"/>
      <c r="DK338" s="254"/>
      <c r="DL338" s="254"/>
      <c r="DM338" s="254"/>
      <c r="DN338" s="254"/>
      <c r="DO338" s="254"/>
    </row>
    <row r="339" spans="1:119" ht="7.5" customHeight="1">
      <c r="A339" s="277"/>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c r="AA339" s="254"/>
      <c r="AB339" s="254"/>
      <c r="AC339" s="254"/>
      <c r="AD339" s="254"/>
      <c r="AE339" s="254"/>
      <c r="AF339" s="254"/>
      <c r="AG339" s="254"/>
      <c r="AH339" s="254"/>
      <c r="AI339" s="254"/>
      <c r="AJ339" s="254"/>
      <c r="AK339" s="254"/>
      <c r="AL339" s="254"/>
      <c r="AM339" s="254"/>
      <c r="AN339" s="254"/>
      <c r="AO339" s="254"/>
      <c r="AP339" s="254"/>
      <c r="AQ339" s="254"/>
      <c r="AR339" s="254"/>
      <c r="AS339" s="254"/>
      <c r="AT339" s="254"/>
      <c r="AU339" s="254"/>
      <c r="AV339" s="254"/>
      <c r="AW339" s="254"/>
      <c r="AX339" s="254"/>
      <c r="AY339" s="254"/>
      <c r="AZ339" s="254"/>
      <c r="BA339" s="254"/>
      <c r="BB339" s="254"/>
      <c r="BC339" s="254"/>
      <c r="BD339" s="254"/>
      <c r="BE339" s="254"/>
      <c r="BF339" s="254"/>
      <c r="BG339" s="254"/>
      <c r="BH339" s="254"/>
      <c r="BI339" s="254"/>
      <c r="BJ339" s="254"/>
      <c r="BK339" s="254"/>
      <c r="BL339" s="254"/>
      <c r="BM339" s="254"/>
      <c r="BN339" s="254"/>
      <c r="BO339" s="254"/>
      <c r="BP339" s="254"/>
      <c r="BQ339" s="254"/>
      <c r="BR339" s="254"/>
      <c r="BS339" s="254"/>
      <c r="BT339" s="254"/>
      <c r="BU339" s="254"/>
      <c r="BV339" s="254"/>
      <c r="BW339" s="254"/>
      <c r="BX339" s="254"/>
      <c r="BY339" s="254"/>
      <c r="BZ339" s="254"/>
      <c r="CA339" s="254"/>
      <c r="CB339" s="254"/>
      <c r="CC339" s="254"/>
      <c r="CD339" s="254"/>
      <c r="CE339" s="254"/>
      <c r="CF339" s="254"/>
      <c r="CG339" s="254"/>
      <c r="CH339" s="254"/>
      <c r="CI339" s="254"/>
      <c r="CJ339" s="254"/>
      <c r="CK339" s="254"/>
      <c r="CL339" s="254"/>
      <c r="CM339" s="254"/>
      <c r="CN339" s="254"/>
      <c r="CO339" s="254"/>
      <c r="CP339" s="254"/>
      <c r="CQ339" s="254"/>
      <c r="CR339" s="254"/>
      <c r="CS339" s="254"/>
      <c r="CT339" s="254"/>
      <c r="CU339" s="254"/>
      <c r="CV339" s="254"/>
      <c r="CW339" s="254"/>
      <c r="CX339" s="254"/>
      <c r="CY339" s="254"/>
      <c r="CZ339" s="254"/>
      <c r="DA339" s="254"/>
      <c r="DB339" s="254"/>
      <c r="DC339" s="254"/>
      <c r="DD339" s="254"/>
      <c r="DE339" s="254"/>
      <c r="DF339" s="254"/>
      <c r="DG339" s="254"/>
      <c r="DH339" s="254"/>
      <c r="DI339" s="254"/>
      <c r="DJ339" s="254"/>
      <c r="DK339" s="254"/>
      <c r="DL339" s="254"/>
      <c r="DM339" s="254"/>
      <c r="DN339" s="254"/>
      <c r="DO339" s="254"/>
    </row>
    <row r="340" spans="1:119" ht="7.5" customHeight="1">
      <c r="A340" s="277"/>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c r="AA340" s="254"/>
      <c r="AB340" s="254"/>
      <c r="AC340" s="254"/>
      <c r="AD340" s="254"/>
      <c r="AE340" s="254"/>
      <c r="AF340" s="254"/>
      <c r="AG340" s="254"/>
      <c r="AH340" s="254"/>
      <c r="AI340" s="254"/>
      <c r="AJ340" s="254"/>
      <c r="AK340" s="254"/>
      <c r="AL340" s="254"/>
      <c r="AM340" s="254"/>
      <c r="AN340" s="254"/>
      <c r="AO340" s="254"/>
      <c r="AP340" s="254"/>
      <c r="AQ340" s="254"/>
      <c r="AR340" s="254"/>
      <c r="AS340" s="254"/>
      <c r="AT340" s="254"/>
      <c r="AU340" s="254"/>
      <c r="AV340" s="254"/>
      <c r="AW340" s="254"/>
      <c r="AX340" s="254"/>
      <c r="AY340" s="254"/>
      <c r="AZ340" s="254"/>
      <c r="BA340" s="254"/>
      <c r="BB340" s="254"/>
      <c r="BC340" s="254"/>
      <c r="BD340" s="254"/>
      <c r="BE340" s="254"/>
      <c r="BF340" s="254"/>
      <c r="BG340" s="254"/>
      <c r="BH340" s="254"/>
      <c r="BI340" s="254"/>
      <c r="BJ340" s="254"/>
      <c r="BK340" s="254"/>
      <c r="BL340" s="254"/>
      <c r="BM340" s="254"/>
      <c r="BN340" s="254"/>
      <c r="BO340" s="254"/>
      <c r="BP340" s="254"/>
      <c r="BQ340" s="254"/>
      <c r="BR340" s="254"/>
      <c r="BS340" s="254"/>
      <c r="BT340" s="254"/>
      <c r="BU340" s="254"/>
      <c r="BV340" s="254"/>
      <c r="BW340" s="254"/>
      <c r="BX340" s="254"/>
      <c r="BY340" s="254"/>
      <c r="BZ340" s="254"/>
      <c r="CA340" s="254"/>
      <c r="CB340" s="254"/>
      <c r="CC340" s="254"/>
      <c r="CD340" s="254"/>
      <c r="CE340" s="254"/>
      <c r="CF340" s="254"/>
      <c r="CG340" s="254"/>
      <c r="CH340" s="254"/>
      <c r="CI340" s="254"/>
      <c r="CJ340" s="254"/>
      <c r="CK340" s="254"/>
      <c r="CL340" s="254"/>
      <c r="CM340" s="254"/>
      <c r="CN340" s="254"/>
      <c r="CO340" s="254"/>
      <c r="CP340" s="254"/>
      <c r="CQ340" s="254"/>
      <c r="CR340" s="254"/>
      <c r="CS340" s="254"/>
      <c r="CT340" s="254"/>
      <c r="CU340" s="254"/>
      <c r="CV340" s="254"/>
      <c r="CW340" s="254"/>
      <c r="CX340" s="254"/>
      <c r="CY340" s="254"/>
      <c r="CZ340" s="254"/>
      <c r="DA340" s="254"/>
      <c r="DB340" s="254"/>
      <c r="DC340" s="254"/>
      <c r="DD340" s="254"/>
      <c r="DE340" s="254"/>
      <c r="DF340" s="254"/>
      <c r="DG340" s="254"/>
      <c r="DH340" s="254"/>
      <c r="DI340" s="254"/>
      <c r="DJ340" s="254"/>
      <c r="DK340" s="254"/>
      <c r="DL340" s="254"/>
      <c r="DM340" s="254"/>
      <c r="DN340" s="254"/>
      <c r="DO340" s="254"/>
    </row>
    <row r="341" spans="1:119" ht="7.5" customHeight="1">
      <c r="A341" s="277"/>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c r="AA341" s="254"/>
      <c r="AB341" s="254"/>
      <c r="AC341" s="254"/>
      <c r="AD341" s="254"/>
      <c r="AE341" s="254"/>
      <c r="AF341" s="254"/>
      <c r="AG341" s="254"/>
      <c r="AH341" s="254"/>
      <c r="AI341" s="254"/>
      <c r="AJ341" s="254"/>
      <c r="AK341" s="254"/>
      <c r="AL341" s="254"/>
      <c r="AM341" s="254"/>
      <c r="AN341" s="254"/>
      <c r="AO341" s="254"/>
      <c r="AP341" s="254"/>
      <c r="AQ341" s="254"/>
      <c r="AR341" s="254"/>
      <c r="AS341" s="254"/>
      <c r="AT341" s="254"/>
      <c r="AU341" s="254"/>
      <c r="AV341" s="254"/>
      <c r="AW341" s="254"/>
      <c r="AX341" s="254"/>
      <c r="AY341" s="254"/>
      <c r="AZ341" s="254"/>
      <c r="BA341" s="254"/>
      <c r="BB341" s="254"/>
      <c r="BC341" s="254"/>
      <c r="BD341" s="254"/>
      <c r="BE341" s="254"/>
      <c r="BF341" s="254"/>
      <c r="BG341" s="254"/>
      <c r="BH341" s="254"/>
      <c r="BI341" s="254"/>
      <c r="BJ341" s="254"/>
      <c r="BK341" s="254"/>
      <c r="BL341" s="254"/>
      <c r="BM341" s="254"/>
      <c r="BN341" s="254"/>
      <c r="BO341" s="254"/>
      <c r="BP341" s="254"/>
      <c r="BQ341" s="254"/>
      <c r="BR341" s="254"/>
      <c r="BS341" s="254"/>
      <c r="BT341" s="254"/>
      <c r="BU341" s="254"/>
      <c r="BV341" s="254"/>
      <c r="BW341" s="254"/>
      <c r="BX341" s="254"/>
      <c r="BY341" s="254"/>
      <c r="BZ341" s="254"/>
      <c r="CA341" s="254"/>
      <c r="CB341" s="254"/>
      <c r="CC341" s="254"/>
      <c r="CD341" s="254"/>
      <c r="CE341" s="254"/>
      <c r="CF341" s="254"/>
      <c r="CG341" s="254"/>
      <c r="CH341" s="254"/>
      <c r="CI341" s="254"/>
      <c r="CJ341" s="254"/>
      <c r="CK341" s="254"/>
      <c r="CL341" s="254"/>
      <c r="CM341" s="254"/>
      <c r="CN341" s="254"/>
      <c r="CO341" s="254"/>
      <c r="CP341" s="254"/>
      <c r="CQ341" s="254"/>
      <c r="CR341" s="254"/>
      <c r="CS341" s="254"/>
      <c r="CT341" s="254"/>
      <c r="CU341" s="254"/>
      <c r="CV341" s="254"/>
      <c r="CW341" s="254"/>
      <c r="CX341" s="254"/>
      <c r="CY341" s="254"/>
      <c r="CZ341" s="254"/>
      <c r="DA341" s="254"/>
      <c r="DB341" s="254"/>
      <c r="DC341" s="254"/>
      <c r="DD341" s="254"/>
      <c r="DE341" s="254"/>
      <c r="DF341" s="254"/>
      <c r="DG341" s="254"/>
      <c r="DH341" s="254"/>
      <c r="DI341" s="254"/>
      <c r="DJ341" s="254"/>
      <c r="DK341" s="254"/>
      <c r="DL341" s="254"/>
      <c r="DM341" s="254"/>
      <c r="DN341" s="254"/>
      <c r="DO341" s="254"/>
    </row>
    <row r="342" spans="1:119" ht="7.5" customHeight="1">
      <c r="A342" s="277"/>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c r="AA342" s="254"/>
      <c r="AB342" s="254"/>
      <c r="AC342" s="254"/>
      <c r="AD342" s="254"/>
      <c r="AE342" s="254"/>
      <c r="AF342" s="254"/>
      <c r="AG342" s="254"/>
      <c r="AH342" s="254"/>
      <c r="AI342" s="254"/>
      <c r="AJ342" s="254"/>
      <c r="AK342" s="254"/>
      <c r="AL342" s="254"/>
      <c r="AM342" s="254"/>
      <c r="AN342" s="254"/>
      <c r="AO342" s="254"/>
      <c r="AP342" s="254"/>
      <c r="AQ342" s="254"/>
      <c r="AR342" s="254"/>
      <c r="AS342" s="254"/>
      <c r="AT342" s="254"/>
      <c r="AU342" s="254"/>
      <c r="AV342" s="254"/>
      <c r="AW342" s="254"/>
      <c r="AX342" s="254"/>
      <c r="AY342" s="254"/>
      <c r="AZ342" s="254"/>
      <c r="BA342" s="254"/>
      <c r="BB342" s="254"/>
      <c r="BC342" s="254"/>
      <c r="BD342" s="254"/>
      <c r="BE342" s="254"/>
      <c r="BF342" s="254"/>
      <c r="BG342" s="254"/>
      <c r="BH342" s="254"/>
      <c r="BI342" s="254"/>
      <c r="BJ342" s="254"/>
      <c r="BK342" s="254"/>
      <c r="BL342" s="254"/>
      <c r="BM342" s="254"/>
      <c r="BN342" s="254"/>
      <c r="BO342" s="254"/>
      <c r="BP342" s="254"/>
      <c r="BQ342" s="254"/>
      <c r="BR342" s="254"/>
      <c r="BS342" s="254"/>
      <c r="BT342" s="254"/>
      <c r="BU342" s="254"/>
      <c r="BV342" s="254"/>
      <c r="BW342" s="254"/>
      <c r="BX342" s="254"/>
      <c r="BY342" s="254"/>
      <c r="BZ342" s="254"/>
      <c r="CA342" s="254"/>
      <c r="CB342" s="254"/>
      <c r="CC342" s="254"/>
      <c r="CD342" s="254"/>
      <c r="CE342" s="254"/>
      <c r="CF342" s="254"/>
      <c r="CG342" s="254"/>
      <c r="CH342" s="254"/>
      <c r="CI342" s="254"/>
      <c r="CJ342" s="254"/>
      <c r="CK342" s="254"/>
      <c r="CL342" s="254"/>
      <c r="CM342" s="254"/>
      <c r="CN342" s="254"/>
      <c r="CO342" s="254"/>
      <c r="CP342" s="254"/>
      <c r="CQ342" s="254"/>
      <c r="CR342" s="254"/>
      <c r="CS342" s="254"/>
      <c r="CT342" s="254"/>
      <c r="CU342" s="254"/>
      <c r="CV342" s="254"/>
      <c r="CW342" s="254"/>
      <c r="CX342" s="254"/>
      <c r="CY342" s="254"/>
      <c r="CZ342" s="254"/>
      <c r="DA342" s="254"/>
      <c r="DB342" s="254"/>
      <c r="DC342" s="254"/>
      <c r="DD342" s="254"/>
      <c r="DE342" s="254"/>
      <c r="DF342" s="254"/>
      <c r="DG342" s="254"/>
      <c r="DH342" s="254"/>
      <c r="DI342" s="254"/>
      <c r="DJ342" s="254"/>
      <c r="DK342" s="254"/>
      <c r="DL342" s="254"/>
      <c r="DM342" s="254"/>
      <c r="DN342" s="254"/>
      <c r="DO342" s="254"/>
    </row>
    <row r="343" spans="1:119" ht="7.5" customHeight="1">
      <c r="A343" s="277"/>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c r="AA343" s="254"/>
      <c r="AB343" s="254"/>
      <c r="AC343" s="254"/>
      <c r="AD343" s="254"/>
      <c r="AE343" s="254"/>
      <c r="AF343" s="254"/>
      <c r="AG343" s="254"/>
      <c r="AH343" s="254"/>
      <c r="AI343" s="254"/>
      <c r="AJ343" s="254"/>
      <c r="AK343" s="254"/>
      <c r="AL343" s="254"/>
      <c r="AM343" s="254"/>
      <c r="AN343" s="254"/>
      <c r="AO343" s="254"/>
      <c r="AP343" s="254"/>
      <c r="AQ343" s="254"/>
      <c r="AR343" s="254"/>
      <c r="AS343" s="254"/>
      <c r="AT343" s="254"/>
      <c r="AU343" s="254"/>
      <c r="AV343" s="254"/>
      <c r="AW343" s="254"/>
      <c r="AX343" s="254"/>
      <c r="AY343" s="254"/>
      <c r="AZ343" s="254"/>
      <c r="BA343" s="254"/>
      <c r="BB343" s="254"/>
      <c r="BC343" s="254"/>
      <c r="BD343" s="254"/>
      <c r="BE343" s="254"/>
      <c r="BF343" s="254"/>
      <c r="BG343" s="254"/>
      <c r="BH343" s="254"/>
      <c r="BI343" s="254"/>
      <c r="BJ343" s="254"/>
      <c r="BK343" s="254"/>
      <c r="BL343" s="254"/>
      <c r="BM343" s="254"/>
      <c r="BN343" s="254"/>
      <c r="BO343" s="254"/>
      <c r="BP343" s="254"/>
      <c r="BQ343" s="254"/>
      <c r="BR343" s="254"/>
      <c r="BS343" s="254"/>
      <c r="BT343" s="254"/>
      <c r="BU343" s="254"/>
      <c r="BV343" s="254"/>
      <c r="BW343" s="254"/>
      <c r="BX343" s="254"/>
      <c r="BY343" s="254"/>
      <c r="BZ343" s="254"/>
      <c r="CA343" s="254"/>
      <c r="CB343" s="254"/>
      <c r="CC343" s="254"/>
      <c r="CD343" s="254"/>
      <c r="CE343" s="254"/>
      <c r="CF343" s="254"/>
      <c r="CG343" s="254"/>
      <c r="CH343" s="254"/>
      <c r="CI343" s="254"/>
      <c r="CJ343" s="254"/>
      <c r="CK343" s="254"/>
      <c r="CL343" s="254"/>
      <c r="CM343" s="254"/>
      <c r="CN343" s="254"/>
      <c r="CO343" s="254"/>
      <c r="CP343" s="254"/>
      <c r="CQ343" s="254"/>
      <c r="CR343" s="254"/>
      <c r="CS343" s="254"/>
      <c r="CT343" s="254"/>
      <c r="CU343" s="254"/>
      <c r="CV343" s="254"/>
      <c r="CW343" s="254"/>
      <c r="CX343" s="254"/>
      <c r="CY343" s="254"/>
      <c r="CZ343" s="254"/>
      <c r="DA343" s="254"/>
      <c r="DB343" s="254"/>
      <c r="DC343" s="254"/>
      <c r="DD343" s="254"/>
      <c r="DE343" s="254"/>
      <c r="DF343" s="254"/>
      <c r="DG343" s="254"/>
      <c r="DH343" s="254"/>
      <c r="DI343" s="254"/>
      <c r="DJ343" s="254"/>
      <c r="DK343" s="254"/>
      <c r="DL343" s="254"/>
      <c r="DM343" s="254"/>
      <c r="DN343" s="254"/>
      <c r="DO343" s="254"/>
    </row>
    <row r="344" spans="1:119" ht="7.5" customHeight="1">
      <c r="A344" s="277"/>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c r="AA344" s="254"/>
      <c r="AB344" s="254"/>
      <c r="AC344" s="254"/>
      <c r="AD344" s="254"/>
      <c r="AE344" s="254"/>
      <c r="AF344" s="254"/>
      <c r="AG344" s="254"/>
      <c r="AH344" s="254"/>
      <c r="AI344" s="254"/>
      <c r="AJ344" s="254"/>
      <c r="AK344" s="254"/>
      <c r="AL344" s="254"/>
      <c r="AM344" s="254"/>
      <c r="AN344" s="254"/>
      <c r="AO344" s="254"/>
      <c r="AP344" s="254"/>
      <c r="AQ344" s="254"/>
      <c r="AR344" s="254"/>
      <c r="AS344" s="254"/>
      <c r="AT344" s="254"/>
      <c r="AU344" s="254"/>
      <c r="AV344" s="254"/>
      <c r="AW344" s="254"/>
      <c r="AX344" s="254"/>
      <c r="AY344" s="254"/>
      <c r="AZ344" s="254"/>
      <c r="BA344" s="254"/>
      <c r="BB344" s="254"/>
      <c r="BC344" s="254"/>
      <c r="BD344" s="254"/>
      <c r="BE344" s="254"/>
      <c r="BF344" s="254"/>
      <c r="BG344" s="254"/>
      <c r="BH344" s="254"/>
      <c r="BI344" s="254"/>
      <c r="BJ344" s="254"/>
      <c r="BK344" s="254"/>
      <c r="BL344" s="254"/>
      <c r="BM344" s="254"/>
      <c r="BN344" s="254"/>
      <c r="BO344" s="254"/>
      <c r="BP344" s="254"/>
      <c r="BQ344" s="254"/>
      <c r="BR344" s="254"/>
      <c r="BS344" s="254"/>
      <c r="BT344" s="254"/>
      <c r="BU344" s="254"/>
      <c r="BV344" s="254"/>
      <c r="BW344" s="254"/>
      <c r="BX344" s="254"/>
      <c r="BY344" s="254"/>
      <c r="BZ344" s="254"/>
      <c r="CA344" s="254"/>
      <c r="CB344" s="254"/>
      <c r="CC344" s="254"/>
      <c r="CD344" s="254"/>
      <c r="CE344" s="254"/>
      <c r="CF344" s="254"/>
      <c r="CG344" s="254"/>
      <c r="CH344" s="254"/>
      <c r="CI344" s="254"/>
      <c r="CJ344" s="254"/>
      <c r="CK344" s="254"/>
      <c r="CL344" s="254"/>
      <c r="CM344" s="254"/>
      <c r="CN344" s="254"/>
      <c r="CO344" s="254"/>
      <c r="CP344" s="254"/>
      <c r="CQ344" s="254"/>
      <c r="CR344" s="254"/>
      <c r="CS344" s="254"/>
      <c r="CT344" s="254"/>
      <c r="CU344" s="254"/>
      <c r="CV344" s="254"/>
      <c r="CW344" s="254"/>
      <c r="CX344" s="254"/>
      <c r="CY344" s="254"/>
      <c r="CZ344" s="254"/>
      <c r="DA344" s="254"/>
      <c r="DB344" s="254"/>
      <c r="DC344" s="254"/>
      <c r="DD344" s="254"/>
      <c r="DE344" s="254"/>
      <c r="DF344" s="254"/>
      <c r="DG344" s="254"/>
      <c r="DH344" s="254"/>
      <c r="DI344" s="254"/>
      <c r="DJ344" s="254"/>
      <c r="DK344" s="254"/>
      <c r="DL344" s="254"/>
      <c r="DM344" s="254"/>
      <c r="DN344" s="254"/>
      <c r="DO344" s="254"/>
    </row>
    <row r="345" spans="1:119" ht="7.5" customHeight="1">
      <c r="A345" s="277"/>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c r="AA345" s="254"/>
      <c r="AB345" s="254"/>
      <c r="AC345" s="254"/>
      <c r="AD345" s="254"/>
      <c r="AE345" s="254"/>
      <c r="AF345" s="254"/>
      <c r="AG345" s="254"/>
      <c r="AH345" s="254"/>
      <c r="AI345" s="254"/>
      <c r="AJ345" s="254"/>
      <c r="AK345" s="254"/>
      <c r="AL345" s="254"/>
      <c r="AM345" s="254"/>
      <c r="AN345" s="254"/>
      <c r="AO345" s="254"/>
      <c r="AP345" s="254"/>
      <c r="AQ345" s="254"/>
      <c r="AR345" s="254"/>
      <c r="AS345" s="254"/>
      <c r="AT345" s="254"/>
      <c r="AU345" s="254"/>
      <c r="AV345" s="254"/>
      <c r="AW345" s="254"/>
      <c r="AX345" s="254"/>
      <c r="AY345" s="254"/>
      <c r="AZ345" s="254"/>
      <c r="BA345" s="254"/>
      <c r="BB345" s="254"/>
      <c r="BC345" s="254"/>
      <c r="BD345" s="254"/>
      <c r="BE345" s="254"/>
      <c r="BF345" s="254"/>
      <c r="BG345" s="254"/>
      <c r="BH345" s="254"/>
      <c r="BI345" s="254"/>
      <c r="BJ345" s="254"/>
      <c r="BK345" s="254"/>
      <c r="BL345" s="254"/>
      <c r="BM345" s="254"/>
      <c r="BN345" s="254"/>
      <c r="BO345" s="254"/>
      <c r="BP345" s="254"/>
      <c r="BQ345" s="254"/>
      <c r="BR345" s="254"/>
      <c r="BS345" s="254"/>
      <c r="BT345" s="254"/>
      <c r="BU345" s="254"/>
      <c r="BV345" s="254"/>
      <c r="BW345" s="254"/>
      <c r="BX345" s="254"/>
      <c r="BY345" s="254"/>
      <c r="BZ345" s="254"/>
      <c r="CA345" s="254"/>
      <c r="CB345" s="254"/>
      <c r="CC345" s="254"/>
      <c r="CD345" s="254"/>
      <c r="CE345" s="254"/>
      <c r="CF345" s="254"/>
      <c r="CG345" s="254"/>
      <c r="CH345" s="254"/>
      <c r="CI345" s="254"/>
      <c r="CJ345" s="254"/>
      <c r="CK345" s="254"/>
      <c r="CL345" s="254"/>
      <c r="CM345" s="254"/>
      <c r="CN345" s="254"/>
      <c r="CO345" s="254"/>
      <c r="CP345" s="254"/>
      <c r="CQ345" s="254"/>
      <c r="CR345" s="254"/>
      <c r="CS345" s="254"/>
      <c r="CT345" s="254"/>
      <c r="CU345" s="254"/>
      <c r="CV345" s="254"/>
      <c r="CW345" s="254"/>
      <c r="CX345" s="254"/>
      <c r="CY345" s="254"/>
      <c r="CZ345" s="254"/>
      <c r="DA345" s="254"/>
      <c r="DB345" s="254"/>
      <c r="DC345" s="254"/>
      <c r="DD345" s="254"/>
      <c r="DE345" s="254"/>
      <c r="DF345" s="254"/>
      <c r="DG345" s="254"/>
      <c r="DH345" s="254"/>
      <c r="DI345" s="254"/>
      <c r="DJ345" s="254"/>
      <c r="DK345" s="254"/>
      <c r="DL345" s="254"/>
      <c r="DM345" s="254"/>
      <c r="DN345" s="254"/>
      <c r="DO345" s="254"/>
    </row>
    <row r="346" spans="1:119" ht="7.5" customHeight="1">
      <c r="A346" s="277"/>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c r="AA346" s="254"/>
      <c r="AB346" s="254"/>
      <c r="AC346" s="254"/>
      <c r="AD346" s="254"/>
      <c r="AE346" s="254"/>
      <c r="AF346" s="254"/>
      <c r="AG346" s="254"/>
      <c r="AH346" s="254"/>
      <c r="AI346" s="254"/>
      <c r="AJ346" s="254"/>
      <c r="AK346" s="254"/>
      <c r="AL346" s="254"/>
      <c r="AM346" s="254"/>
      <c r="AN346" s="254"/>
      <c r="AO346" s="254"/>
      <c r="AP346" s="254"/>
      <c r="AQ346" s="254"/>
      <c r="AR346" s="254"/>
      <c r="AS346" s="254"/>
      <c r="AT346" s="254"/>
      <c r="AU346" s="254"/>
      <c r="AV346" s="254"/>
      <c r="AW346" s="254"/>
      <c r="AX346" s="254"/>
      <c r="AY346" s="254"/>
      <c r="AZ346" s="254"/>
      <c r="BA346" s="254"/>
      <c r="BB346" s="254"/>
      <c r="BC346" s="254"/>
      <c r="BD346" s="254"/>
      <c r="BE346" s="254"/>
      <c r="BF346" s="254"/>
      <c r="BG346" s="254"/>
      <c r="BH346" s="254"/>
      <c r="BI346" s="254"/>
      <c r="BJ346" s="254"/>
      <c r="BK346" s="254"/>
      <c r="BL346" s="254"/>
      <c r="BM346" s="254"/>
      <c r="BN346" s="254"/>
      <c r="BO346" s="254"/>
      <c r="BP346" s="254"/>
      <c r="BQ346" s="254"/>
      <c r="BR346" s="254"/>
      <c r="BS346" s="254"/>
      <c r="BT346" s="254"/>
      <c r="BU346" s="254"/>
      <c r="BV346" s="254"/>
      <c r="BW346" s="254"/>
      <c r="BX346" s="254"/>
      <c r="BY346" s="254"/>
      <c r="BZ346" s="254"/>
      <c r="CA346" s="254"/>
      <c r="CB346" s="254"/>
      <c r="CC346" s="254"/>
      <c r="CD346" s="254"/>
      <c r="CE346" s="254"/>
      <c r="CF346" s="254"/>
      <c r="CG346" s="254"/>
      <c r="CH346" s="254"/>
      <c r="CI346" s="254"/>
      <c r="CJ346" s="254"/>
      <c r="CK346" s="254"/>
      <c r="CL346" s="254"/>
      <c r="CM346" s="254"/>
      <c r="CN346" s="254"/>
      <c r="CO346" s="254"/>
      <c r="CP346" s="254"/>
      <c r="CQ346" s="254"/>
      <c r="CR346" s="254"/>
      <c r="CS346" s="254"/>
      <c r="CT346" s="254"/>
      <c r="CU346" s="254"/>
      <c r="CV346" s="254"/>
      <c r="CW346" s="254"/>
      <c r="CX346" s="254"/>
      <c r="CY346" s="254"/>
      <c r="CZ346" s="254"/>
      <c r="DA346" s="254"/>
      <c r="DB346" s="254"/>
      <c r="DC346" s="254"/>
      <c r="DD346" s="254"/>
      <c r="DE346" s="254"/>
      <c r="DF346" s="254"/>
      <c r="DG346" s="254"/>
      <c r="DH346" s="254"/>
      <c r="DI346" s="254"/>
      <c r="DJ346" s="254"/>
      <c r="DK346" s="254"/>
      <c r="DL346" s="254"/>
      <c r="DM346" s="254"/>
      <c r="DN346" s="254"/>
      <c r="DO346" s="254"/>
    </row>
    <row r="347" spans="1:119" ht="7.5" customHeight="1">
      <c r="A347" s="277"/>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c r="AA347" s="254"/>
      <c r="AB347" s="254"/>
      <c r="AC347" s="254"/>
      <c r="AD347" s="254"/>
      <c r="AE347" s="254"/>
      <c r="AF347" s="254"/>
      <c r="AG347" s="254"/>
      <c r="AH347" s="254"/>
      <c r="AI347" s="254"/>
      <c r="AJ347" s="254"/>
      <c r="AK347" s="254"/>
      <c r="AL347" s="254"/>
      <c r="AM347" s="254"/>
      <c r="AN347" s="254"/>
      <c r="AO347" s="254"/>
      <c r="AP347" s="254"/>
      <c r="AQ347" s="254"/>
      <c r="AR347" s="254"/>
      <c r="AS347" s="254"/>
      <c r="AT347" s="254"/>
      <c r="AU347" s="254"/>
      <c r="AV347" s="254"/>
      <c r="AW347" s="254"/>
      <c r="AX347" s="254"/>
      <c r="AY347" s="254"/>
      <c r="AZ347" s="254"/>
      <c r="BA347" s="254"/>
      <c r="BB347" s="254"/>
      <c r="BC347" s="254"/>
      <c r="BD347" s="254"/>
      <c r="BE347" s="254"/>
      <c r="BF347" s="254"/>
      <c r="BG347" s="254"/>
      <c r="BH347" s="254"/>
      <c r="BI347" s="254"/>
      <c r="BJ347" s="254"/>
      <c r="BK347" s="254"/>
      <c r="BL347" s="254"/>
      <c r="BM347" s="254"/>
      <c r="BN347" s="254"/>
      <c r="BO347" s="254"/>
      <c r="BP347" s="254"/>
      <c r="BQ347" s="254"/>
      <c r="BR347" s="254"/>
      <c r="BS347" s="254"/>
      <c r="BT347" s="254"/>
      <c r="BU347" s="254"/>
      <c r="BV347" s="254"/>
      <c r="BW347" s="254"/>
      <c r="BX347" s="254"/>
      <c r="BY347" s="254"/>
      <c r="BZ347" s="254"/>
      <c r="CA347" s="254"/>
      <c r="CB347" s="254"/>
      <c r="CC347" s="254"/>
      <c r="CD347" s="254"/>
      <c r="CE347" s="254"/>
      <c r="CF347" s="254"/>
      <c r="CG347" s="254"/>
      <c r="CH347" s="254"/>
      <c r="CI347" s="254"/>
      <c r="CJ347" s="254"/>
      <c r="CK347" s="254"/>
      <c r="CL347" s="254"/>
      <c r="CM347" s="254"/>
      <c r="CN347" s="254"/>
      <c r="CO347" s="254"/>
      <c r="CP347" s="254"/>
      <c r="CQ347" s="254"/>
      <c r="CR347" s="254"/>
      <c r="CS347" s="254"/>
      <c r="CT347" s="254"/>
      <c r="CU347" s="254"/>
      <c r="CV347" s="254"/>
      <c r="CW347" s="254"/>
      <c r="CX347" s="254"/>
      <c r="CY347" s="254"/>
      <c r="CZ347" s="254"/>
      <c r="DA347" s="254"/>
      <c r="DB347" s="254"/>
      <c r="DC347" s="254"/>
      <c r="DD347" s="254"/>
      <c r="DE347" s="254"/>
      <c r="DF347" s="254"/>
      <c r="DG347" s="254"/>
      <c r="DH347" s="254"/>
      <c r="DI347" s="254"/>
      <c r="DJ347" s="254"/>
      <c r="DK347" s="254"/>
      <c r="DL347" s="254"/>
      <c r="DM347" s="254"/>
      <c r="DN347" s="254"/>
      <c r="DO347" s="254"/>
    </row>
    <row r="348" spans="1:119" ht="7.5" customHeight="1">
      <c r="A348" s="277"/>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c r="AA348" s="254"/>
      <c r="AB348" s="254"/>
      <c r="AC348" s="254"/>
      <c r="AD348" s="254"/>
      <c r="AE348" s="254"/>
      <c r="AF348" s="254"/>
      <c r="AG348" s="254"/>
      <c r="AH348" s="254"/>
      <c r="AI348" s="254"/>
      <c r="AJ348" s="254"/>
      <c r="AK348" s="254"/>
      <c r="AL348" s="254"/>
      <c r="AM348" s="254"/>
      <c r="AN348" s="254"/>
      <c r="AO348" s="254"/>
      <c r="AP348" s="254"/>
      <c r="AQ348" s="254"/>
      <c r="AR348" s="254"/>
      <c r="AS348" s="254"/>
      <c r="AT348" s="254"/>
      <c r="AU348" s="254"/>
      <c r="AV348" s="254"/>
      <c r="AW348" s="254"/>
      <c r="AX348" s="254"/>
      <c r="AY348" s="254"/>
      <c r="AZ348" s="254"/>
      <c r="BA348" s="254"/>
      <c r="BB348" s="254"/>
      <c r="BC348" s="254"/>
      <c r="BD348" s="254"/>
      <c r="BE348" s="254"/>
      <c r="BF348" s="254"/>
      <c r="BG348" s="254"/>
      <c r="BH348" s="254"/>
      <c r="BI348" s="254"/>
      <c r="BJ348" s="254"/>
      <c r="BK348" s="254"/>
      <c r="BL348" s="254"/>
      <c r="BM348" s="254"/>
      <c r="BN348" s="254"/>
      <c r="BO348" s="254"/>
      <c r="BP348" s="254"/>
      <c r="BQ348" s="254"/>
      <c r="BR348" s="254"/>
      <c r="BS348" s="254"/>
      <c r="BT348" s="254"/>
      <c r="BU348" s="254"/>
      <c r="BV348" s="254"/>
      <c r="BW348" s="254"/>
      <c r="BX348" s="254"/>
      <c r="BY348" s="254"/>
      <c r="BZ348" s="254"/>
      <c r="CA348" s="254"/>
      <c r="CB348" s="254"/>
      <c r="CC348" s="254"/>
      <c r="CD348" s="254"/>
      <c r="CE348" s="254"/>
      <c r="CF348" s="254"/>
      <c r="CG348" s="254"/>
      <c r="CH348" s="254"/>
      <c r="CI348" s="254"/>
      <c r="CJ348" s="254"/>
      <c r="CK348" s="254"/>
      <c r="CL348" s="254"/>
      <c r="CM348" s="254"/>
      <c r="CN348" s="254"/>
      <c r="CO348" s="254"/>
      <c r="CP348" s="254"/>
      <c r="CQ348" s="254"/>
      <c r="CR348" s="254"/>
      <c r="CS348" s="254"/>
      <c r="CT348" s="254"/>
      <c r="CU348" s="254"/>
      <c r="CV348" s="254"/>
      <c r="CW348" s="254"/>
      <c r="CX348" s="254"/>
      <c r="CY348" s="254"/>
      <c r="CZ348" s="254"/>
      <c r="DA348" s="254"/>
      <c r="DB348" s="254"/>
      <c r="DC348" s="254"/>
      <c r="DD348" s="254"/>
      <c r="DE348" s="254"/>
      <c r="DF348" s="254"/>
      <c r="DG348" s="254"/>
      <c r="DH348" s="254"/>
      <c r="DI348" s="254"/>
      <c r="DJ348" s="254"/>
      <c r="DK348" s="254"/>
      <c r="DL348" s="254"/>
      <c r="DM348" s="254"/>
      <c r="DN348" s="254"/>
      <c r="DO348" s="254"/>
    </row>
    <row r="349" spans="1:119" ht="7.5" customHeight="1">
      <c r="A349" s="277"/>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c r="AA349" s="254"/>
      <c r="AB349" s="254"/>
      <c r="AC349" s="254"/>
      <c r="AD349" s="254"/>
      <c r="AE349" s="254"/>
      <c r="AF349" s="254"/>
      <c r="AG349" s="254"/>
      <c r="AH349" s="254"/>
      <c r="AI349" s="254"/>
      <c r="AJ349" s="254"/>
      <c r="AK349" s="254"/>
      <c r="AL349" s="254"/>
      <c r="AM349" s="254"/>
      <c r="AN349" s="254"/>
      <c r="AO349" s="254"/>
      <c r="AP349" s="254"/>
      <c r="AQ349" s="254"/>
      <c r="AR349" s="254"/>
      <c r="AS349" s="254"/>
      <c r="AT349" s="254"/>
      <c r="AU349" s="254"/>
      <c r="AV349" s="254"/>
      <c r="AW349" s="254"/>
      <c r="AX349" s="254"/>
      <c r="AY349" s="254"/>
      <c r="AZ349" s="254"/>
      <c r="BA349" s="254"/>
      <c r="BB349" s="254"/>
      <c r="BC349" s="254"/>
      <c r="BD349" s="254"/>
      <c r="BE349" s="254"/>
      <c r="BF349" s="254"/>
      <c r="BG349" s="254"/>
      <c r="BH349" s="254"/>
      <c r="BI349" s="254"/>
      <c r="BJ349" s="254"/>
      <c r="BK349" s="254"/>
      <c r="BL349" s="254"/>
      <c r="BM349" s="254"/>
      <c r="BN349" s="254"/>
      <c r="BO349" s="254"/>
      <c r="BP349" s="254"/>
      <c r="BQ349" s="254"/>
      <c r="BR349" s="254"/>
      <c r="BS349" s="254"/>
      <c r="BT349" s="254"/>
      <c r="BU349" s="254"/>
      <c r="BV349" s="254"/>
      <c r="BW349" s="254"/>
      <c r="BX349" s="254"/>
      <c r="BY349" s="254"/>
      <c r="BZ349" s="254"/>
      <c r="CA349" s="254"/>
      <c r="CB349" s="254"/>
      <c r="CC349" s="254"/>
      <c r="CD349" s="254"/>
      <c r="CE349" s="254"/>
      <c r="CF349" s="254"/>
      <c r="CG349" s="254"/>
      <c r="CH349" s="254"/>
      <c r="CI349" s="254"/>
      <c r="CJ349" s="254"/>
      <c r="CK349" s="254"/>
      <c r="CL349" s="254"/>
      <c r="CM349" s="254"/>
      <c r="CN349" s="254"/>
      <c r="CO349" s="254"/>
      <c r="CP349" s="254"/>
      <c r="CQ349" s="254"/>
      <c r="CR349" s="254"/>
      <c r="CS349" s="254"/>
      <c r="CT349" s="254"/>
      <c r="CU349" s="254"/>
      <c r="CV349" s="254"/>
      <c r="CW349" s="254"/>
      <c r="CX349" s="254"/>
      <c r="CY349" s="254"/>
      <c r="CZ349" s="254"/>
      <c r="DA349" s="254"/>
      <c r="DB349" s="254"/>
      <c r="DC349" s="254"/>
      <c r="DD349" s="254"/>
      <c r="DE349" s="254"/>
      <c r="DF349" s="254"/>
      <c r="DG349" s="254"/>
      <c r="DH349" s="254"/>
      <c r="DI349" s="254"/>
      <c r="DJ349" s="254"/>
      <c r="DK349" s="254"/>
      <c r="DL349" s="254"/>
      <c r="DM349" s="254"/>
      <c r="DN349" s="254"/>
      <c r="DO349" s="254"/>
    </row>
    <row r="350" spans="1:119" ht="7.5" customHeight="1">
      <c r="A350" s="277"/>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c r="AA350" s="254"/>
      <c r="AB350" s="254"/>
      <c r="AC350" s="254"/>
      <c r="AD350" s="254"/>
      <c r="AE350" s="254"/>
      <c r="AF350" s="254"/>
      <c r="AG350" s="254"/>
      <c r="AH350" s="254"/>
      <c r="AI350" s="254"/>
      <c r="AJ350" s="254"/>
      <c r="AK350" s="254"/>
      <c r="AL350" s="254"/>
      <c r="AM350" s="254"/>
      <c r="AN350" s="254"/>
      <c r="AO350" s="254"/>
      <c r="AP350" s="254"/>
      <c r="AQ350" s="254"/>
      <c r="AR350" s="254"/>
      <c r="AS350" s="254"/>
      <c r="AT350" s="254"/>
      <c r="AU350" s="254"/>
      <c r="AV350" s="254"/>
      <c r="AW350" s="254"/>
      <c r="AX350" s="254"/>
      <c r="AY350" s="254"/>
      <c r="AZ350" s="254"/>
      <c r="BA350" s="254"/>
      <c r="BB350" s="254"/>
      <c r="BC350" s="254"/>
      <c r="BD350" s="254"/>
      <c r="BE350" s="254"/>
      <c r="BF350" s="254"/>
      <c r="BG350" s="254"/>
      <c r="BH350" s="254"/>
      <c r="BI350" s="254"/>
      <c r="BJ350" s="254"/>
      <c r="BK350" s="254"/>
      <c r="BL350" s="254"/>
      <c r="BM350" s="254"/>
      <c r="BN350" s="254"/>
      <c r="BO350" s="254"/>
      <c r="BP350" s="254"/>
      <c r="BQ350" s="254"/>
      <c r="BR350" s="254"/>
      <c r="BS350" s="254"/>
      <c r="BT350" s="254"/>
      <c r="BU350" s="254"/>
      <c r="BV350" s="254"/>
      <c r="BW350" s="254"/>
      <c r="BX350" s="254"/>
      <c r="BY350" s="254"/>
      <c r="BZ350" s="254"/>
      <c r="CA350" s="254"/>
      <c r="CB350" s="254"/>
      <c r="CC350" s="254"/>
      <c r="CD350" s="254"/>
      <c r="CE350" s="254"/>
      <c r="CF350" s="254"/>
      <c r="CG350" s="254"/>
      <c r="CH350" s="254"/>
      <c r="CI350" s="254"/>
      <c r="CJ350" s="254"/>
      <c r="CK350" s="254"/>
      <c r="CL350" s="254"/>
      <c r="CM350" s="254"/>
      <c r="CN350" s="254"/>
      <c r="CO350" s="254"/>
      <c r="CP350" s="254"/>
      <c r="CQ350" s="254"/>
      <c r="CR350" s="254"/>
      <c r="CS350" s="254"/>
      <c r="CT350" s="254"/>
      <c r="CU350" s="254"/>
      <c r="CV350" s="254"/>
      <c r="CW350" s="254"/>
      <c r="CX350" s="254"/>
      <c r="CY350" s="254"/>
      <c r="CZ350" s="254"/>
      <c r="DA350" s="254"/>
      <c r="DB350" s="254"/>
      <c r="DC350" s="254"/>
      <c r="DD350" s="254"/>
      <c r="DE350" s="254"/>
      <c r="DF350" s="254"/>
      <c r="DG350" s="254"/>
      <c r="DH350" s="254"/>
      <c r="DI350" s="254"/>
      <c r="DJ350" s="254"/>
      <c r="DK350" s="254"/>
      <c r="DL350" s="254"/>
      <c r="DM350" s="254"/>
      <c r="DN350" s="254"/>
      <c r="DO350" s="254"/>
    </row>
    <row r="351" spans="1:119" ht="7.5" customHeight="1">
      <c r="A351" s="277"/>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c r="AA351" s="254"/>
      <c r="AB351" s="254"/>
      <c r="AC351" s="254"/>
      <c r="AD351" s="254"/>
      <c r="AE351" s="254"/>
      <c r="AF351" s="254"/>
      <c r="AG351" s="254"/>
      <c r="AH351" s="254"/>
      <c r="AI351" s="254"/>
      <c r="AJ351" s="254"/>
      <c r="AK351" s="254"/>
      <c r="AL351" s="254"/>
      <c r="AM351" s="254"/>
      <c r="AN351" s="254"/>
      <c r="AO351" s="254"/>
      <c r="AP351" s="254"/>
      <c r="AQ351" s="254"/>
      <c r="AR351" s="254"/>
      <c r="AS351" s="254"/>
      <c r="AT351" s="254"/>
      <c r="AU351" s="254"/>
      <c r="AV351" s="254"/>
      <c r="AW351" s="254"/>
      <c r="AX351" s="254"/>
      <c r="AY351" s="254"/>
      <c r="AZ351" s="254"/>
      <c r="BA351" s="254"/>
      <c r="BB351" s="254"/>
      <c r="BC351" s="254"/>
      <c r="BD351" s="254"/>
      <c r="BE351" s="254"/>
      <c r="BF351" s="254"/>
      <c r="BG351" s="254"/>
      <c r="BH351" s="254"/>
      <c r="BI351" s="254"/>
      <c r="BJ351" s="254"/>
      <c r="BK351" s="254"/>
      <c r="BL351" s="254"/>
      <c r="BM351" s="254"/>
      <c r="BN351" s="254"/>
      <c r="BO351" s="254"/>
      <c r="BP351" s="254"/>
      <c r="BQ351" s="254"/>
      <c r="BR351" s="254"/>
      <c r="BS351" s="254"/>
      <c r="BT351" s="254"/>
      <c r="BU351" s="254"/>
      <c r="BV351" s="254"/>
      <c r="BW351" s="254"/>
      <c r="BX351" s="254"/>
      <c r="BY351" s="254"/>
      <c r="BZ351" s="254"/>
      <c r="CA351" s="254"/>
      <c r="CB351" s="254"/>
      <c r="CC351" s="254"/>
      <c r="CD351" s="254"/>
      <c r="CE351" s="254"/>
      <c r="CF351" s="254"/>
      <c r="CG351" s="254"/>
      <c r="CH351" s="254"/>
      <c r="CI351" s="254"/>
      <c r="CJ351" s="254"/>
      <c r="CK351" s="254"/>
      <c r="CL351" s="254"/>
      <c r="CM351" s="254"/>
      <c r="CN351" s="254"/>
      <c r="CO351" s="254"/>
      <c r="CP351" s="254"/>
      <c r="CQ351" s="254"/>
      <c r="CR351" s="254"/>
      <c r="CS351" s="254"/>
      <c r="CT351" s="254"/>
      <c r="CU351" s="254"/>
      <c r="CV351" s="254"/>
      <c r="CW351" s="254"/>
      <c r="CX351" s="254"/>
      <c r="CY351" s="254"/>
      <c r="CZ351" s="254"/>
      <c r="DA351" s="254"/>
      <c r="DB351" s="254"/>
      <c r="DC351" s="254"/>
      <c r="DD351" s="254"/>
      <c r="DE351" s="254"/>
      <c r="DF351" s="254"/>
      <c r="DG351" s="254"/>
      <c r="DH351" s="254"/>
      <c r="DI351" s="254"/>
      <c r="DJ351" s="254"/>
      <c r="DK351" s="254"/>
      <c r="DL351" s="254"/>
      <c r="DM351" s="254"/>
      <c r="DN351" s="254"/>
      <c r="DO351" s="254"/>
    </row>
    <row r="352" spans="1:119" ht="7.5" customHeight="1">
      <c r="A352" s="277"/>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c r="AA352" s="254"/>
      <c r="AB352" s="254"/>
      <c r="AC352" s="254"/>
      <c r="AD352" s="254"/>
      <c r="AE352" s="254"/>
      <c r="AF352" s="254"/>
      <c r="AG352" s="254"/>
      <c r="AH352" s="254"/>
      <c r="AI352" s="254"/>
      <c r="AJ352" s="254"/>
      <c r="AK352" s="254"/>
      <c r="AL352" s="254"/>
      <c r="AM352" s="254"/>
      <c r="AN352" s="254"/>
      <c r="AO352" s="254"/>
      <c r="AP352" s="254"/>
      <c r="AQ352" s="254"/>
      <c r="AR352" s="254"/>
      <c r="AS352" s="254"/>
      <c r="AT352" s="254"/>
      <c r="AU352" s="254"/>
      <c r="AV352" s="254"/>
      <c r="AW352" s="254"/>
      <c r="AX352" s="254"/>
      <c r="AY352" s="254"/>
      <c r="AZ352" s="254"/>
      <c r="BA352" s="254"/>
      <c r="BB352" s="254"/>
      <c r="BC352" s="254"/>
      <c r="BD352" s="254"/>
      <c r="BE352" s="254"/>
      <c r="BF352" s="254"/>
      <c r="BG352" s="254"/>
      <c r="BH352" s="254"/>
      <c r="BI352" s="254"/>
      <c r="BJ352" s="254"/>
      <c r="BK352" s="254"/>
      <c r="BL352" s="254"/>
      <c r="BM352" s="254"/>
      <c r="BN352" s="254"/>
      <c r="BO352" s="254"/>
      <c r="BP352" s="254"/>
      <c r="BQ352" s="254"/>
      <c r="BR352" s="254"/>
      <c r="BS352" s="254"/>
      <c r="BT352" s="254"/>
      <c r="BU352" s="254"/>
      <c r="BV352" s="254"/>
      <c r="BW352" s="254"/>
      <c r="BX352" s="254"/>
      <c r="BY352" s="254"/>
      <c r="BZ352" s="254"/>
      <c r="CA352" s="254"/>
      <c r="CB352" s="254"/>
      <c r="CC352" s="254"/>
      <c r="CD352" s="254"/>
      <c r="CE352" s="254"/>
      <c r="CF352" s="254"/>
      <c r="CG352" s="254"/>
      <c r="CH352" s="254"/>
      <c r="CI352" s="254"/>
      <c r="CJ352" s="254"/>
      <c r="CK352" s="254"/>
      <c r="CL352" s="254"/>
      <c r="CM352" s="254"/>
      <c r="CN352" s="254"/>
      <c r="CO352" s="254"/>
      <c r="CP352" s="254"/>
      <c r="CQ352" s="254"/>
      <c r="CR352" s="254"/>
      <c r="CS352" s="254"/>
      <c r="CT352" s="254"/>
      <c r="CU352" s="254"/>
      <c r="CV352" s="254"/>
      <c r="CW352" s="254"/>
      <c r="CX352" s="254"/>
      <c r="CY352" s="254"/>
      <c r="CZ352" s="254"/>
      <c r="DA352" s="254"/>
      <c r="DB352" s="254"/>
      <c r="DC352" s="254"/>
      <c r="DD352" s="254"/>
      <c r="DE352" s="254"/>
      <c r="DF352" s="254"/>
      <c r="DG352" s="254"/>
      <c r="DH352" s="254"/>
      <c r="DI352" s="254"/>
      <c r="DJ352" s="254"/>
      <c r="DK352" s="254"/>
      <c r="DL352" s="254"/>
      <c r="DM352" s="254"/>
      <c r="DN352" s="254"/>
      <c r="DO352" s="254"/>
    </row>
    <row r="353" spans="1:119" ht="7.5" customHeight="1">
      <c r="A353" s="277"/>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c r="AA353" s="254"/>
      <c r="AB353" s="254"/>
      <c r="AC353" s="254"/>
      <c r="AD353" s="254"/>
      <c r="AE353" s="254"/>
      <c r="AF353" s="254"/>
      <c r="AG353" s="254"/>
      <c r="AH353" s="254"/>
      <c r="AI353" s="254"/>
      <c r="AJ353" s="254"/>
      <c r="AK353" s="254"/>
      <c r="AL353" s="254"/>
      <c r="AM353" s="254"/>
      <c r="AN353" s="254"/>
      <c r="AO353" s="254"/>
      <c r="AP353" s="254"/>
      <c r="AQ353" s="254"/>
      <c r="AR353" s="254"/>
      <c r="AS353" s="254"/>
      <c r="AT353" s="254"/>
      <c r="AU353" s="254"/>
      <c r="AV353" s="254"/>
      <c r="AW353" s="254"/>
      <c r="AX353" s="254"/>
      <c r="AY353" s="254"/>
      <c r="AZ353" s="254"/>
      <c r="BA353" s="254"/>
      <c r="BB353" s="254"/>
      <c r="BC353" s="254"/>
      <c r="BD353" s="254"/>
      <c r="BE353" s="254"/>
      <c r="BF353" s="254"/>
      <c r="BG353" s="254"/>
      <c r="BH353" s="254"/>
      <c r="BI353" s="254"/>
      <c r="BJ353" s="254"/>
      <c r="BK353" s="254"/>
      <c r="BL353" s="254"/>
      <c r="BM353" s="254"/>
      <c r="BN353" s="254"/>
      <c r="BO353" s="254"/>
      <c r="BP353" s="254"/>
      <c r="BQ353" s="254"/>
      <c r="BR353" s="254"/>
      <c r="BS353" s="254"/>
      <c r="BT353" s="254"/>
      <c r="BU353" s="254"/>
      <c r="BV353" s="254"/>
      <c r="BW353" s="254"/>
      <c r="BX353" s="254"/>
      <c r="BY353" s="254"/>
      <c r="BZ353" s="254"/>
      <c r="CA353" s="254"/>
      <c r="CB353" s="254"/>
      <c r="CC353" s="254"/>
      <c r="CD353" s="254"/>
      <c r="CE353" s="254"/>
      <c r="CF353" s="254"/>
      <c r="CG353" s="254"/>
      <c r="CH353" s="254"/>
      <c r="CI353" s="254"/>
      <c r="CJ353" s="254"/>
      <c r="CK353" s="254"/>
      <c r="CL353" s="254"/>
      <c r="CM353" s="254"/>
      <c r="CN353" s="254"/>
      <c r="CO353" s="254"/>
      <c r="CP353" s="254"/>
      <c r="CQ353" s="254"/>
      <c r="CR353" s="254"/>
      <c r="CS353" s="254"/>
      <c r="CT353" s="254"/>
      <c r="CU353" s="254"/>
      <c r="CV353" s="254"/>
      <c r="CW353" s="254"/>
      <c r="CX353" s="254"/>
      <c r="CY353" s="254"/>
      <c r="CZ353" s="254"/>
      <c r="DA353" s="254"/>
      <c r="DB353" s="254"/>
      <c r="DC353" s="254"/>
      <c r="DD353" s="254"/>
      <c r="DE353" s="254"/>
      <c r="DF353" s="254"/>
      <c r="DG353" s="254"/>
      <c r="DH353" s="254"/>
      <c r="DI353" s="254"/>
      <c r="DJ353" s="254"/>
      <c r="DK353" s="254"/>
      <c r="DL353" s="254"/>
      <c r="DM353" s="254"/>
      <c r="DN353" s="254"/>
      <c r="DO353" s="254"/>
    </row>
    <row r="354" spans="1:119" ht="7.5" customHeight="1">
      <c r="A354" s="277"/>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c r="AA354" s="254"/>
      <c r="AB354" s="254"/>
      <c r="AC354" s="254"/>
      <c r="AD354" s="254"/>
      <c r="AE354" s="254"/>
      <c r="AF354" s="254"/>
      <c r="AG354" s="254"/>
      <c r="AH354" s="254"/>
      <c r="AI354" s="254"/>
      <c r="AJ354" s="254"/>
      <c r="AK354" s="254"/>
      <c r="AL354" s="254"/>
      <c r="AM354" s="254"/>
      <c r="AN354" s="254"/>
      <c r="AO354" s="254"/>
      <c r="AP354" s="254"/>
      <c r="AQ354" s="254"/>
      <c r="AR354" s="254"/>
      <c r="AS354" s="254"/>
      <c r="AT354" s="254"/>
      <c r="AU354" s="254"/>
      <c r="AV354" s="254"/>
      <c r="AW354" s="254"/>
      <c r="AX354" s="254"/>
      <c r="AY354" s="254"/>
      <c r="AZ354" s="254"/>
      <c r="BA354" s="254"/>
      <c r="BB354" s="254"/>
      <c r="BC354" s="254"/>
      <c r="BD354" s="254"/>
      <c r="BE354" s="254"/>
      <c r="BF354" s="254"/>
      <c r="BG354" s="254"/>
      <c r="BH354" s="254"/>
      <c r="BI354" s="254"/>
      <c r="BJ354" s="254"/>
      <c r="BK354" s="254"/>
      <c r="BL354" s="254"/>
      <c r="BM354" s="254"/>
      <c r="BN354" s="254"/>
      <c r="BO354" s="254"/>
      <c r="BP354" s="254"/>
      <c r="BQ354" s="254"/>
      <c r="BR354" s="254"/>
      <c r="BS354" s="254"/>
      <c r="BT354" s="254"/>
      <c r="BU354" s="254"/>
      <c r="BV354" s="254"/>
      <c r="BW354" s="254"/>
      <c r="BX354" s="254"/>
      <c r="BY354" s="254"/>
      <c r="BZ354" s="254"/>
      <c r="CA354" s="254"/>
      <c r="CB354" s="254"/>
      <c r="CC354" s="254"/>
      <c r="CD354" s="254"/>
      <c r="CE354" s="254"/>
      <c r="CF354" s="254"/>
      <c r="CG354" s="254"/>
      <c r="CH354" s="254"/>
      <c r="CI354" s="254"/>
      <c r="CJ354" s="254"/>
      <c r="CK354" s="254"/>
      <c r="CL354" s="254"/>
      <c r="CM354" s="254"/>
      <c r="CN354" s="254"/>
      <c r="CO354" s="254"/>
      <c r="CP354" s="254"/>
      <c r="CQ354" s="254"/>
      <c r="CR354" s="254"/>
      <c r="CS354" s="254"/>
      <c r="CT354" s="254"/>
      <c r="CU354" s="254"/>
      <c r="CV354" s="254"/>
      <c r="CW354" s="254"/>
      <c r="CX354" s="254"/>
      <c r="CY354" s="254"/>
      <c r="CZ354" s="254"/>
      <c r="DA354" s="254"/>
      <c r="DB354" s="254"/>
      <c r="DC354" s="254"/>
      <c r="DD354" s="254"/>
      <c r="DE354" s="254"/>
      <c r="DF354" s="254"/>
      <c r="DG354" s="254"/>
      <c r="DH354" s="254"/>
      <c r="DI354" s="254"/>
      <c r="DJ354" s="254"/>
      <c r="DK354" s="254"/>
      <c r="DL354" s="254"/>
      <c r="DM354" s="254"/>
      <c r="DN354" s="254"/>
      <c r="DO354" s="254"/>
    </row>
    <row r="355" spans="1:119" ht="7.5" customHeight="1">
      <c r="A355" s="277"/>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c r="AA355" s="254"/>
      <c r="AB355" s="254"/>
      <c r="AC355" s="254"/>
      <c r="AD355" s="254"/>
      <c r="AE355" s="254"/>
      <c r="AF355" s="254"/>
      <c r="AG355" s="254"/>
      <c r="AH355" s="254"/>
      <c r="AI355" s="254"/>
      <c r="AJ355" s="254"/>
      <c r="AK355" s="254"/>
      <c r="AL355" s="254"/>
      <c r="AM355" s="254"/>
      <c r="AN355" s="254"/>
      <c r="AO355" s="254"/>
      <c r="AP355" s="254"/>
      <c r="AQ355" s="254"/>
      <c r="AR355" s="254"/>
      <c r="AS355" s="254"/>
      <c r="AT355" s="254"/>
      <c r="AU355" s="254"/>
      <c r="AV355" s="254"/>
      <c r="AW355" s="254"/>
      <c r="AX355" s="254"/>
      <c r="AY355" s="254"/>
      <c r="AZ355" s="254"/>
      <c r="BA355" s="254"/>
      <c r="BB355" s="254"/>
      <c r="BC355" s="254"/>
      <c r="BD355" s="254"/>
      <c r="BE355" s="254"/>
      <c r="BF355" s="254"/>
      <c r="BG355" s="254"/>
      <c r="BH355" s="254"/>
      <c r="BI355" s="254"/>
      <c r="BJ355" s="254"/>
      <c r="BK355" s="254"/>
      <c r="BL355" s="254"/>
      <c r="BM355" s="254"/>
      <c r="BN355" s="254"/>
      <c r="BO355" s="254"/>
      <c r="BP355" s="254"/>
      <c r="BQ355" s="254"/>
      <c r="BR355" s="254"/>
      <c r="BS355" s="254"/>
      <c r="BT355" s="254"/>
      <c r="BU355" s="254"/>
      <c r="BV355" s="254"/>
      <c r="BW355" s="254"/>
      <c r="BX355" s="254"/>
      <c r="BY355" s="254"/>
      <c r="BZ355" s="254"/>
      <c r="CA355" s="254"/>
      <c r="CB355" s="254"/>
      <c r="CC355" s="254"/>
      <c r="CD355" s="254"/>
      <c r="CE355" s="254"/>
      <c r="CF355" s="254"/>
      <c r="CG355" s="254"/>
      <c r="CH355" s="254"/>
      <c r="CI355" s="254"/>
      <c r="CJ355" s="254"/>
      <c r="CK355" s="254"/>
      <c r="CL355" s="254"/>
      <c r="CM355" s="254"/>
      <c r="CN355" s="254"/>
      <c r="CO355" s="254"/>
      <c r="CP355" s="254"/>
      <c r="CQ355" s="254"/>
      <c r="CR355" s="254"/>
      <c r="CS355" s="254"/>
      <c r="CT355" s="254"/>
      <c r="CU355" s="254"/>
      <c r="CV355" s="254"/>
      <c r="CW355" s="254"/>
      <c r="CX355" s="254"/>
      <c r="CY355" s="254"/>
      <c r="CZ355" s="254"/>
      <c r="DA355" s="254"/>
      <c r="DB355" s="254"/>
      <c r="DC355" s="254"/>
      <c r="DD355" s="254"/>
      <c r="DE355" s="254"/>
      <c r="DF355" s="254"/>
      <c r="DG355" s="254"/>
      <c r="DH355" s="254"/>
      <c r="DI355" s="254"/>
      <c r="DJ355" s="254"/>
      <c r="DK355" s="254"/>
      <c r="DL355" s="254"/>
      <c r="DM355" s="254"/>
      <c r="DN355" s="254"/>
      <c r="DO355" s="254"/>
    </row>
    <row r="356" spans="1:119" ht="7.5" customHeight="1">
      <c r="A356" s="277"/>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c r="AA356" s="254"/>
      <c r="AB356" s="254"/>
      <c r="AC356" s="254"/>
      <c r="AD356" s="254"/>
      <c r="AE356" s="254"/>
      <c r="AF356" s="254"/>
      <c r="AG356" s="254"/>
      <c r="AH356" s="254"/>
      <c r="AI356" s="254"/>
      <c r="AJ356" s="254"/>
      <c r="AK356" s="254"/>
      <c r="AL356" s="254"/>
      <c r="AM356" s="254"/>
      <c r="AN356" s="254"/>
      <c r="AO356" s="254"/>
      <c r="AP356" s="254"/>
      <c r="AQ356" s="254"/>
      <c r="AR356" s="254"/>
      <c r="AS356" s="254"/>
      <c r="AT356" s="254"/>
      <c r="AU356" s="254"/>
      <c r="AV356" s="254"/>
      <c r="AW356" s="254"/>
      <c r="AX356" s="254"/>
      <c r="AY356" s="254"/>
      <c r="AZ356" s="254"/>
      <c r="BA356" s="254"/>
      <c r="BB356" s="254"/>
      <c r="BC356" s="254"/>
      <c r="BD356" s="254"/>
      <c r="BE356" s="254"/>
      <c r="BF356" s="254"/>
      <c r="BG356" s="254"/>
      <c r="BH356" s="254"/>
      <c r="BI356" s="254"/>
      <c r="BJ356" s="254"/>
      <c r="BK356" s="254"/>
      <c r="BL356" s="254"/>
      <c r="BM356" s="254"/>
      <c r="BN356" s="254"/>
      <c r="BO356" s="254"/>
      <c r="BP356" s="254"/>
      <c r="BQ356" s="254"/>
      <c r="BR356" s="254"/>
      <c r="BS356" s="254"/>
      <c r="BT356" s="254"/>
      <c r="BU356" s="254"/>
      <c r="BV356" s="254"/>
      <c r="BW356" s="254"/>
      <c r="BX356" s="254"/>
      <c r="BY356" s="254"/>
      <c r="BZ356" s="254"/>
      <c r="CA356" s="254"/>
      <c r="CB356" s="254"/>
      <c r="CC356" s="254"/>
      <c r="CD356" s="254"/>
      <c r="CE356" s="254"/>
      <c r="CF356" s="254"/>
      <c r="CG356" s="254"/>
      <c r="CH356" s="254"/>
      <c r="CI356" s="254"/>
      <c r="CJ356" s="254"/>
      <c r="CK356" s="254"/>
      <c r="CL356" s="254"/>
      <c r="CM356" s="254"/>
      <c r="CN356" s="254"/>
      <c r="CO356" s="254"/>
      <c r="CP356" s="254"/>
      <c r="CQ356" s="254"/>
      <c r="CR356" s="254"/>
      <c r="CS356" s="254"/>
      <c r="CT356" s="254"/>
      <c r="CU356" s="254"/>
      <c r="CV356" s="254"/>
      <c r="CW356" s="254"/>
      <c r="CX356" s="254"/>
      <c r="CY356" s="254"/>
      <c r="CZ356" s="254"/>
      <c r="DA356" s="254"/>
      <c r="DB356" s="254"/>
      <c r="DC356" s="254"/>
      <c r="DD356" s="254"/>
      <c r="DE356" s="254"/>
      <c r="DF356" s="254"/>
      <c r="DG356" s="254"/>
      <c r="DH356" s="254"/>
      <c r="DI356" s="254"/>
      <c r="DJ356" s="254"/>
      <c r="DK356" s="254"/>
      <c r="DL356" s="254"/>
      <c r="DM356" s="254"/>
      <c r="DN356" s="254"/>
      <c r="DO356" s="254"/>
    </row>
    <row r="357" spans="1:119" ht="7.5" customHeight="1">
      <c r="A357" s="277"/>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c r="AA357" s="254"/>
      <c r="AB357" s="254"/>
      <c r="AC357" s="254"/>
      <c r="AD357" s="254"/>
      <c r="AE357" s="254"/>
      <c r="AF357" s="254"/>
      <c r="AG357" s="254"/>
      <c r="AH357" s="254"/>
      <c r="AI357" s="254"/>
      <c r="AJ357" s="254"/>
      <c r="AK357" s="254"/>
      <c r="AL357" s="254"/>
      <c r="AM357" s="254"/>
      <c r="AN357" s="254"/>
      <c r="AO357" s="254"/>
      <c r="AP357" s="254"/>
      <c r="AQ357" s="254"/>
      <c r="AR357" s="254"/>
      <c r="AS357" s="254"/>
      <c r="AT357" s="254"/>
      <c r="AU357" s="254"/>
      <c r="AV357" s="254"/>
      <c r="AW357" s="254"/>
      <c r="AX357" s="254"/>
      <c r="AY357" s="254"/>
      <c r="AZ357" s="254"/>
      <c r="BA357" s="254"/>
      <c r="BB357" s="254"/>
      <c r="BC357" s="254"/>
      <c r="BD357" s="254"/>
      <c r="BE357" s="254"/>
      <c r="BF357" s="254"/>
      <c r="BG357" s="254"/>
      <c r="BH357" s="254"/>
      <c r="BI357" s="254"/>
      <c r="BJ357" s="254"/>
      <c r="BK357" s="254"/>
      <c r="BL357" s="254"/>
      <c r="BM357" s="254"/>
      <c r="BN357" s="254"/>
      <c r="BO357" s="254"/>
      <c r="BP357" s="254"/>
      <c r="BQ357" s="254"/>
      <c r="BR357" s="254"/>
      <c r="BS357" s="254"/>
      <c r="BT357" s="254"/>
      <c r="BU357" s="254"/>
      <c r="BV357" s="254"/>
      <c r="BW357" s="254"/>
      <c r="BX357" s="254"/>
      <c r="BY357" s="254"/>
      <c r="BZ357" s="254"/>
      <c r="CA357" s="254"/>
      <c r="CB357" s="254"/>
      <c r="CC357" s="254"/>
      <c r="CD357" s="254"/>
      <c r="CE357" s="254"/>
      <c r="CF357" s="254"/>
      <c r="CG357" s="254"/>
      <c r="CH357" s="254"/>
      <c r="CI357" s="254"/>
      <c r="CJ357" s="254"/>
      <c r="CK357" s="254"/>
      <c r="CL357" s="254"/>
      <c r="CM357" s="254"/>
      <c r="CN357" s="254"/>
      <c r="CO357" s="254"/>
      <c r="CP357" s="254"/>
      <c r="CQ357" s="254"/>
      <c r="CR357" s="254"/>
      <c r="CS357" s="254"/>
      <c r="CT357" s="254"/>
      <c r="CU357" s="254"/>
      <c r="CV357" s="254"/>
      <c r="CW357" s="254"/>
      <c r="CX357" s="254"/>
      <c r="CY357" s="254"/>
      <c r="CZ357" s="254"/>
      <c r="DA357" s="254"/>
      <c r="DB357" s="254"/>
      <c r="DC357" s="254"/>
      <c r="DD357" s="254"/>
      <c r="DE357" s="254"/>
      <c r="DF357" s="254"/>
      <c r="DG357" s="254"/>
      <c r="DH357" s="254"/>
      <c r="DI357" s="254"/>
      <c r="DJ357" s="254"/>
      <c r="DK357" s="254"/>
      <c r="DL357" s="254"/>
      <c r="DM357" s="254"/>
      <c r="DN357" s="254"/>
      <c r="DO357" s="254"/>
    </row>
    <row r="358" spans="1:119" ht="7.5" customHeight="1">
      <c r="A358" s="277"/>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c r="AA358" s="254"/>
      <c r="AB358" s="254"/>
      <c r="AC358" s="254"/>
      <c r="AD358" s="254"/>
      <c r="AE358" s="254"/>
      <c r="AF358" s="254"/>
      <c r="AG358" s="254"/>
      <c r="AH358" s="254"/>
      <c r="AI358" s="254"/>
      <c r="AJ358" s="254"/>
      <c r="AK358" s="254"/>
      <c r="AL358" s="254"/>
      <c r="AM358" s="254"/>
      <c r="AN358" s="254"/>
      <c r="AO358" s="254"/>
      <c r="AP358" s="254"/>
      <c r="AQ358" s="254"/>
      <c r="AR358" s="254"/>
      <c r="AS358" s="254"/>
      <c r="AT358" s="254"/>
      <c r="AU358" s="254"/>
      <c r="AV358" s="254"/>
      <c r="AW358" s="254"/>
      <c r="AX358" s="254"/>
      <c r="AY358" s="254"/>
      <c r="AZ358" s="254"/>
      <c r="BA358" s="254"/>
      <c r="BB358" s="254"/>
      <c r="BC358" s="254"/>
      <c r="BD358" s="254"/>
      <c r="BE358" s="254"/>
      <c r="BF358" s="254"/>
      <c r="BG358" s="254"/>
      <c r="BH358" s="254"/>
      <c r="BI358" s="254"/>
      <c r="BJ358" s="254"/>
      <c r="BK358" s="254"/>
      <c r="BL358" s="254"/>
      <c r="BM358" s="254"/>
      <c r="BN358" s="254"/>
      <c r="BO358" s="254"/>
      <c r="BP358" s="254"/>
      <c r="BQ358" s="254"/>
      <c r="BR358" s="254"/>
      <c r="BS358" s="254"/>
      <c r="BT358" s="254"/>
      <c r="BU358" s="254"/>
      <c r="BV358" s="254"/>
      <c r="BW358" s="254"/>
      <c r="BX358" s="254"/>
      <c r="BY358" s="254"/>
      <c r="BZ358" s="254"/>
      <c r="CA358" s="254"/>
      <c r="CB358" s="254"/>
      <c r="CC358" s="254"/>
      <c r="CD358" s="254"/>
      <c r="CE358" s="254"/>
      <c r="CF358" s="254"/>
      <c r="CG358" s="254"/>
      <c r="CH358" s="254"/>
      <c r="CI358" s="254"/>
      <c r="CJ358" s="254"/>
      <c r="CK358" s="254"/>
      <c r="CL358" s="254"/>
      <c r="CM358" s="254"/>
      <c r="CN358" s="254"/>
      <c r="CO358" s="254"/>
      <c r="CP358" s="254"/>
      <c r="CQ358" s="254"/>
      <c r="CR358" s="254"/>
      <c r="CS358" s="254"/>
      <c r="CT358" s="254"/>
      <c r="CU358" s="254"/>
      <c r="CV358" s="254"/>
      <c r="CW358" s="254"/>
      <c r="CX358" s="254"/>
      <c r="CY358" s="254"/>
      <c r="CZ358" s="254"/>
      <c r="DA358" s="254"/>
      <c r="DB358" s="254"/>
      <c r="DC358" s="254"/>
      <c r="DD358" s="254"/>
      <c r="DE358" s="254"/>
      <c r="DF358" s="254"/>
      <c r="DG358" s="254"/>
      <c r="DH358" s="254"/>
      <c r="DI358" s="254"/>
      <c r="DJ358" s="254"/>
      <c r="DK358" s="254"/>
      <c r="DL358" s="254"/>
      <c r="DM358" s="254"/>
      <c r="DN358" s="254"/>
      <c r="DO358" s="254"/>
    </row>
    <row r="359" spans="1:119" ht="7.5" customHeight="1">
      <c r="A359" s="277"/>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c r="AA359" s="254"/>
      <c r="AB359" s="254"/>
      <c r="AC359" s="254"/>
      <c r="AD359" s="254"/>
      <c r="AE359" s="254"/>
      <c r="AF359" s="254"/>
      <c r="AG359" s="254"/>
      <c r="AH359" s="254"/>
      <c r="AI359" s="254"/>
      <c r="AJ359" s="254"/>
      <c r="AK359" s="254"/>
      <c r="AL359" s="254"/>
      <c r="AM359" s="254"/>
      <c r="AN359" s="254"/>
      <c r="AO359" s="254"/>
      <c r="AP359" s="254"/>
      <c r="AQ359" s="254"/>
      <c r="AR359" s="254"/>
      <c r="AS359" s="254"/>
      <c r="AT359" s="254"/>
      <c r="AU359" s="254"/>
      <c r="AV359" s="254"/>
      <c r="AW359" s="254"/>
      <c r="AX359" s="254"/>
      <c r="AY359" s="254"/>
      <c r="AZ359" s="254"/>
      <c r="BA359" s="254"/>
      <c r="BB359" s="254"/>
      <c r="BC359" s="254"/>
      <c r="BD359" s="254"/>
      <c r="BE359" s="254"/>
      <c r="BF359" s="254"/>
      <c r="BG359" s="254"/>
      <c r="BH359" s="254"/>
      <c r="BI359" s="254"/>
      <c r="BJ359" s="254"/>
      <c r="BK359" s="254"/>
      <c r="BL359" s="254"/>
      <c r="BM359" s="254"/>
      <c r="BN359" s="254"/>
      <c r="BO359" s="254"/>
      <c r="BP359" s="254"/>
      <c r="BQ359" s="254"/>
      <c r="BR359" s="254"/>
      <c r="BS359" s="254"/>
      <c r="BT359" s="254"/>
      <c r="BU359" s="254"/>
      <c r="BV359" s="254"/>
      <c r="BW359" s="254"/>
      <c r="BX359" s="254"/>
      <c r="BY359" s="254"/>
      <c r="BZ359" s="254"/>
      <c r="CA359" s="254"/>
      <c r="CB359" s="254"/>
      <c r="CC359" s="254"/>
      <c r="CD359" s="254"/>
      <c r="CE359" s="254"/>
      <c r="CF359" s="254"/>
      <c r="CG359" s="254"/>
      <c r="CH359" s="254"/>
      <c r="CI359" s="254"/>
      <c r="CJ359" s="254"/>
      <c r="CK359" s="254"/>
      <c r="CL359" s="254"/>
      <c r="CM359" s="254"/>
      <c r="CN359" s="254"/>
      <c r="CO359" s="254"/>
      <c r="CP359" s="254"/>
      <c r="CQ359" s="254"/>
      <c r="CR359" s="254"/>
      <c r="CS359" s="254"/>
      <c r="CT359" s="254"/>
      <c r="CU359" s="254"/>
      <c r="CV359" s="254"/>
      <c r="CW359" s="254"/>
      <c r="CX359" s="254"/>
      <c r="CY359" s="254"/>
      <c r="CZ359" s="254"/>
      <c r="DA359" s="254"/>
      <c r="DB359" s="254"/>
      <c r="DC359" s="254"/>
      <c r="DD359" s="254"/>
      <c r="DE359" s="254"/>
      <c r="DF359" s="254"/>
      <c r="DG359" s="254"/>
      <c r="DH359" s="254"/>
      <c r="DI359" s="254"/>
      <c r="DJ359" s="254"/>
      <c r="DK359" s="254"/>
      <c r="DL359" s="254"/>
      <c r="DM359" s="254"/>
      <c r="DN359" s="254"/>
      <c r="DO359" s="254"/>
    </row>
    <row r="360" spans="1:119" ht="7.5" customHeight="1">
      <c r="A360" s="277"/>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c r="AA360" s="254"/>
      <c r="AB360" s="254"/>
      <c r="AC360" s="254"/>
      <c r="AD360" s="254"/>
      <c r="AE360" s="254"/>
      <c r="AF360" s="254"/>
      <c r="AG360" s="254"/>
      <c r="AH360" s="254"/>
      <c r="AI360" s="254"/>
      <c r="AJ360" s="254"/>
      <c r="AK360" s="254"/>
      <c r="AL360" s="254"/>
      <c r="AM360" s="254"/>
      <c r="AN360" s="254"/>
      <c r="AO360" s="254"/>
      <c r="AP360" s="254"/>
      <c r="AQ360" s="254"/>
      <c r="AR360" s="254"/>
      <c r="AS360" s="254"/>
      <c r="AT360" s="254"/>
      <c r="AU360" s="254"/>
      <c r="AV360" s="254"/>
      <c r="AW360" s="254"/>
      <c r="AX360" s="254"/>
      <c r="AY360" s="254"/>
      <c r="AZ360" s="254"/>
      <c r="BA360" s="254"/>
      <c r="BB360" s="254"/>
      <c r="BC360" s="254"/>
      <c r="BD360" s="254"/>
      <c r="BE360" s="254"/>
      <c r="BF360" s="254"/>
      <c r="BG360" s="254"/>
      <c r="BH360" s="254"/>
      <c r="BI360" s="254"/>
      <c r="BJ360" s="254"/>
      <c r="BK360" s="254"/>
      <c r="BL360" s="254"/>
      <c r="BM360" s="254"/>
      <c r="BN360" s="254"/>
      <c r="BO360" s="254"/>
      <c r="BP360" s="254"/>
      <c r="BQ360" s="254"/>
      <c r="BR360" s="254"/>
      <c r="BS360" s="254"/>
      <c r="BT360" s="254"/>
      <c r="BU360" s="254"/>
      <c r="BV360" s="254"/>
      <c r="BW360" s="254"/>
      <c r="BX360" s="254"/>
      <c r="BY360" s="254"/>
      <c r="BZ360" s="254"/>
      <c r="CA360" s="254"/>
      <c r="CB360" s="254"/>
      <c r="CC360" s="254"/>
      <c r="CD360" s="254"/>
      <c r="CE360" s="254"/>
      <c r="CF360" s="254"/>
      <c r="CG360" s="254"/>
      <c r="CH360" s="254"/>
      <c r="CI360" s="254"/>
      <c r="CJ360" s="254"/>
      <c r="CK360" s="254"/>
      <c r="CL360" s="254"/>
      <c r="CM360" s="254"/>
      <c r="CN360" s="254"/>
      <c r="CO360" s="254"/>
      <c r="CP360" s="254"/>
      <c r="CQ360" s="254"/>
      <c r="CR360" s="254"/>
      <c r="CS360" s="254"/>
      <c r="CT360" s="254"/>
      <c r="CU360" s="254"/>
      <c r="CV360" s="254"/>
      <c r="CW360" s="254"/>
      <c r="CX360" s="254"/>
      <c r="CY360" s="254"/>
      <c r="CZ360" s="254"/>
      <c r="DA360" s="254"/>
      <c r="DB360" s="254"/>
      <c r="DC360" s="254"/>
      <c r="DD360" s="254"/>
      <c r="DE360" s="254"/>
      <c r="DF360" s="254"/>
      <c r="DG360" s="254"/>
      <c r="DH360" s="254"/>
      <c r="DI360" s="254"/>
      <c r="DJ360" s="254"/>
      <c r="DK360" s="254"/>
      <c r="DL360" s="254"/>
      <c r="DM360" s="254"/>
      <c r="DN360" s="254"/>
      <c r="DO360" s="254"/>
    </row>
    <row r="361" spans="1:119" ht="7.5" customHeight="1">
      <c r="A361" s="277"/>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c r="AA361" s="254"/>
      <c r="AB361" s="254"/>
      <c r="AC361" s="254"/>
      <c r="AD361" s="254"/>
      <c r="AE361" s="254"/>
      <c r="AF361" s="254"/>
      <c r="AG361" s="254"/>
      <c r="AH361" s="254"/>
      <c r="AI361" s="254"/>
      <c r="AJ361" s="254"/>
      <c r="AK361" s="254"/>
      <c r="AL361" s="254"/>
      <c r="AM361" s="254"/>
      <c r="AN361" s="254"/>
      <c r="AO361" s="254"/>
      <c r="AP361" s="254"/>
      <c r="AQ361" s="254"/>
      <c r="AR361" s="254"/>
      <c r="AS361" s="254"/>
      <c r="AT361" s="254"/>
      <c r="AU361" s="254"/>
      <c r="AV361" s="254"/>
      <c r="AW361" s="254"/>
      <c r="AX361" s="254"/>
      <c r="AY361" s="254"/>
      <c r="AZ361" s="254"/>
      <c r="BA361" s="254"/>
      <c r="BB361" s="254"/>
      <c r="BC361" s="254"/>
      <c r="BD361" s="254"/>
      <c r="BE361" s="254"/>
      <c r="BF361" s="254"/>
      <c r="BG361" s="254"/>
      <c r="BH361" s="254"/>
      <c r="BI361" s="254"/>
      <c r="BJ361" s="254"/>
      <c r="BK361" s="254"/>
      <c r="BL361" s="254"/>
      <c r="BM361" s="254"/>
      <c r="BN361" s="254"/>
      <c r="BO361" s="254"/>
      <c r="BP361" s="254"/>
      <c r="BQ361" s="254"/>
      <c r="BR361" s="254"/>
      <c r="BS361" s="254"/>
      <c r="BT361" s="254"/>
      <c r="BU361" s="254"/>
      <c r="BV361" s="254"/>
      <c r="BW361" s="254"/>
      <c r="BX361" s="254"/>
      <c r="BY361" s="254"/>
      <c r="BZ361" s="254"/>
      <c r="CA361" s="254"/>
      <c r="CB361" s="254"/>
      <c r="CC361" s="254"/>
      <c r="CD361" s="254"/>
      <c r="CE361" s="254"/>
      <c r="CF361" s="254"/>
      <c r="CG361" s="254"/>
      <c r="CH361" s="254"/>
      <c r="CI361" s="254"/>
      <c r="CJ361" s="254"/>
      <c r="CK361" s="254"/>
      <c r="CL361" s="254"/>
      <c r="CM361" s="254"/>
      <c r="CN361" s="254"/>
      <c r="CO361" s="254"/>
      <c r="CP361" s="254"/>
      <c r="CQ361" s="254"/>
      <c r="CR361" s="254"/>
      <c r="CS361" s="254"/>
      <c r="CT361" s="254"/>
      <c r="CU361" s="254"/>
      <c r="CV361" s="254"/>
      <c r="CW361" s="254"/>
      <c r="CX361" s="254"/>
      <c r="CY361" s="254"/>
      <c r="CZ361" s="254"/>
      <c r="DA361" s="254"/>
      <c r="DB361" s="254"/>
      <c r="DC361" s="254"/>
      <c r="DD361" s="254"/>
      <c r="DE361" s="254"/>
      <c r="DF361" s="254"/>
      <c r="DG361" s="254"/>
      <c r="DH361" s="254"/>
      <c r="DI361" s="254"/>
      <c r="DJ361" s="254"/>
      <c r="DK361" s="254"/>
      <c r="DL361" s="254"/>
      <c r="DM361" s="254"/>
      <c r="DN361" s="254"/>
      <c r="DO361" s="254"/>
    </row>
    <row r="362" spans="1:119" ht="7.5" customHeight="1">
      <c r="A362" s="277"/>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4"/>
      <c r="DO362" s="254"/>
    </row>
    <row r="363" spans="1:119" ht="7.5" customHeight="1">
      <c r="A363" s="277"/>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4"/>
      <c r="DO363" s="254"/>
    </row>
    <row r="364" spans="1:119" ht="7.5" customHeight="1">
      <c r="A364" s="277"/>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4"/>
      <c r="DO364" s="254"/>
    </row>
    <row r="365" spans="1:119" ht="7.5" customHeight="1">
      <c r="A365" s="277"/>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4"/>
      <c r="DO365" s="254"/>
    </row>
    <row r="366" spans="1:119" ht="7.5" customHeight="1">
      <c r="A366" s="277"/>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4"/>
      <c r="DO366" s="254"/>
    </row>
    <row r="367" spans="1:119" ht="7.5" customHeight="1">
      <c r="A367" s="277"/>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4"/>
      <c r="DO367" s="254"/>
    </row>
    <row r="368" spans="1:119" ht="7.5" customHeight="1">
      <c r="A368" s="277"/>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4"/>
      <c r="DO368" s="254"/>
    </row>
    <row r="369" spans="1:119" ht="7.5" customHeight="1">
      <c r="A369" s="277"/>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c r="AA369" s="254"/>
      <c r="AB369" s="254"/>
      <c r="AC369" s="254"/>
      <c r="AD369" s="254"/>
      <c r="AE369" s="254"/>
      <c r="AF369" s="254"/>
      <c r="AG369" s="254"/>
      <c r="AH369" s="254"/>
      <c r="AI369" s="254"/>
      <c r="AJ369" s="254"/>
      <c r="AK369" s="254"/>
      <c r="AL369" s="254"/>
      <c r="AM369" s="254"/>
      <c r="AN369" s="254"/>
      <c r="AO369" s="254"/>
      <c r="AP369" s="254"/>
      <c r="AQ369" s="254"/>
      <c r="AR369" s="254"/>
      <c r="AS369" s="254"/>
      <c r="AT369" s="254"/>
      <c r="AU369" s="254"/>
      <c r="AV369" s="254"/>
      <c r="AW369" s="254"/>
      <c r="AX369" s="254"/>
      <c r="AY369" s="254"/>
      <c r="AZ369" s="254"/>
      <c r="BA369" s="254"/>
      <c r="BB369" s="254"/>
      <c r="BC369" s="254"/>
      <c r="BD369" s="254"/>
      <c r="BE369" s="254"/>
      <c r="BF369" s="254"/>
      <c r="BG369" s="254"/>
      <c r="BH369" s="254"/>
      <c r="BI369" s="254"/>
      <c r="BJ369" s="254"/>
      <c r="BK369" s="254"/>
      <c r="BL369" s="254"/>
      <c r="BM369" s="254"/>
      <c r="BN369" s="254"/>
      <c r="BO369" s="254"/>
      <c r="BP369" s="254"/>
      <c r="BQ369" s="254"/>
      <c r="BR369" s="254"/>
      <c r="BS369" s="254"/>
      <c r="BT369" s="254"/>
      <c r="BU369" s="254"/>
      <c r="BV369" s="254"/>
      <c r="BW369" s="254"/>
      <c r="BX369" s="254"/>
      <c r="BY369" s="254"/>
      <c r="BZ369" s="254"/>
      <c r="CA369" s="254"/>
      <c r="CB369" s="254"/>
      <c r="CC369" s="254"/>
      <c r="CD369" s="254"/>
      <c r="CE369" s="254"/>
      <c r="CF369" s="254"/>
      <c r="CG369" s="254"/>
      <c r="CH369" s="254"/>
      <c r="CI369" s="254"/>
      <c r="CJ369" s="254"/>
      <c r="CK369" s="254"/>
      <c r="CL369" s="254"/>
      <c r="CM369" s="254"/>
      <c r="CN369" s="254"/>
      <c r="CO369" s="254"/>
      <c r="CP369" s="254"/>
      <c r="CQ369" s="254"/>
      <c r="CR369" s="254"/>
      <c r="CS369" s="254"/>
      <c r="CT369" s="254"/>
      <c r="CU369" s="254"/>
      <c r="CV369" s="254"/>
      <c r="CW369" s="254"/>
      <c r="CX369" s="254"/>
      <c r="CY369" s="254"/>
      <c r="CZ369" s="254"/>
      <c r="DA369" s="254"/>
      <c r="DB369" s="254"/>
      <c r="DC369" s="254"/>
      <c r="DD369" s="254"/>
      <c r="DE369" s="254"/>
      <c r="DF369" s="254"/>
      <c r="DG369" s="254"/>
      <c r="DH369" s="254"/>
      <c r="DI369" s="254"/>
      <c r="DJ369" s="254"/>
      <c r="DK369" s="254"/>
      <c r="DL369" s="254"/>
      <c r="DM369" s="254"/>
      <c r="DN369" s="254"/>
      <c r="DO369" s="254"/>
    </row>
    <row r="370" spans="1:119" ht="7.5" customHeight="1">
      <c r="A370" s="277"/>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c r="AA370" s="254"/>
      <c r="AB370" s="254"/>
      <c r="AC370" s="254"/>
      <c r="AD370" s="254"/>
      <c r="AE370" s="254"/>
      <c r="AF370" s="254"/>
      <c r="AG370" s="254"/>
      <c r="AH370" s="254"/>
      <c r="AI370" s="254"/>
      <c r="AJ370" s="254"/>
      <c r="AK370" s="254"/>
      <c r="AL370" s="254"/>
      <c r="AM370" s="254"/>
      <c r="AN370" s="254"/>
      <c r="AO370" s="254"/>
      <c r="AP370" s="254"/>
      <c r="AQ370" s="254"/>
      <c r="AR370" s="254"/>
      <c r="AS370" s="254"/>
      <c r="AT370" s="254"/>
      <c r="AU370" s="254"/>
      <c r="AV370" s="254"/>
      <c r="AW370" s="254"/>
      <c r="AX370" s="254"/>
      <c r="AY370" s="254"/>
      <c r="AZ370" s="254"/>
      <c r="BA370" s="254"/>
      <c r="BB370" s="254"/>
      <c r="BC370" s="254"/>
      <c r="BD370" s="254"/>
      <c r="BE370" s="254"/>
      <c r="BF370" s="254"/>
      <c r="BG370" s="254"/>
      <c r="BH370" s="254"/>
      <c r="BI370" s="254"/>
      <c r="BJ370" s="254"/>
      <c r="BK370" s="254"/>
      <c r="BL370" s="254"/>
      <c r="BM370" s="254"/>
      <c r="BN370" s="254"/>
      <c r="BO370" s="254"/>
      <c r="BP370" s="254"/>
      <c r="BQ370" s="254"/>
      <c r="BR370" s="254"/>
      <c r="BS370" s="254"/>
      <c r="BT370" s="254"/>
      <c r="BU370" s="254"/>
      <c r="BV370" s="254"/>
      <c r="BW370" s="254"/>
      <c r="BX370" s="254"/>
      <c r="BY370" s="254"/>
      <c r="BZ370" s="254"/>
      <c r="CA370" s="254"/>
      <c r="CB370" s="254"/>
      <c r="CC370" s="254"/>
      <c r="CD370" s="254"/>
      <c r="CE370" s="254"/>
      <c r="CF370" s="254"/>
      <c r="CG370" s="254"/>
      <c r="CH370" s="254"/>
      <c r="CI370" s="254"/>
      <c r="CJ370" s="254"/>
      <c r="CK370" s="254"/>
      <c r="CL370" s="254"/>
      <c r="CM370" s="254"/>
      <c r="CN370" s="254"/>
      <c r="CO370" s="254"/>
      <c r="CP370" s="254"/>
      <c r="CQ370" s="254"/>
      <c r="CR370" s="254"/>
      <c r="CS370" s="254"/>
      <c r="CT370" s="254"/>
      <c r="CU370" s="254"/>
      <c r="CV370" s="254"/>
      <c r="CW370" s="254"/>
      <c r="CX370" s="254"/>
      <c r="CY370" s="254"/>
      <c r="CZ370" s="254"/>
      <c r="DA370" s="254"/>
      <c r="DB370" s="254"/>
      <c r="DC370" s="254"/>
      <c r="DD370" s="254"/>
      <c r="DE370" s="254"/>
      <c r="DF370" s="254"/>
      <c r="DG370" s="254"/>
      <c r="DH370" s="254"/>
      <c r="DI370" s="254"/>
      <c r="DJ370" s="254"/>
      <c r="DK370" s="254"/>
      <c r="DL370" s="254"/>
      <c r="DM370" s="254"/>
      <c r="DN370" s="254"/>
      <c r="DO370" s="254"/>
    </row>
    <row r="371" spans="1:119" ht="7.5" customHeight="1">
      <c r="A371" s="277"/>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c r="AA371" s="254"/>
      <c r="AB371" s="254"/>
      <c r="AC371" s="254"/>
      <c r="AD371" s="254"/>
      <c r="AE371" s="254"/>
      <c r="AF371" s="254"/>
      <c r="AG371" s="254"/>
      <c r="AH371" s="254"/>
      <c r="AI371" s="254"/>
      <c r="AJ371" s="254"/>
      <c r="AK371" s="254"/>
      <c r="AL371" s="254"/>
      <c r="AM371" s="254"/>
      <c r="AN371" s="254"/>
      <c r="AO371" s="254"/>
      <c r="AP371" s="254"/>
      <c r="AQ371" s="254"/>
      <c r="AR371" s="254"/>
      <c r="AS371" s="254"/>
      <c r="AT371" s="254"/>
      <c r="AU371" s="254"/>
      <c r="AV371" s="254"/>
      <c r="AW371" s="254"/>
      <c r="AX371" s="254"/>
      <c r="AY371" s="254"/>
      <c r="AZ371" s="254"/>
      <c r="BA371" s="254"/>
      <c r="BB371" s="254"/>
      <c r="BC371" s="254"/>
      <c r="BD371" s="254"/>
      <c r="BE371" s="254"/>
      <c r="BF371" s="254"/>
      <c r="BG371" s="254"/>
      <c r="BH371" s="254"/>
      <c r="BI371" s="254"/>
      <c r="BJ371" s="254"/>
      <c r="BK371" s="254"/>
      <c r="BL371" s="254"/>
      <c r="BM371" s="254"/>
      <c r="BN371" s="254"/>
      <c r="BO371" s="254"/>
      <c r="BP371" s="254"/>
      <c r="BQ371" s="254"/>
      <c r="BR371" s="254"/>
      <c r="BS371" s="254"/>
      <c r="BT371" s="254"/>
      <c r="BU371" s="254"/>
      <c r="BV371" s="254"/>
      <c r="BW371" s="254"/>
      <c r="BX371" s="254"/>
      <c r="BY371" s="254"/>
      <c r="BZ371" s="254"/>
      <c r="CA371" s="254"/>
      <c r="CB371" s="254"/>
      <c r="CC371" s="254"/>
      <c r="CD371" s="254"/>
      <c r="CE371" s="254"/>
      <c r="CF371" s="254"/>
      <c r="CG371" s="254"/>
      <c r="CH371" s="254"/>
      <c r="CI371" s="254"/>
      <c r="CJ371" s="254"/>
      <c r="CK371" s="254"/>
      <c r="CL371" s="254"/>
      <c r="CM371" s="254"/>
      <c r="CN371" s="254"/>
      <c r="CO371" s="254"/>
      <c r="CP371" s="254"/>
      <c r="CQ371" s="254"/>
      <c r="CR371" s="254"/>
      <c r="CS371" s="254"/>
      <c r="CT371" s="254"/>
      <c r="CU371" s="254"/>
      <c r="CV371" s="254"/>
      <c r="CW371" s="254"/>
      <c r="CX371" s="254"/>
      <c r="CY371" s="254"/>
      <c r="CZ371" s="254"/>
      <c r="DA371" s="254"/>
      <c r="DB371" s="254"/>
      <c r="DC371" s="254"/>
      <c r="DD371" s="254"/>
      <c r="DE371" s="254"/>
      <c r="DF371" s="254"/>
      <c r="DG371" s="254"/>
      <c r="DH371" s="254"/>
      <c r="DI371" s="254"/>
      <c r="DJ371" s="254"/>
      <c r="DK371" s="254"/>
      <c r="DL371" s="254"/>
      <c r="DM371" s="254"/>
      <c r="DN371" s="254"/>
      <c r="DO371" s="254"/>
    </row>
    <row r="372" spans="1:119" ht="7.5" customHeight="1">
      <c r="A372" s="277"/>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c r="AA372" s="254"/>
      <c r="AB372" s="254"/>
      <c r="AC372" s="254"/>
      <c r="AD372" s="254"/>
      <c r="AE372" s="254"/>
      <c r="AF372" s="254"/>
      <c r="AG372" s="254"/>
      <c r="AH372" s="254"/>
      <c r="AI372" s="254"/>
      <c r="AJ372" s="254"/>
      <c r="AK372" s="254"/>
      <c r="AL372" s="254"/>
      <c r="AM372" s="254"/>
      <c r="AN372" s="254"/>
      <c r="AO372" s="254"/>
      <c r="AP372" s="254"/>
      <c r="AQ372" s="254"/>
      <c r="AR372" s="254"/>
      <c r="AS372" s="254"/>
      <c r="AT372" s="254"/>
      <c r="AU372" s="254"/>
      <c r="AV372" s="254"/>
      <c r="AW372" s="254"/>
      <c r="AX372" s="254"/>
      <c r="AY372" s="254"/>
      <c r="AZ372" s="254"/>
      <c r="BA372" s="254"/>
      <c r="BB372" s="254"/>
      <c r="BC372" s="254"/>
      <c r="BD372" s="254"/>
      <c r="BE372" s="254"/>
      <c r="BF372" s="254"/>
      <c r="BG372" s="254"/>
      <c r="BH372" s="254"/>
      <c r="BI372" s="254"/>
      <c r="BJ372" s="254"/>
      <c r="BK372" s="254"/>
      <c r="BL372" s="254"/>
      <c r="BM372" s="254"/>
      <c r="BN372" s="254"/>
      <c r="BO372" s="254"/>
      <c r="BP372" s="254"/>
      <c r="BQ372" s="254"/>
      <c r="BR372" s="254"/>
      <c r="BS372" s="254"/>
      <c r="BT372" s="254"/>
      <c r="BU372" s="254"/>
      <c r="BV372" s="254"/>
      <c r="BW372" s="254"/>
      <c r="BX372" s="254"/>
      <c r="BY372" s="254"/>
      <c r="BZ372" s="254"/>
      <c r="CA372" s="254"/>
      <c r="CB372" s="254"/>
      <c r="CC372" s="254"/>
      <c r="CD372" s="254"/>
      <c r="CE372" s="254"/>
      <c r="CF372" s="254"/>
      <c r="CG372" s="254"/>
      <c r="CH372" s="254"/>
      <c r="CI372" s="254"/>
      <c r="CJ372" s="254"/>
      <c r="CK372" s="254"/>
      <c r="CL372" s="254"/>
      <c r="CM372" s="254"/>
      <c r="CN372" s="254"/>
      <c r="CO372" s="254"/>
      <c r="CP372" s="254"/>
      <c r="CQ372" s="254"/>
      <c r="CR372" s="254"/>
      <c r="CS372" s="254"/>
      <c r="CT372" s="254"/>
      <c r="CU372" s="254"/>
      <c r="CV372" s="254"/>
      <c r="CW372" s="254"/>
      <c r="CX372" s="254"/>
      <c r="CY372" s="254"/>
      <c r="CZ372" s="254"/>
      <c r="DA372" s="254"/>
      <c r="DB372" s="254"/>
      <c r="DC372" s="254"/>
      <c r="DD372" s="254"/>
      <c r="DE372" s="254"/>
      <c r="DF372" s="254"/>
      <c r="DG372" s="254"/>
      <c r="DH372" s="254"/>
      <c r="DI372" s="254"/>
      <c r="DJ372" s="254"/>
      <c r="DK372" s="254"/>
      <c r="DL372" s="254"/>
      <c r="DM372" s="254"/>
      <c r="DN372" s="254"/>
      <c r="DO372" s="254"/>
    </row>
    <row r="373" spans="1:119" ht="7.5" customHeight="1">
      <c r="A373" s="277"/>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c r="AA373" s="254"/>
      <c r="AB373" s="254"/>
      <c r="AC373" s="254"/>
      <c r="AD373" s="254"/>
      <c r="AE373" s="254"/>
      <c r="AF373" s="254"/>
      <c r="AG373" s="254"/>
      <c r="AH373" s="254"/>
      <c r="AI373" s="254"/>
      <c r="AJ373" s="254"/>
      <c r="AK373" s="254"/>
      <c r="AL373" s="254"/>
      <c r="AM373" s="254"/>
      <c r="AN373" s="254"/>
      <c r="AO373" s="254"/>
      <c r="AP373" s="254"/>
      <c r="AQ373" s="254"/>
      <c r="AR373" s="254"/>
      <c r="AS373" s="254"/>
      <c r="AT373" s="254"/>
      <c r="AU373" s="254"/>
      <c r="AV373" s="254"/>
      <c r="AW373" s="254"/>
      <c r="AX373" s="254"/>
      <c r="AY373" s="254"/>
      <c r="AZ373" s="254"/>
      <c r="BA373" s="254"/>
      <c r="BB373" s="254"/>
      <c r="BC373" s="254"/>
      <c r="BD373" s="254"/>
      <c r="BE373" s="254"/>
      <c r="BF373" s="254"/>
      <c r="BG373" s="254"/>
      <c r="BH373" s="254"/>
      <c r="BI373" s="254"/>
      <c r="BJ373" s="254"/>
      <c r="BK373" s="254"/>
      <c r="BL373" s="254"/>
      <c r="BM373" s="254"/>
      <c r="BN373" s="254"/>
      <c r="BO373" s="254"/>
      <c r="BP373" s="254"/>
      <c r="BQ373" s="254"/>
      <c r="BR373" s="254"/>
      <c r="BS373" s="254"/>
      <c r="BT373" s="254"/>
      <c r="BU373" s="254"/>
      <c r="BV373" s="254"/>
      <c r="BW373" s="254"/>
      <c r="BX373" s="254"/>
      <c r="BY373" s="254"/>
      <c r="BZ373" s="254"/>
      <c r="CA373" s="254"/>
      <c r="CB373" s="254"/>
      <c r="CC373" s="254"/>
      <c r="CD373" s="254"/>
      <c r="CE373" s="254"/>
      <c r="CF373" s="254"/>
      <c r="CG373" s="254"/>
      <c r="CH373" s="254"/>
      <c r="CI373" s="254"/>
      <c r="CJ373" s="254"/>
      <c r="CK373" s="254"/>
      <c r="CL373" s="254"/>
      <c r="CM373" s="254"/>
      <c r="CN373" s="254"/>
      <c r="CO373" s="254"/>
      <c r="CP373" s="254"/>
      <c r="CQ373" s="254"/>
      <c r="CR373" s="254"/>
      <c r="CS373" s="254"/>
      <c r="CT373" s="254"/>
      <c r="CU373" s="254"/>
      <c r="CV373" s="254"/>
      <c r="CW373" s="254"/>
      <c r="CX373" s="254"/>
      <c r="CY373" s="254"/>
      <c r="CZ373" s="254"/>
      <c r="DA373" s="254"/>
      <c r="DB373" s="254"/>
      <c r="DC373" s="254"/>
      <c r="DD373" s="254"/>
      <c r="DE373" s="254"/>
      <c r="DF373" s="254"/>
      <c r="DG373" s="254"/>
      <c r="DH373" s="254"/>
      <c r="DI373" s="254"/>
      <c r="DJ373" s="254"/>
      <c r="DK373" s="254"/>
      <c r="DL373" s="254"/>
      <c r="DM373" s="254"/>
      <c r="DN373" s="254"/>
      <c r="DO373" s="254"/>
    </row>
    <row r="374" spans="1:119" ht="7.5" customHeight="1">
      <c r="A374" s="277"/>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c r="AA374" s="254"/>
      <c r="AB374" s="254"/>
      <c r="AC374" s="254"/>
      <c r="AD374" s="254"/>
      <c r="AE374" s="254"/>
      <c r="AF374" s="254"/>
      <c r="AG374" s="254"/>
      <c r="AH374" s="254"/>
      <c r="AI374" s="254"/>
      <c r="AJ374" s="254"/>
      <c r="AK374" s="254"/>
      <c r="AL374" s="254"/>
      <c r="AM374" s="254"/>
      <c r="AN374" s="254"/>
      <c r="AO374" s="254"/>
      <c r="AP374" s="254"/>
      <c r="AQ374" s="254"/>
      <c r="AR374" s="254"/>
      <c r="AS374" s="254"/>
      <c r="AT374" s="254"/>
      <c r="AU374" s="254"/>
      <c r="AV374" s="254"/>
      <c r="AW374" s="254"/>
      <c r="AX374" s="254"/>
      <c r="AY374" s="254"/>
      <c r="AZ374" s="254"/>
      <c r="BA374" s="254"/>
      <c r="BB374" s="254"/>
      <c r="BC374" s="254"/>
      <c r="BD374" s="254"/>
      <c r="BE374" s="254"/>
      <c r="BF374" s="254"/>
      <c r="BG374" s="254"/>
      <c r="BH374" s="254"/>
      <c r="BI374" s="254"/>
      <c r="BJ374" s="254"/>
      <c r="BK374" s="254"/>
      <c r="BL374" s="254"/>
      <c r="BM374" s="254"/>
      <c r="BN374" s="254"/>
      <c r="BO374" s="254"/>
      <c r="BP374" s="254"/>
      <c r="BQ374" s="254"/>
      <c r="BR374" s="254"/>
      <c r="BS374" s="254"/>
      <c r="BT374" s="254"/>
      <c r="BU374" s="254"/>
      <c r="BV374" s="254"/>
      <c r="BW374" s="254"/>
      <c r="BX374" s="254"/>
      <c r="BY374" s="254"/>
      <c r="BZ374" s="254"/>
      <c r="CA374" s="254"/>
      <c r="CB374" s="254"/>
      <c r="CC374" s="254"/>
      <c r="CD374" s="254"/>
      <c r="CE374" s="254"/>
      <c r="CF374" s="254"/>
      <c r="CG374" s="254"/>
      <c r="CH374" s="254"/>
      <c r="CI374" s="254"/>
      <c r="CJ374" s="254"/>
      <c r="CK374" s="254"/>
      <c r="CL374" s="254"/>
      <c r="CM374" s="254"/>
      <c r="CN374" s="254"/>
      <c r="CO374" s="254"/>
      <c r="CP374" s="254"/>
      <c r="CQ374" s="254"/>
      <c r="CR374" s="254"/>
      <c r="CS374" s="254"/>
      <c r="CT374" s="254"/>
      <c r="CU374" s="254"/>
      <c r="CV374" s="254"/>
      <c r="CW374" s="254"/>
      <c r="CX374" s="254"/>
      <c r="CY374" s="254"/>
      <c r="CZ374" s="254"/>
      <c r="DA374" s="254"/>
      <c r="DB374" s="254"/>
      <c r="DC374" s="254"/>
      <c r="DD374" s="254"/>
      <c r="DE374" s="254"/>
      <c r="DF374" s="254"/>
      <c r="DG374" s="254"/>
      <c r="DH374" s="254"/>
      <c r="DI374" s="254"/>
      <c r="DJ374" s="254"/>
      <c r="DK374" s="254"/>
      <c r="DL374" s="254"/>
      <c r="DM374" s="254"/>
      <c r="DN374" s="254"/>
      <c r="DO374" s="254"/>
    </row>
    <row r="375" spans="1:119" ht="7.5" customHeight="1">
      <c r="A375" s="277"/>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c r="AA375" s="254"/>
      <c r="AB375" s="254"/>
      <c r="AC375" s="254"/>
      <c r="AD375" s="254"/>
      <c r="AE375" s="254"/>
      <c r="AF375" s="254"/>
      <c r="AG375" s="254"/>
      <c r="AH375" s="254"/>
      <c r="AI375" s="254"/>
      <c r="AJ375" s="254"/>
      <c r="AK375" s="254"/>
      <c r="AL375" s="254"/>
      <c r="AM375" s="254"/>
      <c r="AN375" s="254"/>
      <c r="AO375" s="254"/>
      <c r="AP375" s="254"/>
      <c r="AQ375" s="254"/>
      <c r="AR375" s="254"/>
      <c r="AS375" s="254"/>
      <c r="AT375" s="254"/>
      <c r="AU375" s="254"/>
      <c r="AV375" s="254"/>
      <c r="AW375" s="254"/>
      <c r="AX375" s="254"/>
      <c r="AY375" s="254"/>
      <c r="AZ375" s="254"/>
      <c r="BA375" s="254"/>
      <c r="BB375" s="254"/>
      <c r="BC375" s="254"/>
      <c r="BD375" s="254"/>
      <c r="BE375" s="254"/>
      <c r="BF375" s="254"/>
      <c r="BG375" s="254"/>
      <c r="BH375" s="254"/>
      <c r="BI375" s="254"/>
      <c r="BJ375" s="254"/>
      <c r="BK375" s="254"/>
      <c r="BL375" s="254"/>
      <c r="BM375" s="254"/>
      <c r="BN375" s="254"/>
      <c r="BO375" s="254"/>
      <c r="BP375" s="254"/>
      <c r="BQ375" s="254"/>
      <c r="BR375" s="254"/>
      <c r="BS375" s="254"/>
      <c r="BT375" s="254"/>
      <c r="BU375" s="254"/>
      <c r="BV375" s="254"/>
      <c r="BW375" s="254"/>
      <c r="BX375" s="254"/>
      <c r="BY375" s="254"/>
      <c r="BZ375" s="254"/>
      <c r="CA375" s="254"/>
      <c r="CB375" s="254"/>
      <c r="CC375" s="254"/>
      <c r="CD375" s="254"/>
      <c r="CE375" s="254"/>
      <c r="CF375" s="254"/>
      <c r="CG375" s="254"/>
      <c r="CH375" s="254"/>
      <c r="CI375" s="254"/>
      <c r="CJ375" s="254"/>
      <c r="CK375" s="254"/>
      <c r="CL375" s="254"/>
      <c r="CM375" s="254"/>
      <c r="CN375" s="254"/>
      <c r="CO375" s="254"/>
      <c r="CP375" s="254"/>
      <c r="CQ375" s="254"/>
      <c r="CR375" s="254"/>
      <c r="CS375" s="254"/>
      <c r="CT375" s="254"/>
      <c r="CU375" s="254"/>
      <c r="CV375" s="254"/>
      <c r="CW375" s="254"/>
      <c r="CX375" s="254"/>
      <c r="CY375" s="254"/>
      <c r="CZ375" s="254"/>
      <c r="DA375" s="254"/>
      <c r="DB375" s="254"/>
      <c r="DC375" s="254"/>
      <c r="DD375" s="254"/>
      <c r="DE375" s="254"/>
      <c r="DF375" s="254"/>
      <c r="DG375" s="254"/>
      <c r="DH375" s="254"/>
      <c r="DI375" s="254"/>
      <c r="DJ375" s="254"/>
      <c r="DK375" s="254"/>
      <c r="DL375" s="254"/>
      <c r="DM375" s="254"/>
      <c r="DN375" s="254"/>
      <c r="DO375" s="254"/>
    </row>
    <row r="376" spans="1:119" ht="7.5" customHeight="1">
      <c r="A376" s="277"/>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c r="AA376" s="254"/>
      <c r="AB376" s="254"/>
      <c r="AC376" s="254"/>
      <c r="AD376" s="254"/>
      <c r="AE376" s="254"/>
      <c r="AF376" s="254"/>
      <c r="AG376" s="254"/>
      <c r="AH376" s="254"/>
      <c r="AI376" s="254"/>
      <c r="AJ376" s="254"/>
      <c r="AK376" s="254"/>
      <c r="AL376" s="254"/>
      <c r="AM376" s="254"/>
      <c r="AN376" s="254"/>
      <c r="AO376" s="254"/>
      <c r="AP376" s="254"/>
      <c r="AQ376" s="254"/>
      <c r="AR376" s="254"/>
      <c r="AS376" s="254"/>
      <c r="AT376" s="254"/>
      <c r="AU376" s="254"/>
      <c r="AV376" s="254"/>
      <c r="AW376" s="254"/>
      <c r="AX376" s="254"/>
      <c r="AY376" s="254"/>
      <c r="AZ376" s="254"/>
      <c r="BA376" s="254"/>
      <c r="BB376" s="254"/>
      <c r="BC376" s="254"/>
      <c r="BD376" s="254"/>
      <c r="BE376" s="254"/>
      <c r="BF376" s="254"/>
      <c r="BG376" s="254"/>
      <c r="BH376" s="254"/>
      <c r="BI376" s="254"/>
      <c r="BJ376" s="254"/>
      <c r="BK376" s="254"/>
      <c r="BL376" s="254"/>
      <c r="BM376" s="254"/>
      <c r="BN376" s="254"/>
      <c r="BO376" s="254"/>
      <c r="BP376" s="254"/>
      <c r="BQ376" s="254"/>
      <c r="BR376" s="254"/>
      <c r="BS376" s="254"/>
      <c r="BT376" s="254"/>
      <c r="BU376" s="254"/>
      <c r="BV376" s="254"/>
      <c r="BW376" s="254"/>
      <c r="BX376" s="254"/>
      <c r="BY376" s="254"/>
      <c r="BZ376" s="254"/>
      <c r="CA376" s="254"/>
      <c r="CB376" s="254"/>
      <c r="CC376" s="254"/>
      <c r="CD376" s="254"/>
      <c r="CE376" s="254"/>
      <c r="CF376" s="254"/>
      <c r="CG376" s="254"/>
      <c r="CH376" s="254"/>
      <c r="CI376" s="254"/>
      <c r="CJ376" s="254"/>
      <c r="CK376" s="254"/>
      <c r="CL376" s="254"/>
      <c r="CM376" s="254"/>
      <c r="CN376" s="254"/>
      <c r="CO376" s="254"/>
      <c r="CP376" s="254"/>
      <c r="CQ376" s="254"/>
      <c r="CR376" s="254"/>
      <c r="CS376" s="254"/>
      <c r="CT376" s="254"/>
      <c r="CU376" s="254"/>
      <c r="CV376" s="254"/>
      <c r="CW376" s="254"/>
      <c r="CX376" s="254"/>
      <c r="CY376" s="254"/>
      <c r="CZ376" s="254"/>
      <c r="DA376" s="254"/>
      <c r="DB376" s="254"/>
      <c r="DC376" s="254"/>
      <c r="DD376" s="254"/>
      <c r="DE376" s="254"/>
      <c r="DF376" s="254"/>
      <c r="DG376" s="254"/>
      <c r="DH376" s="254"/>
      <c r="DI376" s="254"/>
      <c r="DJ376" s="254"/>
      <c r="DK376" s="254"/>
      <c r="DL376" s="254"/>
      <c r="DM376" s="254"/>
      <c r="DN376" s="254"/>
      <c r="DO376" s="254"/>
    </row>
    <row r="377" spans="1:119" ht="7.5" customHeight="1">
      <c r="A377" s="277"/>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c r="AA377" s="254"/>
      <c r="AB377" s="254"/>
      <c r="AC377" s="254"/>
      <c r="AD377" s="254"/>
      <c r="AE377" s="254"/>
      <c r="AF377" s="254"/>
      <c r="AG377" s="254"/>
      <c r="AH377" s="254"/>
      <c r="AI377" s="254"/>
      <c r="AJ377" s="254"/>
      <c r="AK377" s="254"/>
      <c r="AL377" s="254"/>
      <c r="AM377" s="254"/>
      <c r="AN377" s="254"/>
      <c r="AO377" s="254"/>
      <c r="AP377" s="254"/>
      <c r="AQ377" s="254"/>
      <c r="AR377" s="254"/>
      <c r="AS377" s="254"/>
      <c r="AT377" s="254"/>
      <c r="AU377" s="254"/>
      <c r="AV377" s="254"/>
      <c r="AW377" s="254"/>
      <c r="AX377" s="254"/>
      <c r="AY377" s="254"/>
      <c r="AZ377" s="254"/>
      <c r="BA377" s="254"/>
      <c r="BB377" s="254"/>
      <c r="BC377" s="254"/>
      <c r="BD377" s="254"/>
      <c r="BE377" s="254"/>
      <c r="BF377" s="254"/>
      <c r="BG377" s="254"/>
      <c r="BH377" s="254"/>
      <c r="BI377" s="254"/>
      <c r="BJ377" s="254"/>
      <c r="BK377" s="254"/>
      <c r="BL377" s="254"/>
      <c r="BM377" s="254"/>
      <c r="BN377" s="254"/>
      <c r="BO377" s="254"/>
      <c r="BP377" s="254"/>
      <c r="BQ377" s="254"/>
      <c r="BR377" s="254"/>
      <c r="BS377" s="254"/>
      <c r="BT377" s="254"/>
      <c r="BU377" s="254"/>
      <c r="BV377" s="254"/>
      <c r="BW377" s="254"/>
      <c r="BX377" s="254"/>
      <c r="BY377" s="254"/>
      <c r="BZ377" s="254"/>
      <c r="CA377" s="254"/>
      <c r="CB377" s="254"/>
      <c r="CC377" s="254"/>
      <c r="CD377" s="254"/>
      <c r="CE377" s="254"/>
      <c r="CF377" s="254"/>
      <c r="CG377" s="254"/>
      <c r="CH377" s="254"/>
      <c r="CI377" s="254"/>
      <c r="CJ377" s="254"/>
      <c r="CK377" s="254"/>
      <c r="CL377" s="254"/>
      <c r="CM377" s="254"/>
      <c r="CN377" s="254"/>
      <c r="CO377" s="254"/>
      <c r="CP377" s="254"/>
      <c r="CQ377" s="254"/>
      <c r="CR377" s="254"/>
      <c r="CS377" s="254"/>
      <c r="CT377" s="254"/>
      <c r="CU377" s="254"/>
      <c r="CV377" s="254"/>
      <c r="CW377" s="254"/>
      <c r="CX377" s="254"/>
      <c r="CY377" s="254"/>
      <c r="CZ377" s="254"/>
      <c r="DA377" s="254"/>
      <c r="DB377" s="254"/>
      <c r="DC377" s="254"/>
      <c r="DD377" s="254"/>
      <c r="DE377" s="254"/>
      <c r="DF377" s="254"/>
      <c r="DG377" s="254"/>
      <c r="DH377" s="254"/>
      <c r="DI377" s="254"/>
      <c r="DJ377" s="254"/>
      <c r="DK377" s="254"/>
      <c r="DL377" s="254"/>
      <c r="DM377" s="254"/>
      <c r="DN377" s="254"/>
      <c r="DO377" s="254"/>
    </row>
    <row r="378" spans="1:119" ht="7.5" customHeight="1">
      <c r="A378" s="277"/>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c r="AA378" s="254"/>
      <c r="AB378" s="254"/>
      <c r="AC378" s="254"/>
      <c r="AD378" s="254"/>
      <c r="AE378" s="254"/>
      <c r="AF378" s="254"/>
      <c r="AG378" s="254"/>
      <c r="AH378" s="254"/>
      <c r="AI378" s="254"/>
      <c r="AJ378" s="254"/>
      <c r="AK378" s="254"/>
      <c r="AL378" s="254"/>
      <c r="AM378" s="254"/>
      <c r="AN378" s="254"/>
      <c r="AO378" s="254"/>
      <c r="AP378" s="254"/>
      <c r="AQ378" s="254"/>
      <c r="AR378" s="254"/>
      <c r="AS378" s="254"/>
      <c r="AT378" s="254"/>
      <c r="AU378" s="254"/>
      <c r="AV378" s="254"/>
      <c r="AW378" s="254"/>
      <c r="AX378" s="254"/>
      <c r="AY378" s="254"/>
      <c r="AZ378" s="254"/>
      <c r="BA378" s="254"/>
      <c r="BB378" s="254"/>
      <c r="BC378" s="254"/>
      <c r="BD378" s="254"/>
      <c r="BE378" s="254"/>
      <c r="BF378" s="254"/>
      <c r="BG378" s="254"/>
      <c r="BH378" s="254"/>
      <c r="BI378" s="254"/>
      <c r="BJ378" s="254"/>
      <c r="BK378" s="254"/>
      <c r="BL378" s="254"/>
      <c r="BM378" s="254"/>
      <c r="BN378" s="254"/>
      <c r="BO378" s="254"/>
      <c r="BP378" s="254"/>
      <c r="BQ378" s="254"/>
      <c r="BR378" s="254"/>
      <c r="BS378" s="254"/>
      <c r="BT378" s="254"/>
      <c r="BU378" s="254"/>
      <c r="BV378" s="254"/>
      <c r="BW378" s="254"/>
      <c r="BX378" s="254"/>
      <c r="BY378" s="254"/>
      <c r="BZ378" s="254"/>
      <c r="CA378" s="254"/>
      <c r="CB378" s="254"/>
      <c r="CC378" s="254"/>
      <c r="CD378" s="254"/>
      <c r="CE378" s="254"/>
      <c r="CF378" s="254"/>
      <c r="CG378" s="254"/>
      <c r="CH378" s="254"/>
      <c r="CI378" s="254"/>
      <c r="CJ378" s="254"/>
      <c r="CK378" s="254"/>
      <c r="CL378" s="254"/>
      <c r="CM378" s="254"/>
      <c r="CN378" s="254"/>
      <c r="CO378" s="254"/>
      <c r="CP378" s="254"/>
      <c r="CQ378" s="254"/>
      <c r="CR378" s="254"/>
      <c r="CS378" s="254"/>
      <c r="CT378" s="254"/>
      <c r="CU378" s="254"/>
      <c r="CV378" s="254"/>
      <c r="CW378" s="254"/>
      <c r="CX378" s="254"/>
      <c r="CY378" s="254"/>
      <c r="CZ378" s="254"/>
      <c r="DA378" s="254"/>
      <c r="DB378" s="254"/>
      <c r="DC378" s="254"/>
      <c r="DD378" s="254"/>
      <c r="DE378" s="254"/>
      <c r="DF378" s="254"/>
      <c r="DG378" s="254"/>
      <c r="DH378" s="254"/>
      <c r="DI378" s="254"/>
      <c r="DJ378" s="254"/>
      <c r="DK378" s="254"/>
      <c r="DL378" s="254"/>
      <c r="DM378" s="254"/>
      <c r="DN378" s="254"/>
      <c r="DO378" s="254"/>
    </row>
    <row r="379" spans="1:119" ht="7.5" customHeight="1">
      <c r="A379" s="277"/>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c r="AA379" s="254"/>
      <c r="AB379" s="254"/>
      <c r="AC379" s="254"/>
      <c r="AD379" s="254"/>
      <c r="AE379" s="254"/>
      <c r="AF379" s="254"/>
      <c r="AG379" s="254"/>
      <c r="AH379" s="254"/>
      <c r="AI379" s="254"/>
      <c r="AJ379" s="254"/>
      <c r="AK379" s="254"/>
      <c r="AL379" s="254"/>
      <c r="AM379" s="254"/>
      <c r="AN379" s="254"/>
      <c r="AO379" s="254"/>
      <c r="AP379" s="254"/>
      <c r="AQ379" s="254"/>
      <c r="AR379" s="254"/>
      <c r="AS379" s="254"/>
      <c r="AT379" s="254"/>
      <c r="AU379" s="254"/>
      <c r="AV379" s="254"/>
      <c r="AW379" s="254"/>
      <c r="AX379" s="254"/>
      <c r="AY379" s="254"/>
      <c r="AZ379" s="254"/>
      <c r="BA379" s="254"/>
      <c r="BB379" s="254"/>
      <c r="BC379" s="254"/>
      <c r="BD379" s="254"/>
      <c r="BE379" s="254"/>
      <c r="BF379" s="254"/>
      <c r="BG379" s="254"/>
      <c r="BH379" s="254"/>
      <c r="BI379" s="254"/>
      <c r="BJ379" s="254"/>
      <c r="BK379" s="254"/>
      <c r="BL379" s="254"/>
      <c r="BM379" s="254"/>
      <c r="BN379" s="254"/>
      <c r="BO379" s="254"/>
      <c r="BP379" s="254"/>
      <c r="BQ379" s="254"/>
      <c r="BR379" s="254"/>
      <c r="BS379" s="254"/>
      <c r="BT379" s="254"/>
      <c r="BU379" s="254"/>
      <c r="BV379" s="254"/>
      <c r="BW379" s="254"/>
      <c r="BX379" s="254"/>
      <c r="BY379" s="254"/>
      <c r="BZ379" s="254"/>
      <c r="CA379" s="254"/>
      <c r="CB379" s="254"/>
      <c r="CC379" s="254"/>
      <c r="CD379" s="254"/>
      <c r="CE379" s="254"/>
      <c r="CF379" s="254"/>
      <c r="CG379" s="254"/>
      <c r="CH379" s="254"/>
      <c r="CI379" s="254"/>
      <c r="CJ379" s="254"/>
      <c r="CK379" s="254"/>
      <c r="CL379" s="254"/>
      <c r="CM379" s="254"/>
      <c r="CN379" s="254"/>
      <c r="CO379" s="254"/>
      <c r="CP379" s="254"/>
      <c r="CQ379" s="254"/>
      <c r="CR379" s="254"/>
      <c r="CS379" s="254"/>
      <c r="CT379" s="254"/>
      <c r="CU379" s="254"/>
      <c r="CV379" s="254"/>
      <c r="CW379" s="254"/>
      <c r="CX379" s="254"/>
      <c r="CY379" s="254"/>
      <c r="CZ379" s="254"/>
      <c r="DA379" s="254"/>
      <c r="DB379" s="254"/>
      <c r="DC379" s="254"/>
      <c r="DD379" s="254"/>
      <c r="DE379" s="254"/>
      <c r="DF379" s="254"/>
      <c r="DG379" s="254"/>
      <c r="DH379" s="254"/>
      <c r="DI379" s="254"/>
      <c r="DJ379" s="254"/>
      <c r="DK379" s="254"/>
      <c r="DL379" s="254"/>
      <c r="DM379" s="254"/>
      <c r="DN379" s="254"/>
      <c r="DO379" s="254"/>
    </row>
    <row r="380" spans="1:119" ht="7.5" customHeight="1">
      <c r="A380" s="277"/>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c r="AA380" s="254"/>
      <c r="AB380" s="254"/>
      <c r="AC380" s="254"/>
      <c r="AD380" s="254"/>
      <c r="AE380" s="254"/>
      <c r="AF380" s="254"/>
      <c r="AG380" s="254"/>
      <c r="AH380" s="254"/>
      <c r="AI380" s="254"/>
      <c r="AJ380" s="254"/>
      <c r="AK380" s="254"/>
      <c r="AL380" s="254"/>
      <c r="AM380" s="254"/>
      <c r="AN380" s="254"/>
      <c r="AO380" s="254"/>
      <c r="AP380" s="254"/>
      <c r="AQ380" s="254"/>
      <c r="AR380" s="254"/>
      <c r="AS380" s="254"/>
      <c r="AT380" s="254"/>
      <c r="AU380" s="254"/>
      <c r="AV380" s="254"/>
      <c r="AW380" s="254"/>
      <c r="AX380" s="254"/>
      <c r="AY380" s="254"/>
      <c r="AZ380" s="254"/>
      <c r="BA380" s="254"/>
      <c r="BB380" s="254"/>
      <c r="BC380" s="254"/>
      <c r="BD380" s="254"/>
      <c r="BE380" s="254"/>
      <c r="BF380" s="254"/>
      <c r="BG380" s="254"/>
      <c r="BH380" s="254"/>
      <c r="BI380" s="254"/>
      <c r="BJ380" s="254"/>
      <c r="BK380" s="254"/>
      <c r="BL380" s="254"/>
      <c r="BM380" s="254"/>
      <c r="BN380" s="254"/>
      <c r="BO380" s="254"/>
      <c r="BP380" s="254"/>
      <c r="BQ380" s="254"/>
      <c r="BR380" s="254"/>
      <c r="BS380" s="254"/>
      <c r="BT380" s="254"/>
      <c r="BU380" s="254"/>
      <c r="BV380" s="254"/>
      <c r="BW380" s="254"/>
      <c r="BX380" s="254"/>
      <c r="BY380" s="254"/>
      <c r="BZ380" s="254"/>
      <c r="CA380" s="254"/>
      <c r="CB380" s="254"/>
      <c r="CC380" s="254"/>
      <c r="CD380" s="254"/>
      <c r="CE380" s="254"/>
      <c r="CF380" s="254"/>
      <c r="CG380" s="254"/>
      <c r="CH380" s="254"/>
      <c r="CI380" s="254"/>
      <c r="CJ380" s="254"/>
      <c r="CK380" s="254"/>
      <c r="CL380" s="254"/>
      <c r="CM380" s="254"/>
      <c r="CN380" s="254"/>
      <c r="CO380" s="254"/>
      <c r="CP380" s="254"/>
      <c r="CQ380" s="254"/>
      <c r="CR380" s="254"/>
      <c r="CS380" s="254"/>
      <c r="CT380" s="254"/>
      <c r="CU380" s="254"/>
      <c r="CV380" s="254"/>
      <c r="CW380" s="254"/>
      <c r="CX380" s="254"/>
      <c r="CY380" s="254"/>
      <c r="CZ380" s="254"/>
      <c r="DA380" s="254"/>
      <c r="DB380" s="254"/>
      <c r="DC380" s="254"/>
      <c r="DD380" s="254"/>
      <c r="DE380" s="254"/>
      <c r="DF380" s="254"/>
      <c r="DG380" s="254"/>
      <c r="DH380" s="254"/>
      <c r="DI380" s="254"/>
      <c r="DJ380" s="254"/>
      <c r="DK380" s="254"/>
      <c r="DL380" s="254"/>
      <c r="DM380" s="254"/>
      <c r="DN380" s="254"/>
      <c r="DO380" s="254"/>
    </row>
    <row r="381" spans="1:119" ht="7.5" customHeight="1">
      <c r="A381" s="277"/>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c r="AA381" s="254"/>
      <c r="AB381" s="254"/>
      <c r="AC381" s="254"/>
      <c r="AD381" s="254"/>
      <c r="AE381" s="254"/>
      <c r="AF381" s="254"/>
      <c r="AG381" s="254"/>
      <c r="AH381" s="254"/>
      <c r="AI381" s="254"/>
      <c r="AJ381" s="254"/>
      <c r="AK381" s="254"/>
      <c r="AL381" s="254"/>
      <c r="AM381" s="254"/>
      <c r="AN381" s="254"/>
      <c r="AO381" s="254"/>
      <c r="AP381" s="254"/>
      <c r="AQ381" s="254"/>
      <c r="AR381" s="254"/>
      <c r="AS381" s="254"/>
      <c r="AT381" s="254"/>
      <c r="AU381" s="254"/>
      <c r="AV381" s="254"/>
      <c r="AW381" s="254"/>
      <c r="AX381" s="254"/>
      <c r="AY381" s="254"/>
      <c r="AZ381" s="254"/>
      <c r="BA381" s="254"/>
      <c r="BB381" s="254"/>
      <c r="BC381" s="254"/>
      <c r="BD381" s="254"/>
      <c r="BE381" s="254"/>
      <c r="BF381" s="254"/>
      <c r="BG381" s="254"/>
      <c r="BH381" s="254"/>
      <c r="BI381" s="254"/>
      <c r="BJ381" s="254"/>
      <c r="BK381" s="254"/>
      <c r="BL381" s="254"/>
      <c r="BM381" s="254"/>
      <c r="BN381" s="254"/>
      <c r="BO381" s="254"/>
      <c r="BP381" s="254"/>
      <c r="BQ381" s="254"/>
      <c r="BR381" s="254"/>
      <c r="BS381" s="254"/>
      <c r="BT381" s="254"/>
      <c r="BU381" s="254"/>
      <c r="BV381" s="254"/>
      <c r="BW381" s="254"/>
      <c r="BX381" s="254"/>
      <c r="BY381" s="254"/>
      <c r="BZ381" s="254"/>
      <c r="CA381" s="254"/>
      <c r="CB381" s="254"/>
      <c r="CC381" s="254"/>
      <c r="CD381" s="254"/>
      <c r="CE381" s="254"/>
      <c r="CF381" s="254"/>
      <c r="CG381" s="254"/>
      <c r="CH381" s="254"/>
      <c r="CI381" s="254"/>
      <c r="CJ381" s="254"/>
      <c r="CK381" s="254"/>
      <c r="CL381" s="254"/>
      <c r="CM381" s="254"/>
      <c r="CN381" s="254"/>
      <c r="CO381" s="254"/>
      <c r="CP381" s="254"/>
      <c r="CQ381" s="254"/>
      <c r="CR381" s="254"/>
      <c r="CS381" s="254"/>
      <c r="CT381" s="254"/>
      <c r="CU381" s="254"/>
      <c r="CV381" s="254"/>
      <c r="CW381" s="254"/>
      <c r="CX381" s="254"/>
      <c r="CY381" s="254"/>
      <c r="CZ381" s="254"/>
      <c r="DA381" s="254"/>
      <c r="DB381" s="254"/>
      <c r="DC381" s="254"/>
      <c r="DD381" s="254"/>
      <c r="DE381" s="254"/>
      <c r="DF381" s="254"/>
      <c r="DG381" s="254"/>
      <c r="DH381" s="254"/>
      <c r="DI381" s="254"/>
      <c r="DJ381" s="254"/>
      <c r="DK381" s="254"/>
      <c r="DL381" s="254"/>
      <c r="DM381" s="254"/>
      <c r="DN381" s="254"/>
      <c r="DO381" s="254"/>
    </row>
    <row r="382" spans="1:119" ht="7.5" customHeight="1">
      <c r="A382" s="277"/>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c r="AA382" s="254"/>
      <c r="AB382" s="254"/>
      <c r="AC382" s="254"/>
      <c r="AD382" s="254"/>
      <c r="AE382" s="254"/>
      <c r="AF382" s="254"/>
      <c r="AG382" s="254"/>
      <c r="AH382" s="254"/>
      <c r="AI382" s="254"/>
      <c r="AJ382" s="254"/>
      <c r="AK382" s="254"/>
      <c r="AL382" s="254"/>
      <c r="AM382" s="254"/>
      <c r="AN382" s="254"/>
      <c r="AO382" s="254"/>
      <c r="AP382" s="254"/>
      <c r="AQ382" s="254"/>
      <c r="AR382" s="254"/>
      <c r="AS382" s="254"/>
      <c r="AT382" s="254"/>
      <c r="AU382" s="254"/>
      <c r="AV382" s="254"/>
      <c r="AW382" s="254"/>
      <c r="AX382" s="254"/>
      <c r="AY382" s="254"/>
      <c r="AZ382" s="254"/>
      <c r="BA382" s="254"/>
      <c r="BB382" s="254"/>
      <c r="BC382" s="254"/>
      <c r="BD382" s="254"/>
      <c r="BE382" s="254"/>
      <c r="BF382" s="254"/>
      <c r="BG382" s="254"/>
      <c r="BH382" s="254"/>
      <c r="BI382" s="254"/>
      <c r="BJ382" s="254"/>
      <c r="BK382" s="254"/>
      <c r="BL382" s="254"/>
      <c r="BM382" s="254"/>
      <c r="BN382" s="254"/>
      <c r="BO382" s="254"/>
      <c r="BP382" s="254"/>
      <c r="BQ382" s="254"/>
      <c r="BR382" s="254"/>
      <c r="BS382" s="254"/>
      <c r="BT382" s="254"/>
      <c r="BU382" s="254"/>
      <c r="BV382" s="254"/>
      <c r="BW382" s="254"/>
      <c r="BX382" s="254"/>
      <c r="BY382" s="254"/>
      <c r="BZ382" s="254"/>
      <c r="CA382" s="254"/>
      <c r="CB382" s="254"/>
      <c r="CC382" s="254"/>
      <c r="CD382" s="254"/>
      <c r="CE382" s="254"/>
      <c r="CF382" s="254"/>
      <c r="CG382" s="254"/>
      <c r="CH382" s="254"/>
      <c r="CI382" s="254"/>
      <c r="CJ382" s="254"/>
      <c r="CK382" s="254"/>
      <c r="CL382" s="254"/>
      <c r="CM382" s="254"/>
      <c r="CN382" s="254"/>
      <c r="CO382" s="254"/>
      <c r="CP382" s="254"/>
      <c r="CQ382" s="254"/>
      <c r="CR382" s="254"/>
      <c r="CS382" s="254"/>
      <c r="CT382" s="254"/>
      <c r="CU382" s="254"/>
      <c r="CV382" s="254"/>
      <c r="CW382" s="254"/>
      <c r="CX382" s="254"/>
      <c r="CY382" s="254"/>
      <c r="CZ382" s="254"/>
      <c r="DA382" s="254"/>
      <c r="DB382" s="254"/>
      <c r="DC382" s="254"/>
      <c r="DD382" s="254"/>
      <c r="DE382" s="254"/>
      <c r="DF382" s="254"/>
      <c r="DG382" s="254"/>
      <c r="DH382" s="254"/>
      <c r="DI382" s="254"/>
      <c r="DJ382" s="254"/>
      <c r="DK382" s="254"/>
      <c r="DL382" s="254"/>
      <c r="DM382" s="254"/>
      <c r="DN382" s="254"/>
      <c r="DO382" s="254"/>
    </row>
    <row r="383" spans="1:119" ht="7.5" customHeight="1">
      <c r="A383" s="277"/>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c r="AA383" s="254"/>
      <c r="AB383" s="254"/>
      <c r="AC383" s="254"/>
      <c r="AD383" s="254"/>
      <c r="AE383" s="254"/>
      <c r="AF383" s="254"/>
      <c r="AG383" s="254"/>
      <c r="AH383" s="254"/>
      <c r="AI383" s="254"/>
      <c r="AJ383" s="254"/>
      <c r="AK383" s="254"/>
      <c r="AL383" s="254"/>
      <c r="AM383" s="254"/>
      <c r="AN383" s="254"/>
      <c r="AO383" s="254"/>
      <c r="AP383" s="254"/>
      <c r="AQ383" s="254"/>
      <c r="AR383" s="254"/>
      <c r="AS383" s="254"/>
      <c r="AT383" s="254"/>
      <c r="AU383" s="254"/>
      <c r="AV383" s="254"/>
      <c r="AW383" s="254"/>
      <c r="AX383" s="254"/>
      <c r="AY383" s="254"/>
      <c r="AZ383" s="254"/>
      <c r="BA383" s="254"/>
      <c r="BB383" s="254"/>
      <c r="BC383" s="254"/>
      <c r="BD383" s="254"/>
      <c r="BE383" s="254"/>
      <c r="BF383" s="254"/>
      <c r="BG383" s="254"/>
      <c r="BH383" s="254"/>
      <c r="BI383" s="254"/>
      <c r="BJ383" s="254"/>
      <c r="BK383" s="254"/>
      <c r="BL383" s="254"/>
      <c r="BM383" s="254"/>
      <c r="BN383" s="254"/>
      <c r="BO383" s="254"/>
      <c r="BP383" s="254"/>
      <c r="BQ383" s="254"/>
      <c r="BR383" s="254"/>
      <c r="BS383" s="254"/>
      <c r="BT383" s="254"/>
      <c r="BU383" s="254"/>
      <c r="BV383" s="254"/>
      <c r="BW383" s="254"/>
      <c r="BX383" s="254"/>
      <c r="BY383" s="254"/>
      <c r="BZ383" s="254"/>
      <c r="CA383" s="254"/>
      <c r="CB383" s="254"/>
      <c r="CC383" s="254"/>
      <c r="CD383" s="254"/>
      <c r="CE383" s="254"/>
      <c r="CF383" s="254"/>
      <c r="CG383" s="254"/>
      <c r="CH383" s="254"/>
      <c r="CI383" s="254"/>
      <c r="CJ383" s="254"/>
      <c r="CK383" s="254"/>
      <c r="CL383" s="254"/>
      <c r="CM383" s="254"/>
      <c r="CN383" s="254"/>
      <c r="CO383" s="254"/>
      <c r="CP383" s="254"/>
      <c r="CQ383" s="254"/>
      <c r="CR383" s="254"/>
      <c r="CS383" s="254"/>
      <c r="CT383" s="254"/>
      <c r="CU383" s="254"/>
      <c r="CV383" s="254"/>
      <c r="CW383" s="254"/>
      <c r="CX383" s="254"/>
      <c r="CY383" s="254"/>
      <c r="CZ383" s="254"/>
      <c r="DA383" s="254"/>
      <c r="DB383" s="254"/>
      <c r="DC383" s="254"/>
      <c r="DD383" s="254"/>
      <c r="DE383" s="254"/>
      <c r="DF383" s="254"/>
      <c r="DG383" s="254"/>
      <c r="DH383" s="254"/>
      <c r="DI383" s="254"/>
      <c r="DJ383" s="254"/>
      <c r="DK383" s="254"/>
      <c r="DL383" s="254"/>
      <c r="DM383" s="254"/>
      <c r="DN383" s="254"/>
      <c r="DO383" s="254"/>
    </row>
    <row r="384" spans="1:119" ht="7.5" customHeight="1">
      <c r="A384" s="277"/>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c r="AA384" s="254"/>
      <c r="AB384" s="254"/>
      <c r="AC384" s="254"/>
      <c r="AD384" s="254"/>
      <c r="AE384" s="254"/>
      <c r="AF384" s="254"/>
      <c r="AG384" s="254"/>
      <c r="AH384" s="254"/>
      <c r="AI384" s="254"/>
      <c r="AJ384" s="254"/>
      <c r="AK384" s="254"/>
      <c r="AL384" s="254"/>
      <c r="AM384" s="254"/>
      <c r="AN384" s="254"/>
      <c r="AO384" s="254"/>
      <c r="AP384" s="254"/>
      <c r="AQ384" s="254"/>
      <c r="AR384" s="254"/>
      <c r="AS384" s="254"/>
      <c r="AT384" s="254"/>
      <c r="AU384" s="254"/>
      <c r="AV384" s="254"/>
      <c r="AW384" s="254"/>
      <c r="AX384" s="254"/>
      <c r="AY384" s="254"/>
      <c r="AZ384" s="254"/>
      <c r="BA384" s="254"/>
      <c r="BB384" s="254"/>
      <c r="BC384" s="254"/>
      <c r="BD384" s="254"/>
      <c r="BE384" s="254"/>
      <c r="BF384" s="254"/>
      <c r="BG384" s="254"/>
      <c r="BH384" s="254"/>
      <c r="BI384" s="254"/>
      <c r="BJ384" s="254"/>
      <c r="BK384" s="254"/>
      <c r="BL384" s="254"/>
      <c r="BM384" s="254"/>
      <c r="BN384" s="254"/>
      <c r="BO384" s="254"/>
      <c r="BP384" s="254"/>
      <c r="BQ384" s="254"/>
      <c r="BR384" s="254"/>
      <c r="BS384" s="254"/>
      <c r="BT384" s="254"/>
      <c r="BU384" s="254"/>
      <c r="BV384" s="254"/>
      <c r="BW384" s="254"/>
      <c r="BX384" s="254"/>
      <c r="BY384" s="254"/>
      <c r="BZ384" s="254"/>
      <c r="CA384" s="254"/>
      <c r="CB384" s="254"/>
      <c r="CC384" s="254"/>
      <c r="CD384" s="254"/>
      <c r="CE384" s="254"/>
      <c r="CF384" s="254"/>
      <c r="CG384" s="254"/>
      <c r="CH384" s="254"/>
      <c r="CI384" s="254"/>
      <c r="CJ384" s="254"/>
      <c r="CK384" s="254"/>
      <c r="CL384" s="254"/>
      <c r="CM384" s="254"/>
      <c r="CN384" s="254"/>
      <c r="CO384" s="254"/>
      <c r="CP384" s="254"/>
      <c r="CQ384" s="254"/>
      <c r="CR384" s="254"/>
      <c r="CS384" s="254"/>
      <c r="CT384" s="254"/>
      <c r="CU384" s="254"/>
      <c r="CV384" s="254"/>
      <c r="CW384" s="254"/>
      <c r="CX384" s="254"/>
      <c r="CY384" s="254"/>
      <c r="CZ384" s="254"/>
      <c r="DA384" s="254"/>
      <c r="DB384" s="254"/>
      <c r="DC384" s="254"/>
      <c r="DD384" s="254"/>
      <c r="DE384" s="254"/>
      <c r="DF384" s="254"/>
      <c r="DG384" s="254"/>
      <c r="DH384" s="254"/>
      <c r="DI384" s="254"/>
      <c r="DJ384" s="254"/>
      <c r="DK384" s="254"/>
      <c r="DL384" s="254"/>
      <c r="DM384" s="254"/>
      <c r="DN384" s="254"/>
      <c r="DO384" s="254"/>
    </row>
    <row r="385" spans="1:119" ht="7.5" customHeight="1">
      <c r="A385" s="277"/>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c r="AA385" s="254"/>
      <c r="AB385" s="254"/>
      <c r="AC385" s="254"/>
      <c r="AD385" s="254"/>
      <c r="AE385" s="254"/>
      <c r="AF385" s="254"/>
      <c r="AG385" s="254"/>
      <c r="AH385" s="254"/>
      <c r="AI385" s="254"/>
      <c r="AJ385" s="254"/>
      <c r="AK385" s="254"/>
      <c r="AL385" s="254"/>
      <c r="AM385" s="254"/>
      <c r="AN385" s="254"/>
      <c r="AO385" s="254"/>
      <c r="AP385" s="254"/>
      <c r="AQ385" s="254"/>
      <c r="AR385" s="254"/>
      <c r="AS385" s="254"/>
      <c r="AT385" s="254"/>
      <c r="AU385" s="254"/>
      <c r="AV385" s="254"/>
      <c r="AW385" s="254"/>
      <c r="AX385" s="254"/>
      <c r="AY385" s="254"/>
      <c r="AZ385" s="254"/>
      <c r="BA385" s="254"/>
      <c r="BB385" s="254"/>
      <c r="BC385" s="254"/>
      <c r="BD385" s="254"/>
      <c r="BE385" s="254"/>
      <c r="BF385" s="254"/>
      <c r="BG385" s="254"/>
      <c r="BH385" s="254"/>
      <c r="BI385" s="254"/>
      <c r="BJ385" s="254"/>
      <c r="BK385" s="254"/>
      <c r="BL385" s="254"/>
      <c r="BM385" s="254"/>
      <c r="BN385" s="254"/>
      <c r="BO385" s="254"/>
      <c r="BP385" s="254"/>
      <c r="BQ385" s="254"/>
      <c r="BR385" s="254"/>
      <c r="BS385" s="254"/>
      <c r="BT385" s="254"/>
      <c r="BU385" s="254"/>
      <c r="BV385" s="254"/>
      <c r="BW385" s="254"/>
      <c r="BX385" s="254"/>
      <c r="BY385" s="254"/>
      <c r="BZ385" s="254"/>
      <c r="CA385" s="254"/>
      <c r="CB385" s="254"/>
      <c r="CC385" s="254"/>
      <c r="CD385" s="254"/>
      <c r="CE385" s="254"/>
      <c r="CF385" s="254"/>
      <c r="CG385" s="254"/>
      <c r="CH385" s="254"/>
      <c r="CI385" s="254"/>
      <c r="CJ385" s="254"/>
      <c r="CK385" s="254"/>
      <c r="CL385" s="254"/>
      <c r="CM385" s="254"/>
      <c r="CN385" s="254"/>
      <c r="CO385" s="254"/>
      <c r="CP385" s="254"/>
      <c r="CQ385" s="254"/>
      <c r="CR385" s="254"/>
      <c r="CS385" s="254"/>
      <c r="CT385" s="254"/>
      <c r="CU385" s="254"/>
      <c r="CV385" s="254"/>
      <c r="CW385" s="254"/>
      <c r="CX385" s="254"/>
      <c r="CY385" s="254"/>
      <c r="CZ385" s="254"/>
      <c r="DA385" s="254"/>
      <c r="DB385" s="254"/>
      <c r="DC385" s="254"/>
      <c r="DD385" s="254"/>
      <c r="DE385" s="254"/>
      <c r="DF385" s="254"/>
      <c r="DG385" s="254"/>
      <c r="DH385" s="254"/>
      <c r="DI385" s="254"/>
      <c r="DJ385" s="254"/>
      <c r="DK385" s="254"/>
      <c r="DL385" s="254"/>
      <c r="DM385" s="254"/>
      <c r="DN385" s="254"/>
      <c r="DO385" s="254"/>
    </row>
    <row r="386" spans="1:119" ht="7.5" customHeight="1">
      <c r="A386" s="277"/>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c r="AA386" s="254"/>
      <c r="AB386" s="254"/>
      <c r="AC386" s="254"/>
      <c r="AD386" s="254"/>
      <c r="AE386" s="254"/>
      <c r="AF386" s="254"/>
      <c r="AG386" s="254"/>
      <c r="AH386" s="254"/>
      <c r="AI386" s="254"/>
      <c r="AJ386" s="254"/>
      <c r="AK386" s="254"/>
      <c r="AL386" s="254"/>
      <c r="AM386" s="254"/>
      <c r="AN386" s="254"/>
      <c r="AO386" s="254"/>
      <c r="AP386" s="254"/>
      <c r="AQ386" s="254"/>
      <c r="AR386" s="254"/>
      <c r="AS386" s="254"/>
      <c r="AT386" s="254"/>
      <c r="AU386" s="254"/>
      <c r="AV386" s="254"/>
      <c r="AW386" s="254"/>
      <c r="AX386" s="254"/>
      <c r="AY386" s="254"/>
      <c r="AZ386" s="254"/>
      <c r="BA386" s="254"/>
      <c r="BB386" s="254"/>
      <c r="BC386" s="254"/>
      <c r="BD386" s="254"/>
      <c r="BE386" s="254"/>
      <c r="BF386" s="254"/>
      <c r="BG386" s="254"/>
      <c r="BH386" s="254"/>
      <c r="BI386" s="254"/>
      <c r="BJ386" s="254"/>
      <c r="BK386" s="254"/>
      <c r="BL386" s="254"/>
      <c r="BM386" s="254"/>
      <c r="BN386" s="254"/>
      <c r="BO386" s="254"/>
      <c r="BP386" s="254"/>
      <c r="BQ386" s="254"/>
      <c r="BR386" s="254"/>
      <c r="BS386" s="254"/>
      <c r="BT386" s="254"/>
      <c r="BU386" s="254"/>
      <c r="BV386" s="254"/>
      <c r="BW386" s="254"/>
      <c r="BX386" s="254"/>
      <c r="BY386" s="254"/>
      <c r="BZ386" s="254"/>
      <c r="CA386" s="254"/>
      <c r="CB386" s="254"/>
      <c r="CC386" s="254"/>
      <c r="CD386" s="254"/>
      <c r="CE386" s="254"/>
      <c r="CF386" s="254"/>
      <c r="CG386" s="254"/>
      <c r="CH386" s="254"/>
      <c r="CI386" s="254"/>
      <c r="CJ386" s="254"/>
      <c r="CK386" s="254"/>
      <c r="CL386" s="254"/>
      <c r="CM386" s="254"/>
      <c r="CN386" s="254"/>
      <c r="CO386" s="254"/>
      <c r="CP386" s="254"/>
      <c r="CQ386" s="254"/>
      <c r="CR386" s="254"/>
      <c r="CS386" s="254"/>
      <c r="CT386" s="254"/>
      <c r="CU386" s="254"/>
      <c r="CV386" s="254"/>
      <c r="CW386" s="254"/>
      <c r="CX386" s="254"/>
      <c r="CY386" s="254"/>
      <c r="CZ386" s="254"/>
      <c r="DA386" s="254"/>
      <c r="DB386" s="254"/>
      <c r="DC386" s="254"/>
      <c r="DD386" s="254"/>
      <c r="DE386" s="254"/>
      <c r="DF386" s="254"/>
      <c r="DG386" s="254"/>
      <c r="DH386" s="254"/>
      <c r="DI386" s="254"/>
      <c r="DJ386" s="254"/>
      <c r="DK386" s="254"/>
      <c r="DL386" s="254"/>
      <c r="DM386" s="254"/>
      <c r="DN386" s="254"/>
      <c r="DO386" s="254"/>
    </row>
    <row r="387" spans="1:119" ht="7.5" customHeight="1">
      <c r="A387" s="277"/>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c r="AA387" s="254"/>
      <c r="AB387" s="254"/>
      <c r="AC387" s="254"/>
      <c r="AD387" s="254"/>
      <c r="AE387" s="254"/>
      <c r="AF387" s="254"/>
      <c r="AG387" s="254"/>
      <c r="AH387" s="254"/>
      <c r="AI387" s="254"/>
      <c r="AJ387" s="254"/>
      <c r="AK387" s="254"/>
      <c r="AL387" s="254"/>
      <c r="AM387" s="254"/>
      <c r="AN387" s="254"/>
      <c r="AO387" s="254"/>
      <c r="AP387" s="254"/>
      <c r="AQ387" s="254"/>
      <c r="AR387" s="254"/>
      <c r="AS387" s="254"/>
      <c r="AT387" s="254"/>
      <c r="AU387" s="254"/>
      <c r="AV387" s="254"/>
      <c r="AW387" s="254"/>
      <c r="AX387" s="254"/>
      <c r="AY387" s="254"/>
      <c r="AZ387" s="254"/>
      <c r="BA387" s="254"/>
      <c r="BB387" s="254"/>
      <c r="BC387" s="254"/>
      <c r="BD387" s="254"/>
      <c r="BE387" s="254"/>
      <c r="BF387" s="254"/>
      <c r="BG387" s="254"/>
      <c r="BH387" s="254"/>
      <c r="BI387" s="254"/>
      <c r="BJ387" s="254"/>
      <c r="BK387" s="254"/>
      <c r="BL387" s="254"/>
      <c r="BM387" s="254"/>
      <c r="BN387" s="254"/>
      <c r="BO387" s="254"/>
      <c r="BP387" s="254"/>
      <c r="BQ387" s="254"/>
      <c r="BR387" s="254"/>
      <c r="BS387" s="254"/>
      <c r="BT387" s="254"/>
      <c r="BU387" s="254"/>
      <c r="BV387" s="254"/>
      <c r="BW387" s="254"/>
      <c r="BX387" s="254"/>
      <c r="BY387" s="254"/>
      <c r="BZ387" s="254"/>
      <c r="CA387" s="254"/>
      <c r="CB387" s="254"/>
      <c r="CC387" s="254"/>
      <c r="CD387" s="254"/>
      <c r="CE387" s="254"/>
      <c r="CF387" s="254"/>
      <c r="CG387" s="254"/>
      <c r="CH387" s="254"/>
      <c r="CI387" s="254"/>
      <c r="CJ387" s="254"/>
      <c r="CK387" s="254"/>
      <c r="CL387" s="254"/>
      <c r="CM387" s="254"/>
      <c r="CN387" s="254"/>
      <c r="CO387" s="254"/>
      <c r="CP387" s="254"/>
      <c r="CQ387" s="254"/>
      <c r="CR387" s="254"/>
      <c r="CS387" s="254"/>
      <c r="CT387" s="254"/>
      <c r="CU387" s="254"/>
      <c r="CV387" s="254"/>
      <c r="CW387" s="254"/>
      <c r="CX387" s="254"/>
      <c r="CY387" s="254"/>
      <c r="CZ387" s="254"/>
      <c r="DA387" s="254"/>
      <c r="DB387" s="254"/>
      <c r="DC387" s="254"/>
      <c r="DD387" s="254"/>
      <c r="DE387" s="254"/>
      <c r="DF387" s="254"/>
      <c r="DG387" s="254"/>
      <c r="DH387" s="254"/>
      <c r="DI387" s="254"/>
      <c r="DJ387" s="254"/>
      <c r="DK387" s="254"/>
      <c r="DL387" s="254"/>
      <c r="DM387" s="254"/>
      <c r="DN387" s="254"/>
      <c r="DO387" s="254"/>
    </row>
    <row r="388" spans="1:119" ht="7.5" customHeight="1">
      <c r="A388" s="277"/>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c r="AA388" s="254"/>
      <c r="AB388" s="254"/>
      <c r="AC388" s="254"/>
      <c r="AD388" s="254"/>
      <c r="AE388" s="254"/>
      <c r="AF388" s="254"/>
      <c r="AG388" s="254"/>
      <c r="AH388" s="254"/>
      <c r="AI388" s="254"/>
      <c r="AJ388" s="254"/>
      <c r="AK388" s="254"/>
      <c r="AL388" s="254"/>
      <c r="AM388" s="254"/>
      <c r="AN388" s="254"/>
      <c r="AO388" s="254"/>
      <c r="AP388" s="254"/>
      <c r="AQ388" s="254"/>
      <c r="AR388" s="254"/>
      <c r="AS388" s="254"/>
      <c r="AT388" s="254"/>
      <c r="AU388" s="254"/>
      <c r="AV388" s="254"/>
      <c r="AW388" s="254"/>
      <c r="AX388" s="254"/>
      <c r="AY388" s="254"/>
      <c r="AZ388" s="254"/>
      <c r="BA388" s="254"/>
      <c r="BB388" s="254"/>
      <c r="BC388" s="254"/>
      <c r="BD388" s="254"/>
      <c r="BE388" s="254"/>
      <c r="BF388" s="254"/>
      <c r="BG388" s="254"/>
      <c r="BH388" s="254"/>
      <c r="BI388" s="254"/>
      <c r="BJ388" s="254"/>
      <c r="BK388" s="254"/>
      <c r="BL388" s="254"/>
      <c r="BM388" s="254"/>
      <c r="BN388" s="254"/>
      <c r="BO388" s="254"/>
      <c r="BP388" s="254"/>
      <c r="BQ388" s="254"/>
      <c r="BR388" s="254"/>
      <c r="BS388" s="254"/>
      <c r="BT388" s="254"/>
      <c r="BU388" s="254"/>
      <c r="BV388" s="254"/>
      <c r="BW388" s="254"/>
      <c r="BX388" s="254"/>
      <c r="BY388" s="254"/>
      <c r="BZ388" s="254"/>
      <c r="CA388" s="254"/>
      <c r="CB388" s="254"/>
      <c r="CC388" s="254"/>
      <c r="CD388" s="254"/>
      <c r="CE388" s="254"/>
      <c r="CF388" s="254"/>
      <c r="CG388" s="254"/>
      <c r="CH388" s="254"/>
      <c r="CI388" s="254"/>
      <c r="CJ388" s="254"/>
      <c r="CK388" s="254"/>
      <c r="CL388" s="254"/>
      <c r="CM388" s="254"/>
      <c r="CN388" s="254"/>
      <c r="CO388" s="254"/>
      <c r="CP388" s="254"/>
      <c r="CQ388" s="254"/>
      <c r="CR388" s="254"/>
      <c r="CS388" s="254"/>
      <c r="CT388" s="254"/>
      <c r="CU388" s="254"/>
      <c r="CV388" s="254"/>
      <c r="CW388" s="254"/>
      <c r="CX388" s="254"/>
      <c r="CY388" s="254"/>
      <c r="CZ388" s="254"/>
      <c r="DA388" s="254"/>
      <c r="DB388" s="254"/>
      <c r="DC388" s="254"/>
      <c r="DD388" s="254"/>
      <c r="DE388" s="254"/>
      <c r="DF388" s="254"/>
      <c r="DG388" s="254"/>
      <c r="DH388" s="254"/>
      <c r="DI388" s="254"/>
      <c r="DJ388" s="254"/>
      <c r="DK388" s="254"/>
      <c r="DL388" s="254"/>
      <c r="DM388" s="254"/>
      <c r="DN388" s="254"/>
      <c r="DO388" s="254"/>
    </row>
    <row r="389" spans="1:119" ht="7.5" customHeight="1">
      <c r="A389" s="277"/>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c r="AA389" s="254"/>
      <c r="AB389" s="254"/>
      <c r="AC389" s="254"/>
      <c r="AD389" s="254"/>
      <c r="AE389" s="254"/>
      <c r="AF389" s="254"/>
      <c r="AG389" s="254"/>
      <c r="AH389" s="254"/>
      <c r="AI389" s="254"/>
      <c r="AJ389" s="254"/>
      <c r="AK389" s="254"/>
      <c r="AL389" s="254"/>
      <c r="AM389" s="254"/>
      <c r="AN389" s="254"/>
      <c r="AO389" s="254"/>
      <c r="AP389" s="254"/>
      <c r="AQ389" s="254"/>
      <c r="AR389" s="254"/>
      <c r="AS389" s="254"/>
      <c r="AT389" s="254"/>
      <c r="AU389" s="254"/>
      <c r="AV389" s="254"/>
      <c r="AW389" s="254"/>
      <c r="AX389" s="254"/>
      <c r="AY389" s="254"/>
      <c r="AZ389" s="254"/>
      <c r="BA389" s="254"/>
      <c r="BB389" s="254"/>
      <c r="BC389" s="254"/>
      <c r="BD389" s="254"/>
      <c r="BE389" s="254"/>
      <c r="BF389" s="254"/>
      <c r="BG389" s="254"/>
      <c r="BH389" s="254"/>
      <c r="BI389" s="254"/>
      <c r="BJ389" s="254"/>
      <c r="BK389" s="254"/>
      <c r="BL389" s="254"/>
      <c r="BM389" s="254"/>
      <c r="BN389" s="254"/>
      <c r="BO389" s="254"/>
      <c r="BP389" s="254"/>
      <c r="BQ389" s="254"/>
      <c r="BR389" s="254"/>
      <c r="BS389" s="254"/>
      <c r="BT389" s="254"/>
      <c r="BU389" s="254"/>
      <c r="BV389" s="254"/>
      <c r="BW389" s="254"/>
      <c r="BX389" s="254"/>
      <c r="BY389" s="254"/>
      <c r="BZ389" s="254"/>
      <c r="CA389" s="254"/>
      <c r="CB389" s="254"/>
      <c r="CC389" s="254"/>
      <c r="CD389" s="254"/>
      <c r="CE389" s="254"/>
      <c r="CF389" s="254"/>
      <c r="CG389" s="254"/>
      <c r="CH389" s="254"/>
      <c r="CI389" s="254"/>
      <c r="CJ389" s="254"/>
      <c r="CK389" s="254"/>
      <c r="CL389" s="254"/>
      <c r="CM389" s="254"/>
      <c r="CN389" s="254"/>
      <c r="CO389" s="254"/>
      <c r="CP389" s="254"/>
      <c r="CQ389" s="254"/>
      <c r="CR389" s="254"/>
      <c r="CS389" s="254"/>
      <c r="CT389" s="254"/>
      <c r="CU389" s="254"/>
      <c r="CV389" s="254"/>
      <c r="CW389" s="254"/>
      <c r="CX389" s="254"/>
      <c r="CY389" s="254"/>
      <c r="CZ389" s="254"/>
      <c r="DA389" s="254"/>
      <c r="DB389" s="254"/>
      <c r="DC389" s="254"/>
      <c r="DD389" s="254"/>
      <c r="DE389" s="254"/>
      <c r="DF389" s="254"/>
      <c r="DG389" s="254"/>
      <c r="DH389" s="254"/>
      <c r="DI389" s="254"/>
      <c r="DJ389" s="254"/>
      <c r="DK389" s="254"/>
      <c r="DL389" s="254"/>
      <c r="DM389" s="254"/>
      <c r="DN389" s="254"/>
      <c r="DO389" s="254"/>
    </row>
    <row r="390" spans="1:119" ht="7.5" customHeight="1">
      <c r="A390" s="277"/>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c r="AA390" s="254"/>
      <c r="AB390" s="254"/>
      <c r="AC390" s="254"/>
      <c r="AD390" s="254"/>
      <c r="AE390" s="254"/>
      <c r="AF390" s="254"/>
      <c r="AG390" s="254"/>
      <c r="AH390" s="254"/>
      <c r="AI390" s="254"/>
      <c r="AJ390" s="254"/>
      <c r="AK390" s="254"/>
      <c r="AL390" s="254"/>
      <c r="AM390" s="254"/>
      <c r="AN390" s="254"/>
      <c r="AO390" s="254"/>
      <c r="AP390" s="254"/>
      <c r="AQ390" s="254"/>
      <c r="AR390" s="254"/>
      <c r="AS390" s="254"/>
      <c r="AT390" s="254"/>
      <c r="AU390" s="254"/>
      <c r="AV390" s="254"/>
      <c r="AW390" s="254"/>
      <c r="AX390" s="254"/>
      <c r="AY390" s="254"/>
      <c r="AZ390" s="254"/>
      <c r="BA390" s="254"/>
      <c r="BB390" s="254"/>
      <c r="BC390" s="254"/>
      <c r="BD390" s="254"/>
      <c r="BE390" s="254"/>
      <c r="BF390" s="254"/>
      <c r="BG390" s="254"/>
      <c r="BH390" s="254"/>
      <c r="BI390" s="254"/>
      <c r="BJ390" s="254"/>
      <c r="BK390" s="254"/>
      <c r="BL390" s="254"/>
      <c r="BM390" s="254"/>
      <c r="BN390" s="254"/>
      <c r="BO390" s="254"/>
      <c r="BP390" s="254"/>
      <c r="BQ390" s="254"/>
      <c r="BR390" s="254"/>
      <c r="BS390" s="254"/>
      <c r="BT390" s="254"/>
      <c r="BU390" s="254"/>
      <c r="BV390" s="254"/>
      <c r="BW390" s="254"/>
      <c r="BX390" s="254"/>
      <c r="BY390" s="254"/>
      <c r="BZ390" s="254"/>
      <c r="CA390" s="254"/>
      <c r="CB390" s="254"/>
      <c r="CC390" s="254"/>
      <c r="CD390" s="254"/>
      <c r="CE390" s="254"/>
      <c r="CF390" s="254"/>
      <c r="CG390" s="254"/>
      <c r="CH390" s="254"/>
      <c r="CI390" s="254"/>
      <c r="CJ390" s="254"/>
      <c r="CK390" s="254"/>
      <c r="CL390" s="254"/>
      <c r="CM390" s="254"/>
      <c r="CN390" s="254"/>
      <c r="CO390" s="254"/>
      <c r="CP390" s="254"/>
      <c r="CQ390" s="254"/>
      <c r="CR390" s="254"/>
      <c r="CS390" s="254"/>
      <c r="CT390" s="254"/>
      <c r="CU390" s="254"/>
      <c r="CV390" s="254"/>
      <c r="CW390" s="254"/>
      <c r="CX390" s="254"/>
      <c r="CY390" s="254"/>
      <c r="CZ390" s="254"/>
      <c r="DA390" s="254"/>
      <c r="DB390" s="254"/>
      <c r="DC390" s="254"/>
      <c r="DD390" s="254"/>
      <c r="DE390" s="254"/>
      <c r="DF390" s="254"/>
      <c r="DG390" s="254"/>
      <c r="DH390" s="254"/>
      <c r="DI390" s="254"/>
      <c r="DJ390" s="254"/>
      <c r="DK390" s="254"/>
      <c r="DL390" s="254"/>
      <c r="DM390" s="254"/>
      <c r="DN390" s="254"/>
      <c r="DO390" s="254"/>
    </row>
    <row r="391" spans="1:119" ht="7.5" customHeight="1">
      <c r="A391" s="277"/>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c r="AA391" s="254"/>
      <c r="AB391" s="254"/>
      <c r="AC391" s="254"/>
      <c r="AD391" s="254"/>
      <c r="AE391" s="254"/>
      <c r="AF391" s="254"/>
      <c r="AG391" s="254"/>
      <c r="AH391" s="254"/>
      <c r="AI391" s="254"/>
      <c r="AJ391" s="254"/>
      <c r="AK391" s="254"/>
      <c r="AL391" s="254"/>
      <c r="AM391" s="254"/>
      <c r="AN391" s="254"/>
      <c r="AO391" s="254"/>
      <c r="AP391" s="254"/>
      <c r="AQ391" s="254"/>
      <c r="AR391" s="254"/>
      <c r="AS391" s="254"/>
      <c r="AT391" s="254"/>
      <c r="AU391" s="254"/>
      <c r="AV391" s="254"/>
      <c r="AW391" s="254"/>
      <c r="AX391" s="254"/>
      <c r="AY391" s="254"/>
      <c r="AZ391" s="254"/>
      <c r="BA391" s="254"/>
      <c r="BB391" s="254"/>
      <c r="BC391" s="254"/>
      <c r="BD391" s="254"/>
      <c r="BE391" s="254"/>
      <c r="BF391" s="254"/>
      <c r="BG391" s="254"/>
      <c r="BH391" s="254"/>
      <c r="BI391" s="254"/>
      <c r="BJ391" s="254"/>
      <c r="BK391" s="254"/>
      <c r="BL391" s="254"/>
      <c r="BM391" s="254"/>
      <c r="BN391" s="254"/>
      <c r="BO391" s="254"/>
      <c r="BP391" s="254"/>
      <c r="BQ391" s="254"/>
      <c r="BR391" s="254"/>
      <c r="BS391" s="254"/>
      <c r="BT391" s="254"/>
      <c r="BU391" s="254"/>
      <c r="BV391" s="254"/>
      <c r="BW391" s="254"/>
      <c r="BX391" s="254"/>
      <c r="BY391" s="254"/>
      <c r="BZ391" s="254"/>
      <c r="CA391" s="254"/>
      <c r="CB391" s="254"/>
      <c r="CC391" s="254"/>
      <c r="CD391" s="254"/>
      <c r="CE391" s="254"/>
      <c r="CF391" s="254"/>
      <c r="CG391" s="254"/>
      <c r="CH391" s="254"/>
      <c r="CI391" s="254"/>
      <c r="CJ391" s="254"/>
      <c r="CK391" s="254"/>
      <c r="CL391" s="254"/>
      <c r="CM391" s="254"/>
      <c r="CN391" s="254"/>
      <c r="CO391" s="254"/>
      <c r="CP391" s="254"/>
      <c r="CQ391" s="254"/>
      <c r="CR391" s="254"/>
      <c r="CS391" s="254"/>
      <c r="CT391" s="254"/>
      <c r="CU391" s="254"/>
      <c r="CV391" s="254"/>
      <c r="CW391" s="254"/>
      <c r="CX391" s="254"/>
      <c r="CY391" s="254"/>
      <c r="CZ391" s="254"/>
      <c r="DA391" s="254"/>
      <c r="DB391" s="254"/>
      <c r="DC391" s="254"/>
      <c r="DD391" s="254"/>
      <c r="DE391" s="254"/>
      <c r="DF391" s="254"/>
      <c r="DG391" s="254"/>
      <c r="DH391" s="254"/>
      <c r="DI391" s="254"/>
      <c r="DJ391" s="254"/>
      <c r="DK391" s="254"/>
      <c r="DL391" s="254"/>
      <c r="DM391" s="254"/>
      <c r="DN391" s="254"/>
      <c r="DO391" s="254"/>
    </row>
    <row r="392" spans="1:119" ht="7.5" customHeight="1">
      <c r="A392" s="277"/>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c r="AA392" s="254"/>
      <c r="AB392" s="254"/>
      <c r="AC392" s="254"/>
      <c r="AD392" s="254"/>
      <c r="AE392" s="254"/>
      <c r="AF392" s="254"/>
      <c r="AG392" s="254"/>
      <c r="AH392" s="254"/>
      <c r="AI392" s="254"/>
      <c r="AJ392" s="254"/>
      <c r="AK392" s="254"/>
      <c r="AL392" s="254"/>
      <c r="AM392" s="254"/>
      <c r="AN392" s="254"/>
      <c r="AO392" s="254"/>
      <c r="AP392" s="254"/>
      <c r="AQ392" s="254"/>
      <c r="AR392" s="254"/>
      <c r="AS392" s="254"/>
      <c r="AT392" s="254"/>
      <c r="AU392" s="254"/>
      <c r="AV392" s="254"/>
      <c r="AW392" s="254"/>
      <c r="AX392" s="254"/>
      <c r="AY392" s="254"/>
      <c r="AZ392" s="254"/>
      <c r="BA392" s="254"/>
      <c r="BB392" s="254"/>
      <c r="BC392" s="254"/>
      <c r="BD392" s="254"/>
      <c r="BE392" s="254"/>
      <c r="BF392" s="254"/>
      <c r="BG392" s="254"/>
      <c r="BH392" s="254"/>
      <c r="BI392" s="254"/>
      <c r="BJ392" s="254"/>
      <c r="BK392" s="254"/>
      <c r="BL392" s="254"/>
      <c r="BM392" s="254"/>
      <c r="BN392" s="254"/>
      <c r="BO392" s="254"/>
      <c r="BP392" s="254"/>
      <c r="BQ392" s="254"/>
      <c r="BR392" s="254"/>
      <c r="BS392" s="254"/>
      <c r="BT392" s="254"/>
      <c r="BU392" s="254"/>
      <c r="BV392" s="254"/>
      <c r="BW392" s="254"/>
      <c r="BX392" s="254"/>
      <c r="BY392" s="254"/>
      <c r="BZ392" s="254"/>
      <c r="CA392" s="254"/>
      <c r="CB392" s="254"/>
      <c r="CC392" s="254"/>
      <c r="CD392" s="254"/>
      <c r="CE392" s="254"/>
      <c r="CF392" s="254"/>
      <c r="CG392" s="254"/>
      <c r="CH392" s="254"/>
      <c r="CI392" s="254"/>
      <c r="CJ392" s="254"/>
      <c r="CK392" s="254"/>
      <c r="CL392" s="254"/>
      <c r="CM392" s="254"/>
      <c r="CN392" s="254"/>
      <c r="CO392" s="254"/>
      <c r="CP392" s="254"/>
      <c r="CQ392" s="254"/>
      <c r="CR392" s="254"/>
      <c r="CS392" s="254"/>
      <c r="CT392" s="254"/>
      <c r="CU392" s="254"/>
      <c r="CV392" s="254"/>
      <c r="CW392" s="254"/>
      <c r="CX392" s="254"/>
      <c r="CY392" s="254"/>
      <c r="CZ392" s="254"/>
      <c r="DA392" s="254"/>
      <c r="DB392" s="254"/>
      <c r="DC392" s="254"/>
      <c r="DD392" s="254"/>
      <c r="DE392" s="254"/>
      <c r="DF392" s="254"/>
      <c r="DG392" s="254"/>
      <c r="DH392" s="254"/>
      <c r="DI392" s="254"/>
      <c r="DJ392" s="254"/>
      <c r="DK392" s="254"/>
      <c r="DL392" s="254"/>
      <c r="DM392" s="254"/>
      <c r="DN392" s="254"/>
      <c r="DO392" s="254"/>
    </row>
    <row r="393" spans="1:119" ht="7.5" customHeight="1">
      <c r="A393" s="277"/>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c r="AA393" s="254"/>
      <c r="AB393" s="254"/>
      <c r="AC393" s="254"/>
      <c r="AD393" s="254"/>
      <c r="AE393" s="254"/>
      <c r="AF393" s="254"/>
      <c r="AG393" s="254"/>
      <c r="AH393" s="254"/>
      <c r="AI393" s="254"/>
      <c r="AJ393" s="254"/>
      <c r="AK393" s="254"/>
      <c r="AL393" s="254"/>
      <c r="AM393" s="254"/>
      <c r="AN393" s="254"/>
      <c r="AO393" s="254"/>
      <c r="AP393" s="254"/>
      <c r="AQ393" s="254"/>
      <c r="AR393" s="254"/>
      <c r="AS393" s="254"/>
      <c r="AT393" s="254"/>
      <c r="AU393" s="254"/>
      <c r="AV393" s="254"/>
      <c r="AW393" s="254"/>
      <c r="AX393" s="254"/>
      <c r="AY393" s="254"/>
      <c r="AZ393" s="254"/>
      <c r="BA393" s="254"/>
      <c r="BB393" s="254"/>
      <c r="BC393" s="254"/>
      <c r="BD393" s="254"/>
      <c r="BE393" s="254"/>
      <c r="BF393" s="254"/>
      <c r="BG393" s="254"/>
      <c r="BH393" s="254"/>
      <c r="BI393" s="254"/>
      <c r="BJ393" s="254"/>
      <c r="BK393" s="254"/>
      <c r="BL393" s="254"/>
      <c r="BM393" s="254"/>
      <c r="BN393" s="254"/>
      <c r="BO393" s="254"/>
      <c r="BP393" s="254"/>
      <c r="BQ393" s="254"/>
      <c r="BR393" s="254"/>
      <c r="BS393" s="254"/>
      <c r="BT393" s="254"/>
      <c r="BU393" s="254"/>
      <c r="BV393" s="254"/>
      <c r="BW393" s="254"/>
      <c r="BX393" s="254"/>
      <c r="BY393" s="254"/>
      <c r="BZ393" s="254"/>
      <c r="CA393" s="254"/>
      <c r="CB393" s="254"/>
      <c r="CC393" s="254"/>
      <c r="CD393" s="254"/>
      <c r="CE393" s="254"/>
      <c r="CF393" s="254"/>
      <c r="CG393" s="254"/>
      <c r="CH393" s="254"/>
      <c r="CI393" s="254"/>
      <c r="CJ393" s="254"/>
      <c r="CK393" s="254"/>
      <c r="CL393" s="254"/>
      <c r="CM393" s="254"/>
      <c r="CN393" s="254"/>
      <c r="CO393" s="254"/>
      <c r="CP393" s="254"/>
      <c r="CQ393" s="254"/>
      <c r="CR393" s="254"/>
      <c r="CS393" s="254"/>
      <c r="CT393" s="254"/>
      <c r="CU393" s="254"/>
      <c r="CV393" s="254"/>
      <c r="CW393" s="254"/>
      <c r="CX393" s="254"/>
      <c r="CY393" s="254"/>
      <c r="CZ393" s="254"/>
      <c r="DA393" s="254"/>
      <c r="DB393" s="254"/>
      <c r="DC393" s="254"/>
      <c r="DD393" s="254"/>
      <c r="DE393" s="254"/>
      <c r="DF393" s="254"/>
      <c r="DG393" s="254"/>
      <c r="DH393" s="254"/>
      <c r="DI393" s="254"/>
      <c r="DJ393" s="254"/>
      <c r="DK393" s="254"/>
      <c r="DL393" s="254"/>
      <c r="DM393" s="254"/>
      <c r="DN393" s="254"/>
      <c r="DO393" s="254"/>
    </row>
    <row r="394" spans="1:119" ht="7.5" customHeight="1">
      <c r="A394" s="277"/>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c r="AA394" s="254"/>
      <c r="AB394" s="254"/>
      <c r="AC394" s="254"/>
      <c r="AD394" s="254"/>
      <c r="AE394" s="254"/>
      <c r="AF394" s="254"/>
      <c r="AG394" s="254"/>
      <c r="AH394" s="254"/>
      <c r="AI394" s="254"/>
      <c r="AJ394" s="254"/>
      <c r="AK394" s="254"/>
      <c r="AL394" s="254"/>
      <c r="AM394" s="254"/>
      <c r="AN394" s="254"/>
      <c r="AO394" s="254"/>
      <c r="AP394" s="254"/>
      <c r="AQ394" s="254"/>
      <c r="AR394" s="254"/>
      <c r="AS394" s="254"/>
      <c r="AT394" s="254"/>
      <c r="AU394" s="254"/>
      <c r="AV394" s="254"/>
      <c r="AW394" s="254"/>
      <c r="AX394" s="254"/>
      <c r="AY394" s="254"/>
      <c r="AZ394" s="254"/>
      <c r="BA394" s="254"/>
      <c r="BB394" s="254"/>
      <c r="BC394" s="254"/>
      <c r="BD394" s="254"/>
      <c r="BE394" s="254"/>
      <c r="BF394" s="254"/>
      <c r="BG394" s="254"/>
      <c r="BH394" s="254"/>
      <c r="BI394" s="254"/>
      <c r="BJ394" s="254"/>
      <c r="BK394" s="254"/>
      <c r="BL394" s="254"/>
      <c r="BM394" s="254"/>
      <c r="BN394" s="254"/>
      <c r="BO394" s="254"/>
      <c r="BP394" s="254"/>
      <c r="BQ394" s="254"/>
      <c r="BR394" s="254"/>
      <c r="BS394" s="254"/>
      <c r="BT394" s="254"/>
      <c r="BU394" s="254"/>
      <c r="BV394" s="254"/>
      <c r="BW394" s="254"/>
      <c r="BX394" s="254"/>
      <c r="BY394" s="254"/>
      <c r="BZ394" s="254"/>
      <c r="CA394" s="254"/>
      <c r="CB394" s="254"/>
      <c r="CC394" s="254"/>
      <c r="CD394" s="254"/>
      <c r="CE394" s="254"/>
      <c r="CF394" s="254"/>
      <c r="CG394" s="254"/>
      <c r="CH394" s="254"/>
      <c r="CI394" s="254"/>
      <c r="CJ394" s="254"/>
      <c r="CK394" s="254"/>
      <c r="CL394" s="254"/>
      <c r="CM394" s="254"/>
      <c r="CN394" s="254"/>
      <c r="CO394" s="254"/>
      <c r="CP394" s="254"/>
      <c r="CQ394" s="254"/>
      <c r="CR394" s="254"/>
      <c r="CS394" s="254"/>
      <c r="CT394" s="254"/>
      <c r="CU394" s="254"/>
      <c r="CV394" s="254"/>
      <c r="CW394" s="254"/>
      <c r="CX394" s="254"/>
      <c r="CY394" s="254"/>
      <c r="CZ394" s="254"/>
      <c r="DA394" s="254"/>
      <c r="DB394" s="254"/>
      <c r="DC394" s="254"/>
      <c r="DD394" s="254"/>
      <c r="DE394" s="254"/>
      <c r="DF394" s="254"/>
      <c r="DG394" s="254"/>
      <c r="DH394" s="254"/>
      <c r="DI394" s="254"/>
      <c r="DJ394" s="254"/>
      <c r="DK394" s="254"/>
      <c r="DL394" s="254"/>
      <c r="DM394" s="254"/>
      <c r="DN394" s="254"/>
      <c r="DO394" s="254"/>
    </row>
    <row r="395" spans="1:119" ht="7.5" customHeight="1">
      <c r="A395" s="277"/>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c r="AA395" s="254"/>
      <c r="AB395" s="254"/>
      <c r="AC395" s="254"/>
      <c r="AD395" s="254"/>
      <c r="AE395" s="254"/>
      <c r="AF395" s="254"/>
      <c r="AG395" s="254"/>
      <c r="AH395" s="254"/>
      <c r="AI395" s="254"/>
      <c r="AJ395" s="254"/>
      <c r="AK395" s="254"/>
      <c r="AL395" s="254"/>
      <c r="AM395" s="254"/>
      <c r="AN395" s="254"/>
      <c r="AO395" s="254"/>
      <c r="AP395" s="254"/>
      <c r="AQ395" s="254"/>
      <c r="AR395" s="254"/>
      <c r="AS395" s="254"/>
      <c r="AT395" s="254"/>
      <c r="AU395" s="254"/>
      <c r="AV395" s="254"/>
      <c r="AW395" s="254"/>
      <c r="AX395" s="254"/>
      <c r="AY395" s="254"/>
      <c r="AZ395" s="254"/>
      <c r="BA395" s="254"/>
      <c r="BB395" s="254"/>
      <c r="BC395" s="254"/>
      <c r="BD395" s="254"/>
      <c r="BE395" s="254"/>
      <c r="BF395" s="254"/>
      <c r="BG395" s="254"/>
      <c r="BH395" s="254"/>
      <c r="BI395" s="254"/>
      <c r="BJ395" s="254"/>
      <c r="BK395" s="254"/>
      <c r="BL395" s="254"/>
      <c r="BM395" s="254"/>
      <c r="BN395" s="254"/>
      <c r="BO395" s="254"/>
      <c r="BP395" s="254"/>
      <c r="BQ395" s="254"/>
      <c r="BR395" s="254"/>
      <c r="BS395" s="254"/>
      <c r="BT395" s="254"/>
      <c r="BU395" s="254"/>
      <c r="BV395" s="254"/>
      <c r="BW395" s="254"/>
      <c r="BX395" s="254"/>
      <c r="BY395" s="254"/>
      <c r="BZ395" s="254"/>
      <c r="CA395" s="254"/>
      <c r="CB395" s="254"/>
      <c r="CC395" s="254"/>
      <c r="CD395" s="254"/>
      <c r="CE395" s="254"/>
      <c r="CF395" s="254"/>
      <c r="CG395" s="254"/>
      <c r="CH395" s="254"/>
      <c r="CI395" s="254"/>
      <c r="CJ395" s="254"/>
      <c r="CK395" s="254"/>
      <c r="CL395" s="254"/>
      <c r="CM395" s="254"/>
      <c r="CN395" s="254"/>
      <c r="CO395" s="254"/>
      <c r="CP395" s="254"/>
      <c r="CQ395" s="254"/>
      <c r="CR395" s="254"/>
      <c r="CS395" s="254"/>
      <c r="CT395" s="254"/>
      <c r="CU395" s="254"/>
      <c r="CV395" s="254"/>
      <c r="CW395" s="254"/>
      <c r="CX395" s="254"/>
      <c r="CY395" s="254"/>
      <c r="CZ395" s="254"/>
      <c r="DA395" s="254"/>
      <c r="DB395" s="254"/>
      <c r="DC395" s="254"/>
      <c r="DD395" s="254"/>
      <c r="DE395" s="254"/>
      <c r="DF395" s="254"/>
      <c r="DG395" s="254"/>
      <c r="DH395" s="254"/>
      <c r="DI395" s="254"/>
      <c r="DJ395" s="254"/>
      <c r="DK395" s="254"/>
      <c r="DL395" s="254"/>
      <c r="DM395" s="254"/>
      <c r="DN395" s="254"/>
      <c r="DO395" s="254"/>
    </row>
    <row r="396" spans="1:119" ht="7.5" customHeight="1">
      <c r="A396" s="277"/>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c r="AA396" s="254"/>
      <c r="AB396" s="254"/>
      <c r="AC396" s="254"/>
      <c r="AD396" s="254"/>
      <c r="AE396" s="254"/>
      <c r="AF396" s="254"/>
      <c r="AG396" s="254"/>
      <c r="AH396" s="254"/>
      <c r="AI396" s="254"/>
      <c r="AJ396" s="254"/>
      <c r="AK396" s="254"/>
      <c r="AL396" s="254"/>
      <c r="AM396" s="254"/>
      <c r="AN396" s="254"/>
      <c r="AO396" s="254"/>
      <c r="AP396" s="254"/>
      <c r="AQ396" s="254"/>
      <c r="AR396" s="254"/>
      <c r="AS396" s="254"/>
      <c r="AT396" s="254"/>
      <c r="AU396" s="254"/>
      <c r="AV396" s="254"/>
      <c r="AW396" s="254"/>
      <c r="AX396" s="254"/>
      <c r="AY396" s="254"/>
      <c r="AZ396" s="254"/>
      <c r="BA396" s="254"/>
      <c r="BB396" s="254"/>
      <c r="BC396" s="254"/>
      <c r="BD396" s="254"/>
      <c r="BE396" s="254"/>
      <c r="BF396" s="254"/>
      <c r="BG396" s="254"/>
      <c r="BH396" s="254"/>
      <c r="BI396" s="254"/>
      <c r="BJ396" s="254"/>
      <c r="BK396" s="254"/>
      <c r="BL396" s="254"/>
      <c r="BM396" s="254"/>
      <c r="BN396" s="254"/>
      <c r="BO396" s="254"/>
      <c r="BP396" s="254"/>
      <c r="BQ396" s="254"/>
      <c r="BR396" s="254"/>
      <c r="BS396" s="254"/>
      <c r="BT396" s="254"/>
      <c r="BU396" s="254"/>
      <c r="BV396" s="254"/>
      <c r="BW396" s="254"/>
      <c r="BX396" s="254"/>
      <c r="BY396" s="254"/>
      <c r="BZ396" s="254"/>
      <c r="CA396" s="254"/>
      <c r="CB396" s="254"/>
      <c r="CC396" s="254"/>
      <c r="CD396" s="254"/>
      <c r="CE396" s="254"/>
      <c r="CF396" s="254"/>
      <c r="CG396" s="254"/>
      <c r="CH396" s="254"/>
      <c r="CI396" s="254"/>
      <c r="CJ396" s="254"/>
      <c r="CK396" s="254"/>
      <c r="CL396" s="254"/>
      <c r="CM396" s="254"/>
      <c r="CN396" s="254"/>
      <c r="CO396" s="254"/>
      <c r="CP396" s="254"/>
      <c r="CQ396" s="254"/>
      <c r="CR396" s="254"/>
      <c r="CS396" s="254"/>
      <c r="CT396" s="254"/>
      <c r="CU396" s="254"/>
      <c r="CV396" s="254"/>
      <c r="CW396" s="254"/>
      <c r="CX396" s="254"/>
      <c r="CY396" s="254"/>
      <c r="CZ396" s="254"/>
      <c r="DA396" s="254"/>
      <c r="DB396" s="254"/>
      <c r="DC396" s="254"/>
      <c r="DD396" s="254"/>
      <c r="DE396" s="254"/>
      <c r="DF396" s="254"/>
      <c r="DG396" s="254"/>
      <c r="DH396" s="254"/>
      <c r="DI396" s="254"/>
      <c r="DJ396" s="254"/>
      <c r="DK396" s="254"/>
      <c r="DL396" s="254"/>
      <c r="DM396" s="254"/>
      <c r="DN396" s="254"/>
      <c r="DO396" s="254"/>
    </row>
    <row r="397" spans="1:119" ht="7.5" customHeight="1">
      <c r="A397" s="277"/>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c r="AA397" s="254"/>
      <c r="AB397" s="254"/>
      <c r="AC397" s="254"/>
      <c r="AD397" s="254"/>
      <c r="AE397" s="254"/>
      <c r="AF397" s="254"/>
      <c r="AG397" s="254"/>
      <c r="AH397" s="254"/>
      <c r="AI397" s="254"/>
      <c r="AJ397" s="254"/>
      <c r="AK397" s="254"/>
      <c r="AL397" s="254"/>
      <c r="AM397" s="254"/>
      <c r="AN397" s="254"/>
      <c r="AO397" s="254"/>
      <c r="AP397" s="254"/>
      <c r="AQ397" s="254"/>
      <c r="AR397" s="254"/>
      <c r="AS397" s="254"/>
      <c r="AT397" s="254"/>
      <c r="AU397" s="254"/>
      <c r="AV397" s="254"/>
      <c r="AW397" s="254"/>
      <c r="AX397" s="254"/>
      <c r="AY397" s="254"/>
      <c r="AZ397" s="254"/>
      <c r="BA397" s="254"/>
      <c r="BB397" s="254"/>
      <c r="BC397" s="254"/>
      <c r="BD397" s="254"/>
      <c r="BE397" s="254"/>
      <c r="BF397" s="254"/>
      <c r="BG397" s="254"/>
      <c r="BH397" s="254"/>
      <c r="BI397" s="254"/>
      <c r="BJ397" s="254"/>
      <c r="BK397" s="254"/>
      <c r="BL397" s="254"/>
      <c r="BM397" s="254"/>
      <c r="BN397" s="254"/>
      <c r="BO397" s="254"/>
      <c r="BP397" s="254"/>
      <c r="BQ397" s="254"/>
      <c r="BR397" s="254"/>
      <c r="BS397" s="254"/>
      <c r="BT397" s="254"/>
      <c r="BU397" s="254"/>
      <c r="BV397" s="254"/>
      <c r="BW397" s="254"/>
      <c r="BX397" s="254"/>
      <c r="BY397" s="254"/>
      <c r="BZ397" s="254"/>
      <c r="CA397" s="254"/>
      <c r="CB397" s="254"/>
      <c r="CC397" s="254"/>
      <c r="CD397" s="254"/>
      <c r="CE397" s="254"/>
      <c r="CF397" s="254"/>
      <c r="CG397" s="254"/>
      <c r="CH397" s="254"/>
      <c r="CI397" s="254"/>
      <c r="CJ397" s="254"/>
      <c r="CK397" s="254"/>
      <c r="CL397" s="254"/>
      <c r="CM397" s="254"/>
      <c r="CN397" s="254"/>
      <c r="CO397" s="254"/>
      <c r="CP397" s="254"/>
      <c r="CQ397" s="254"/>
      <c r="CR397" s="254"/>
      <c r="CS397" s="254"/>
      <c r="CT397" s="254"/>
      <c r="CU397" s="254"/>
      <c r="CV397" s="254"/>
      <c r="CW397" s="254"/>
      <c r="CX397" s="254"/>
      <c r="CY397" s="254"/>
      <c r="CZ397" s="254"/>
      <c r="DA397" s="254"/>
      <c r="DB397" s="254"/>
      <c r="DC397" s="254"/>
      <c r="DD397" s="254"/>
      <c r="DE397" s="254"/>
      <c r="DF397" s="254"/>
      <c r="DG397" s="254"/>
      <c r="DH397" s="254"/>
      <c r="DI397" s="254"/>
      <c r="DJ397" s="254"/>
      <c r="DK397" s="254"/>
      <c r="DL397" s="254"/>
      <c r="DM397" s="254"/>
      <c r="DN397" s="254"/>
      <c r="DO397" s="254"/>
    </row>
    <row r="398" spans="1:119" ht="7.5" customHeight="1">
      <c r="A398" s="277"/>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c r="AA398" s="254"/>
      <c r="AB398" s="254"/>
      <c r="AC398" s="254"/>
      <c r="AD398" s="254"/>
      <c r="AE398" s="254"/>
      <c r="AF398" s="254"/>
      <c r="AG398" s="254"/>
      <c r="AH398" s="254"/>
      <c r="AI398" s="254"/>
      <c r="AJ398" s="254"/>
      <c r="AK398" s="254"/>
      <c r="AL398" s="254"/>
      <c r="AM398" s="254"/>
      <c r="AN398" s="254"/>
      <c r="AO398" s="254"/>
      <c r="AP398" s="254"/>
      <c r="AQ398" s="254"/>
      <c r="AR398" s="254"/>
      <c r="AS398" s="254"/>
      <c r="AT398" s="254"/>
      <c r="AU398" s="254"/>
      <c r="AV398" s="254"/>
      <c r="AW398" s="254"/>
      <c r="AX398" s="254"/>
      <c r="AY398" s="254"/>
      <c r="AZ398" s="254"/>
      <c r="BA398" s="254"/>
      <c r="BB398" s="254"/>
      <c r="BC398" s="254"/>
      <c r="BD398" s="254"/>
      <c r="BE398" s="254"/>
      <c r="BF398" s="254"/>
      <c r="BG398" s="254"/>
      <c r="BH398" s="254"/>
      <c r="BI398" s="254"/>
      <c r="BJ398" s="254"/>
      <c r="BK398" s="254"/>
      <c r="BL398" s="254"/>
      <c r="BM398" s="254"/>
      <c r="BN398" s="254"/>
      <c r="BO398" s="254"/>
      <c r="BP398" s="254"/>
      <c r="BQ398" s="254"/>
      <c r="BR398" s="254"/>
      <c r="BS398" s="254"/>
      <c r="BT398" s="254"/>
      <c r="BU398" s="254"/>
      <c r="BV398" s="254"/>
      <c r="BW398" s="254"/>
      <c r="BX398" s="254"/>
      <c r="BY398" s="254"/>
      <c r="BZ398" s="254"/>
      <c r="CA398" s="254"/>
      <c r="CB398" s="254"/>
      <c r="CC398" s="254"/>
      <c r="CD398" s="254"/>
      <c r="CE398" s="254"/>
      <c r="CF398" s="254"/>
      <c r="CG398" s="254"/>
      <c r="CH398" s="254"/>
      <c r="CI398" s="254"/>
      <c r="CJ398" s="254"/>
      <c r="CK398" s="254"/>
      <c r="CL398" s="254"/>
      <c r="CM398" s="254"/>
      <c r="CN398" s="254"/>
      <c r="CO398" s="254"/>
      <c r="CP398" s="254"/>
      <c r="CQ398" s="254"/>
      <c r="CR398" s="254"/>
      <c r="CS398" s="254"/>
      <c r="CT398" s="254"/>
      <c r="CU398" s="254"/>
      <c r="CV398" s="254"/>
      <c r="CW398" s="254"/>
      <c r="CX398" s="254"/>
      <c r="CY398" s="254"/>
      <c r="CZ398" s="254"/>
      <c r="DA398" s="254"/>
      <c r="DB398" s="254"/>
      <c r="DC398" s="254"/>
      <c r="DD398" s="254"/>
      <c r="DE398" s="254"/>
      <c r="DF398" s="254"/>
      <c r="DG398" s="254"/>
      <c r="DH398" s="254"/>
      <c r="DI398" s="254"/>
      <c r="DJ398" s="254"/>
      <c r="DK398" s="254"/>
      <c r="DL398" s="254"/>
      <c r="DM398" s="254"/>
      <c r="DN398" s="254"/>
      <c r="DO398" s="254"/>
    </row>
    <row r="399" spans="1:119" ht="7.5" customHeight="1">
      <c r="A399" s="277"/>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c r="AA399" s="254"/>
      <c r="AB399" s="254"/>
      <c r="AC399" s="254"/>
      <c r="AD399" s="254"/>
      <c r="AE399" s="254"/>
      <c r="AF399" s="254"/>
      <c r="AG399" s="254"/>
      <c r="AH399" s="254"/>
      <c r="AI399" s="254"/>
      <c r="AJ399" s="254"/>
      <c r="AK399" s="254"/>
      <c r="AL399" s="254"/>
      <c r="AM399" s="254"/>
      <c r="AN399" s="254"/>
      <c r="AO399" s="254"/>
      <c r="AP399" s="254"/>
      <c r="AQ399" s="254"/>
      <c r="AR399" s="254"/>
      <c r="AS399" s="254"/>
      <c r="AT399" s="254"/>
      <c r="AU399" s="254"/>
      <c r="AV399" s="254"/>
      <c r="AW399" s="254"/>
      <c r="AX399" s="254"/>
      <c r="AY399" s="254"/>
      <c r="AZ399" s="254"/>
      <c r="BA399" s="254"/>
      <c r="BB399" s="254"/>
      <c r="BC399" s="254"/>
      <c r="BD399" s="254"/>
      <c r="BE399" s="254"/>
      <c r="BF399" s="254"/>
      <c r="BG399" s="254"/>
      <c r="BH399" s="254"/>
      <c r="BI399" s="254"/>
      <c r="BJ399" s="254"/>
      <c r="BK399" s="254"/>
      <c r="BL399" s="254"/>
      <c r="BM399" s="254"/>
      <c r="BN399" s="254"/>
      <c r="BO399" s="254"/>
      <c r="BP399" s="254"/>
      <c r="BQ399" s="254"/>
      <c r="BR399" s="254"/>
      <c r="BS399" s="254"/>
      <c r="BT399" s="254"/>
      <c r="BU399" s="254"/>
      <c r="BV399" s="254"/>
      <c r="BW399" s="254"/>
      <c r="BX399" s="254"/>
      <c r="BY399" s="254"/>
      <c r="BZ399" s="254"/>
      <c r="CA399" s="254"/>
      <c r="CB399" s="254"/>
      <c r="CC399" s="254"/>
      <c r="CD399" s="254"/>
      <c r="CE399" s="254"/>
      <c r="CF399" s="254"/>
      <c r="CG399" s="254"/>
      <c r="CH399" s="254"/>
      <c r="CI399" s="254"/>
      <c r="CJ399" s="254"/>
      <c r="CK399" s="254"/>
      <c r="CL399" s="254"/>
      <c r="CM399" s="254"/>
      <c r="CN399" s="254"/>
      <c r="CO399" s="254"/>
      <c r="CP399" s="254"/>
      <c r="CQ399" s="254"/>
      <c r="CR399" s="254"/>
      <c r="CS399" s="254"/>
      <c r="CT399" s="254"/>
      <c r="CU399" s="254"/>
      <c r="CV399" s="254"/>
      <c r="CW399" s="254"/>
      <c r="CX399" s="254"/>
      <c r="CY399" s="254"/>
      <c r="CZ399" s="254"/>
      <c r="DA399" s="254"/>
      <c r="DB399" s="254"/>
      <c r="DC399" s="254"/>
      <c r="DD399" s="254"/>
      <c r="DE399" s="254"/>
      <c r="DF399" s="254"/>
      <c r="DG399" s="254"/>
      <c r="DH399" s="254"/>
      <c r="DI399" s="254"/>
      <c r="DJ399" s="254"/>
      <c r="DK399" s="254"/>
      <c r="DL399" s="254"/>
      <c r="DM399" s="254"/>
      <c r="DN399" s="254"/>
      <c r="DO399" s="254"/>
    </row>
    <row r="400" spans="1:119" ht="7.5" customHeight="1">
      <c r="A400" s="277"/>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c r="AA400" s="254"/>
      <c r="AB400" s="254"/>
      <c r="AC400" s="254"/>
      <c r="AD400" s="254"/>
      <c r="AE400" s="254"/>
      <c r="AF400" s="254"/>
      <c r="AG400" s="254"/>
      <c r="AH400" s="254"/>
      <c r="AI400" s="254"/>
      <c r="AJ400" s="254"/>
      <c r="AK400" s="254"/>
      <c r="AL400" s="254"/>
      <c r="AM400" s="254"/>
      <c r="AN400" s="254"/>
      <c r="AO400" s="254"/>
      <c r="AP400" s="254"/>
      <c r="AQ400" s="254"/>
      <c r="AR400" s="254"/>
      <c r="AS400" s="254"/>
      <c r="AT400" s="254"/>
      <c r="AU400" s="254"/>
      <c r="AV400" s="254"/>
      <c r="AW400" s="254"/>
      <c r="AX400" s="254"/>
      <c r="AY400" s="254"/>
      <c r="AZ400" s="254"/>
      <c r="BA400" s="254"/>
      <c r="BB400" s="254"/>
      <c r="BC400" s="254"/>
      <c r="BD400" s="254"/>
      <c r="BE400" s="254"/>
      <c r="BF400" s="254"/>
      <c r="BG400" s="254"/>
      <c r="BH400" s="254"/>
      <c r="BI400" s="254"/>
      <c r="BJ400" s="254"/>
      <c r="BK400" s="254"/>
      <c r="BL400" s="254"/>
      <c r="BM400" s="254"/>
      <c r="BN400" s="254"/>
      <c r="BO400" s="254"/>
      <c r="BP400" s="254"/>
      <c r="BQ400" s="254"/>
      <c r="BR400" s="254"/>
      <c r="BS400" s="254"/>
      <c r="BT400" s="254"/>
      <c r="BU400" s="254"/>
      <c r="BV400" s="254"/>
      <c r="BW400" s="254"/>
      <c r="BX400" s="254"/>
      <c r="BY400" s="254"/>
      <c r="BZ400" s="254"/>
      <c r="CA400" s="254"/>
      <c r="CB400" s="254"/>
      <c r="CC400" s="254"/>
      <c r="CD400" s="254"/>
      <c r="CE400" s="254"/>
      <c r="CF400" s="254"/>
      <c r="CG400" s="254"/>
      <c r="CH400" s="254"/>
      <c r="CI400" s="254"/>
      <c r="CJ400" s="254"/>
      <c r="CK400" s="254"/>
      <c r="CL400" s="254"/>
      <c r="CM400" s="254"/>
      <c r="CN400" s="254"/>
      <c r="CO400" s="254"/>
      <c r="CP400" s="254"/>
      <c r="CQ400" s="254"/>
      <c r="CR400" s="254"/>
      <c r="CS400" s="254"/>
      <c r="CT400" s="254"/>
      <c r="CU400" s="254"/>
      <c r="CV400" s="254"/>
      <c r="CW400" s="254"/>
      <c r="CX400" s="254"/>
      <c r="CY400" s="254"/>
      <c r="CZ400" s="254"/>
      <c r="DA400" s="254"/>
      <c r="DB400" s="254"/>
      <c r="DC400" s="254"/>
      <c r="DD400" s="254"/>
      <c r="DE400" s="254"/>
      <c r="DF400" s="254"/>
      <c r="DG400" s="254"/>
      <c r="DH400" s="254"/>
      <c r="DI400" s="254"/>
      <c r="DJ400" s="254"/>
      <c r="DK400" s="254"/>
      <c r="DL400" s="254"/>
      <c r="DM400" s="254"/>
      <c r="DN400" s="254"/>
      <c r="DO400" s="254"/>
    </row>
    <row r="401" spans="1:119" ht="7.5" customHeight="1">
      <c r="A401" s="277"/>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c r="AA401" s="254"/>
      <c r="AB401" s="254"/>
      <c r="AC401" s="254"/>
      <c r="AD401" s="254"/>
      <c r="AE401" s="254"/>
      <c r="AF401" s="254"/>
      <c r="AG401" s="254"/>
      <c r="AH401" s="254"/>
      <c r="AI401" s="254"/>
      <c r="AJ401" s="254"/>
      <c r="AK401" s="254"/>
      <c r="AL401" s="254"/>
      <c r="AM401" s="254"/>
      <c r="AN401" s="254"/>
      <c r="AO401" s="254"/>
      <c r="AP401" s="254"/>
      <c r="AQ401" s="254"/>
      <c r="AR401" s="254"/>
      <c r="AS401" s="254"/>
      <c r="AT401" s="254"/>
      <c r="AU401" s="254"/>
      <c r="AV401" s="254"/>
      <c r="AW401" s="254"/>
      <c r="AX401" s="254"/>
      <c r="AY401" s="254"/>
      <c r="AZ401" s="254"/>
      <c r="BA401" s="254"/>
      <c r="BB401" s="254"/>
      <c r="BC401" s="254"/>
      <c r="BD401" s="254"/>
      <c r="BE401" s="254"/>
      <c r="BF401" s="254"/>
      <c r="BG401" s="254"/>
      <c r="BH401" s="254"/>
      <c r="BI401" s="254"/>
      <c r="BJ401" s="254"/>
      <c r="BK401" s="254"/>
      <c r="BL401" s="254"/>
      <c r="BM401" s="254"/>
      <c r="BN401" s="254"/>
      <c r="BO401" s="254"/>
      <c r="BP401" s="254"/>
      <c r="BQ401" s="254"/>
      <c r="BR401" s="254"/>
      <c r="BS401" s="254"/>
      <c r="BT401" s="254"/>
      <c r="BU401" s="254"/>
      <c r="BV401" s="254"/>
      <c r="BW401" s="254"/>
      <c r="BX401" s="254"/>
      <c r="BY401" s="254"/>
      <c r="BZ401" s="254"/>
      <c r="CA401" s="254"/>
      <c r="CB401" s="254"/>
      <c r="CC401" s="254"/>
      <c r="CD401" s="254"/>
      <c r="CE401" s="254"/>
      <c r="CF401" s="254"/>
      <c r="CG401" s="254"/>
      <c r="CH401" s="254"/>
      <c r="CI401" s="254"/>
      <c r="CJ401" s="254"/>
      <c r="CK401" s="254"/>
      <c r="CL401" s="254"/>
      <c r="CM401" s="254"/>
      <c r="CN401" s="254"/>
      <c r="CO401" s="254"/>
      <c r="CP401" s="254"/>
      <c r="CQ401" s="254"/>
      <c r="CR401" s="254"/>
      <c r="CS401" s="254"/>
      <c r="CT401" s="254"/>
      <c r="CU401" s="254"/>
      <c r="CV401" s="254"/>
      <c r="CW401" s="254"/>
      <c r="CX401" s="254"/>
      <c r="CY401" s="254"/>
      <c r="CZ401" s="254"/>
      <c r="DA401" s="254"/>
      <c r="DB401" s="254"/>
      <c r="DC401" s="254"/>
      <c r="DD401" s="254"/>
      <c r="DE401" s="254"/>
      <c r="DF401" s="254"/>
      <c r="DG401" s="254"/>
      <c r="DH401" s="254"/>
      <c r="DI401" s="254"/>
      <c r="DJ401" s="254"/>
      <c r="DK401" s="254"/>
      <c r="DL401" s="254"/>
      <c r="DM401" s="254"/>
      <c r="DN401" s="254"/>
      <c r="DO401" s="254"/>
    </row>
    <row r="402" spans="1:119" ht="7.5" customHeight="1">
      <c r="A402" s="277"/>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c r="AA402" s="254"/>
      <c r="AB402" s="254"/>
      <c r="AC402" s="254"/>
      <c r="AD402" s="254"/>
      <c r="AE402" s="254"/>
      <c r="AF402" s="254"/>
      <c r="AG402" s="254"/>
      <c r="AH402" s="254"/>
      <c r="AI402" s="254"/>
      <c r="AJ402" s="254"/>
      <c r="AK402" s="254"/>
      <c r="AL402" s="254"/>
      <c r="AM402" s="254"/>
      <c r="AN402" s="254"/>
      <c r="AO402" s="254"/>
      <c r="AP402" s="254"/>
      <c r="AQ402" s="254"/>
      <c r="AR402" s="254"/>
      <c r="AS402" s="254"/>
      <c r="AT402" s="254"/>
      <c r="AU402" s="254"/>
      <c r="AV402" s="254"/>
      <c r="AW402" s="254"/>
      <c r="AX402" s="254"/>
      <c r="AY402" s="254"/>
      <c r="AZ402" s="254"/>
      <c r="BA402" s="254"/>
      <c r="BB402" s="254"/>
      <c r="BC402" s="254"/>
      <c r="BD402" s="254"/>
      <c r="BE402" s="254"/>
      <c r="BF402" s="254"/>
      <c r="BG402" s="254"/>
      <c r="BH402" s="254"/>
      <c r="BI402" s="254"/>
      <c r="BJ402" s="254"/>
      <c r="BK402" s="254"/>
      <c r="BL402" s="254"/>
      <c r="BM402" s="254"/>
      <c r="BN402" s="254"/>
      <c r="BO402" s="254"/>
      <c r="BP402" s="254"/>
      <c r="BQ402" s="254"/>
      <c r="BR402" s="254"/>
      <c r="BS402" s="254"/>
      <c r="BT402" s="254"/>
      <c r="BU402" s="254"/>
      <c r="BV402" s="254"/>
      <c r="BW402" s="254"/>
      <c r="BX402" s="254"/>
      <c r="BY402" s="254"/>
      <c r="BZ402" s="254"/>
      <c r="CA402" s="254"/>
      <c r="CB402" s="254"/>
      <c r="CC402" s="254"/>
      <c r="CD402" s="254"/>
      <c r="CE402" s="254"/>
      <c r="CF402" s="254"/>
      <c r="CG402" s="254"/>
      <c r="CH402" s="254"/>
      <c r="CI402" s="254"/>
      <c r="CJ402" s="254"/>
      <c r="CK402" s="254"/>
      <c r="CL402" s="254"/>
      <c r="CM402" s="254"/>
      <c r="CN402" s="254"/>
      <c r="CO402" s="254"/>
      <c r="CP402" s="254"/>
      <c r="CQ402" s="254"/>
      <c r="CR402" s="254"/>
      <c r="CS402" s="254"/>
      <c r="CT402" s="254"/>
      <c r="CU402" s="254"/>
      <c r="CV402" s="254"/>
      <c r="CW402" s="254"/>
      <c r="CX402" s="254"/>
      <c r="CY402" s="254"/>
      <c r="CZ402" s="254"/>
      <c r="DA402" s="254"/>
      <c r="DB402" s="254"/>
      <c r="DC402" s="254"/>
      <c r="DD402" s="254"/>
      <c r="DE402" s="254"/>
      <c r="DF402" s="254"/>
      <c r="DG402" s="254"/>
      <c r="DH402" s="254"/>
      <c r="DI402" s="254"/>
      <c r="DJ402" s="254"/>
      <c r="DK402" s="254"/>
      <c r="DL402" s="254"/>
      <c r="DM402" s="254"/>
      <c r="DN402" s="254"/>
      <c r="DO402" s="254"/>
    </row>
    <row r="403" spans="1:119" ht="7.5" customHeight="1">
      <c r="A403" s="277"/>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c r="AA403" s="254"/>
      <c r="AB403" s="254"/>
      <c r="AC403" s="254"/>
      <c r="AD403" s="254"/>
      <c r="AE403" s="254"/>
      <c r="AF403" s="254"/>
      <c r="AG403" s="254"/>
      <c r="AH403" s="254"/>
      <c r="AI403" s="254"/>
      <c r="AJ403" s="254"/>
      <c r="AK403" s="254"/>
      <c r="AL403" s="254"/>
      <c r="AM403" s="254"/>
      <c r="AN403" s="254"/>
      <c r="AO403" s="254"/>
      <c r="AP403" s="254"/>
      <c r="AQ403" s="254"/>
      <c r="AR403" s="254"/>
      <c r="AS403" s="254"/>
      <c r="AT403" s="254"/>
      <c r="AU403" s="254"/>
      <c r="AV403" s="254"/>
      <c r="AW403" s="254"/>
      <c r="AX403" s="254"/>
      <c r="AY403" s="254"/>
      <c r="AZ403" s="254"/>
      <c r="BA403" s="254"/>
      <c r="BB403" s="254"/>
      <c r="BC403" s="254"/>
      <c r="BD403" s="254"/>
      <c r="BE403" s="254"/>
      <c r="BF403" s="254"/>
      <c r="BG403" s="254"/>
      <c r="BH403" s="254"/>
      <c r="BI403" s="254"/>
      <c r="BJ403" s="254"/>
      <c r="BK403" s="254"/>
      <c r="BL403" s="254"/>
      <c r="BM403" s="254"/>
      <c r="BN403" s="254"/>
      <c r="BO403" s="254"/>
      <c r="BP403" s="254"/>
      <c r="BQ403" s="254"/>
      <c r="BR403" s="254"/>
      <c r="BS403" s="254"/>
      <c r="BT403" s="254"/>
      <c r="BU403" s="254"/>
      <c r="BV403" s="254"/>
      <c r="BW403" s="254"/>
      <c r="BX403" s="254"/>
      <c r="BY403" s="254"/>
      <c r="BZ403" s="254"/>
      <c r="CA403" s="254"/>
      <c r="CB403" s="254"/>
      <c r="CC403" s="254"/>
      <c r="CD403" s="254"/>
      <c r="CE403" s="254"/>
      <c r="CF403" s="254"/>
      <c r="CG403" s="254"/>
      <c r="CH403" s="254"/>
      <c r="CI403" s="254"/>
      <c r="CJ403" s="254"/>
      <c r="CK403" s="254"/>
      <c r="CL403" s="254"/>
      <c r="CM403" s="254"/>
      <c r="CN403" s="254"/>
      <c r="CO403" s="254"/>
      <c r="CP403" s="254"/>
      <c r="CQ403" s="254"/>
      <c r="CR403" s="254"/>
      <c r="CS403" s="254"/>
      <c r="CT403" s="254"/>
      <c r="CU403" s="254"/>
      <c r="CV403" s="254"/>
      <c r="CW403" s="254"/>
      <c r="CX403" s="254"/>
      <c r="CY403" s="254"/>
      <c r="CZ403" s="254"/>
      <c r="DA403" s="254"/>
      <c r="DB403" s="254"/>
      <c r="DC403" s="254"/>
      <c r="DD403" s="254"/>
      <c r="DE403" s="254"/>
      <c r="DF403" s="254"/>
      <c r="DG403" s="254"/>
      <c r="DH403" s="254"/>
      <c r="DI403" s="254"/>
      <c r="DJ403" s="254"/>
      <c r="DK403" s="254"/>
      <c r="DL403" s="254"/>
      <c r="DM403" s="254"/>
      <c r="DN403" s="254"/>
      <c r="DO403" s="254"/>
    </row>
    <row r="404" spans="1:119" ht="7.5" customHeight="1">
      <c r="A404" s="277"/>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c r="AA404" s="254"/>
      <c r="AB404" s="254"/>
      <c r="AC404" s="254"/>
      <c r="AD404" s="254"/>
      <c r="AE404" s="254"/>
      <c r="AF404" s="254"/>
      <c r="AG404" s="254"/>
      <c r="AH404" s="254"/>
      <c r="AI404" s="254"/>
      <c r="AJ404" s="254"/>
      <c r="AK404" s="254"/>
      <c r="AL404" s="254"/>
      <c r="AM404" s="254"/>
      <c r="AN404" s="254"/>
      <c r="AO404" s="254"/>
      <c r="AP404" s="254"/>
      <c r="AQ404" s="254"/>
      <c r="AR404" s="254"/>
      <c r="AS404" s="254"/>
      <c r="AT404" s="254"/>
      <c r="AU404" s="254"/>
      <c r="AV404" s="254"/>
      <c r="AW404" s="254"/>
      <c r="AX404" s="254"/>
      <c r="AY404" s="254"/>
      <c r="AZ404" s="254"/>
      <c r="BA404" s="254"/>
      <c r="BB404" s="254"/>
      <c r="BC404" s="254"/>
      <c r="BD404" s="254"/>
      <c r="BE404" s="254"/>
      <c r="BF404" s="254"/>
      <c r="BG404" s="254"/>
      <c r="BH404" s="254"/>
      <c r="BI404" s="254"/>
      <c r="BJ404" s="254"/>
      <c r="BK404" s="254"/>
      <c r="BL404" s="254"/>
      <c r="BM404" s="254"/>
      <c r="BN404" s="254"/>
      <c r="BO404" s="254"/>
      <c r="BP404" s="254"/>
      <c r="BQ404" s="254"/>
      <c r="BR404" s="254"/>
      <c r="BS404" s="254"/>
      <c r="BT404" s="254"/>
      <c r="BU404" s="254"/>
      <c r="BV404" s="254"/>
      <c r="BW404" s="254"/>
      <c r="BX404" s="254"/>
      <c r="BY404" s="254"/>
      <c r="BZ404" s="254"/>
      <c r="CA404" s="254"/>
      <c r="CB404" s="254"/>
      <c r="CC404" s="254"/>
      <c r="CD404" s="254"/>
      <c r="CE404" s="254"/>
      <c r="CF404" s="254"/>
      <c r="CG404" s="254"/>
      <c r="CH404" s="254"/>
      <c r="CI404" s="254"/>
      <c r="CJ404" s="254"/>
      <c r="CK404" s="254"/>
      <c r="CL404" s="254"/>
      <c r="CM404" s="254"/>
      <c r="CN404" s="254"/>
      <c r="CO404" s="254"/>
      <c r="CP404" s="254"/>
      <c r="CQ404" s="254"/>
      <c r="CR404" s="254"/>
      <c r="CS404" s="254"/>
      <c r="CT404" s="254"/>
      <c r="CU404" s="254"/>
      <c r="CV404" s="254"/>
      <c r="CW404" s="254"/>
      <c r="CX404" s="254"/>
      <c r="CY404" s="254"/>
      <c r="CZ404" s="254"/>
      <c r="DA404" s="254"/>
      <c r="DB404" s="254"/>
      <c r="DC404" s="254"/>
      <c r="DD404" s="254"/>
      <c r="DE404" s="254"/>
      <c r="DF404" s="254"/>
      <c r="DG404" s="254"/>
      <c r="DH404" s="254"/>
      <c r="DI404" s="254"/>
      <c r="DJ404" s="254"/>
      <c r="DK404" s="254"/>
      <c r="DL404" s="254"/>
      <c r="DM404" s="254"/>
      <c r="DN404" s="254"/>
      <c r="DO404" s="254"/>
    </row>
    <row r="405" spans="1:119" ht="7.5" customHeight="1">
      <c r="A405" s="277"/>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c r="AA405" s="254"/>
      <c r="AB405" s="254"/>
      <c r="AC405" s="254"/>
      <c r="AD405" s="254"/>
      <c r="AE405" s="254"/>
      <c r="AF405" s="254"/>
      <c r="AG405" s="254"/>
      <c r="AH405" s="254"/>
      <c r="AI405" s="254"/>
      <c r="AJ405" s="254"/>
      <c r="AK405" s="254"/>
      <c r="AL405" s="254"/>
      <c r="AM405" s="254"/>
      <c r="AN405" s="254"/>
      <c r="AO405" s="254"/>
      <c r="AP405" s="254"/>
      <c r="AQ405" s="254"/>
      <c r="AR405" s="254"/>
      <c r="AS405" s="254"/>
      <c r="AT405" s="254"/>
      <c r="AU405" s="254"/>
      <c r="AV405" s="254"/>
      <c r="AW405" s="254"/>
      <c r="AX405" s="254"/>
      <c r="AY405" s="254"/>
      <c r="AZ405" s="254"/>
      <c r="BA405" s="254"/>
      <c r="BB405" s="254"/>
      <c r="BC405" s="254"/>
      <c r="BD405" s="254"/>
      <c r="BE405" s="254"/>
      <c r="BF405" s="254"/>
      <c r="BG405" s="254"/>
      <c r="BH405" s="254"/>
      <c r="BI405" s="254"/>
      <c r="BJ405" s="254"/>
      <c r="BK405" s="254"/>
      <c r="BL405" s="254"/>
      <c r="BM405" s="254"/>
      <c r="BN405" s="254"/>
      <c r="BO405" s="254"/>
      <c r="BP405" s="254"/>
      <c r="BQ405" s="254"/>
      <c r="BR405" s="254"/>
      <c r="BS405" s="254"/>
      <c r="BT405" s="254"/>
      <c r="BU405" s="254"/>
      <c r="BV405" s="254"/>
      <c r="BW405" s="254"/>
      <c r="BX405" s="254"/>
      <c r="BY405" s="254"/>
      <c r="BZ405" s="254"/>
      <c r="CA405" s="254"/>
      <c r="CB405" s="254"/>
      <c r="CC405" s="254"/>
      <c r="CD405" s="254"/>
      <c r="CE405" s="254"/>
      <c r="CF405" s="254"/>
      <c r="CG405" s="254"/>
      <c r="CH405" s="254"/>
      <c r="CI405" s="254"/>
      <c r="CJ405" s="254"/>
      <c r="CK405" s="254"/>
      <c r="CL405" s="254"/>
      <c r="CM405" s="254"/>
      <c r="CN405" s="254"/>
      <c r="CO405" s="254"/>
      <c r="CP405" s="254"/>
      <c r="CQ405" s="254"/>
      <c r="CR405" s="254"/>
      <c r="CS405" s="254"/>
      <c r="CT405" s="254"/>
      <c r="CU405" s="254"/>
      <c r="CV405" s="254"/>
      <c r="CW405" s="254"/>
      <c r="CX405" s="254"/>
      <c r="CY405" s="254"/>
      <c r="CZ405" s="254"/>
      <c r="DA405" s="254"/>
      <c r="DB405" s="254"/>
      <c r="DC405" s="254"/>
      <c r="DD405" s="254"/>
      <c r="DE405" s="254"/>
      <c r="DF405" s="254"/>
      <c r="DG405" s="254"/>
      <c r="DH405" s="254"/>
      <c r="DI405" s="254"/>
      <c r="DJ405" s="254"/>
      <c r="DK405" s="254"/>
      <c r="DL405" s="254"/>
      <c r="DM405" s="254"/>
      <c r="DN405" s="254"/>
      <c r="DO405" s="254"/>
    </row>
    <row r="406" spans="1:119" ht="7.5" customHeight="1">
      <c r="A406" s="277"/>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c r="AA406" s="254"/>
      <c r="AB406" s="254"/>
      <c r="AC406" s="254"/>
      <c r="AD406" s="254"/>
      <c r="AE406" s="254"/>
      <c r="AF406" s="254"/>
      <c r="AG406" s="254"/>
      <c r="AH406" s="254"/>
      <c r="AI406" s="254"/>
      <c r="AJ406" s="254"/>
      <c r="AK406" s="254"/>
      <c r="AL406" s="254"/>
      <c r="AM406" s="254"/>
      <c r="AN406" s="254"/>
      <c r="AO406" s="254"/>
      <c r="AP406" s="254"/>
      <c r="AQ406" s="254"/>
      <c r="AR406" s="254"/>
      <c r="AS406" s="254"/>
      <c r="AT406" s="254"/>
      <c r="AU406" s="254"/>
      <c r="AV406" s="254"/>
      <c r="AW406" s="254"/>
      <c r="AX406" s="254"/>
      <c r="AY406" s="254"/>
      <c r="AZ406" s="254"/>
      <c r="BA406" s="254"/>
      <c r="BB406" s="254"/>
      <c r="BC406" s="254"/>
      <c r="BD406" s="254"/>
      <c r="BE406" s="254"/>
      <c r="BF406" s="254"/>
      <c r="BG406" s="254"/>
      <c r="BH406" s="254"/>
      <c r="BI406" s="254"/>
      <c r="BJ406" s="254"/>
      <c r="BK406" s="254"/>
      <c r="BL406" s="254"/>
      <c r="BM406" s="254"/>
      <c r="BN406" s="254"/>
      <c r="BO406" s="254"/>
      <c r="BP406" s="254"/>
      <c r="BQ406" s="254"/>
      <c r="BR406" s="254"/>
      <c r="BS406" s="254"/>
      <c r="BT406" s="254"/>
      <c r="BU406" s="254"/>
      <c r="BV406" s="254"/>
      <c r="BW406" s="254"/>
      <c r="BX406" s="254"/>
      <c r="BY406" s="254"/>
      <c r="BZ406" s="254"/>
      <c r="CA406" s="254"/>
      <c r="CB406" s="254"/>
      <c r="CC406" s="254"/>
      <c r="CD406" s="254"/>
      <c r="CE406" s="254"/>
      <c r="CF406" s="254"/>
      <c r="CG406" s="254"/>
      <c r="CH406" s="254"/>
      <c r="CI406" s="254"/>
      <c r="CJ406" s="254"/>
      <c r="CK406" s="254"/>
      <c r="CL406" s="254"/>
      <c r="CM406" s="254"/>
      <c r="CN406" s="254"/>
      <c r="CO406" s="254"/>
      <c r="CP406" s="254"/>
      <c r="CQ406" s="254"/>
      <c r="CR406" s="254"/>
      <c r="CS406" s="254"/>
      <c r="CT406" s="254"/>
      <c r="CU406" s="254"/>
      <c r="CV406" s="254"/>
      <c r="CW406" s="254"/>
      <c r="CX406" s="254"/>
      <c r="CY406" s="254"/>
      <c r="CZ406" s="254"/>
      <c r="DA406" s="254"/>
      <c r="DB406" s="254"/>
      <c r="DC406" s="254"/>
      <c r="DD406" s="254"/>
      <c r="DE406" s="254"/>
      <c r="DF406" s="254"/>
      <c r="DG406" s="254"/>
      <c r="DH406" s="254"/>
      <c r="DI406" s="254"/>
      <c r="DJ406" s="254"/>
      <c r="DK406" s="254"/>
      <c r="DL406" s="254"/>
      <c r="DM406" s="254"/>
      <c r="DN406" s="254"/>
      <c r="DO406" s="254"/>
    </row>
    <row r="407" spans="1:119" ht="7.5" customHeight="1">
      <c r="A407" s="277"/>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c r="AA407" s="254"/>
      <c r="AB407" s="254"/>
      <c r="AC407" s="254"/>
      <c r="AD407" s="254"/>
      <c r="AE407" s="254"/>
      <c r="AF407" s="254"/>
      <c r="AG407" s="254"/>
      <c r="AH407" s="254"/>
      <c r="AI407" s="254"/>
      <c r="AJ407" s="254"/>
      <c r="AK407" s="254"/>
      <c r="AL407" s="254"/>
      <c r="AM407" s="254"/>
      <c r="AN407" s="254"/>
      <c r="AO407" s="254"/>
      <c r="AP407" s="254"/>
      <c r="AQ407" s="254"/>
      <c r="AR407" s="254"/>
      <c r="AS407" s="254"/>
      <c r="AT407" s="254"/>
      <c r="AU407" s="254"/>
      <c r="AV407" s="254"/>
      <c r="AW407" s="254"/>
      <c r="AX407" s="254"/>
      <c r="AY407" s="254"/>
      <c r="AZ407" s="254"/>
      <c r="BA407" s="254"/>
      <c r="BB407" s="254"/>
      <c r="BC407" s="254"/>
      <c r="BD407" s="254"/>
      <c r="BE407" s="254"/>
      <c r="BF407" s="254"/>
      <c r="BG407" s="254"/>
      <c r="BH407" s="254"/>
      <c r="BI407" s="254"/>
      <c r="BJ407" s="254"/>
      <c r="BK407" s="254"/>
      <c r="BL407" s="254"/>
      <c r="BM407" s="254"/>
      <c r="BN407" s="254"/>
      <c r="BO407" s="254"/>
      <c r="BP407" s="254"/>
      <c r="BQ407" s="254"/>
      <c r="BR407" s="254"/>
      <c r="BS407" s="254"/>
      <c r="BT407" s="254"/>
      <c r="BU407" s="254"/>
      <c r="BV407" s="254"/>
      <c r="BW407" s="254"/>
      <c r="BX407" s="254"/>
      <c r="BY407" s="254"/>
      <c r="BZ407" s="254"/>
      <c r="CA407" s="254"/>
      <c r="CB407" s="254"/>
      <c r="CC407" s="254"/>
      <c r="CD407" s="254"/>
      <c r="CE407" s="254"/>
      <c r="CF407" s="254"/>
      <c r="CG407" s="254"/>
      <c r="CH407" s="254"/>
      <c r="CI407" s="254"/>
      <c r="CJ407" s="254"/>
      <c r="CK407" s="254"/>
      <c r="CL407" s="254"/>
      <c r="CM407" s="254"/>
      <c r="CN407" s="254"/>
      <c r="CO407" s="254"/>
      <c r="CP407" s="254"/>
      <c r="CQ407" s="254"/>
      <c r="CR407" s="254"/>
      <c r="CS407" s="254"/>
      <c r="CT407" s="254"/>
      <c r="CU407" s="254"/>
      <c r="CV407" s="254"/>
      <c r="CW407" s="254"/>
      <c r="CX407" s="254"/>
      <c r="CY407" s="254"/>
      <c r="CZ407" s="254"/>
      <c r="DA407" s="254"/>
      <c r="DB407" s="254"/>
      <c r="DC407" s="254"/>
      <c r="DD407" s="254"/>
      <c r="DE407" s="254"/>
      <c r="DF407" s="254"/>
      <c r="DG407" s="254"/>
      <c r="DH407" s="254"/>
      <c r="DI407" s="254"/>
      <c r="DJ407" s="254"/>
      <c r="DK407" s="254"/>
      <c r="DL407" s="254"/>
      <c r="DM407" s="254"/>
      <c r="DN407" s="254"/>
      <c r="DO407" s="254"/>
    </row>
    <row r="408" spans="1:119" ht="7.5" customHeight="1">
      <c r="A408" s="277"/>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c r="AA408" s="254"/>
      <c r="AB408" s="254"/>
      <c r="AC408" s="254"/>
      <c r="AD408" s="254"/>
      <c r="AE408" s="254"/>
      <c r="AF408" s="254"/>
      <c r="AG408" s="254"/>
      <c r="AH408" s="254"/>
      <c r="AI408" s="254"/>
      <c r="AJ408" s="254"/>
      <c r="AK408" s="254"/>
      <c r="AL408" s="254"/>
      <c r="AM408" s="254"/>
      <c r="AN408" s="254"/>
      <c r="AO408" s="254"/>
      <c r="AP408" s="254"/>
      <c r="AQ408" s="254"/>
      <c r="AR408" s="254"/>
      <c r="AS408" s="254"/>
      <c r="AT408" s="254"/>
      <c r="AU408" s="254"/>
      <c r="AV408" s="254"/>
      <c r="AW408" s="254"/>
      <c r="AX408" s="254"/>
      <c r="AY408" s="254"/>
      <c r="AZ408" s="254"/>
      <c r="BA408" s="254"/>
      <c r="BB408" s="254"/>
      <c r="BC408" s="254"/>
      <c r="BD408" s="254"/>
      <c r="BE408" s="254"/>
      <c r="BF408" s="254"/>
      <c r="BG408" s="254"/>
      <c r="BH408" s="254"/>
      <c r="BI408" s="254"/>
      <c r="BJ408" s="254"/>
      <c r="BK408" s="254"/>
      <c r="BL408" s="254"/>
      <c r="BM408" s="254"/>
      <c r="BN408" s="254"/>
      <c r="BO408" s="254"/>
      <c r="BP408" s="254"/>
      <c r="BQ408" s="254"/>
      <c r="BR408" s="254"/>
      <c r="BS408" s="254"/>
      <c r="BT408" s="254"/>
      <c r="BU408" s="254"/>
      <c r="BV408" s="254"/>
      <c r="BW408" s="254"/>
      <c r="BX408" s="254"/>
      <c r="BY408" s="254"/>
      <c r="BZ408" s="254"/>
      <c r="CA408" s="254"/>
      <c r="CB408" s="254"/>
      <c r="CC408" s="254"/>
      <c r="CD408" s="254"/>
      <c r="CE408" s="254"/>
      <c r="CF408" s="254"/>
      <c r="CG408" s="254"/>
      <c r="CH408" s="254"/>
      <c r="CI408" s="254"/>
      <c r="CJ408" s="254"/>
      <c r="CK408" s="254"/>
      <c r="CL408" s="254"/>
      <c r="CM408" s="254"/>
      <c r="CN408" s="254"/>
      <c r="CO408" s="254"/>
      <c r="CP408" s="254"/>
      <c r="CQ408" s="254"/>
      <c r="CR408" s="254"/>
      <c r="CS408" s="254"/>
      <c r="CT408" s="254"/>
      <c r="CU408" s="254"/>
      <c r="CV408" s="254"/>
      <c r="CW408" s="254"/>
      <c r="CX408" s="254"/>
      <c r="CY408" s="254"/>
      <c r="CZ408" s="254"/>
      <c r="DA408" s="254"/>
      <c r="DB408" s="254"/>
      <c r="DC408" s="254"/>
      <c r="DD408" s="254"/>
      <c r="DE408" s="254"/>
      <c r="DF408" s="254"/>
      <c r="DG408" s="254"/>
      <c r="DH408" s="254"/>
      <c r="DI408" s="254"/>
      <c r="DJ408" s="254"/>
      <c r="DK408" s="254"/>
      <c r="DL408" s="254"/>
      <c r="DM408" s="254"/>
      <c r="DN408" s="254"/>
      <c r="DO408" s="254"/>
    </row>
    <row r="409" spans="1:119" ht="7.5" customHeight="1">
      <c r="A409" s="277"/>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c r="AA409" s="254"/>
      <c r="AB409" s="254"/>
      <c r="AC409" s="254"/>
      <c r="AD409" s="254"/>
      <c r="AE409" s="254"/>
      <c r="AF409" s="254"/>
      <c r="AG409" s="254"/>
      <c r="AH409" s="254"/>
      <c r="AI409" s="254"/>
      <c r="AJ409" s="254"/>
      <c r="AK409" s="254"/>
      <c r="AL409" s="254"/>
      <c r="AM409" s="254"/>
      <c r="AN409" s="254"/>
      <c r="AO409" s="254"/>
      <c r="AP409" s="254"/>
      <c r="AQ409" s="254"/>
      <c r="AR409" s="254"/>
      <c r="AS409" s="254"/>
      <c r="AT409" s="254"/>
      <c r="AU409" s="254"/>
      <c r="AV409" s="254"/>
      <c r="AW409" s="254"/>
      <c r="AX409" s="254"/>
      <c r="AY409" s="254"/>
      <c r="AZ409" s="254"/>
      <c r="BA409" s="254"/>
      <c r="BB409" s="254"/>
      <c r="BC409" s="254"/>
      <c r="BD409" s="254"/>
      <c r="BE409" s="254"/>
      <c r="BF409" s="254"/>
      <c r="BG409" s="254"/>
      <c r="BH409" s="254"/>
      <c r="BI409" s="254"/>
      <c r="BJ409" s="254"/>
      <c r="BK409" s="254"/>
      <c r="BL409" s="254"/>
      <c r="BM409" s="254"/>
      <c r="BN409" s="254"/>
      <c r="BO409" s="254"/>
      <c r="BP409" s="254"/>
      <c r="BQ409" s="254"/>
      <c r="BR409" s="254"/>
      <c r="BS409" s="254"/>
      <c r="BT409" s="254"/>
      <c r="BU409" s="254"/>
      <c r="BV409" s="254"/>
      <c r="BW409" s="254"/>
      <c r="BX409" s="254"/>
      <c r="BY409" s="254"/>
      <c r="BZ409" s="254"/>
      <c r="CA409" s="254"/>
      <c r="CB409" s="254"/>
      <c r="CC409" s="254"/>
      <c r="CD409" s="254"/>
      <c r="CE409" s="254"/>
      <c r="CF409" s="254"/>
      <c r="CG409" s="254"/>
      <c r="CH409" s="254"/>
      <c r="CI409" s="254"/>
      <c r="CJ409" s="254"/>
      <c r="CK409" s="254"/>
      <c r="CL409" s="254"/>
      <c r="CM409" s="254"/>
      <c r="CN409" s="254"/>
      <c r="CO409" s="254"/>
      <c r="CP409" s="254"/>
      <c r="CQ409" s="254"/>
      <c r="CR409" s="254"/>
      <c r="CS409" s="254"/>
      <c r="CT409" s="254"/>
      <c r="CU409" s="254"/>
      <c r="CV409" s="254"/>
      <c r="CW409" s="254"/>
      <c r="CX409" s="254"/>
      <c r="CY409" s="254"/>
      <c r="CZ409" s="254"/>
      <c r="DA409" s="254"/>
      <c r="DB409" s="254"/>
      <c r="DC409" s="254"/>
      <c r="DD409" s="254"/>
      <c r="DE409" s="254"/>
      <c r="DF409" s="254"/>
      <c r="DG409" s="254"/>
      <c r="DH409" s="254"/>
      <c r="DI409" s="254"/>
      <c r="DJ409" s="254"/>
      <c r="DK409" s="254"/>
      <c r="DL409" s="254"/>
      <c r="DM409" s="254"/>
      <c r="DN409" s="254"/>
      <c r="DO409" s="254"/>
    </row>
    <row r="410" spans="1:119" ht="7.5" customHeight="1">
      <c r="A410" s="277"/>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c r="AA410" s="254"/>
      <c r="AB410" s="254"/>
      <c r="AC410" s="254"/>
      <c r="AD410" s="254"/>
      <c r="AE410" s="254"/>
      <c r="AF410" s="254"/>
      <c r="AG410" s="254"/>
      <c r="AH410" s="254"/>
      <c r="AI410" s="254"/>
      <c r="AJ410" s="254"/>
      <c r="AK410" s="254"/>
      <c r="AL410" s="254"/>
      <c r="AM410" s="254"/>
      <c r="AN410" s="254"/>
      <c r="AO410" s="254"/>
      <c r="AP410" s="254"/>
      <c r="AQ410" s="254"/>
      <c r="AR410" s="254"/>
      <c r="AS410" s="254"/>
      <c r="AT410" s="254"/>
      <c r="AU410" s="254"/>
      <c r="AV410" s="254"/>
      <c r="AW410" s="254"/>
      <c r="AX410" s="254"/>
      <c r="AY410" s="254"/>
      <c r="AZ410" s="254"/>
      <c r="BA410" s="254"/>
      <c r="BB410" s="254"/>
      <c r="BC410" s="254"/>
      <c r="BD410" s="254"/>
      <c r="BE410" s="254"/>
      <c r="BF410" s="254"/>
      <c r="BG410" s="254"/>
      <c r="BH410" s="254"/>
      <c r="BI410" s="254"/>
      <c r="BJ410" s="254"/>
      <c r="BK410" s="254"/>
      <c r="BL410" s="254"/>
      <c r="BM410" s="254"/>
      <c r="BN410" s="254"/>
      <c r="BO410" s="254"/>
      <c r="BP410" s="254"/>
      <c r="BQ410" s="254"/>
      <c r="BR410" s="254"/>
      <c r="BS410" s="254"/>
      <c r="BT410" s="254"/>
      <c r="BU410" s="254"/>
      <c r="BV410" s="254"/>
      <c r="BW410" s="254"/>
      <c r="BX410" s="254"/>
      <c r="BY410" s="254"/>
      <c r="BZ410" s="254"/>
      <c r="CA410" s="254"/>
      <c r="CB410" s="254"/>
      <c r="CC410" s="254"/>
      <c r="CD410" s="254"/>
      <c r="CE410" s="254"/>
      <c r="CF410" s="254"/>
      <c r="CG410" s="254"/>
      <c r="CH410" s="254"/>
      <c r="CI410" s="254"/>
      <c r="CJ410" s="254"/>
      <c r="CK410" s="254"/>
      <c r="CL410" s="254"/>
      <c r="CM410" s="254"/>
      <c r="CN410" s="254"/>
      <c r="CO410" s="254"/>
      <c r="CP410" s="254"/>
      <c r="CQ410" s="254"/>
      <c r="CR410" s="254"/>
      <c r="CS410" s="254"/>
      <c r="CT410" s="254"/>
      <c r="CU410" s="254"/>
      <c r="CV410" s="254"/>
      <c r="CW410" s="254"/>
      <c r="CX410" s="254"/>
      <c r="CY410" s="254"/>
      <c r="CZ410" s="254"/>
      <c r="DA410" s="254"/>
      <c r="DB410" s="254"/>
      <c r="DC410" s="254"/>
      <c r="DD410" s="254"/>
      <c r="DE410" s="254"/>
      <c r="DF410" s="254"/>
      <c r="DG410" s="254"/>
      <c r="DH410" s="254"/>
      <c r="DI410" s="254"/>
      <c r="DJ410" s="254"/>
      <c r="DK410" s="254"/>
      <c r="DL410" s="254"/>
      <c r="DM410" s="254"/>
      <c r="DN410" s="254"/>
      <c r="DO410" s="254"/>
    </row>
    <row r="411" spans="1:119" ht="7.5" customHeight="1">
      <c r="A411" s="277"/>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c r="AA411" s="254"/>
      <c r="AB411" s="254"/>
      <c r="AC411" s="254"/>
      <c r="AD411" s="254"/>
      <c r="AE411" s="254"/>
      <c r="AF411" s="254"/>
      <c r="AG411" s="254"/>
      <c r="AH411" s="254"/>
      <c r="AI411" s="254"/>
      <c r="AJ411" s="254"/>
      <c r="AK411" s="254"/>
      <c r="AL411" s="254"/>
      <c r="AM411" s="254"/>
      <c r="AN411" s="254"/>
      <c r="AO411" s="254"/>
      <c r="AP411" s="254"/>
      <c r="AQ411" s="254"/>
      <c r="AR411" s="254"/>
      <c r="AS411" s="254"/>
      <c r="AT411" s="254"/>
      <c r="AU411" s="254"/>
      <c r="AV411" s="254"/>
      <c r="AW411" s="254"/>
      <c r="AX411" s="254"/>
      <c r="AY411" s="254"/>
      <c r="AZ411" s="254"/>
      <c r="BA411" s="254"/>
      <c r="BB411" s="254"/>
      <c r="BC411" s="254"/>
      <c r="BD411" s="254"/>
      <c r="BE411" s="254"/>
      <c r="BF411" s="254"/>
      <c r="BG411" s="254"/>
      <c r="BH411" s="254"/>
      <c r="BI411" s="254"/>
      <c r="BJ411" s="254"/>
      <c r="BK411" s="254"/>
      <c r="BL411" s="254"/>
      <c r="BM411" s="254"/>
      <c r="BN411" s="254"/>
      <c r="BO411" s="254"/>
      <c r="BP411" s="254"/>
      <c r="BQ411" s="254"/>
      <c r="BR411" s="254"/>
      <c r="BS411" s="254"/>
      <c r="BT411" s="254"/>
      <c r="BU411" s="254"/>
      <c r="BV411" s="254"/>
      <c r="BW411" s="254"/>
      <c r="BX411" s="254"/>
      <c r="BY411" s="254"/>
      <c r="BZ411" s="254"/>
      <c r="CA411" s="254"/>
      <c r="CB411" s="254"/>
      <c r="CC411" s="254"/>
      <c r="CD411" s="254"/>
      <c r="CE411" s="254"/>
      <c r="CF411" s="254"/>
      <c r="CG411" s="254"/>
      <c r="CH411" s="254"/>
      <c r="CI411" s="254"/>
      <c r="CJ411" s="254"/>
      <c r="CK411" s="254"/>
      <c r="CL411" s="254"/>
      <c r="CM411" s="254"/>
      <c r="CN411" s="254"/>
      <c r="CO411" s="254"/>
      <c r="CP411" s="254"/>
      <c r="CQ411" s="254"/>
      <c r="CR411" s="254"/>
      <c r="CS411" s="254"/>
      <c r="CT411" s="254"/>
      <c r="CU411" s="254"/>
      <c r="CV411" s="254"/>
      <c r="CW411" s="254"/>
      <c r="CX411" s="254"/>
      <c r="CY411" s="254"/>
      <c r="CZ411" s="254"/>
      <c r="DA411" s="254"/>
      <c r="DB411" s="254"/>
      <c r="DC411" s="254"/>
      <c r="DD411" s="254"/>
      <c r="DE411" s="254"/>
      <c r="DF411" s="254"/>
      <c r="DG411" s="254"/>
      <c r="DH411" s="254"/>
      <c r="DI411" s="254"/>
      <c r="DJ411" s="254"/>
      <c r="DK411" s="254"/>
      <c r="DL411" s="254"/>
      <c r="DM411" s="254"/>
      <c r="DN411" s="254"/>
      <c r="DO411" s="254"/>
    </row>
    <row r="412" spans="1:119" ht="7.5" customHeight="1">
      <c r="A412" s="277"/>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c r="AA412" s="254"/>
      <c r="AB412" s="254"/>
      <c r="AC412" s="254"/>
      <c r="AD412" s="254"/>
      <c r="AE412" s="254"/>
      <c r="AF412" s="254"/>
      <c r="AG412" s="254"/>
      <c r="AH412" s="254"/>
      <c r="AI412" s="254"/>
      <c r="AJ412" s="254"/>
      <c r="AK412" s="254"/>
      <c r="AL412" s="254"/>
      <c r="AM412" s="254"/>
      <c r="AN412" s="254"/>
      <c r="AO412" s="254"/>
      <c r="AP412" s="254"/>
      <c r="AQ412" s="254"/>
      <c r="AR412" s="254"/>
      <c r="AS412" s="254"/>
      <c r="AT412" s="254"/>
      <c r="AU412" s="254"/>
      <c r="AV412" s="254"/>
      <c r="AW412" s="254"/>
      <c r="AX412" s="254"/>
      <c r="AY412" s="254"/>
      <c r="AZ412" s="254"/>
      <c r="BA412" s="254"/>
      <c r="BB412" s="254"/>
      <c r="BC412" s="254"/>
      <c r="BD412" s="254"/>
      <c r="BE412" s="254"/>
      <c r="BF412" s="254"/>
      <c r="BG412" s="254"/>
      <c r="BH412" s="254"/>
      <c r="BI412" s="254"/>
      <c r="BJ412" s="254"/>
      <c r="BK412" s="254"/>
      <c r="BL412" s="254"/>
      <c r="BM412" s="254"/>
      <c r="BN412" s="254"/>
      <c r="BO412" s="254"/>
      <c r="BP412" s="254"/>
      <c r="BQ412" s="254"/>
      <c r="BR412" s="254"/>
      <c r="BS412" s="254"/>
      <c r="BT412" s="254"/>
      <c r="BU412" s="254"/>
      <c r="BV412" s="254"/>
      <c r="BW412" s="254"/>
      <c r="BX412" s="254"/>
      <c r="BY412" s="254"/>
      <c r="BZ412" s="254"/>
      <c r="CA412" s="254"/>
      <c r="CB412" s="254"/>
      <c r="CC412" s="254"/>
      <c r="CD412" s="254"/>
      <c r="CE412" s="254"/>
      <c r="CF412" s="254"/>
      <c r="CG412" s="254"/>
      <c r="CH412" s="254"/>
      <c r="CI412" s="254"/>
      <c r="CJ412" s="254"/>
      <c r="CK412" s="254"/>
      <c r="CL412" s="254"/>
      <c r="CM412" s="254"/>
      <c r="CN412" s="254"/>
      <c r="CO412" s="254"/>
      <c r="CP412" s="254"/>
      <c r="CQ412" s="254"/>
      <c r="CR412" s="254"/>
      <c r="CS412" s="254"/>
      <c r="CT412" s="254"/>
      <c r="CU412" s="254"/>
      <c r="CV412" s="254"/>
      <c r="CW412" s="254"/>
      <c r="CX412" s="254"/>
      <c r="CY412" s="254"/>
      <c r="CZ412" s="254"/>
      <c r="DA412" s="254"/>
      <c r="DB412" s="254"/>
      <c r="DC412" s="254"/>
      <c r="DD412" s="254"/>
      <c r="DE412" s="254"/>
      <c r="DF412" s="254"/>
      <c r="DG412" s="254"/>
      <c r="DH412" s="254"/>
      <c r="DI412" s="254"/>
      <c r="DJ412" s="254"/>
      <c r="DK412" s="254"/>
      <c r="DL412" s="254"/>
      <c r="DM412" s="254"/>
      <c r="DN412" s="254"/>
      <c r="DO412" s="254"/>
    </row>
    <row r="413" spans="1:119" ht="7.5" customHeight="1">
      <c r="A413" s="277"/>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c r="AA413" s="254"/>
      <c r="AB413" s="254"/>
      <c r="AC413" s="254"/>
      <c r="AD413" s="254"/>
      <c r="AE413" s="254"/>
      <c r="AF413" s="254"/>
      <c r="AG413" s="254"/>
      <c r="AH413" s="254"/>
      <c r="AI413" s="254"/>
      <c r="AJ413" s="254"/>
      <c r="AK413" s="254"/>
      <c r="AL413" s="254"/>
      <c r="AM413" s="254"/>
      <c r="AN413" s="254"/>
      <c r="AO413" s="254"/>
      <c r="AP413" s="254"/>
      <c r="AQ413" s="254"/>
      <c r="AR413" s="254"/>
      <c r="AS413" s="254"/>
      <c r="AT413" s="254"/>
      <c r="AU413" s="254"/>
      <c r="AV413" s="254"/>
      <c r="AW413" s="254"/>
      <c r="AX413" s="254"/>
      <c r="AY413" s="254"/>
      <c r="AZ413" s="254"/>
      <c r="BA413" s="254"/>
      <c r="BB413" s="254"/>
      <c r="BC413" s="254"/>
      <c r="BD413" s="254"/>
      <c r="BE413" s="254"/>
      <c r="BF413" s="254"/>
      <c r="BG413" s="254"/>
      <c r="BH413" s="254"/>
      <c r="BI413" s="254"/>
      <c r="BJ413" s="254"/>
      <c r="BK413" s="254"/>
      <c r="BL413" s="254"/>
      <c r="BM413" s="254"/>
      <c r="BN413" s="254"/>
      <c r="BO413" s="254"/>
      <c r="BP413" s="254"/>
      <c r="BQ413" s="254"/>
      <c r="BR413" s="254"/>
      <c r="BS413" s="254"/>
      <c r="BT413" s="254"/>
      <c r="BU413" s="254"/>
      <c r="BV413" s="254"/>
      <c r="BW413" s="254"/>
      <c r="BX413" s="254"/>
      <c r="BY413" s="254"/>
      <c r="BZ413" s="254"/>
      <c r="CA413" s="254"/>
      <c r="CB413" s="254"/>
      <c r="CC413" s="254"/>
      <c r="CD413" s="254"/>
      <c r="CE413" s="254"/>
      <c r="CF413" s="254"/>
      <c r="CG413" s="254"/>
      <c r="CH413" s="254"/>
      <c r="CI413" s="254"/>
      <c r="CJ413" s="254"/>
      <c r="CK413" s="254"/>
      <c r="CL413" s="254"/>
      <c r="CM413" s="254"/>
      <c r="CN413" s="254"/>
      <c r="CO413" s="254"/>
      <c r="CP413" s="254"/>
      <c r="CQ413" s="254"/>
      <c r="CR413" s="254"/>
      <c r="CS413" s="254"/>
      <c r="CT413" s="254"/>
      <c r="CU413" s="254"/>
      <c r="CV413" s="254"/>
      <c r="CW413" s="254"/>
      <c r="CX413" s="254"/>
      <c r="CY413" s="254"/>
      <c r="CZ413" s="254"/>
      <c r="DA413" s="254"/>
      <c r="DB413" s="254"/>
      <c r="DC413" s="254"/>
      <c r="DD413" s="254"/>
      <c r="DE413" s="254"/>
      <c r="DF413" s="254"/>
      <c r="DG413" s="254"/>
      <c r="DH413" s="254"/>
      <c r="DI413" s="254"/>
      <c r="DJ413" s="254"/>
      <c r="DK413" s="254"/>
      <c r="DL413" s="254"/>
      <c r="DM413" s="254"/>
      <c r="DN413" s="254"/>
      <c r="DO413" s="254"/>
    </row>
    <row r="414" spans="1:119" ht="7.5" customHeight="1">
      <c r="A414" s="277"/>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c r="AA414" s="254"/>
      <c r="AB414" s="254"/>
      <c r="AC414" s="254"/>
      <c r="AD414" s="254"/>
      <c r="AE414" s="254"/>
      <c r="AF414" s="254"/>
      <c r="AG414" s="254"/>
      <c r="AH414" s="254"/>
      <c r="AI414" s="254"/>
      <c r="AJ414" s="254"/>
      <c r="AK414" s="254"/>
      <c r="AL414" s="254"/>
      <c r="AM414" s="254"/>
      <c r="AN414" s="254"/>
      <c r="AO414" s="254"/>
      <c r="AP414" s="254"/>
      <c r="AQ414" s="254"/>
      <c r="AR414" s="254"/>
      <c r="AS414" s="254"/>
      <c r="AT414" s="254"/>
      <c r="AU414" s="254"/>
      <c r="AV414" s="254"/>
      <c r="AW414" s="254"/>
      <c r="AX414" s="254"/>
      <c r="AY414" s="254"/>
      <c r="AZ414" s="254"/>
      <c r="BA414" s="254"/>
      <c r="BB414" s="254"/>
      <c r="BC414" s="254"/>
      <c r="BD414" s="254"/>
      <c r="BE414" s="254"/>
      <c r="BF414" s="254"/>
      <c r="BG414" s="254"/>
      <c r="BH414" s="254"/>
      <c r="BI414" s="254"/>
      <c r="BJ414" s="254"/>
      <c r="BK414" s="254"/>
      <c r="BL414" s="254"/>
      <c r="BM414" s="254"/>
      <c r="BN414" s="254"/>
      <c r="BO414" s="254"/>
      <c r="BP414" s="254"/>
      <c r="BQ414" s="254"/>
      <c r="BR414" s="254"/>
      <c r="BS414" s="254"/>
      <c r="BT414" s="254"/>
      <c r="BU414" s="254"/>
      <c r="BV414" s="254"/>
      <c r="BW414" s="254"/>
      <c r="BX414" s="254"/>
      <c r="BY414" s="254"/>
      <c r="BZ414" s="254"/>
      <c r="CA414" s="254"/>
      <c r="CB414" s="254"/>
      <c r="CC414" s="254"/>
      <c r="CD414" s="254"/>
      <c r="CE414" s="254"/>
      <c r="CF414" s="254"/>
      <c r="CG414" s="254"/>
      <c r="CH414" s="254"/>
      <c r="CI414" s="254"/>
      <c r="CJ414" s="254"/>
      <c r="CK414" s="254"/>
      <c r="CL414" s="254"/>
      <c r="CM414" s="254"/>
      <c r="CN414" s="254"/>
      <c r="CO414" s="254"/>
      <c r="CP414" s="254"/>
      <c r="CQ414" s="254"/>
      <c r="CR414" s="254"/>
      <c r="CS414" s="254"/>
      <c r="CT414" s="254"/>
      <c r="CU414" s="254"/>
      <c r="CV414" s="254"/>
      <c r="CW414" s="254"/>
      <c r="CX414" s="254"/>
      <c r="CY414" s="254"/>
      <c r="CZ414" s="254"/>
      <c r="DA414" s="254"/>
      <c r="DB414" s="254"/>
      <c r="DC414" s="254"/>
      <c r="DD414" s="254"/>
      <c r="DE414" s="254"/>
      <c r="DF414" s="254"/>
      <c r="DG414" s="254"/>
      <c r="DH414" s="254"/>
      <c r="DI414" s="254"/>
      <c r="DJ414" s="254"/>
      <c r="DK414" s="254"/>
      <c r="DL414" s="254"/>
      <c r="DM414" s="254"/>
      <c r="DN414" s="254"/>
      <c r="DO414" s="254"/>
    </row>
    <row r="415" spans="1:119" ht="7.5" customHeight="1">
      <c r="A415" s="277"/>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c r="AA415" s="254"/>
      <c r="AB415" s="254"/>
      <c r="AC415" s="254"/>
      <c r="AD415" s="254"/>
      <c r="AE415" s="254"/>
      <c r="AF415" s="254"/>
      <c r="AG415" s="254"/>
      <c r="AH415" s="254"/>
      <c r="AI415" s="254"/>
      <c r="AJ415" s="254"/>
      <c r="AK415" s="254"/>
      <c r="AL415" s="254"/>
      <c r="AM415" s="254"/>
      <c r="AN415" s="254"/>
      <c r="AO415" s="254"/>
      <c r="AP415" s="254"/>
      <c r="AQ415" s="254"/>
      <c r="AR415" s="254"/>
      <c r="AS415" s="254"/>
      <c r="AT415" s="254"/>
      <c r="AU415" s="254"/>
      <c r="AV415" s="254"/>
      <c r="AW415" s="254"/>
      <c r="AX415" s="254"/>
      <c r="AY415" s="254"/>
      <c r="AZ415" s="254"/>
      <c r="BA415" s="254"/>
      <c r="BB415" s="254"/>
      <c r="BC415" s="254"/>
      <c r="BD415" s="254"/>
      <c r="BE415" s="254"/>
      <c r="BF415" s="254"/>
      <c r="BG415" s="254"/>
      <c r="BH415" s="254"/>
      <c r="BI415" s="254"/>
      <c r="BJ415" s="254"/>
      <c r="BK415" s="254"/>
      <c r="BL415" s="254"/>
      <c r="BM415" s="254"/>
      <c r="BN415" s="254"/>
      <c r="BO415" s="254"/>
      <c r="BP415" s="254"/>
      <c r="BQ415" s="254"/>
      <c r="BR415" s="254"/>
      <c r="BS415" s="254"/>
      <c r="BT415" s="254"/>
      <c r="BU415" s="254"/>
      <c r="BV415" s="254"/>
      <c r="BW415" s="254"/>
      <c r="BX415" s="254"/>
      <c r="BY415" s="254"/>
      <c r="BZ415" s="254"/>
      <c r="CA415" s="254"/>
      <c r="CB415" s="254"/>
      <c r="CC415" s="254"/>
      <c r="CD415" s="254"/>
      <c r="CE415" s="254"/>
      <c r="CF415" s="254"/>
      <c r="CG415" s="254"/>
      <c r="CH415" s="254"/>
      <c r="CI415" s="254"/>
      <c r="CJ415" s="254"/>
      <c r="CK415" s="254"/>
      <c r="CL415" s="254"/>
      <c r="CM415" s="254"/>
      <c r="CN415" s="254"/>
      <c r="CO415" s="254"/>
      <c r="CP415" s="254"/>
      <c r="CQ415" s="254"/>
      <c r="CR415" s="254"/>
      <c r="CS415" s="254"/>
      <c r="CT415" s="254"/>
      <c r="CU415" s="254"/>
      <c r="CV415" s="254"/>
      <c r="CW415" s="254"/>
      <c r="CX415" s="254"/>
      <c r="CY415" s="254"/>
      <c r="CZ415" s="254"/>
      <c r="DA415" s="254"/>
      <c r="DB415" s="254"/>
      <c r="DC415" s="254"/>
      <c r="DD415" s="254"/>
      <c r="DE415" s="254"/>
      <c r="DF415" s="254"/>
      <c r="DG415" s="254"/>
      <c r="DH415" s="254"/>
      <c r="DI415" s="254"/>
      <c r="DJ415" s="254"/>
      <c r="DK415" s="254"/>
      <c r="DL415" s="254"/>
      <c r="DM415" s="254"/>
      <c r="DN415" s="254"/>
      <c r="DO415" s="254"/>
    </row>
    <row r="416" spans="1:119" ht="7.5" customHeight="1">
      <c r="A416" s="277"/>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c r="AA416" s="254"/>
      <c r="AB416" s="254"/>
      <c r="AC416" s="254"/>
      <c r="AD416" s="254"/>
      <c r="AE416" s="254"/>
      <c r="AF416" s="254"/>
      <c r="AG416" s="254"/>
      <c r="AH416" s="254"/>
      <c r="AI416" s="254"/>
      <c r="AJ416" s="254"/>
      <c r="AK416" s="254"/>
      <c r="AL416" s="254"/>
      <c r="AM416" s="254"/>
      <c r="AN416" s="254"/>
      <c r="AO416" s="254"/>
      <c r="AP416" s="254"/>
      <c r="AQ416" s="254"/>
      <c r="AR416" s="254"/>
      <c r="AS416" s="254"/>
      <c r="AT416" s="254"/>
      <c r="AU416" s="254"/>
      <c r="AV416" s="254"/>
      <c r="AW416" s="254"/>
      <c r="AX416" s="254"/>
      <c r="AY416" s="254"/>
      <c r="AZ416" s="254"/>
      <c r="BA416" s="254"/>
      <c r="BB416" s="254"/>
      <c r="BC416" s="254"/>
      <c r="BD416" s="254"/>
      <c r="BE416" s="254"/>
      <c r="BF416" s="254"/>
      <c r="BG416" s="254"/>
      <c r="BH416" s="254"/>
      <c r="BI416" s="254"/>
      <c r="BJ416" s="254"/>
      <c r="BK416" s="254"/>
      <c r="BL416" s="254"/>
      <c r="BM416" s="254"/>
      <c r="BN416" s="254"/>
      <c r="BO416" s="254"/>
      <c r="BP416" s="254"/>
      <c r="BQ416" s="254"/>
      <c r="BR416" s="254"/>
      <c r="BS416" s="254"/>
      <c r="BT416" s="254"/>
      <c r="BU416" s="254"/>
      <c r="BV416" s="254"/>
      <c r="BW416" s="254"/>
      <c r="BX416" s="254"/>
      <c r="BY416" s="254"/>
      <c r="BZ416" s="254"/>
      <c r="CA416" s="254"/>
      <c r="CB416" s="254"/>
      <c r="CC416" s="254"/>
      <c r="CD416" s="254"/>
      <c r="CE416" s="254"/>
      <c r="CF416" s="254"/>
      <c r="CG416" s="254"/>
      <c r="CH416" s="254"/>
      <c r="CI416" s="254"/>
      <c r="CJ416" s="254"/>
      <c r="CK416" s="254"/>
      <c r="CL416" s="254"/>
      <c r="CM416" s="254"/>
      <c r="CN416" s="254"/>
      <c r="CO416" s="254"/>
      <c r="CP416" s="254"/>
      <c r="CQ416" s="254"/>
      <c r="CR416" s="254"/>
      <c r="CS416" s="254"/>
      <c r="CT416" s="254"/>
      <c r="CU416" s="254"/>
      <c r="CV416" s="254"/>
      <c r="CW416" s="254"/>
      <c r="CX416" s="254"/>
      <c r="CY416" s="254"/>
      <c r="CZ416" s="254"/>
      <c r="DA416" s="254"/>
      <c r="DB416" s="254"/>
      <c r="DC416" s="254"/>
      <c r="DD416" s="254"/>
      <c r="DE416" s="254"/>
      <c r="DF416" s="254"/>
      <c r="DG416" s="254"/>
      <c r="DH416" s="254"/>
      <c r="DI416" s="254"/>
      <c r="DJ416" s="254"/>
      <c r="DK416" s="254"/>
      <c r="DL416" s="254"/>
      <c r="DM416" s="254"/>
      <c r="DN416" s="254"/>
      <c r="DO416" s="254"/>
    </row>
    <row r="417" spans="1:119" ht="7.5" customHeight="1">
      <c r="A417" s="277"/>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c r="AA417" s="254"/>
      <c r="AB417" s="254"/>
      <c r="AC417" s="254"/>
      <c r="AD417" s="254"/>
      <c r="AE417" s="254"/>
      <c r="AF417" s="254"/>
      <c r="AG417" s="254"/>
      <c r="AH417" s="254"/>
      <c r="AI417" s="254"/>
      <c r="AJ417" s="254"/>
      <c r="AK417" s="254"/>
      <c r="AL417" s="254"/>
      <c r="AM417" s="254"/>
      <c r="AN417" s="254"/>
      <c r="AO417" s="254"/>
      <c r="AP417" s="254"/>
      <c r="AQ417" s="254"/>
      <c r="AR417" s="254"/>
      <c r="AS417" s="254"/>
      <c r="AT417" s="254"/>
      <c r="AU417" s="254"/>
      <c r="AV417" s="254"/>
      <c r="AW417" s="254"/>
      <c r="AX417" s="254"/>
      <c r="AY417" s="254"/>
      <c r="AZ417" s="254"/>
      <c r="BA417" s="254"/>
      <c r="BB417" s="254"/>
      <c r="BC417" s="254"/>
      <c r="BD417" s="254"/>
      <c r="BE417" s="254"/>
      <c r="BF417" s="254"/>
      <c r="BG417" s="254"/>
      <c r="BH417" s="254"/>
      <c r="BI417" s="254"/>
      <c r="BJ417" s="254"/>
      <c r="BK417" s="254"/>
      <c r="BL417" s="254"/>
      <c r="BM417" s="254"/>
      <c r="BN417" s="254"/>
      <c r="BO417" s="254"/>
      <c r="BP417" s="254"/>
      <c r="BQ417" s="254"/>
      <c r="BR417" s="254"/>
      <c r="BS417" s="254"/>
      <c r="BT417" s="254"/>
      <c r="BU417" s="254"/>
      <c r="BV417" s="254"/>
      <c r="BW417" s="254"/>
      <c r="BX417" s="254"/>
      <c r="BY417" s="254"/>
      <c r="BZ417" s="254"/>
      <c r="CA417" s="254"/>
      <c r="CB417" s="254"/>
      <c r="CC417" s="254"/>
      <c r="CD417" s="254"/>
      <c r="CE417" s="254"/>
      <c r="CF417" s="254"/>
      <c r="CG417" s="254"/>
      <c r="CH417" s="254"/>
      <c r="CI417" s="254"/>
      <c r="CJ417" s="254"/>
      <c r="CK417" s="254"/>
      <c r="CL417" s="254"/>
      <c r="CM417" s="254"/>
      <c r="CN417" s="254"/>
      <c r="CO417" s="254"/>
      <c r="CP417" s="254"/>
      <c r="CQ417" s="254"/>
      <c r="CR417" s="254"/>
      <c r="CS417" s="254"/>
      <c r="CT417" s="254"/>
      <c r="CU417" s="254"/>
      <c r="CV417" s="254"/>
      <c r="CW417" s="254"/>
      <c r="CX417" s="254"/>
      <c r="CY417" s="254"/>
      <c r="CZ417" s="254"/>
      <c r="DA417" s="254"/>
      <c r="DB417" s="254"/>
      <c r="DC417" s="254"/>
      <c r="DD417" s="254"/>
      <c r="DE417" s="254"/>
      <c r="DF417" s="254"/>
      <c r="DG417" s="254"/>
      <c r="DH417" s="254"/>
      <c r="DI417" s="254"/>
      <c r="DJ417" s="254"/>
      <c r="DK417" s="254"/>
      <c r="DL417" s="254"/>
      <c r="DM417" s="254"/>
      <c r="DN417" s="254"/>
      <c r="DO417" s="254"/>
    </row>
    <row r="418" spans="1:119" ht="7.5" customHeight="1">
      <c r="A418" s="277"/>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c r="AA418" s="254"/>
      <c r="AB418" s="254"/>
      <c r="AC418" s="254"/>
      <c r="AD418" s="254"/>
      <c r="AE418" s="254"/>
      <c r="AF418" s="254"/>
      <c r="AG418" s="254"/>
      <c r="AH418" s="254"/>
      <c r="AI418" s="254"/>
      <c r="AJ418" s="254"/>
      <c r="AK418" s="254"/>
      <c r="AL418" s="254"/>
      <c r="AM418" s="254"/>
      <c r="AN418" s="254"/>
      <c r="AO418" s="254"/>
      <c r="AP418" s="254"/>
      <c r="AQ418" s="254"/>
      <c r="AR418" s="254"/>
      <c r="AS418" s="254"/>
      <c r="AT418" s="254"/>
      <c r="AU418" s="254"/>
      <c r="AV418" s="254"/>
      <c r="AW418" s="254"/>
      <c r="AX418" s="254"/>
      <c r="AY418" s="254"/>
      <c r="AZ418" s="254"/>
      <c r="BA418" s="254"/>
      <c r="BB418" s="254"/>
      <c r="BC418" s="254"/>
      <c r="BD418" s="254"/>
      <c r="BE418" s="254"/>
      <c r="BF418" s="254"/>
      <c r="BG418" s="254"/>
      <c r="BH418" s="254"/>
      <c r="BI418" s="254"/>
      <c r="BJ418" s="254"/>
      <c r="BK418" s="254"/>
      <c r="BL418" s="254"/>
      <c r="BM418" s="254"/>
      <c r="BN418" s="254"/>
      <c r="BO418" s="254"/>
      <c r="BP418" s="254"/>
      <c r="BQ418" s="254"/>
      <c r="BR418" s="254"/>
      <c r="BS418" s="254"/>
      <c r="BT418" s="254"/>
      <c r="BU418" s="254"/>
      <c r="BV418" s="254"/>
      <c r="BW418" s="254"/>
      <c r="BX418" s="254"/>
      <c r="BY418" s="254"/>
      <c r="BZ418" s="254"/>
      <c r="CA418" s="254"/>
      <c r="CB418" s="254"/>
      <c r="CC418" s="254"/>
      <c r="CD418" s="254"/>
      <c r="CE418" s="254"/>
      <c r="CF418" s="254"/>
      <c r="CG418" s="254"/>
      <c r="CH418" s="254"/>
      <c r="CI418" s="254"/>
      <c r="CJ418" s="254"/>
      <c r="CK418" s="254"/>
      <c r="CL418" s="254"/>
      <c r="CM418" s="254"/>
      <c r="CN418" s="254"/>
      <c r="CO418" s="254"/>
      <c r="CP418" s="254"/>
      <c r="CQ418" s="254"/>
      <c r="CR418" s="254"/>
      <c r="CS418" s="254"/>
      <c r="CT418" s="254"/>
      <c r="CU418" s="254"/>
      <c r="CV418" s="254"/>
      <c r="CW418" s="254"/>
      <c r="CX418" s="254"/>
      <c r="CY418" s="254"/>
      <c r="CZ418" s="254"/>
      <c r="DA418" s="254"/>
      <c r="DB418" s="254"/>
      <c r="DC418" s="254"/>
      <c r="DD418" s="254"/>
      <c r="DE418" s="254"/>
      <c r="DF418" s="254"/>
      <c r="DG418" s="254"/>
      <c r="DH418" s="254"/>
      <c r="DI418" s="254"/>
      <c r="DJ418" s="254"/>
      <c r="DK418" s="254"/>
      <c r="DL418" s="254"/>
      <c r="DM418" s="254"/>
      <c r="DN418" s="254"/>
      <c r="DO418" s="254"/>
    </row>
    <row r="419" spans="1:119" ht="7.5" customHeight="1">
      <c r="A419" s="277"/>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c r="AA419" s="254"/>
      <c r="AB419" s="254"/>
      <c r="AC419" s="254"/>
      <c r="AD419" s="254"/>
      <c r="AE419" s="254"/>
      <c r="AF419" s="254"/>
      <c r="AG419" s="254"/>
      <c r="AH419" s="254"/>
      <c r="AI419" s="254"/>
      <c r="AJ419" s="254"/>
      <c r="AK419" s="254"/>
      <c r="AL419" s="254"/>
      <c r="AM419" s="254"/>
      <c r="AN419" s="254"/>
      <c r="AO419" s="254"/>
      <c r="AP419" s="254"/>
      <c r="AQ419" s="254"/>
      <c r="AR419" s="254"/>
      <c r="AS419" s="254"/>
      <c r="AT419" s="254"/>
      <c r="AU419" s="254"/>
      <c r="AV419" s="254"/>
      <c r="AW419" s="254"/>
      <c r="AX419" s="254"/>
      <c r="AY419" s="254"/>
      <c r="AZ419" s="254"/>
      <c r="BA419" s="254"/>
      <c r="BB419" s="254"/>
      <c r="BC419" s="254"/>
      <c r="BD419" s="254"/>
      <c r="BE419" s="254"/>
      <c r="BF419" s="254"/>
      <c r="BG419" s="254"/>
      <c r="BH419" s="254"/>
      <c r="BI419" s="254"/>
      <c r="BJ419" s="254"/>
      <c r="BK419" s="254"/>
      <c r="BL419" s="254"/>
      <c r="BM419" s="254"/>
      <c r="BN419" s="254"/>
      <c r="BO419" s="254"/>
      <c r="BP419" s="254"/>
      <c r="BQ419" s="254"/>
      <c r="BR419" s="254"/>
      <c r="BS419" s="254"/>
      <c r="BT419" s="254"/>
      <c r="BU419" s="254"/>
      <c r="BV419" s="254"/>
      <c r="BW419" s="254"/>
      <c r="BX419" s="254"/>
      <c r="BY419" s="254"/>
      <c r="BZ419" s="254"/>
      <c r="CA419" s="254"/>
      <c r="CB419" s="254"/>
      <c r="CC419" s="254"/>
      <c r="CD419" s="254"/>
      <c r="CE419" s="254"/>
      <c r="CF419" s="254"/>
      <c r="CG419" s="254"/>
      <c r="CH419" s="254"/>
      <c r="CI419" s="254"/>
      <c r="CJ419" s="254"/>
      <c r="CK419" s="254"/>
      <c r="CL419" s="254"/>
      <c r="CM419" s="254"/>
      <c r="CN419" s="254"/>
      <c r="CO419" s="254"/>
      <c r="CP419" s="254"/>
      <c r="CQ419" s="254"/>
      <c r="CR419" s="254"/>
      <c r="CS419" s="254"/>
      <c r="CT419" s="254"/>
      <c r="CU419" s="254"/>
      <c r="CV419" s="254"/>
      <c r="CW419" s="254"/>
      <c r="CX419" s="254"/>
      <c r="CY419" s="254"/>
      <c r="CZ419" s="254"/>
      <c r="DA419" s="254"/>
      <c r="DB419" s="254"/>
      <c r="DC419" s="254"/>
      <c r="DD419" s="254"/>
      <c r="DE419" s="254"/>
      <c r="DF419" s="254"/>
      <c r="DG419" s="254"/>
      <c r="DH419" s="254"/>
      <c r="DI419" s="254"/>
      <c r="DJ419" s="254"/>
      <c r="DK419" s="254"/>
      <c r="DL419" s="254"/>
      <c r="DM419" s="254"/>
      <c r="DN419" s="254"/>
      <c r="DO419" s="254"/>
    </row>
    <row r="420" spans="1:119" ht="7.5" customHeight="1">
      <c r="A420" s="277"/>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c r="AA420" s="254"/>
      <c r="AB420" s="254"/>
      <c r="AC420" s="254"/>
      <c r="AD420" s="254"/>
      <c r="AE420" s="254"/>
      <c r="AF420" s="254"/>
      <c r="AG420" s="254"/>
      <c r="AH420" s="254"/>
      <c r="AI420" s="254"/>
      <c r="AJ420" s="254"/>
      <c r="AK420" s="254"/>
      <c r="AL420" s="254"/>
      <c r="AM420" s="254"/>
      <c r="AN420" s="254"/>
      <c r="AO420" s="254"/>
      <c r="AP420" s="254"/>
      <c r="AQ420" s="254"/>
      <c r="AR420" s="254"/>
      <c r="AS420" s="254"/>
      <c r="AT420" s="254"/>
      <c r="AU420" s="254"/>
      <c r="AV420" s="254"/>
      <c r="AW420" s="254"/>
      <c r="AX420" s="254"/>
      <c r="AY420" s="254"/>
      <c r="AZ420" s="254"/>
      <c r="BA420" s="254"/>
      <c r="BB420" s="254"/>
      <c r="BC420" s="254"/>
      <c r="BD420" s="254"/>
      <c r="BE420" s="254"/>
      <c r="BF420" s="254"/>
      <c r="BG420" s="254"/>
      <c r="BH420" s="254"/>
      <c r="BI420" s="254"/>
      <c r="BJ420" s="254"/>
      <c r="BK420" s="254"/>
      <c r="BL420" s="254"/>
      <c r="BM420" s="254"/>
      <c r="BN420" s="254"/>
      <c r="BO420" s="254"/>
      <c r="BP420" s="254"/>
      <c r="BQ420" s="254"/>
      <c r="BR420" s="254"/>
      <c r="BS420" s="254"/>
      <c r="BT420" s="254"/>
      <c r="BU420" s="254"/>
      <c r="BV420" s="254"/>
      <c r="BW420" s="254"/>
      <c r="BX420" s="254"/>
      <c r="BY420" s="254"/>
      <c r="BZ420" s="254"/>
      <c r="CA420" s="254"/>
      <c r="CB420" s="254"/>
      <c r="CC420" s="254"/>
      <c r="CD420" s="254"/>
      <c r="CE420" s="254"/>
      <c r="CF420" s="254"/>
      <c r="CG420" s="254"/>
      <c r="CH420" s="254"/>
      <c r="CI420" s="254"/>
      <c r="CJ420" s="254"/>
      <c r="CK420" s="254"/>
      <c r="CL420" s="254"/>
      <c r="CM420" s="254"/>
      <c r="CN420" s="254"/>
      <c r="CO420" s="254"/>
      <c r="CP420" s="254"/>
      <c r="CQ420" s="254"/>
      <c r="CR420" s="254"/>
      <c r="CS420" s="254"/>
      <c r="CT420" s="254"/>
      <c r="CU420" s="254"/>
      <c r="CV420" s="254"/>
      <c r="CW420" s="254"/>
      <c r="CX420" s="254"/>
      <c r="CY420" s="254"/>
      <c r="CZ420" s="254"/>
      <c r="DA420" s="254"/>
      <c r="DB420" s="254"/>
      <c r="DC420" s="254"/>
      <c r="DD420" s="254"/>
      <c r="DE420" s="254"/>
      <c r="DF420" s="254"/>
      <c r="DG420" s="254"/>
      <c r="DH420" s="254"/>
      <c r="DI420" s="254"/>
      <c r="DJ420" s="254"/>
      <c r="DK420" s="254"/>
      <c r="DL420" s="254"/>
      <c r="DM420" s="254"/>
      <c r="DN420" s="254"/>
      <c r="DO420" s="254"/>
    </row>
    <row r="421" spans="1:119" ht="7.5" customHeight="1">
      <c r="A421" s="277"/>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c r="AA421" s="254"/>
      <c r="AB421" s="254"/>
      <c r="AC421" s="254"/>
      <c r="AD421" s="254"/>
      <c r="AE421" s="254"/>
      <c r="AF421" s="254"/>
      <c r="AG421" s="254"/>
      <c r="AH421" s="254"/>
      <c r="AI421" s="254"/>
      <c r="AJ421" s="254"/>
      <c r="AK421" s="254"/>
      <c r="AL421" s="254"/>
      <c r="AM421" s="254"/>
      <c r="AN421" s="254"/>
      <c r="AO421" s="254"/>
      <c r="AP421" s="254"/>
      <c r="AQ421" s="254"/>
      <c r="AR421" s="254"/>
      <c r="AS421" s="254"/>
      <c r="AT421" s="254"/>
      <c r="AU421" s="254"/>
      <c r="AV421" s="254"/>
      <c r="AW421" s="254"/>
      <c r="AX421" s="254"/>
      <c r="AY421" s="254"/>
      <c r="AZ421" s="254"/>
      <c r="BA421" s="254"/>
      <c r="BB421" s="254"/>
      <c r="BC421" s="254"/>
      <c r="BD421" s="254"/>
      <c r="BE421" s="254"/>
      <c r="BF421" s="254"/>
      <c r="BG421" s="254"/>
      <c r="BH421" s="254"/>
      <c r="BI421" s="254"/>
      <c r="BJ421" s="254"/>
      <c r="BK421" s="254"/>
      <c r="BL421" s="254"/>
      <c r="BM421" s="254"/>
      <c r="BN421" s="254"/>
      <c r="BO421" s="254"/>
      <c r="BP421" s="254"/>
      <c r="BQ421" s="254"/>
      <c r="BR421" s="254"/>
      <c r="BS421" s="254"/>
      <c r="BT421" s="254"/>
      <c r="BU421" s="254"/>
      <c r="BV421" s="254"/>
      <c r="BW421" s="254"/>
      <c r="BX421" s="254"/>
      <c r="BY421" s="254"/>
      <c r="BZ421" s="254"/>
      <c r="CA421" s="254"/>
      <c r="CB421" s="254"/>
      <c r="CC421" s="254"/>
      <c r="CD421" s="254"/>
      <c r="CE421" s="254"/>
      <c r="CF421" s="254"/>
      <c r="CG421" s="254"/>
      <c r="CH421" s="254"/>
      <c r="CI421" s="254"/>
      <c r="CJ421" s="254"/>
      <c r="CK421" s="254"/>
      <c r="CL421" s="254"/>
      <c r="CM421" s="254"/>
      <c r="CN421" s="254"/>
      <c r="CO421" s="254"/>
      <c r="CP421" s="254"/>
      <c r="CQ421" s="254"/>
      <c r="CR421" s="254"/>
      <c r="CS421" s="254"/>
      <c r="CT421" s="254"/>
      <c r="CU421" s="254"/>
      <c r="CV421" s="254"/>
      <c r="CW421" s="254"/>
      <c r="CX421" s="254"/>
      <c r="CY421" s="254"/>
      <c r="CZ421" s="254"/>
      <c r="DA421" s="254"/>
      <c r="DB421" s="254"/>
      <c r="DC421" s="254"/>
      <c r="DD421" s="254"/>
      <c r="DE421" s="254"/>
      <c r="DF421" s="254"/>
      <c r="DG421" s="254"/>
      <c r="DH421" s="254"/>
      <c r="DI421" s="254"/>
      <c r="DJ421" s="254"/>
      <c r="DK421" s="254"/>
      <c r="DL421" s="254"/>
      <c r="DM421" s="254"/>
      <c r="DN421" s="254"/>
      <c r="DO421" s="254"/>
    </row>
    <row r="422" spans="1:119" ht="7.5" customHeight="1">
      <c r="A422" s="277"/>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c r="AA422" s="254"/>
      <c r="AB422" s="254"/>
      <c r="AC422" s="254"/>
      <c r="AD422" s="254"/>
      <c r="AE422" s="254"/>
      <c r="AF422" s="254"/>
      <c r="AG422" s="254"/>
      <c r="AH422" s="254"/>
      <c r="AI422" s="254"/>
      <c r="AJ422" s="254"/>
      <c r="AK422" s="254"/>
      <c r="AL422" s="254"/>
      <c r="AM422" s="254"/>
      <c r="AN422" s="254"/>
      <c r="AO422" s="254"/>
      <c r="AP422" s="254"/>
      <c r="AQ422" s="254"/>
      <c r="AR422" s="254"/>
      <c r="AS422" s="254"/>
      <c r="AT422" s="254"/>
      <c r="AU422" s="254"/>
      <c r="AV422" s="254"/>
      <c r="AW422" s="254"/>
      <c r="AX422" s="254"/>
      <c r="AY422" s="254"/>
      <c r="AZ422" s="254"/>
      <c r="BA422" s="254"/>
      <c r="BB422" s="254"/>
      <c r="BC422" s="254"/>
      <c r="BD422" s="254"/>
      <c r="BE422" s="254"/>
      <c r="BF422" s="254"/>
      <c r="BG422" s="254"/>
      <c r="BH422" s="254"/>
      <c r="BI422" s="254"/>
      <c r="BJ422" s="254"/>
      <c r="BK422" s="254"/>
      <c r="BL422" s="254"/>
      <c r="BM422" s="254"/>
      <c r="BN422" s="254"/>
      <c r="BO422" s="254"/>
      <c r="BP422" s="254"/>
      <c r="BQ422" s="254"/>
      <c r="BR422" s="254"/>
      <c r="BS422" s="254"/>
      <c r="BT422" s="254"/>
      <c r="BU422" s="254"/>
      <c r="BV422" s="254"/>
      <c r="BW422" s="254"/>
      <c r="BX422" s="254"/>
      <c r="BY422" s="254"/>
      <c r="BZ422" s="254"/>
      <c r="CA422" s="254"/>
      <c r="CB422" s="254"/>
      <c r="CC422" s="254"/>
      <c r="CD422" s="254"/>
      <c r="CE422" s="254"/>
      <c r="CF422" s="254"/>
      <c r="CG422" s="254"/>
      <c r="CH422" s="254"/>
      <c r="CI422" s="254"/>
      <c r="CJ422" s="254"/>
      <c r="CK422" s="254"/>
      <c r="CL422" s="254"/>
      <c r="CM422" s="254"/>
      <c r="CN422" s="254"/>
      <c r="CO422" s="254"/>
      <c r="CP422" s="254"/>
      <c r="CQ422" s="254"/>
      <c r="CR422" s="254"/>
      <c r="CS422" s="254"/>
      <c r="CT422" s="254"/>
      <c r="CU422" s="254"/>
      <c r="CV422" s="254"/>
      <c r="CW422" s="254"/>
      <c r="CX422" s="254"/>
      <c r="CY422" s="254"/>
      <c r="CZ422" s="254"/>
      <c r="DA422" s="254"/>
      <c r="DB422" s="254"/>
      <c r="DC422" s="254"/>
      <c r="DD422" s="254"/>
      <c r="DE422" s="254"/>
      <c r="DF422" s="254"/>
      <c r="DG422" s="254"/>
      <c r="DH422" s="254"/>
      <c r="DI422" s="254"/>
      <c r="DJ422" s="254"/>
      <c r="DK422" s="254"/>
      <c r="DL422" s="254"/>
      <c r="DM422" s="254"/>
      <c r="DN422" s="254"/>
      <c r="DO422" s="254"/>
    </row>
    <row r="423" spans="1:119" ht="7.5" customHeight="1">
      <c r="A423" s="277"/>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c r="AA423" s="254"/>
      <c r="AB423" s="254"/>
      <c r="AC423" s="254"/>
      <c r="AD423" s="254"/>
      <c r="AE423" s="254"/>
      <c r="AF423" s="254"/>
      <c r="AG423" s="254"/>
      <c r="AH423" s="254"/>
      <c r="AI423" s="254"/>
      <c r="AJ423" s="254"/>
      <c r="AK423" s="254"/>
      <c r="AL423" s="254"/>
      <c r="AM423" s="254"/>
      <c r="AN423" s="254"/>
      <c r="AO423" s="254"/>
      <c r="AP423" s="254"/>
      <c r="AQ423" s="254"/>
      <c r="AR423" s="254"/>
      <c r="AS423" s="254"/>
      <c r="AT423" s="254"/>
      <c r="AU423" s="254"/>
      <c r="AV423" s="254"/>
      <c r="AW423" s="254"/>
      <c r="AX423" s="254"/>
      <c r="AY423" s="254"/>
      <c r="AZ423" s="254"/>
      <c r="BA423" s="254"/>
      <c r="BB423" s="254"/>
      <c r="BC423" s="254"/>
      <c r="BD423" s="254"/>
      <c r="BE423" s="254"/>
      <c r="BF423" s="254"/>
      <c r="BG423" s="254"/>
      <c r="BH423" s="254"/>
      <c r="BI423" s="254"/>
      <c r="BJ423" s="254"/>
      <c r="BK423" s="254"/>
      <c r="BL423" s="254"/>
      <c r="BM423" s="254"/>
      <c r="BN423" s="254"/>
      <c r="BO423" s="254"/>
      <c r="BP423" s="254"/>
      <c r="BQ423" s="254"/>
      <c r="BR423" s="254"/>
      <c r="BS423" s="254"/>
      <c r="BT423" s="254"/>
      <c r="BU423" s="254"/>
      <c r="BV423" s="254"/>
      <c r="BW423" s="254"/>
      <c r="BX423" s="254"/>
      <c r="BY423" s="254"/>
      <c r="BZ423" s="254"/>
      <c r="CA423" s="254"/>
      <c r="CB423" s="254"/>
      <c r="CC423" s="254"/>
      <c r="CD423" s="254"/>
      <c r="CE423" s="254"/>
      <c r="CF423" s="254"/>
      <c r="CG423" s="254"/>
      <c r="CH423" s="254"/>
      <c r="CI423" s="254"/>
      <c r="CJ423" s="254"/>
      <c r="CK423" s="254"/>
      <c r="CL423" s="254"/>
      <c r="CM423" s="254"/>
      <c r="CN423" s="254"/>
      <c r="CO423" s="254"/>
      <c r="CP423" s="254"/>
      <c r="CQ423" s="254"/>
      <c r="CR423" s="254"/>
      <c r="CS423" s="254"/>
      <c r="CT423" s="254"/>
      <c r="CU423" s="254"/>
      <c r="CV423" s="254"/>
      <c r="CW423" s="254"/>
      <c r="CX423" s="254"/>
      <c r="CY423" s="254"/>
      <c r="CZ423" s="254"/>
      <c r="DA423" s="254"/>
      <c r="DB423" s="254"/>
      <c r="DC423" s="254"/>
      <c r="DD423" s="254"/>
      <c r="DE423" s="254"/>
      <c r="DF423" s="254"/>
      <c r="DG423" s="254"/>
      <c r="DH423" s="254"/>
      <c r="DI423" s="254"/>
      <c r="DJ423" s="254"/>
      <c r="DK423" s="254"/>
      <c r="DL423" s="254"/>
      <c r="DM423" s="254"/>
      <c r="DN423" s="254"/>
      <c r="DO423" s="254"/>
    </row>
    <row r="424" spans="1:119" ht="7.5" customHeight="1">
      <c r="A424" s="277"/>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c r="AA424" s="254"/>
      <c r="AB424" s="254"/>
      <c r="AC424" s="254"/>
      <c r="AD424" s="254"/>
      <c r="AE424" s="254"/>
      <c r="AF424" s="254"/>
      <c r="AG424" s="254"/>
      <c r="AH424" s="254"/>
      <c r="AI424" s="254"/>
      <c r="AJ424" s="254"/>
      <c r="AK424" s="254"/>
      <c r="AL424" s="254"/>
      <c r="AM424" s="254"/>
      <c r="AN424" s="254"/>
      <c r="AO424" s="254"/>
      <c r="AP424" s="254"/>
      <c r="AQ424" s="254"/>
      <c r="AR424" s="254"/>
      <c r="AS424" s="254"/>
      <c r="AT424" s="254"/>
      <c r="AU424" s="254"/>
      <c r="AV424" s="254"/>
      <c r="AW424" s="254"/>
      <c r="AX424" s="254"/>
      <c r="AY424" s="254"/>
      <c r="AZ424" s="254"/>
      <c r="BA424" s="254"/>
      <c r="BB424" s="254"/>
      <c r="BC424" s="254"/>
      <c r="BD424" s="254"/>
      <c r="BE424" s="254"/>
      <c r="BF424" s="254"/>
      <c r="BG424" s="254"/>
      <c r="BH424" s="254"/>
      <c r="BI424" s="254"/>
      <c r="BJ424" s="254"/>
      <c r="BK424" s="254"/>
      <c r="BL424" s="254"/>
      <c r="BM424" s="254"/>
      <c r="BN424" s="254"/>
      <c r="BO424" s="254"/>
      <c r="BP424" s="254"/>
      <c r="BQ424" s="254"/>
      <c r="BR424" s="254"/>
      <c r="BS424" s="254"/>
      <c r="BT424" s="254"/>
      <c r="BU424" s="254"/>
      <c r="BV424" s="254"/>
      <c r="BW424" s="254"/>
      <c r="BX424" s="254"/>
      <c r="BY424" s="254"/>
      <c r="BZ424" s="254"/>
      <c r="CA424" s="254"/>
      <c r="CB424" s="254"/>
      <c r="CC424" s="254"/>
      <c r="CD424" s="254"/>
      <c r="CE424" s="254"/>
      <c r="CF424" s="254"/>
      <c r="CG424" s="254"/>
      <c r="CH424" s="254"/>
      <c r="CI424" s="254"/>
      <c r="CJ424" s="254"/>
      <c r="CK424" s="254"/>
      <c r="CL424" s="254"/>
      <c r="CM424" s="254"/>
      <c r="CN424" s="254"/>
      <c r="CO424" s="254"/>
      <c r="CP424" s="254"/>
      <c r="CQ424" s="254"/>
      <c r="CR424" s="254"/>
      <c r="CS424" s="254"/>
      <c r="CT424" s="254"/>
      <c r="CU424" s="254"/>
      <c r="CV424" s="254"/>
      <c r="CW424" s="254"/>
      <c r="CX424" s="254"/>
      <c r="CY424" s="254"/>
      <c r="CZ424" s="254"/>
      <c r="DA424" s="254"/>
      <c r="DB424" s="254"/>
      <c r="DC424" s="254"/>
      <c r="DD424" s="254"/>
      <c r="DE424" s="254"/>
      <c r="DF424" s="254"/>
      <c r="DG424" s="254"/>
      <c r="DH424" s="254"/>
      <c r="DI424" s="254"/>
      <c r="DJ424" s="254"/>
      <c r="DK424" s="254"/>
      <c r="DL424" s="254"/>
      <c r="DM424" s="254"/>
      <c r="DN424" s="254"/>
      <c r="DO424" s="254"/>
    </row>
    <row r="425" spans="1:119" ht="7.5" customHeight="1">
      <c r="A425" s="277"/>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c r="AA425" s="254"/>
      <c r="AB425" s="254"/>
      <c r="AC425" s="254"/>
      <c r="AD425" s="254"/>
      <c r="AE425" s="254"/>
      <c r="AF425" s="254"/>
      <c r="AG425" s="254"/>
      <c r="AH425" s="254"/>
      <c r="AI425" s="254"/>
      <c r="AJ425" s="254"/>
      <c r="AK425" s="254"/>
      <c r="AL425" s="254"/>
      <c r="AM425" s="254"/>
      <c r="AN425" s="254"/>
      <c r="AO425" s="254"/>
      <c r="AP425" s="254"/>
      <c r="AQ425" s="254"/>
      <c r="AR425" s="254"/>
      <c r="AS425" s="254"/>
      <c r="AT425" s="254"/>
      <c r="AU425" s="254"/>
      <c r="AV425" s="254"/>
      <c r="AW425" s="254"/>
      <c r="AX425" s="254"/>
      <c r="AY425" s="254"/>
      <c r="AZ425" s="254"/>
      <c r="BA425" s="254"/>
      <c r="BB425" s="254"/>
      <c r="BC425" s="254"/>
      <c r="BD425" s="254"/>
      <c r="BE425" s="254"/>
      <c r="BF425" s="254"/>
      <c r="BG425" s="254"/>
      <c r="BH425" s="254"/>
      <c r="BI425" s="254"/>
      <c r="BJ425" s="254"/>
      <c r="BK425" s="254"/>
      <c r="BL425" s="254"/>
      <c r="BM425" s="254"/>
      <c r="BN425" s="254"/>
      <c r="BO425" s="254"/>
      <c r="BP425" s="254"/>
      <c r="BQ425" s="254"/>
      <c r="BR425" s="254"/>
      <c r="BS425" s="254"/>
      <c r="BT425" s="254"/>
      <c r="BU425" s="254"/>
      <c r="BV425" s="254"/>
      <c r="BW425" s="254"/>
      <c r="BX425" s="254"/>
      <c r="BY425" s="254"/>
      <c r="BZ425" s="254"/>
      <c r="CA425" s="254"/>
      <c r="CB425" s="254"/>
      <c r="CC425" s="254"/>
      <c r="CD425" s="254"/>
      <c r="CE425" s="254"/>
      <c r="CF425" s="254"/>
      <c r="CG425" s="254"/>
      <c r="CH425" s="254"/>
      <c r="CI425" s="254"/>
      <c r="CJ425" s="254"/>
      <c r="CK425" s="254"/>
      <c r="CL425" s="254"/>
      <c r="CM425" s="254"/>
      <c r="CN425" s="254"/>
      <c r="CO425" s="254"/>
      <c r="CP425" s="254"/>
      <c r="CQ425" s="254"/>
      <c r="CR425" s="254"/>
      <c r="CS425" s="254"/>
      <c r="CT425" s="254"/>
      <c r="CU425" s="254"/>
      <c r="CV425" s="254"/>
      <c r="CW425" s="254"/>
      <c r="CX425" s="254"/>
      <c r="CY425" s="254"/>
      <c r="CZ425" s="254"/>
      <c r="DA425" s="254"/>
      <c r="DB425" s="254"/>
      <c r="DC425" s="254"/>
      <c r="DD425" s="254"/>
      <c r="DE425" s="254"/>
      <c r="DF425" s="254"/>
      <c r="DG425" s="254"/>
      <c r="DH425" s="254"/>
      <c r="DI425" s="254"/>
      <c r="DJ425" s="254"/>
      <c r="DK425" s="254"/>
      <c r="DL425" s="254"/>
      <c r="DM425" s="254"/>
      <c r="DN425" s="254"/>
      <c r="DO425" s="254"/>
    </row>
    <row r="426" spans="1:119" ht="7.5" customHeight="1">
      <c r="A426" s="277"/>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c r="AA426" s="254"/>
      <c r="AB426" s="254"/>
      <c r="AC426" s="254"/>
      <c r="AD426" s="254"/>
      <c r="AE426" s="254"/>
      <c r="AF426" s="254"/>
      <c r="AG426" s="254"/>
      <c r="AH426" s="254"/>
      <c r="AI426" s="254"/>
      <c r="AJ426" s="254"/>
      <c r="AK426" s="254"/>
      <c r="AL426" s="254"/>
      <c r="AM426" s="254"/>
      <c r="AN426" s="254"/>
      <c r="AO426" s="254"/>
      <c r="AP426" s="254"/>
      <c r="AQ426" s="254"/>
      <c r="AR426" s="254"/>
      <c r="AS426" s="254"/>
      <c r="AT426" s="254"/>
      <c r="AU426" s="254"/>
      <c r="AV426" s="254"/>
      <c r="AW426" s="254"/>
      <c r="AX426" s="254"/>
      <c r="AY426" s="254"/>
      <c r="AZ426" s="254"/>
      <c r="BA426" s="254"/>
      <c r="BB426" s="254"/>
      <c r="BC426" s="254"/>
      <c r="BD426" s="254"/>
      <c r="BE426" s="254"/>
      <c r="BF426" s="254"/>
      <c r="BG426" s="254"/>
      <c r="BH426" s="254"/>
      <c r="BI426" s="254"/>
      <c r="BJ426" s="254"/>
      <c r="BK426" s="254"/>
      <c r="BL426" s="254"/>
      <c r="BM426" s="254"/>
      <c r="BN426" s="254"/>
      <c r="BO426" s="254"/>
      <c r="BP426" s="254"/>
      <c r="BQ426" s="254"/>
      <c r="BR426" s="254"/>
      <c r="BS426" s="254"/>
      <c r="BT426" s="254"/>
      <c r="BU426" s="254"/>
      <c r="BV426" s="254"/>
      <c r="BW426" s="254"/>
      <c r="BX426" s="254"/>
      <c r="BY426" s="254"/>
      <c r="BZ426" s="254"/>
      <c r="CA426" s="254"/>
      <c r="CB426" s="254"/>
      <c r="CC426" s="254"/>
      <c r="CD426" s="254"/>
      <c r="CE426" s="254"/>
      <c r="CF426" s="254"/>
      <c r="CG426" s="254"/>
      <c r="CH426" s="254"/>
      <c r="CI426" s="254"/>
      <c r="CJ426" s="254"/>
      <c r="CK426" s="254"/>
      <c r="CL426" s="254"/>
      <c r="CM426" s="254"/>
      <c r="CN426" s="254"/>
      <c r="CO426" s="254"/>
      <c r="CP426" s="254"/>
      <c r="CQ426" s="254"/>
      <c r="CR426" s="254"/>
      <c r="CS426" s="254"/>
      <c r="CT426" s="254"/>
      <c r="CU426" s="254"/>
      <c r="CV426" s="254"/>
      <c r="CW426" s="254"/>
      <c r="CX426" s="254"/>
      <c r="CY426" s="254"/>
      <c r="CZ426" s="254"/>
      <c r="DA426" s="254"/>
      <c r="DB426" s="254"/>
      <c r="DC426" s="254"/>
      <c r="DD426" s="254"/>
      <c r="DE426" s="254"/>
      <c r="DF426" s="254"/>
      <c r="DG426" s="254"/>
      <c r="DH426" s="254"/>
      <c r="DI426" s="254"/>
      <c r="DJ426" s="254"/>
      <c r="DK426" s="254"/>
      <c r="DL426" s="254"/>
      <c r="DM426" s="254"/>
      <c r="DN426" s="254"/>
      <c r="DO426" s="254"/>
    </row>
    <row r="427" spans="1:119" ht="7.5" customHeight="1">
      <c r="A427" s="277"/>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c r="AA427" s="254"/>
      <c r="AB427" s="254"/>
      <c r="AC427" s="254"/>
      <c r="AD427" s="254"/>
      <c r="AE427" s="254"/>
      <c r="AF427" s="254"/>
      <c r="AG427" s="254"/>
      <c r="AH427" s="254"/>
      <c r="AI427" s="254"/>
      <c r="AJ427" s="254"/>
      <c r="AK427" s="254"/>
      <c r="AL427" s="254"/>
      <c r="AM427" s="254"/>
      <c r="AN427" s="254"/>
      <c r="AO427" s="254"/>
      <c r="AP427" s="254"/>
      <c r="AQ427" s="254"/>
      <c r="AR427" s="254"/>
      <c r="AS427" s="254"/>
      <c r="AT427" s="254"/>
      <c r="AU427" s="254"/>
      <c r="AV427" s="254"/>
      <c r="AW427" s="254"/>
      <c r="AX427" s="254"/>
      <c r="AY427" s="254"/>
      <c r="AZ427" s="254"/>
      <c r="BA427" s="254"/>
      <c r="BB427" s="254"/>
      <c r="BC427" s="254"/>
      <c r="BD427" s="254"/>
      <c r="BE427" s="254"/>
      <c r="BF427" s="254"/>
      <c r="BG427" s="254"/>
      <c r="BH427" s="254"/>
      <c r="BI427" s="254"/>
      <c r="BJ427" s="254"/>
      <c r="BK427" s="254"/>
      <c r="BL427" s="254"/>
      <c r="BM427" s="254"/>
      <c r="BN427" s="254"/>
      <c r="BO427" s="254"/>
      <c r="BP427" s="254"/>
      <c r="BQ427" s="254"/>
      <c r="BR427" s="254"/>
      <c r="BS427" s="254"/>
      <c r="BT427" s="254"/>
      <c r="BU427" s="254"/>
      <c r="BV427" s="254"/>
      <c r="BW427" s="254"/>
      <c r="BX427" s="254"/>
      <c r="BY427" s="254"/>
      <c r="BZ427" s="254"/>
      <c r="CA427" s="254"/>
      <c r="CB427" s="254"/>
      <c r="CC427" s="254"/>
      <c r="CD427" s="254"/>
      <c r="CE427" s="254"/>
      <c r="CF427" s="254"/>
      <c r="CG427" s="254"/>
      <c r="CH427" s="254"/>
      <c r="CI427" s="254"/>
      <c r="CJ427" s="254"/>
      <c r="CK427" s="254"/>
      <c r="CL427" s="254"/>
      <c r="CM427" s="254"/>
      <c r="CN427" s="254"/>
      <c r="CO427" s="254"/>
      <c r="CP427" s="254"/>
      <c r="CQ427" s="254"/>
      <c r="CR427" s="254"/>
      <c r="CS427" s="254"/>
      <c r="CT427" s="254"/>
      <c r="CU427" s="254"/>
      <c r="CV427" s="254"/>
      <c r="CW427" s="254"/>
      <c r="CX427" s="254"/>
      <c r="CY427" s="254"/>
      <c r="CZ427" s="254"/>
      <c r="DA427" s="254"/>
      <c r="DB427" s="254"/>
      <c r="DC427" s="254"/>
      <c r="DD427" s="254"/>
      <c r="DE427" s="254"/>
      <c r="DF427" s="254"/>
      <c r="DG427" s="254"/>
      <c r="DH427" s="254"/>
      <c r="DI427" s="254"/>
      <c r="DJ427" s="254"/>
      <c r="DK427" s="254"/>
      <c r="DL427" s="254"/>
      <c r="DM427" s="254"/>
      <c r="DN427" s="254"/>
      <c r="DO427" s="254"/>
    </row>
    <row r="428" spans="1:119" ht="7.5" customHeight="1">
      <c r="A428" s="277"/>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c r="AA428" s="254"/>
      <c r="AB428" s="254"/>
      <c r="AC428" s="254"/>
      <c r="AD428" s="254"/>
      <c r="AE428" s="254"/>
      <c r="AF428" s="254"/>
      <c r="AG428" s="254"/>
      <c r="AH428" s="254"/>
      <c r="AI428" s="254"/>
      <c r="AJ428" s="254"/>
      <c r="AK428" s="254"/>
      <c r="AL428" s="254"/>
      <c r="AM428" s="254"/>
      <c r="AN428" s="254"/>
      <c r="AO428" s="254"/>
      <c r="AP428" s="254"/>
      <c r="AQ428" s="254"/>
      <c r="AR428" s="254"/>
      <c r="AS428" s="254"/>
      <c r="AT428" s="254"/>
      <c r="AU428" s="254"/>
      <c r="AV428" s="254"/>
      <c r="AW428" s="254"/>
      <c r="AX428" s="254"/>
      <c r="AY428" s="254"/>
      <c r="AZ428" s="254"/>
      <c r="BA428" s="254"/>
      <c r="BB428" s="254"/>
      <c r="BC428" s="254"/>
      <c r="BD428" s="254"/>
      <c r="BE428" s="254"/>
      <c r="BF428" s="254"/>
      <c r="BG428" s="254"/>
      <c r="BH428" s="254"/>
      <c r="BI428" s="254"/>
      <c r="BJ428" s="254"/>
      <c r="BK428" s="254"/>
      <c r="BL428" s="254"/>
      <c r="BM428" s="254"/>
      <c r="BN428" s="254"/>
      <c r="BO428" s="254"/>
      <c r="BP428" s="254"/>
      <c r="BQ428" s="254"/>
      <c r="BR428" s="254"/>
      <c r="BS428" s="254"/>
      <c r="BT428" s="254"/>
      <c r="BU428" s="254"/>
      <c r="BV428" s="254"/>
      <c r="BW428" s="254"/>
      <c r="BX428" s="254"/>
      <c r="BY428" s="254"/>
      <c r="BZ428" s="254"/>
      <c r="CA428" s="254"/>
      <c r="CB428" s="254"/>
      <c r="CC428" s="254"/>
      <c r="CD428" s="254"/>
      <c r="CE428" s="254"/>
      <c r="CF428" s="254"/>
      <c r="CG428" s="254"/>
      <c r="CH428" s="254"/>
      <c r="CI428" s="254"/>
      <c r="CJ428" s="254"/>
      <c r="CK428" s="254"/>
      <c r="CL428" s="254"/>
      <c r="CM428" s="254"/>
      <c r="CN428" s="254"/>
      <c r="CO428" s="254"/>
      <c r="CP428" s="254"/>
      <c r="CQ428" s="254"/>
      <c r="CR428" s="254"/>
      <c r="CS428" s="254"/>
      <c r="CT428" s="254"/>
      <c r="CU428" s="254"/>
      <c r="CV428" s="254"/>
      <c r="CW428" s="254"/>
      <c r="CX428" s="254"/>
      <c r="CY428" s="254"/>
      <c r="CZ428" s="254"/>
      <c r="DA428" s="254"/>
      <c r="DB428" s="254"/>
      <c r="DC428" s="254"/>
      <c r="DD428" s="254"/>
      <c r="DE428" s="254"/>
      <c r="DF428" s="254"/>
      <c r="DG428" s="254"/>
      <c r="DH428" s="254"/>
      <c r="DI428" s="254"/>
      <c r="DJ428" s="254"/>
      <c r="DK428" s="254"/>
      <c r="DL428" s="254"/>
      <c r="DM428" s="254"/>
      <c r="DN428" s="254"/>
      <c r="DO428" s="254"/>
    </row>
    <row r="429" spans="1:119" ht="7.5" customHeight="1">
      <c r="A429" s="277"/>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c r="AA429" s="254"/>
      <c r="AB429" s="254"/>
      <c r="AC429" s="254"/>
      <c r="AD429" s="254"/>
      <c r="AE429" s="254"/>
      <c r="AF429" s="254"/>
      <c r="AG429" s="254"/>
      <c r="AH429" s="254"/>
      <c r="AI429" s="254"/>
      <c r="AJ429" s="254"/>
      <c r="AK429" s="254"/>
      <c r="AL429" s="254"/>
      <c r="AM429" s="254"/>
      <c r="AN429" s="254"/>
      <c r="AO429" s="254"/>
      <c r="AP429" s="254"/>
      <c r="AQ429" s="254"/>
      <c r="AR429" s="254"/>
      <c r="AS429" s="254"/>
      <c r="AT429" s="254"/>
      <c r="AU429" s="254"/>
      <c r="AV429" s="254"/>
      <c r="AW429" s="254"/>
      <c r="AX429" s="254"/>
      <c r="AY429" s="254"/>
      <c r="AZ429" s="254"/>
      <c r="BA429" s="254"/>
      <c r="BB429" s="254"/>
      <c r="BC429" s="254"/>
      <c r="BD429" s="254"/>
      <c r="BE429" s="254"/>
      <c r="BF429" s="254"/>
      <c r="BG429" s="254"/>
      <c r="BH429" s="254"/>
      <c r="BI429" s="254"/>
      <c r="BJ429" s="254"/>
      <c r="BK429" s="254"/>
      <c r="BL429" s="254"/>
      <c r="BM429" s="254"/>
      <c r="BN429" s="254"/>
      <c r="BO429" s="254"/>
      <c r="BP429" s="254"/>
      <c r="BQ429" s="254"/>
      <c r="BR429" s="254"/>
      <c r="BS429" s="254"/>
      <c r="BT429" s="254"/>
      <c r="BU429" s="254"/>
      <c r="BV429" s="254"/>
      <c r="BW429" s="254"/>
      <c r="BX429" s="254"/>
      <c r="BY429" s="254"/>
      <c r="BZ429" s="254"/>
      <c r="CA429" s="254"/>
      <c r="CB429" s="254"/>
      <c r="CC429" s="254"/>
      <c r="CD429" s="254"/>
      <c r="CE429" s="254"/>
      <c r="CF429" s="254"/>
      <c r="CG429" s="254"/>
      <c r="CH429" s="254"/>
      <c r="CI429" s="254"/>
      <c r="CJ429" s="254"/>
      <c r="CK429" s="254"/>
      <c r="CL429" s="254"/>
      <c r="CM429" s="254"/>
      <c r="CN429" s="254"/>
      <c r="CO429" s="254"/>
      <c r="CP429" s="254"/>
      <c r="CQ429" s="254"/>
      <c r="CR429" s="254"/>
      <c r="CS429" s="254"/>
      <c r="CT429" s="254"/>
      <c r="CU429" s="254"/>
      <c r="CV429" s="254"/>
      <c r="CW429" s="254"/>
      <c r="CX429" s="254"/>
      <c r="CY429" s="254"/>
      <c r="CZ429" s="254"/>
      <c r="DA429" s="254"/>
      <c r="DB429" s="254"/>
      <c r="DC429" s="254"/>
      <c r="DD429" s="254"/>
      <c r="DE429" s="254"/>
      <c r="DF429" s="254"/>
      <c r="DG429" s="254"/>
      <c r="DH429" s="254"/>
      <c r="DI429" s="254"/>
      <c r="DJ429" s="254"/>
      <c r="DK429" s="254"/>
      <c r="DL429" s="254"/>
      <c r="DM429" s="254"/>
      <c r="DN429" s="254"/>
      <c r="DO429" s="254"/>
    </row>
    <row r="430" spans="1:119" ht="7.5" customHeight="1">
      <c r="A430" s="277"/>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c r="AA430" s="254"/>
      <c r="AB430" s="254"/>
      <c r="AC430" s="254"/>
      <c r="AD430" s="254"/>
      <c r="AE430" s="254"/>
      <c r="AF430" s="254"/>
      <c r="AG430" s="254"/>
      <c r="AH430" s="254"/>
      <c r="AI430" s="254"/>
      <c r="AJ430" s="254"/>
      <c r="AK430" s="254"/>
      <c r="AL430" s="254"/>
      <c r="AM430" s="254"/>
      <c r="AN430" s="254"/>
      <c r="AO430" s="254"/>
      <c r="AP430" s="254"/>
      <c r="AQ430" s="254"/>
      <c r="AR430" s="254"/>
      <c r="AS430" s="254"/>
      <c r="AT430" s="254"/>
      <c r="AU430" s="254"/>
      <c r="AV430" s="254"/>
      <c r="AW430" s="254"/>
      <c r="AX430" s="254"/>
      <c r="AY430" s="254"/>
      <c r="AZ430" s="254"/>
      <c r="BA430" s="254"/>
      <c r="BB430" s="254"/>
      <c r="BC430" s="254"/>
      <c r="BD430" s="254"/>
      <c r="BE430" s="254"/>
      <c r="BF430" s="254"/>
      <c r="BG430" s="254"/>
      <c r="BH430" s="254"/>
      <c r="BI430" s="254"/>
      <c r="BJ430" s="254"/>
      <c r="BK430" s="254"/>
      <c r="BL430" s="254"/>
      <c r="BM430" s="254"/>
      <c r="BN430" s="254"/>
      <c r="BO430" s="254"/>
      <c r="BP430" s="254"/>
      <c r="BQ430" s="254"/>
      <c r="BR430" s="254"/>
      <c r="BS430" s="254"/>
      <c r="BT430" s="254"/>
      <c r="BU430" s="254"/>
      <c r="BV430" s="254"/>
      <c r="BW430" s="254"/>
      <c r="BX430" s="254"/>
      <c r="BY430" s="254"/>
      <c r="BZ430" s="254"/>
      <c r="CA430" s="254"/>
      <c r="CB430" s="254"/>
      <c r="CC430" s="254"/>
      <c r="CD430" s="254"/>
      <c r="CE430" s="254"/>
      <c r="CF430" s="254"/>
      <c r="CG430" s="254"/>
      <c r="CH430" s="254"/>
      <c r="CI430" s="254"/>
      <c r="CJ430" s="254"/>
      <c r="CK430" s="254"/>
      <c r="CL430" s="254"/>
      <c r="CM430" s="254"/>
      <c r="CN430" s="254"/>
      <c r="CO430" s="254"/>
      <c r="CP430" s="254"/>
      <c r="CQ430" s="254"/>
      <c r="CR430" s="254"/>
      <c r="CS430" s="254"/>
      <c r="CT430" s="254"/>
      <c r="CU430" s="254"/>
      <c r="CV430" s="254"/>
      <c r="CW430" s="254"/>
      <c r="CX430" s="254"/>
      <c r="CY430" s="254"/>
      <c r="CZ430" s="254"/>
      <c r="DA430" s="254"/>
      <c r="DB430" s="254"/>
      <c r="DC430" s="254"/>
      <c r="DD430" s="254"/>
      <c r="DE430" s="254"/>
      <c r="DF430" s="254"/>
      <c r="DG430" s="254"/>
      <c r="DH430" s="254"/>
      <c r="DI430" s="254"/>
      <c r="DJ430" s="254"/>
      <c r="DK430" s="254"/>
      <c r="DL430" s="254"/>
      <c r="DM430" s="254"/>
      <c r="DN430" s="254"/>
      <c r="DO430" s="254"/>
    </row>
    <row r="431" spans="1:119" ht="7.5" customHeight="1">
      <c r="A431" s="277"/>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c r="AA431" s="254"/>
      <c r="AB431" s="254"/>
      <c r="AC431" s="254"/>
      <c r="AD431" s="254"/>
      <c r="AE431" s="254"/>
      <c r="AF431" s="254"/>
      <c r="AG431" s="254"/>
      <c r="AH431" s="254"/>
      <c r="AI431" s="254"/>
      <c r="AJ431" s="254"/>
      <c r="AK431" s="254"/>
      <c r="AL431" s="254"/>
      <c r="AM431" s="254"/>
      <c r="AN431" s="254"/>
      <c r="AO431" s="254"/>
      <c r="AP431" s="254"/>
      <c r="AQ431" s="254"/>
      <c r="AR431" s="254"/>
      <c r="AS431" s="254"/>
      <c r="AT431" s="254"/>
      <c r="AU431" s="254"/>
      <c r="AV431" s="254"/>
      <c r="AW431" s="254"/>
      <c r="AX431" s="254"/>
      <c r="AY431" s="254"/>
      <c r="AZ431" s="254"/>
      <c r="BA431" s="254"/>
      <c r="BB431" s="254"/>
      <c r="BC431" s="254"/>
      <c r="BD431" s="254"/>
      <c r="BE431" s="254"/>
      <c r="BF431" s="254"/>
      <c r="BG431" s="254"/>
      <c r="BH431" s="254"/>
      <c r="BI431" s="254"/>
      <c r="BJ431" s="254"/>
      <c r="BK431" s="254"/>
      <c r="BL431" s="254"/>
      <c r="BM431" s="254"/>
      <c r="BN431" s="254"/>
      <c r="BO431" s="254"/>
      <c r="BP431" s="254"/>
      <c r="BQ431" s="254"/>
      <c r="BR431" s="254"/>
      <c r="BS431" s="254"/>
      <c r="BT431" s="254"/>
      <c r="BU431" s="254"/>
      <c r="BV431" s="254"/>
      <c r="BW431" s="254"/>
      <c r="BX431" s="254"/>
      <c r="BY431" s="254"/>
      <c r="BZ431" s="254"/>
      <c r="CA431" s="254"/>
      <c r="CB431" s="254"/>
      <c r="CC431" s="254"/>
      <c r="CD431" s="254"/>
      <c r="CE431" s="254"/>
      <c r="CF431" s="254"/>
      <c r="CG431" s="254"/>
      <c r="CH431" s="254"/>
      <c r="CI431" s="254"/>
      <c r="CJ431" s="254"/>
      <c r="CK431" s="254"/>
      <c r="CL431" s="254"/>
      <c r="CM431" s="254"/>
      <c r="CN431" s="254"/>
      <c r="CO431" s="254"/>
      <c r="CP431" s="254"/>
      <c r="CQ431" s="254"/>
      <c r="CR431" s="254"/>
      <c r="CS431" s="254"/>
      <c r="CT431" s="254"/>
      <c r="CU431" s="254"/>
      <c r="CV431" s="254"/>
      <c r="CW431" s="254"/>
      <c r="CX431" s="254"/>
      <c r="CY431" s="254"/>
      <c r="CZ431" s="254"/>
      <c r="DA431" s="254"/>
      <c r="DB431" s="254"/>
      <c r="DC431" s="254"/>
      <c r="DD431" s="254"/>
      <c r="DE431" s="254"/>
      <c r="DF431" s="254"/>
      <c r="DG431" s="254"/>
      <c r="DH431" s="254"/>
      <c r="DI431" s="254"/>
      <c r="DJ431" s="254"/>
      <c r="DK431" s="254"/>
      <c r="DL431" s="254"/>
      <c r="DM431" s="254"/>
      <c r="DN431" s="254"/>
      <c r="DO431" s="254"/>
    </row>
    <row r="432" spans="1:119" ht="7.5" customHeight="1">
      <c r="A432" s="277"/>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c r="AA432" s="254"/>
      <c r="AB432" s="254"/>
      <c r="AC432" s="254"/>
      <c r="AD432" s="254"/>
      <c r="AE432" s="254"/>
      <c r="AF432" s="254"/>
      <c r="AG432" s="254"/>
      <c r="AH432" s="254"/>
      <c r="AI432" s="254"/>
      <c r="AJ432" s="254"/>
      <c r="AK432" s="254"/>
      <c r="AL432" s="254"/>
      <c r="AM432" s="254"/>
      <c r="AN432" s="254"/>
      <c r="AO432" s="254"/>
      <c r="AP432" s="254"/>
      <c r="AQ432" s="254"/>
      <c r="AR432" s="254"/>
      <c r="AS432" s="254"/>
      <c r="AT432" s="254"/>
      <c r="AU432" s="254"/>
      <c r="AV432" s="254"/>
      <c r="AW432" s="254"/>
      <c r="AX432" s="254"/>
      <c r="AY432" s="254"/>
      <c r="AZ432" s="254"/>
      <c r="BA432" s="254"/>
      <c r="BB432" s="254"/>
      <c r="BC432" s="254"/>
      <c r="BD432" s="254"/>
      <c r="BE432" s="254"/>
      <c r="BF432" s="254"/>
      <c r="BG432" s="254"/>
      <c r="BH432" s="254"/>
      <c r="BI432" s="254"/>
      <c r="BJ432" s="254"/>
      <c r="BK432" s="254"/>
      <c r="BL432" s="254"/>
      <c r="BM432" s="254"/>
      <c r="BN432" s="254"/>
      <c r="BO432" s="254"/>
      <c r="BP432" s="254"/>
      <c r="BQ432" s="254"/>
      <c r="BR432" s="254"/>
      <c r="BS432" s="254"/>
      <c r="BT432" s="254"/>
      <c r="BU432" s="254"/>
      <c r="BV432" s="254"/>
      <c r="BW432" s="254"/>
      <c r="BX432" s="254"/>
      <c r="BY432" s="254"/>
      <c r="BZ432" s="254"/>
      <c r="CA432" s="254"/>
      <c r="CB432" s="254"/>
      <c r="CC432" s="254"/>
      <c r="CD432" s="254"/>
      <c r="CE432" s="254"/>
      <c r="CF432" s="254"/>
      <c r="CG432" s="254"/>
      <c r="CH432" s="254"/>
      <c r="CI432" s="254"/>
      <c r="CJ432" s="254"/>
      <c r="CK432" s="254"/>
      <c r="CL432" s="254"/>
      <c r="CM432" s="254"/>
      <c r="CN432" s="254"/>
      <c r="CO432" s="254"/>
      <c r="CP432" s="254"/>
      <c r="CQ432" s="254"/>
      <c r="CR432" s="254"/>
      <c r="CS432" s="254"/>
      <c r="CT432" s="254"/>
      <c r="CU432" s="254"/>
      <c r="CV432" s="254"/>
      <c r="CW432" s="254"/>
      <c r="CX432" s="254"/>
      <c r="CY432" s="254"/>
      <c r="CZ432" s="254"/>
      <c r="DA432" s="254"/>
      <c r="DB432" s="254"/>
      <c r="DC432" s="254"/>
      <c r="DD432" s="254"/>
      <c r="DE432" s="254"/>
      <c r="DF432" s="254"/>
      <c r="DG432" s="254"/>
      <c r="DH432" s="254"/>
      <c r="DI432" s="254"/>
      <c r="DJ432" s="254"/>
      <c r="DK432" s="254"/>
      <c r="DL432" s="254"/>
      <c r="DM432" s="254"/>
      <c r="DN432" s="254"/>
      <c r="DO432" s="254"/>
    </row>
    <row r="433" spans="1:119" ht="7.5" customHeight="1">
      <c r="A433" s="277"/>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c r="AA433" s="254"/>
      <c r="AB433" s="254"/>
      <c r="AC433" s="254"/>
      <c r="AD433" s="254"/>
      <c r="AE433" s="254"/>
      <c r="AF433" s="254"/>
      <c r="AG433" s="254"/>
      <c r="AH433" s="254"/>
      <c r="AI433" s="254"/>
      <c r="AJ433" s="254"/>
      <c r="AK433" s="254"/>
      <c r="AL433" s="254"/>
      <c r="AM433" s="254"/>
      <c r="AN433" s="254"/>
      <c r="AO433" s="254"/>
      <c r="AP433" s="254"/>
      <c r="AQ433" s="254"/>
      <c r="AR433" s="254"/>
      <c r="AS433" s="254"/>
      <c r="AT433" s="254"/>
      <c r="AU433" s="254"/>
      <c r="AV433" s="254"/>
      <c r="AW433" s="254"/>
      <c r="AX433" s="254"/>
      <c r="AY433" s="254"/>
      <c r="AZ433" s="254"/>
      <c r="BA433" s="254"/>
      <c r="BB433" s="254"/>
      <c r="BC433" s="254"/>
      <c r="BD433" s="254"/>
      <c r="BE433" s="254"/>
      <c r="BF433" s="254"/>
      <c r="BG433" s="254"/>
      <c r="BH433" s="254"/>
      <c r="BI433" s="254"/>
      <c r="BJ433" s="254"/>
      <c r="BK433" s="254"/>
      <c r="BL433" s="254"/>
      <c r="BM433" s="254"/>
      <c r="BN433" s="254"/>
      <c r="BO433" s="254"/>
      <c r="BP433" s="254"/>
      <c r="BQ433" s="254"/>
      <c r="BR433" s="254"/>
      <c r="BS433" s="254"/>
      <c r="BT433" s="254"/>
      <c r="BU433" s="254"/>
      <c r="BV433" s="254"/>
      <c r="BW433" s="254"/>
      <c r="BX433" s="254"/>
      <c r="BY433" s="254"/>
      <c r="BZ433" s="254"/>
      <c r="CA433" s="254"/>
      <c r="CB433" s="254"/>
      <c r="CC433" s="254"/>
      <c r="CD433" s="254"/>
      <c r="CE433" s="254"/>
      <c r="CF433" s="254"/>
      <c r="CG433" s="254"/>
      <c r="CH433" s="254"/>
      <c r="CI433" s="254"/>
      <c r="CJ433" s="254"/>
      <c r="CK433" s="254"/>
      <c r="CL433" s="254"/>
      <c r="CM433" s="254"/>
      <c r="CN433" s="254"/>
      <c r="CO433" s="254"/>
      <c r="CP433" s="254"/>
      <c r="CQ433" s="254"/>
      <c r="CR433" s="254"/>
      <c r="CS433" s="254"/>
      <c r="CT433" s="254"/>
      <c r="CU433" s="254"/>
      <c r="CV433" s="254"/>
      <c r="CW433" s="254"/>
      <c r="CX433" s="254"/>
      <c r="CY433" s="254"/>
      <c r="CZ433" s="254"/>
      <c r="DA433" s="254"/>
      <c r="DB433" s="254"/>
      <c r="DC433" s="254"/>
      <c r="DD433" s="254"/>
      <c r="DE433" s="254"/>
      <c r="DF433" s="254"/>
      <c r="DG433" s="254"/>
      <c r="DH433" s="254"/>
      <c r="DI433" s="254"/>
      <c r="DJ433" s="254"/>
      <c r="DK433" s="254"/>
      <c r="DL433" s="254"/>
      <c r="DM433" s="254"/>
      <c r="DN433" s="254"/>
      <c r="DO433" s="254"/>
    </row>
    <row r="434" spans="1:119" ht="7.5" customHeight="1">
      <c r="A434" s="277"/>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c r="AA434" s="254"/>
      <c r="AB434" s="254"/>
      <c r="AC434" s="254"/>
      <c r="AD434" s="254"/>
      <c r="AE434" s="254"/>
      <c r="AF434" s="254"/>
      <c r="AG434" s="254"/>
      <c r="AH434" s="254"/>
      <c r="AI434" s="254"/>
      <c r="AJ434" s="254"/>
      <c r="AK434" s="254"/>
      <c r="AL434" s="254"/>
      <c r="AM434" s="254"/>
      <c r="AN434" s="254"/>
      <c r="AO434" s="254"/>
      <c r="AP434" s="254"/>
      <c r="AQ434" s="254"/>
      <c r="AR434" s="254"/>
      <c r="AS434" s="254"/>
      <c r="AT434" s="254"/>
      <c r="AU434" s="254"/>
      <c r="AV434" s="254"/>
      <c r="AW434" s="254"/>
      <c r="AX434" s="254"/>
      <c r="AY434" s="254"/>
      <c r="AZ434" s="254"/>
      <c r="BA434" s="254"/>
      <c r="BB434" s="254"/>
      <c r="BC434" s="254"/>
      <c r="BD434" s="254"/>
      <c r="BE434" s="254"/>
      <c r="BF434" s="254"/>
      <c r="BG434" s="254"/>
      <c r="BH434" s="254"/>
      <c r="BI434" s="254"/>
      <c r="BJ434" s="254"/>
      <c r="BK434" s="254"/>
      <c r="BL434" s="254"/>
      <c r="BM434" s="254"/>
      <c r="BN434" s="254"/>
      <c r="BO434" s="254"/>
      <c r="BP434" s="254"/>
      <c r="BQ434" s="254"/>
      <c r="BR434" s="254"/>
      <c r="BS434" s="254"/>
      <c r="BT434" s="254"/>
      <c r="BU434" s="254"/>
      <c r="BV434" s="254"/>
      <c r="BW434" s="254"/>
      <c r="BX434" s="254"/>
      <c r="BY434" s="254"/>
      <c r="BZ434" s="254"/>
      <c r="CA434" s="254"/>
      <c r="CB434" s="254"/>
      <c r="CC434" s="254"/>
      <c r="CD434" s="254"/>
      <c r="CE434" s="254"/>
      <c r="CF434" s="254"/>
      <c r="CG434" s="254"/>
      <c r="CH434" s="254"/>
      <c r="CI434" s="254"/>
      <c r="CJ434" s="254"/>
      <c r="CK434" s="254"/>
      <c r="CL434" s="254"/>
      <c r="CM434" s="254"/>
      <c r="CN434" s="254"/>
      <c r="CO434" s="254"/>
      <c r="CP434" s="254"/>
      <c r="CQ434" s="254"/>
      <c r="CR434" s="254"/>
      <c r="CS434" s="254"/>
      <c r="CT434" s="254"/>
      <c r="CU434" s="254"/>
      <c r="CV434" s="254"/>
      <c r="CW434" s="254"/>
      <c r="CX434" s="254"/>
      <c r="CY434" s="254"/>
      <c r="CZ434" s="254"/>
      <c r="DA434" s="254"/>
      <c r="DB434" s="254"/>
      <c r="DC434" s="254"/>
      <c r="DD434" s="254"/>
      <c r="DE434" s="254"/>
      <c r="DF434" s="254"/>
      <c r="DG434" s="254"/>
      <c r="DH434" s="254"/>
      <c r="DI434" s="254"/>
      <c r="DJ434" s="254"/>
      <c r="DK434" s="254"/>
      <c r="DL434" s="254"/>
      <c r="DM434" s="254"/>
      <c r="DN434" s="254"/>
      <c r="DO434" s="254"/>
    </row>
    <row r="435" spans="1:119" ht="7.5" customHeight="1">
      <c r="A435" s="277"/>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c r="AA435" s="254"/>
      <c r="AB435" s="254"/>
      <c r="AC435" s="254"/>
      <c r="AD435" s="254"/>
      <c r="AE435" s="254"/>
      <c r="AF435" s="254"/>
      <c r="AG435" s="254"/>
      <c r="AH435" s="254"/>
      <c r="AI435" s="254"/>
      <c r="AJ435" s="254"/>
      <c r="AK435" s="254"/>
      <c r="AL435" s="254"/>
      <c r="AM435" s="254"/>
      <c r="AN435" s="254"/>
      <c r="AO435" s="254"/>
      <c r="AP435" s="254"/>
      <c r="AQ435" s="254"/>
      <c r="AR435" s="254"/>
      <c r="AS435" s="254"/>
      <c r="AT435" s="254"/>
      <c r="AU435" s="254"/>
      <c r="AV435" s="254"/>
      <c r="AW435" s="254"/>
      <c r="AX435" s="254"/>
      <c r="AY435" s="254"/>
      <c r="AZ435" s="254"/>
      <c r="BA435" s="254"/>
      <c r="BB435" s="254"/>
      <c r="BC435" s="254"/>
      <c r="BD435" s="254"/>
      <c r="BE435" s="254"/>
      <c r="BF435" s="254"/>
      <c r="BG435" s="254"/>
      <c r="BH435" s="254"/>
      <c r="BI435" s="254"/>
      <c r="BJ435" s="254"/>
      <c r="BK435" s="254"/>
      <c r="BL435" s="254"/>
      <c r="BM435" s="254"/>
      <c r="BN435" s="254"/>
      <c r="BO435" s="254"/>
      <c r="BP435" s="254"/>
      <c r="BQ435" s="254"/>
      <c r="BR435" s="254"/>
      <c r="BS435" s="254"/>
      <c r="BT435" s="254"/>
      <c r="BU435" s="254"/>
      <c r="BV435" s="254"/>
      <c r="BW435" s="254"/>
      <c r="BX435" s="254"/>
      <c r="BY435" s="254"/>
      <c r="BZ435" s="254"/>
      <c r="CA435" s="254"/>
      <c r="CB435" s="254"/>
      <c r="CC435" s="254"/>
      <c r="CD435" s="254"/>
      <c r="CE435" s="254"/>
      <c r="CF435" s="254"/>
      <c r="CG435" s="254"/>
      <c r="CH435" s="254"/>
      <c r="CI435" s="254"/>
      <c r="CJ435" s="254"/>
      <c r="CK435" s="254"/>
      <c r="CL435" s="254"/>
      <c r="CM435" s="254"/>
      <c r="CN435" s="254"/>
      <c r="CO435" s="254"/>
      <c r="CP435" s="254"/>
      <c r="CQ435" s="254"/>
      <c r="CR435" s="254"/>
      <c r="CS435" s="254"/>
      <c r="CT435" s="254"/>
      <c r="CU435" s="254"/>
      <c r="CV435" s="254"/>
      <c r="CW435" s="254"/>
      <c r="CX435" s="254"/>
      <c r="CY435" s="254"/>
      <c r="CZ435" s="254"/>
      <c r="DA435" s="254"/>
      <c r="DB435" s="254"/>
      <c r="DC435" s="254"/>
      <c r="DD435" s="254"/>
      <c r="DE435" s="254"/>
      <c r="DF435" s="254"/>
      <c r="DG435" s="254"/>
      <c r="DH435" s="254"/>
      <c r="DI435" s="254"/>
      <c r="DJ435" s="254"/>
      <c r="DK435" s="254"/>
      <c r="DL435" s="254"/>
      <c r="DM435" s="254"/>
      <c r="DN435" s="254"/>
      <c r="DO435" s="254"/>
    </row>
    <row r="436" spans="1:119" ht="7.5" customHeight="1">
      <c r="A436" s="277"/>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c r="AA436" s="254"/>
      <c r="AB436" s="254"/>
      <c r="AC436" s="254"/>
      <c r="AD436" s="254"/>
      <c r="AE436" s="254"/>
      <c r="AF436" s="254"/>
      <c r="AG436" s="254"/>
      <c r="AH436" s="254"/>
      <c r="AI436" s="254"/>
      <c r="AJ436" s="254"/>
      <c r="AK436" s="254"/>
      <c r="AL436" s="254"/>
      <c r="AM436" s="254"/>
      <c r="AN436" s="254"/>
      <c r="AO436" s="254"/>
      <c r="AP436" s="254"/>
      <c r="AQ436" s="254"/>
      <c r="AR436" s="254"/>
      <c r="AS436" s="254"/>
      <c r="AT436" s="254"/>
      <c r="AU436" s="254"/>
      <c r="AV436" s="254"/>
      <c r="AW436" s="254"/>
      <c r="AX436" s="254"/>
      <c r="AY436" s="254"/>
      <c r="AZ436" s="254"/>
      <c r="BA436" s="254"/>
      <c r="BB436" s="254"/>
      <c r="BC436" s="254"/>
      <c r="BD436" s="254"/>
      <c r="BE436" s="254"/>
      <c r="BF436" s="254"/>
      <c r="BG436" s="254"/>
      <c r="BH436" s="254"/>
      <c r="BI436" s="254"/>
      <c r="BJ436" s="254"/>
      <c r="BK436" s="254"/>
      <c r="BL436" s="254"/>
      <c r="BM436" s="254"/>
      <c r="BN436" s="254"/>
      <c r="BO436" s="254"/>
      <c r="BP436" s="254"/>
      <c r="BQ436" s="254"/>
      <c r="BR436" s="254"/>
      <c r="BS436" s="254"/>
      <c r="BT436" s="254"/>
      <c r="BU436" s="254"/>
      <c r="BV436" s="254"/>
      <c r="BW436" s="254"/>
      <c r="BX436" s="254"/>
      <c r="BY436" s="254"/>
      <c r="BZ436" s="254"/>
      <c r="CA436" s="254"/>
      <c r="CB436" s="254"/>
      <c r="CC436" s="254"/>
      <c r="CD436" s="254"/>
      <c r="CE436" s="254"/>
      <c r="CF436" s="254"/>
      <c r="CG436" s="254"/>
      <c r="CH436" s="254"/>
      <c r="CI436" s="254"/>
      <c r="CJ436" s="254"/>
      <c r="CK436" s="254"/>
      <c r="CL436" s="254"/>
      <c r="CM436" s="254"/>
      <c r="CN436" s="254"/>
      <c r="CO436" s="254"/>
      <c r="CP436" s="254"/>
      <c r="CQ436" s="254"/>
      <c r="CR436" s="254"/>
      <c r="CS436" s="254"/>
      <c r="CT436" s="254"/>
      <c r="CU436" s="254"/>
      <c r="CV436" s="254"/>
      <c r="CW436" s="254"/>
      <c r="CX436" s="254"/>
      <c r="CY436" s="254"/>
      <c r="CZ436" s="254"/>
      <c r="DA436" s="254"/>
      <c r="DB436" s="254"/>
      <c r="DC436" s="254"/>
      <c r="DD436" s="254"/>
      <c r="DE436" s="254"/>
      <c r="DF436" s="254"/>
      <c r="DG436" s="254"/>
      <c r="DH436" s="254"/>
      <c r="DI436" s="254"/>
      <c r="DJ436" s="254"/>
      <c r="DK436" s="254"/>
      <c r="DL436" s="254"/>
      <c r="DM436" s="254"/>
      <c r="DN436" s="254"/>
      <c r="DO436" s="254"/>
    </row>
    <row r="437" spans="1:119" ht="7.5" customHeight="1">
      <c r="A437" s="277"/>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c r="AA437" s="254"/>
      <c r="AB437" s="254"/>
      <c r="AC437" s="254"/>
      <c r="AD437" s="254"/>
      <c r="AE437" s="254"/>
      <c r="AF437" s="254"/>
      <c r="AG437" s="254"/>
      <c r="AH437" s="254"/>
      <c r="AI437" s="254"/>
      <c r="AJ437" s="254"/>
      <c r="AK437" s="254"/>
      <c r="AL437" s="254"/>
      <c r="AM437" s="254"/>
      <c r="AN437" s="254"/>
      <c r="AO437" s="254"/>
      <c r="AP437" s="254"/>
      <c r="AQ437" s="254"/>
      <c r="AR437" s="254"/>
      <c r="AS437" s="254"/>
      <c r="AT437" s="254"/>
      <c r="AU437" s="254"/>
      <c r="AV437" s="254"/>
      <c r="AW437" s="254"/>
      <c r="AX437" s="254"/>
      <c r="AY437" s="254"/>
      <c r="AZ437" s="254"/>
      <c r="BA437" s="254"/>
      <c r="BB437" s="254"/>
      <c r="BC437" s="254"/>
      <c r="BD437" s="254"/>
      <c r="BE437" s="254"/>
      <c r="BF437" s="254"/>
      <c r="BG437" s="254"/>
      <c r="BH437" s="254"/>
      <c r="BI437" s="254"/>
      <c r="BJ437" s="254"/>
      <c r="BK437" s="254"/>
      <c r="BL437" s="254"/>
      <c r="BM437" s="254"/>
      <c r="BN437" s="254"/>
      <c r="BO437" s="254"/>
      <c r="BP437" s="254"/>
      <c r="BQ437" s="254"/>
      <c r="BR437" s="254"/>
      <c r="BS437" s="254"/>
      <c r="BT437" s="254"/>
      <c r="BU437" s="254"/>
      <c r="BV437" s="254"/>
      <c r="BW437" s="254"/>
      <c r="BX437" s="254"/>
      <c r="BY437" s="254"/>
      <c r="BZ437" s="254"/>
      <c r="CA437" s="254"/>
      <c r="CB437" s="254"/>
      <c r="CC437" s="254"/>
      <c r="CD437" s="254"/>
      <c r="CE437" s="254"/>
      <c r="CF437" s="254"/>
      <c r="CG437" s="254"/>
      <c r="CH437" s="254"/>
      <c r="CI437" s="254"/>
      <c r="CJ437" s="254"/>
      <c r="CK437" s="254"/>
      <c r="CL437" s="254"/>
      <c r="CM437" s="254"/>
      <c r="CN437" s="254"/>
      <c r="CO437" s="254"/>
      <c r="CP437" s="254"/>
      <c r="CQ437" s="254"/>
      <c r="CR437" s="254"/>
      <c r="CS437" s="254"/>
      <c r="CT437" s="254"/>
      <c r="CU437" s="254"/>
      <c r="CV437" s="254"/>
      <c r="CW437" s="254"/>
      <c r="CX437" s="254"/>
      <c r="CY437" s="254"/>
      <c r="CZ437" s="254"/>
      <c r="DA437" s="254"/>
      <c r="DB437" s="254"/>
      <c r="DC437" s="254"/>
      <c r="DD437" s="254"/>
      <c r="DE437" s="254"/>
      <c r="DF437" s="254"/>
      <c r="DG437" s="254"/>
      <c r="DH437" s="254"/>
      <c r="DI437" s="254"/>
      <c r="DJ437" s="254"/>
      <c r="DK437" s="254"/>
      <c r="DL437" s="254"/>
      <c r="DM437" s="254"/>
      <c r="DN437" s="254"/>
      <c r="DO437" s="254"/>
    </row>
    <row r="438" spans="1:119" ht="7.5" customHeight="1">
      <c r="A438" s="277"/>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c r="AA438" s="254"/>
      <c r="AB438" s="254"/>
      <c r="AC438" s="254"/>
      <c r="AD438" s="254"/>
      <c r="AE438" s="254"/>
      <c r="AF438" s="254"/>
      <c r="AG438" s="254"/>
      <c r="AH438" s="254"/>
      <c r="AI438" s="254"/>
      <c r="AJ438" s="254"/>
      <c r="AK438" s="254"/>
      <c r="AL438" s="254"/>
      <c r="AM438" s="254"/>
      <c r="AN438" s="254"/>
      <c r="AO438" s="254"/>
      <c r="AP438" s="254"/>
      <c r="AQ438" s="254"/>
      <c r="AR438" s="254"/>
      <c r="AS438" s="254"/>
      <c r="AT438" s="254"/>
      <c r="AU438" s="254"/>
      <c r="AV438" s="254"/>
      <c r="AW438" s="254"/>
      <c r="AX438" s="254"/>
      <c r="AY438" s="254"/>
      <c r="AZ438" s="254"/>
      <c r="BA438" s="254"/>
      <c r="BB438" s="254"/>
      <c r="BC438" s="254"/>
      <c r="BD438" s="254"/>
      <c r="BE438" s="254"/>
      <c r="BF438" s="254"/>
      <c r="BG438" s="254"/>
      <c r="BH438" s="254"/>
      <c r="BI438" s="254"/>
      <c r="BJ438" s="254"/>
      <c r="BK438" s="254"/>
      <c r="BL438" s="254"/>
      <c r="BM438" s="254"/>
      <c r="BN438" s="254"/>
      <c r="BO438" s="254"/>
      <c r="BP438" s="254"/>
      <c r="BQ438" s="254"/>
      <c r="BR438" s="254"/>
      <c r="BS438" s="254"/>
      <c r="BT438" s="254"/>
      <c r="BU438" s="254"/>
      <c r="BV438" s="254"/>
      <c r="BW438" s="254"/>
      <c r="BX438" s="254"/>
      <c r="BY438" s="254"/>
      <c r="BZ438" s="254"/>
      <c r="CA438" s="254"/>
      <c r="CB438" s="254"/>
      <c r="CC438" s="254"/>
      <c r="CD438" s="254"/>
      <c r="CE438" s="254"/>
      <c r="CF438" s="254"/>
      <c r="CG438" s="254"/>
      <c r="CH438" s="254"/>
      <c r="CI438" s="254"/>
      <c r="CJ438" s="254"/>
      <c r="CK438" s="254"/>
      <c r="CL438" s="254"/>
      <c r="CM438" s="254"/>
      <c r="CN438" s="254"/>
      <c r="CO438" s="254"/>
      <c r="CP438" s="254"/>
      <c r="CQ438" s="254"/>
      <c r="CR438" s="254"/>
      <c r="CS438" s="254"/>
      <c r="CT438" s="254"/>
      <c r="CU438" s="254"/>
      <c r="CV438" s="254"/>
      <c r="CW438" s="254"/>
      <c r="CX438" s="254"/>
      <c r="CY438" s="254"/>
      <c r="CZ438" s="254"/>
      <c r="DA438" s="254"/>
      <c r="DB438" s="254"/>
      <c r="DC438" s="254"/>
      <c r="DD438" s="254"/>
      <c r="DE438" s="254"/>
      <c r="DF438" s="254"/>
      <c r="DG438" s="254"/>
      <c r="DH438" s="254"/>
      <c r="DI438" s="254"/>
      <c r="DJ438" s="254"/>
      <c r="DK438" s="254"/>
      <c r="DL438" s="254"/>
      <c r="DM438" s="254"/>
      <c r="DN438" s="254"/>
      <c r="DO438" s="254"/>
    </row>
    <row r="439" spans="1:119" ht="7.5" customHeight="1">
      <c r="A439" s="277"/>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c r="AA439" s="254"/>
      <c r="AB439" s="254"/>
      <c r="AC439" s="254"/>
      <c r="AD439" s="254"/>
      <c r="AE439" s="254"/>
      <c r="AF439" s="254"/>
      <c r="AG439" s="254"/>
      <c r="AH439" s="254"/>
      <c r="AI439" s="254"/>
      <c r="AJ439" s="254"/>
      <c r="AK439" s="254"/>
      <c r="AL439" s="254"/>
      <c r="AM439" s="254"/>
      <c r="AN439" s="254"/>
      <c r="AO439" s="254"/>
      <c r="AP439" s="254"/>
      <c r="AQ439" s="254"/>
      <c r="AR439" s="254"/>
      <c r="AS439" s="254"/>
      <c r="AT439" s="254"/>
      <c r="AU439" s="254"/>
      <c r="AV439" s="254"/>
      <c r="AW439" s="254"/>
      <c r="AX439" s="254"/>
      <c r="AY439" s="254"/>
      <c r="AZ439" s="254"/>
      <c r="BA439" s="254"/>
      <c r="BB439" s="254"/>
      <c r="BC439" s="254"/>
      <c r="BD439" s="254"/>
      <c r="BE439" s="254"/>
      <c r="BF439" s="254"/>
      <c r="BG439" s="254"/>
      <c r="BH439" s="254"/>
      <c r="BI439" s="254"/>
      <c r="BJ439" s="254"/>
      <c r="BK439" s="254"/>
      <c r="BL439" s="254"/>
      <c r="BM439" s="254"/>
      <c r="BN439" s="254"/>
      <c r="BO439" s="254"/>
      <c r="BP439" s="254"/>
      <c r="BQ439" s="254"/>
      <c r="BR439" s="254"/>
      <c r="BS439" s="254"/>
      <c r="BT439" s="254"/>
      <c r="BU439" s="254"/>
      <c r="BV439" s="254"/>
      <c r="BW439" s="254"/>
      <c r="BX439" s="254"/>
      <c r="BY439" s="254"/>
      <c r="BZ439" s="254"/>
      <c r="CA439" s="254"/>
      <c r="CB439" s="254"/>
      <c r="CC439" s="254"/>
      <c r="CD439" s="254"/>
      <c r="CE439" s="254"/>
      <c r="CF439" s="254"/>
      <c r="CG439" s="254"/>
      <c r="CH439" s="254"/>
      <c r="CI439" s="254"/>
      <c r="CJ439" s="254"/>
      <c r="CK439" s="254"/>
      <c r="CL439" s="254"/>
      <c r="CM439" s="254"/>
      <c r="CN439" s="254"/>
      <c r="CO439" s="254"/>
      <c r="CP439" s="254"/>
      <c r="CQ439" s="254"/>
      <c r="CR439" s="254"/>
      <c r="CS439" s="254"/>
      <c r="CT439" s="254"/>
      <c r="CU439" s="254"/>
      <c r="CV439" s="254"/>
      <c r="CW439" s="254"/>
      <c r="CX439" s="254"/>
      <c r="CY439" s="254"/>
      <c r="CZ439" s="254"/>
      <c r="DA439" s="254"/>
      <c r="DB439" s="254"/>
      <c r="DC439" s="254"/>
      <c r="DD439" s="254"/>
      <c r="DE439" s="254"/>
      <c r="DF439" s="254"/>
      <c r="DG439" s="254"/>
      <c r="DH439" s="254"/>
      <c r="DI439" s="254"/>
      <c r="DJ439" s="254"/>
      <c r="DK439" s="254"/>
      <c r="DL439" s="254"/>
      <c r="DM439" s="254"/>
      <c r="DN439" s="254"/>
      <c r="DO439" s="254"/>
    </row>
    <row r="440" spans="1:119" ht="7.5" customHeight="1">
      <c r="A440" s="277"/>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c r="AA440" s="254"/>
      <c r="AB440" s="254"/>
      <c r="AC440" s="254"/>
      <c r="AD440" s="254"/>
      <c r="AE440" s="254"/>
      <c r="AF440" s="254"/>
      <c r="AG440" s="254"/>
      <c r="AH440" s="254"/>
      <c r="AI440" s="254"/>
      <c r="AJ440" s="254"/>
      <c r="AK440" s="254"/>
      <c r="AL440" s="254"/>
      <c r="AM440" s="254"/>
      <c r="AN440" s="254"/>
      <c r="AO440" s="254"/>
      <c r="AP440" s="254"/>
      <c r="AQ440" s="254"/>
      <c r="AR440" s="254"/>
      <c r="AS440" s="254"/>
      <c r="AT440" s="254"/>
      <c r="AU440" s="254"/>
      <c r="AV440" s="254"/>
      <c r="AW440" s="254"/>
      <c r="AX440" s="254"/>
      <c r="AY440" s="254"/>
      <c r="AZ440" s="254"/>
      <c r="BA440" s="254"/>
      <c r="BB440" s="254"/>
      <c r="BC440" s="254"/>
      <c r="BD440" s="254"/>
      <c r="BE440" s="254"/>
      <c r="BF440" s="254"/>
      <c r="BG440" s="254"/>
      <c r="BH440" s="254"/>
      <c r="BI440" s="254"/>
      <c r="BJ440" s="254"/>
      <c r="BK440" s="254"/>
      <c r="BL440" s="254"/>
      <c r="BM440" s="254"/>
      <c r="BN440" s="254"/>
      <c r="BO440" s="254"/>
      <c r="BP440" s="254"/>
      <c r="BQ440" s="254"/>
      <c r="BR440" s="254"/>
      <c r="BS440" s="254"/>
      <c r="BT440" s="254"/>
      <c r="BU440" s="254"/>
      <c r="BV440" s="254"/>
      <c r="BW440" s="254"/>
      <c r="BX440" s="254"/>
      <c r="BY440" s="254"/>
      <c r="BZ440" s="254"/>
      <c r="CA440" s="254"/>
      <c r="CB440" s="254"/>
      <c r="CC440" s="254"/>
      <c r="CD440" s="254"/>
      <c r="CE440" s="254"/>
      <c r="CF440" s="254"/>
      <c r="CG440" s="254"/>
      <c r="CH440" s="254"/>
      <c r="CI440" s="254"/>
      <c r="CJ440" s="254"/>
      <c r="CK440" s="254"/>
      <c r="CL440" s="254"/>
      <c r="CM440" s="254"/>
      <c r="CN440" s="254"/>
      <c r="CO440" s="254"/>
      <c r="CP440" s="254"/>
      <c r="CQ440" s="254"/>
      <c r="CR440" s="254"/>
      <c r="CS440" s="254"/>
      <c r="CT440" s="254"/>
      <c r="CU440" s="254"/>
      <c r="CV440" s="254"/>
      <c r="CW440" s="254"/>
      <c r="CX440" s="254"/>
      <c r="CY440" s="254"/>
      <c r="CZ440" s="254"/>
      <c r="DA440" s="254"/>
      <c r="DB440" s="254"/>
      <c r="DC440" s="254"/>
      <c r="DD440" s="254"/>
      <c r="DE440" s="254"/>
      <c r="DF440" s="254"/>
      <c r="DG440" s="254"/>
      <c r="DH440" s="254"/>
      <c r="DI440" s="254"/>
      <c r="DJ440" s="254"/>
      <c r="DK440" s="254"/>
      <c r="DL440" s="254"/>
      <c r="DM440" s="254"/>
      <c r="DN440" s="254"/>
      <c r="DO440" s="254"/>
    </row>
    <row r="441" spans="1:119" ht="7.5" customHeight="1">
      <c r="A441" s="277"/>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c r="AA441" s="254"/>
      <c r="AB441" s="254"/>
      <c r="AC441" s="254"/>
      <c r="AD441" s="254"/>
      <c r="AE441" s="254"/>
      <c r="AF441" s="254"/>
      <c r="AG441" s="254"/>
      <c r="AH441" s="254"/>
      <c r="AI441" s="254"/>
      <c r="AJ441" s="254"/>
      <c r="AK441" s="254"/>
      <c r="AL441" s="254"/>
      <c r="AM441" s="254"/>
      <c r="AN441" s="254"/>
      <c r="AO441" s="254"/>
      <c r="AP441" s="254"/>
      <c r="AQ441" s="254"/>
      <c r="AR441" s="254"/>
      <c r="AS441" s="254"/>
      <c r="AT441" s="254"/>
      <c r="AU441" s="254"/>
      <c r="AV441" s="254"/>
      <c r="AW441" s="254"/>
      <c r="AX441" s="254"/>
      <c r="AY441" s="254"/>
      <c r="AZ441" s="254"/>
      <c r="BA441" s="254"/>
      <c r="BB441" s="254"/>
      <c r="BC441" s="254"/>
      <c r="BD441" s="254"/>
      <c r="BE441" s="254"/>
      <c r="BF441" s="254"/>
      <c r="BG441" s="254"/>
      <c r="BH441" s="254"/>
      <c r="BI441" s="254"/>
      <c r="BJ441" s="254"/>
      <c r="BK441" s="254"/>
      <c r="BL441" s="254"/>
      <c r="BM441" s="254"/>
      <c r="BN441" s="254"/>
      <c r="BO441" s="254"/>
      <c r="BP441" s="254"/>
      <c r="BQ441" s="254"/>
      <c r="BR441" s="254"/>
      <c r="BS441" s="254"/>
      <c r="BT441" s="254"/>
      <c r="BU441" s="254"/>
      <c r="BV441" s="254"/>
      <c r="BW441" s="254"/>
      <c r="BX441" s="254"/>
      <c r="BY441" s="254"/>
      <c r="BZ441" s="254"/>
      <c r="CA441" s="254"/>
      <c r="CB441" s="254"/>
      <c r="CC441" s="254"/>
      <c r="CD441" s="254"/>
      <c r="CE441" s="254"/>
      <c r="CF441" s="254"/>
      <c r="CG441" s="254"/>
      <c r="CH441" s="254"/>
      <c r="CI441" s="254"/>
      <c r="CJ441" s="254"/>
      <c r="CK441" s="254"/>
      <c r="CL441" s="254"/>
      <c r="CM441" s="254"/>
      <c r="CN441" s="254"/>
      <c r="CO441" s="254"/>
      <c r="CP441" s="254"/>
      <c r="CQ441" s="254"/>
      <c r="CR441" s="254"/>
      <c r="CS441" s="254"/>
      <c r="CT441" s="254"/>
      <c r="CU441" s="254"/>
      <c r="CV441" s="254"/>
      <c r="CW441" s="254"/>
      <c r="CX441" s="254"/>
      <c r="CY441" s="254"/>
      <c r="CZ441" s="254"/>
      <c r="DA441" s="254"/>
      <c r="DB441" s="254"/>
      <c r="DC441" s="254"/>
      <c r="DD441" s="254"/>
      <c r="DE441" s="254"/>
      <c r="DF441" s="254"/>
      <c r="DG441" s="254"/>
      <c r="DH441" s="254"/>
      <c r="DI441" s="254"/>
      <c r="DJ441" s="254"/>
      <c r="DK441" s="254"/>
      <c r="DL441" s="254"/>
      <c r="DM441" s="254"/>
      <c r="DN441" s="254"/>
      <c r="DO441" s="254"/>
    </row>
    <row r="442" spans="1:119" ht="7.5" customHeight="1">
      <c r="A442" s="277"/>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c r="AA442" s="254"/>
      <c r="AB442" s="254"/>
      <c r="AC442" s="254"/>
      <c r="AD442" s="254"/>
      <c r="AE442" s="254"/>
      <c r="AF442" s="254"/>
      <c r="AG442" s="254"/>
      <c r="AH442" s="254"/>
      <c r="AI442" s="254"/>
      <c r="AJ442" s="254"/>
      <c r="AK442" s="254"/>
      <c r="AL442" s="254"/>
      <c r="AM442" s="254"/>
      <c r="AN442" s="254"/>
      <c r="AO442" s="254"/>
      <c r="AP442" s="254"/>
      <c r="AQ442" s="254"/>
      <c r="AR442" s="254"/>
      <c r="AS442" s="254"/>
      <c r="AT442" s="254"/>
      <c r="AU442" s="254"/>
      <c r="AV442" s="254"/>
      <c r="AW442" s="254"/>
      <c r="AX442" s="254"/>
      <c r="AY442" s="254"/>
      <c r="AZ442" s="254"/>
      <c r="BA442" s="254"/>
      <c r="BB442" s="254"/>
      <c r="BC442" s="254"/>
      <c r="BD442" s="254"/>
      <c r="BE442" s="254"/>
      <c r="BF442" s="254"/>
      <c r="BG442" s="254"/>
      <c r="BH442" s="254"/>
      <c r="BI442" s="254"/>
      <c r="BJ442" s="254"/>
      <c r="BK442" s="254"/>
      <c r="BL442" s="254"/>
      <c r="BM442" s="254"/>
      <c r="BN442" s="254"/>
      <c r="BO442" s="254"/>
      <c r="BP442" s="254"/>
      <c r="BQ442" s="254"/>
      <c r="BR442" s="254"/>
      <c r="BS442" s="254"/>
      <c r="BT442" s="254"/>
      <c r="BU442" s="254"/>
      <c r="BV442" s="254"/>
      <c r="BW442" s="254"/>
      <c r="BX442" s="254"/>
      <c r="BY442" s="254"/>
      <c r="BZ442" s="254"/>
      <c r="CA442" s="254"/>
      <c r="CB442" s="254"/>
      <c r="CC442" s="254"/>
      <c r="CD442" s="254"/>
      <c r="CE442" s="254"/>
      <c r="CF442" s="254"/>
      <c r="CG442" s="254"/>
      <c r="CH442" s="254"/>
      <c r="CI442" s="254"/>
      <c r="CJ442" s="254"/>
      <c r="CK442" s="254"/>
      <c r="CL442" s="254"/>
      <c r="CM442" s="254"/>
      <c r="CN442" s="254"/>
      <c r="CO442" s="254"/>
      <c r="CP442" s="254"/>
      <c r="CQ442" s="254"/>
      <c r="CR442" s="254"/>
      <c r="CS442" s="254"/>
      <c r="CT442" s="254"/>
      <c r="CU442" s="254"/>
      <c r="CV442" s="254"/>
      <c r="CW442" s="254"/>
      <c r="CX442" s="254"/>
      <c r="CY442" s="254"/>
      <c r="CZ442" s="254"/>
      <c r="DA442" s="254"/>
      <c r="DB442" s="254"/>
      <c r="DC442" s="254"/>
      <c r="DD442" s="254"/>
      <c r="DE442" s="254"/>
      <c r="DF442" s="254"/>
      <c r="DG442" s="254"/>
      <c r="DH442" s="254"/>
      <c r="DI442" s="254"/>
      <c r="DJ442" s="254"/>
      <c r="DK442" s="254"/>
      <c r="DL442" s="254"/>
      <c r="DM442" s="254"/>
      <c r="DN442" s="254"/>
      <c r="DO442" s="254"/>
    </row>
    <row r="443" spans="1:119" ht="7.5" customHeight="1">
      <c r="A443" s="277"/>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c r="AA443" s="254"/>
      <c r="AB443" s="254"/>
      <c r="AC443" s="254"/>
      <c r="AD443" s="254"/>
      <c r="AE443" s="254"/>
      <c r="AF443" s="254"/>
      <c r="AG443" s="254"/>
      <c r="AH443" s="254"/>
      <c r="AI443" s="254"/>
      <c r="AJ443" s="254"/>
      <c r="AK443" s="254"/>
      <c r="AL443" s="254"/>
      <c r="AM443" s="254"/>
      <c r="AN443" s="254"/>
      <c r="AO443" s="254"/>
      <c r="AP443" s="254"/>
      <c r="AQ443" s="254"/>
      <c r="AR443" s="254"/>
      <c r="AS443" s="254"/>
      <c r="AT443" s="254"/>
      <c r="AU443" s="254"/>
      <c r="AV443" s="254"/>
      <c r="AW443" s="254"/>
      <c r="AX443" s="254"/>
      <c r="AY443" s="254"/>
      <c r="AZ443" s="254"/>
      <c r="BA443" s="254"/>
      <c r="BB443" s="254"/>
      <c r="BC443" s="254"/>
      <c r="BD443" s="254"/>
      <c r="BE443" s="254"/>
      <c r="BF443" s="254"/>
      <c r="BG443" s="254"/>
      <c r="BH443" s="254"/>
      <c r="BI443" s="254"/>
      <c r="BJ443" s="254"/>
      <c r="BK443" s="254"/>
      <c r="BL443" s="254"/>
      <c r="BM443" s="254"/>
      <c r="BN443" s="254"/>
      <c r="BO443" s="254"/>
      <c r="BP443" s="254"/>
      <c r="BQ443" s="254"/>
      <c r="BR443" s="254"/>
      <c r="BS443" s="254"/>
      <c r="BT443" s="254"/>
      <c r="BU443" s="254"/>
      <c r="BV443" s="254"/>
      <c r="BW443" s="254"/>
      <c r="BX443" s="254"/>
      <c r="BY443" s="254"/>
      <c r="BZ443" s="254"/>
      <c r="CA443" s="254"/>
      <c r="CB443" s="254"/>
      <c r="CC443" s="254"/>
      <c r="CD443" s="254"/>
      <c r="CE443" s="254"/>
      <c r="CF443" s="254"/>
      <c r="CG443" s="254"/>
      <c r="CH443" s="254"/>
      <c r="CI443" s="254"/>
      <c r="CJ443" s="254"/>
      <c r="CK443" s="254"/>
      <c r="CL443" s="254"/>
      <c r="CM443" s="254"/>
      <c r="CN443" s="254"/>
      <c r="CO443" s="254"/>
      <c r="CP443" s="254"/>
      <c r="CQ443" s="254"/>
      <c r="CR443" s="254"/>
      <c r="CS443" s="254"/>
      <c r="CT443" s="254"/>
      <c r="CU443" s="254"/>
      <c r="CV443" s="254"/>
      <c r="CW443" s="254"/>
      <c r="CX443" s="254"/>
      <c r="CY443" s="254"/>
      <c r="CZ443" s="254"/>
      <c r="DA443" s="254"/>
      <c r="DB443" s="254"/>
      <c r="DC443" s="254"/>
      <c r="DD443" s="254"/>
      <c r="DE443" s="254"/>
      <c r="DF443" s="254"/>
      <c r="DG443" s="254"/>
      <c r="DH443" s="254"/>
      <c r="DI443" s="254"/>
      <c r="DJ443" s="254"/>
      <c r="DK443" s="254"/>
      <c r="DL443" s="254"/>
      <c r="DM443" s="254"/>
      <c r="DN443" s="254"/>
      <c r="DO443" s="254"/>
    </row>
    <row r="444" spans="1:119" ht="7.5" customHeight="1">
      <c r="A444" s="277"/>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c r="AA444" s="254"/>
      <c r="AB444" s="254"/>
      <c r="AC444" s="254"/>
      <c r="AD444" s="254"/>
      <c r="AE444" s="254"/>
      <c r="AF444" s="254"/>
      <c r="AG444" s="254"/>
      <c r="AH444" s="254"/>
      <c r="AI444" s="254"/>
      <c r="AJ444" s="254"/>
      <c r="AK444" s="254"/>
      <c r="AL444" s="254"/>
      <c r="AM444" s="254"/>
      <c r="AN444" s="254"/>
      <c r="AO444" s="254"/>
      <c r="AP444" s="254"/>
      <c r="AQ444" s="254"/>
      <c r="AR444" s="254"/>
      <c r="AS444" s="254"/>
      <c r="AT444" s="254"/>
      <c r="AU444" s="254"/>
      <c r="AV444" s="254"/>
      <c r="AW444" s="254"/>
      <c r="AX444" s="254"/>
      <c r="AY444" s="254"/>
      <c r="AZ444" s="254"/>
      <c r="BA444" s="254"/>
      <c r="BB444" s="254"/>
      <c r="BC444" s="254"/>
      <c r="BD444" s="254"/>
      <c r="BE444" s="254"/>
      <c r="BF444" s="254"/>
      <c r="BG444" s="254"/>
      <c r="BH444" s="254"/>
      <c r="BI444" s="254"/>
      <c r="BJ444" s="254"/>
      <c r="BK444" s="254"/>
      <c r="BL444" s="254"/>
      <c r="BM444" s="254"/>
      <c r="BN444" s="254"/>
      <c r="BO444" s="254"/>
      <c r="BP444" s="254"/>
      <c r="BQ444" s="254"/>
      <c r="BR444" s="254"/>
      <c r="BS444" s="254"/>
      <c r="BT444" s="254"/>
      <c r="BU444" s="254"/>
      <c r="BV444" s="254"/>
      <c r="BW444" s="254"/>
      <c r="BX444" s="254"/>
      <c r="BY444" s="254"/>
      <c r="BZ444" s="254"/>
      <c r="CA444" s="254"/>
      <c r="CB444" s="254"/>
      <c r="CC444" s="254"/>
      <c r="CD444" s="254"/>
      <c r="CE444" s="254"/>
      <c r="CF444" s="254"/>
      <c r="CG444" s="254"/>
      <c r="CH444" s="254"/>
      <c r="CI444" s="254"/>
      <c r="CJ444" s="254"/>
      <c r="CK444" s="254"/>
      <c r="CL444" s="254"/>
      <c r="CM444" s="254"/>
      <c r="CN444" s="254"/>
      <c r="CO444" s="254"/>
      <c r="CP444" s="254"/>
      <c r="CQ444" s="254"/>
      <c r="CR444" s="254"/>
      <c r="CS444" s="254"/>
      <c r="CT444" s="254"/>
      <c r="CU444" s="254"/>
      <c r="CV444" s="254"/>
      <c r="CW444" s="254"/>
      <c r="CX444" s="254"/>
      <c r="CY444" s="254"/>
      <c r="CZ444" s="254"/>
      <c r="DA444" s="254"/>
      <c r="DB444" s="254"/>
      <c r="DC444" s="254"/>
      <c r="DD444" s="254"/>
      <c r="DE444" s="254"/>
      <c r="DF444" s="254"/>
      <c r="DG444" s="254"/>
      <c r="DH444" s="254"/>
      <c r="DI444" s="254"/>
      <c r="DJ444" s="254"/>
      <c r="DK444" s="254"/>
      <c r="DL444" s="254"/>
      <c r="DM444" s="254"/>
      <c r="DN444" s="254"/>
      <c r="DO444" s="254"/>
    </row>
    <row r="445" spans="1:119" ht="7.5" customHeight="1">
      <c r="A445" s="277"/>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c r="AA445" s="254"/>
      <c r="AB445" s="254"/>
      <c r="AC445" s="254"/>
      <c r="AD445" s="254"/>
      <c r="AE445" s="254"/>
      <c r="AF445" s="254"/>
      <c r="AG445" s="254"/>
      <c r="AH445" s="254"/>
      <c r="AI445" s="254"/>
      <c r="AJ445" s="254"/>
      <c r="AK445" s="254"/>
      <c r="AL445" s="254"/>
      <c r="AM445" s="254"/>
      <c r="AN445" s="254"/>
      <c r="AO445" s="254"/>
      <c r="AP445" s="254"/>
      <c r="AQ445" s="254"/>
      <c r="AR445" s="254"/>
      <c r="AS445" s="254"/>
      <c r="AT445" s="254"/>
      <c r="AU445" s="254"/>
      <c r="AV445" s="254"/>
      <c r="AW445" s="254"/>
      <c r="AX445" s="254"/>
      <c r="AY445" s="254"/>
      <c r="AZ445" s="254"/>
      <c r="BA445" s="254"/>
      <c r="BB445" s="254"/>
      <c r="BC445" s="254"/>
      <c r="BD445" s="254"/>
      <c r="BE445" s="254"/>
      <c r="BF445" s="254"/>
      <c r="BG445" s="254"/>
      <c r="BH445" s="254"/>
      <c r="BI445" s="254"/>
      <c r="BJ445" s="254"/>
      <c r="BK445" s="254"/>
      <c r="BL445" s="254"/>
      <c r="BM445" s="254"/>
      <c r="BN445" s="254"/>
      <c r="BO445" s="254"/>
      <c r="BP445" s="254"/>
      <c r="BQ445" s="254"/>
      <c r="BR445" s="254"/>
      <c r="BS445" s="254"/>
      <c r="BT445" s="254"/>
      <c r="BU445" s="254"/>
      <c r="BV445" s="254"/>
      <c r="BW445" s="254"/>
      <c r="BX445" s="254"/>
      <c r="BY445" s="254"/>
      <c r="BZ445" s="254"/>
      <c r="CA445" s="254"/>
      <c r="CB445" s="254"/>
      <c r="CC445" s="254"/>
      <c r="CD445" s="254"/>
      <c r="CE445" s="254"/>
      <c r="CF445" s="254"/>
      <c r="CG445" s="254"/>
      <c r="CH445" s="254"/>
      <c r="CI445" s="254"/>
      <c r="CJ445" s="254"/>
      <c r="CK445" s="254"/>
      <c r="CL445" s="254"/>
      <c r="CM445" s="254"/>
      <c r="CN445" s="254"/>
      <c r="CO445" s="254"/>
      <c r="CP445" s="254"/>
      <c r="CQ445" s="254"/>
      <c r="CR445" s="254"/>
      <c r="CS445" s="254"/>
      <c r="CT445" s="254"/>
      <c r="CU445" s="254"/>
      <c r="CV445" s="254"/>
      <c r="CW445" s="254"/>
      <c r="CX445" s="254"/>
      <c r="CY445" s="254"/>
      <c r="CZ445" s="254"/>
      <c r="DA445" s="254"/>
      <c r="DB445" s="254"/>
      <c r="DC445" s="254"/>
      <c r="DD445" s="254"/>
      <c r="DE445" s="254"/>
      <c r="DF445" s="254"/>
      <c r="DG445" s="254"/>
      <c r="DH445" s="254"/>
      <c r="DI445" s="254"/>
      <c r="DJ445" s="254"/>
      <c r="DK445" s="254"/>
      <c r="DL445" s="254"/>
      <c r="DM445" s="254"/>
      <c r="DN445" s="254"/>
      <c r="DO445" s="254"/>
    </row>
    <row r="446" spans="1:119" ht="7.5" customHeight="1">
      <c r="A446" s="277"/>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c r="AA446" s="254"/>
      <c r="AB446" s="254"/>
      <c r="AC446" s="254"/>
      <c r="AD446" s="254"/>
      <c r="AE446" s="254"/>
      <c r="AF446" s="254"/>
      <c r="AG446" s="254"/>
      <c r="AH446" s="254"/>
      <c r="AI446" s="254"/>
      <c r="AJ446" s="254"/>
      <c r="AK446" s="254"/>
      <c r="AL446" s="254"/>
      <c r="AM446" s="254"/>
      <c r="AN446" s="254"/>
      <c r="AO446" s="254"/>
      <c r="AP446" s="254"/>
      <c r="AQ446" s="254"/>
      <c r="AR446" s="254"/>
      <c r="AS446" s="254"/>
      <c r="AT446" s="254"/>
      <c r="AU446" s="254"/>
      <c r="AV446" s="254"/>
      <c r="AW446" s="254"/>
      <c r="AX446" s="254"/>
      <c r="AY446" s="254"/>
      <c r="AZ446" s="254"/>
      <c r="BA446" s="254"/>
      <c r="BB446" s="254"/>
      <c r="BC446" s="254"/>
      <c r="BD446" s="254"/>
      <c r="BE446" s="254"/>
      <c r="BF446" s="254"/>
      <c r="BG446" s="254"/>
      <c r="BH446" s="254"/>
      <c r="BI446" s="254"/>
      <c r="BJ446" s="254"/>
      <c r="BK446" s="254"/>
      <c r="BL446" s="254"/>
      <c r="BM446" s="254"/>
      <c r="BN446" s="254"/>
      <c r="BO446" s="254"/>
      <c r="BP446" s="254"/>
      <c r="BQ446" s="254"/>
      <c r="BR446" s="254"/>
      <c r="BS446" s="254"/>
      <c r="BT446" s="254"/>
      <c r="BU446" s="254"/>
      <c r="BV446" s="254"/>
      <c r="BW446" s="254"/>
      <c r="BX446" s="254"/>
      <c r="BY446" s="254"/>
      <c r="BZ446" s="254"/>
      <c r="CA446" s="254"/>
      <c r="CB446" s="254"/>
      <c r="CC446" s="254"/>
      <c r="CD446" s="254"/>
      <c r="CE446" s="254"/>
      <c r="CF446" s="254"/>
      <c r="CG446" s="254"/>
      <c r="CH446" s="254"/>
      <c r="CI446" s="254"/>
      <c r="CJ446" s="254"/>
      <c r="CK446" s="254"/>
      <c r="CL446" s="254"/>
      <c r="CM446" s="254"/>
      <c r="CN446" s="254"/>
      <c r="CO446" s="254"/>
      <c r="CP446" s="254"/>
      <c r="CQ446" s="254"/>
      <c r="CR446" s="254"/>
      <c r="CS446" s="254"/>
      <c r="CT446" s="254"/>
      <c r="CU446" s="254"/>
      <c r="CV446" s="254"/>
      <c r="CW446" s="254"/>
      <c r="CX446" s="254"/>
      <c r="CY446" s="254"/>
      <c r="CZ446" s="254"/>
      <c r="DA446" s="254"/>
      <c r="DB446" s="254"/>
      <c r="DC446" s="254"/>
      <c r="DD446" s="254"/>
      <c r="DE446" s="254"/>
      <c r="DF446" s="254"/>
      <c r="DG446" s="254"/>
      <c r="DH446" s="254"/>
      <c r="DI446" s="254"/>
      <c r="DJ446" s="254"/>
      <c r="DK446" s="254"/>
      <c r="DL446" s="254"/>
      <c r="DM446" s="254"/>
      <c r="DN446" s="254"/>
      <c r="DO446" s="254"/>
    </row>
    <row r="447" spans="1:119" ht="7.5" customHeight="1">
      <c r="A447" s="277"/>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c r="AA447" s="254"/>
      <c r="AB447" s="254"/>
      <c r="AC447" s="254"/>
      <c r="AD447" s="254"/>
      <c r="AE447" s="254"/>
      <c r="AF447" s="254"/>
      <c r="AG447" s="254"/>
      <c r="AH447" s="254"/>
      <c r="AI447" s="254"/>
      <c r="AJ447" s="254"/>
      <c r="AK447" s="254"/>
      <c r="AL447" s="254"/>
      <c r="AM447" s="254"/>
      <c r="AN447" s="254"/>
      <c r="AO447" s="254"/>
      <c r="AP447" s="254"/>
      <c r="AQ447" s="254"/>
      <c r="AR447" s="254"/>
      <c r="AS447" s="254"/>
      <c r="AT447" s="254"/>
      <c r="AU447" s="254"/>
      <c r="AV447" s="254"/>
      <c r="AW447" s="254"/>
      <c r="AX447" s="254"/>
      <c r="AY447" s="254"/>
      <c r="AZ447" s="254"/>
      <c r="BA447" s="254"/>
      <c r="BB447" s="254"/>
      <c r="BC447" s="254"/>
      <c r="BD447" s="254"/>
      <c r="BE447" s="254"/>
      <c r="BF447" s="254"/>
      <c r="BG447" s="254"/>
      <c r="BH447" s="254"/>
      <c r="BI447" s="254"/>
      <c r="BJ447" s="254"/>
      <c r="BK447" s="254"/>
      <c r="BL447" s="254"/>
      <c r="BM447" s="254"/>
      <c r="BN447" s="254"/>
      <c r="BO447" s="254"/>
      <c r="BP447" s="254"/>
      <c r="BQ447" s="254"/>
      <c r="BR447" s="254"/>
      <c r="BS447" s="254"/>
      <c r="BT447" s="254"/>
      <c r="BU447" s="254"/>
      <c r="BV447" s="254"/>
      <c r="BW447" s="254"/>
      <c r="BX447" s="254"/>
      <c r="BY447" s="254"/>
      <c r="BZ447" s="254"/>
      <c r="CA447" s="254"/>
      <c r="CB447" s="254"/>
      <c r="CC447" s="254"/>
      <c r="CD447" s="254"/>
      <c r="CE447" s="254"/>
      <c r="CF447" s="254"/>
      <c r="CG447" s="254"/>
      <c r="CH447" s="254"/>
      <c r="CI447" s="254"/>
      <c r="CJ447" s="254"/>
      <c r="CK447" s="254"/>
      <c r="CL447" s="254"/>
      <c r="CM447" s="254"/>
      <c r="CN447" s="254"/>
      <c r="CO447" s="254"/>
      <c r="CP447" s="254"/>
      <c r="CQ447" s="254"/>
      <c r="CR447" s="254"/>
      <c r="CS447" s="254"/>
      <c r="CT447" s="254"/>
      <c r="CU447" s="254"/>
      <c r="CV447" s="254"/>
      <c r="CW447" s="254"/>
      <c r="CX447" s="254"/>
      <c r="CY447" s="254"/>
      <c r="CZ447" s="254"/>
      <c r="DA447" s="254"/>
      <c r="DB447" s="254"/>
      <c r="DC447" s="254"/>
      <c r="DD447" s="254"/>
      <c r="DE447" s="254"/>
      <c r="DF447" s="254"/>
      <c r="DG447" s="254"/>
      <c r="DH447" s="254"/>
      <c r="DI447" s="254"/>
      <c r="DJ447" s="254"/>
      <c r="DK447" s="254"/>
      <c r="DL447" s="254"/>
      <c r="DM447" s="254"/>
      <c r="DN447" s="254"/>
      <c r="DO447" s="254"/>
    </row>
    <row r="448" spans="1:119" ht="7.5" customHeight="1">
      <c r="A448" s="277"/>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c r="AA448" s="254"/>
      <c r="AB448" s="254"/>
      <c r="AC448" s="254"/>
      <c r="AD448" s="254"/>
      <c r="AE448" s="254"/>
      <c r="AF448" s="254"/>
      <c r="AG448" s="254"/>
      <c r="AH448" s="254"/>
      <c r="AI448" s="254"/>
      <c r="AJ448" s="254"/>
      <c r="AK448" s="254"/>
      <c r="AL448" s="254"/>
      <c r="AM448" s="254"/>
      <c r="AN448" s="254"/>
      <c r="AO448" s="254"/>
      <c r="AP448" s="254"/>
      <c r="AQ448" s="254"/>
      <c r="AR448" s="254"/>
      <c r="AS448" s="254"/>
      <c r="AT448" s="254"/>
      <c r="AU448" s="254"/>
      <c r="AV448" s="254"/>
      <c r="AW448" s="254"/>
      <c r="AX448" s="254"/>
      <c r="AY448" s="254"/>
      <c r="AZ448" s="254"/>
      <c r="BA448" s="254"/>
      <c r="BB448" s="254"/>
      <c r="BC448" s="254"/>
      <c r="BD448" s="254"/>
      <c r="BE448" s="254"/>
      <c r="BF448" s="254"/>
      <c r="BG448" s="254"/>
      <c r="BH448" s="254"/>
      <c r="BI448" s="254"/>
      <c r="BJ448" s="254"/>
      <c r="BK448" s="254"/>
      <c r="BL448" s="254"/>
      <c r="BM448" s="254"/>
      <c r="BN448" s="254"/>
      <c r="BO448" s="254"/>
      <c r="BP448" s="254"/>
      <c r="BQ448" s="254"/>
      <c r="BR448" s="254"/>
      <c r="BS448" s="254"/>
      <c r="BT448" s="254"/>
      <c r="BU448" s="254"/>
      <c r="BV448" s="254"/>
      <c r="BW448" s="254"/>
      <c r="BX448" s="254"/>
      <c r="BY448" s="254"/>
      <c r="BZ448" s="254"/>
      <c r="CA448" s="254"/>
      <c r="CB448" s="254"/>
      <c r="CC448" s="254"/>
      <c r="CD448" s="254"/>
      <c r="CE448" s="254"/>
      <c r="CF448" s="254"/>
      <c r="CG448" s="254"/>
      <c r="CH448" s="254"/>
      <c r="CI448" s="254"/>
      <c r="CJ448" s="254"/>
      <c r="CK448" s="254"/>
      <c r="CL448" s="254"/>
      <c r="CM448" s="254"/>
      <c r="CN448" s="254"/>
      <c r="CO448" s="254"/>
      <c r="CP448" s="254"/>
      <c r="CQ448" s="254"/>
      <c r="CR448" s="254"/>
      <c r="CS448" s="254"/>
      <c r="CT448" s="254"/>
      <c r="CU448" s="254"/>
      <c r="CV448" s="254"/>
      <c r="CW448" s="254"/>
      <c r="CX448" s="254"/>
      <c r="CY448" s="254"/>
      <c r="CZ448" s="254"/>
      <c r="DA448" s="254"/>
      <c r="DB448" s="254"/>
      <c r="DC448" s="254"/>
      <c r="DD448" s="254"/>
      <c r="DE448" s="254"/>
      <c r="DF448" s="254"/>
      <c r="DG448" s="254"/>
      <c r="DH448" s="254"/>
      <c r="DI448" s="254"/>
      <c r="DJ448" s="254"/>
      <c r="DK448" s="254"/>
      <c r="DL448" s="254"/>
      <c r="DM448" s="254"/>
      <c r="DN448" s="254"/>
      <c r="DO448" s="254"/>
    </row>
    <row r="449" spans="1:119" ht="7.5" customHeight="1">
      <c r="A449" s="277"/>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c r="AA449" s="254"/>
      <c r="AB449" s="254"/>
      <c r="AC449" s="254"/>
      <c r="AD449" s="254"/>
      <c r="AE449" s="254"/>
      <c r="AF449" s="254"/>
      <c r="AG449" s="254"/>
      <c r="AH449" s="254"/>
      <c r="AI449" s="254"/>
      <c r="AJ449" s="254"/>
      <c r="AK449" s="254"/>
      <c r="AL449" s="254"/>
      <c r="AM449" s="254"/>
      <c r="AN449" s="254"/>
      <c r="AO449" s="254"/>
      <c r="AP449" s="254"/>
      <c r="AQ449" s="254"/>
      <c r="AR449" s="254"/>
      <c r="AS449" s="254"/>
      <c r="AT449" s="254"/>
      <c r="AU449" s="254"/>
      <c r="AV449" s="254"/>
      <c r="AW449" s="254"/>
      <c r="AX449" s="254"/>
      <c r="AY449" s="254"/>
      <c r="AZ449" s="254"/>
      <c r="BA449" s="254"/>
      <c r="BB449" s="254"/>
      <c r="BC449" s="254"/>
      <c r="BD449" s="254"/>
      <c r="BE449" s="254"/>
      <c r="BF449" s="254"/>
      <c r="BG449" s="254"/>
      <c r="BH449" s="254"/>
      <c r="BI449" s="254"/>
      <c r="BJ449" s="254"/>
      <c r="BK449" s="254"/>
      <c r="BL449" s="254"/>
      <c r="BM449" s="254"/>
      <c r="BN449" s="254"/>
      <c r="BO449" s="254"/>
      <c r="BP449" s="254"/>
      <c r="BQ449" s="254"/>
      <c r="BR449" s="254"/>
      <c r="BS449" s="254"/>
      <c r="BT449" s="254"/>
      <c r="BU449" s="254"/>
      <c r="BV449" s="254"/>
      <c r="BW449" s="254"/>
      <c r="BX449" s="254"/>
      <c r="BY449" s="254"/>
      <c r="BZ449" s="254"/>
      <c r="CA449" s="254"/>
      <c r="CB449" s="254"/>
      <c r="CC449" s="254"/>
      <c r="CD449" s="254"/>
      <c r="CE449" s="254"/>
      <c r="CF449" s="254"/>
      <c r="CG449" s="254"/>
      <c r="CH449" s="254"/>
      <c r="CI449" s="254"/>
      <c r="CJ449" s="254"/>
      <c r="CK449" s="254"/>
      <c r="CL449" s="254"/>
      <c r="CM449" s="254"/>
      <c r="CN449" s="254"/>
      <c r="CO449" s="254"/>
      <c r="CP449" s="254"/>
      <c r="CQ449" s="254"/>
      <c r="CR449" s="254"/>
      <c r="CS449" s="254"/>
      <c r="CT449" s="254"/>
      <c r="CU449" s="254"/>
      <c r="CV449" s="254"/>
      <c r="CW449" s="254"/>
      <c r="CX449" s="254"/>
      <c r="CY449" s="254"/>
      <c r="CZ449" s="254"/>
      <c r="DA449" s="254"/>
      <c r="DB449" s="254"/>
      <c r="DC449" s="254"/>
      <c r="DD449" s="254"/>
      <c r="DE449" s="254"/>
      <c r="DF449" s="254"/>
      <c r="DG449" s="254"/>
      <c r="DH449" s="254"/>
      <c r="DI449" s="254"/>
      <c r="DJ449" s="254"/>
      <c r="DK449" s="254"/>
      <c r="DL449" s="254"/>
      <c r="DM449" s="254"/>
      <c r="DN449" s="254"/>
      <c r="DO449" s="254"/>
    </row>
    <row r="450" spans="1:119" ht="7.5" customHeight="1">
      <c r="A450" s="277"/>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c r="AA450" s="254"/>
      <c r="AB450" s="254"/>
      <c r="AC450" s="254"/>
      <c r="AD450" s="254"/>
      <c r="AE450" s="254"/>
      <c r="AF450" s="254"/>
      <c r="AG450" s="254"/>
      <c r="AH450" s="254"/>
      <c r="AI450" s="254"/>
      <c r="AJ450" s="254"/>
      <c r="AK450" s="254"/>
      <c r="AL450" s="254"/>
      <c r="AM450" s="254"/>
      <c r="AN450" s="254"/>
      <c r="AO450" s="254"/>
      <c r="AP450" s="254"/>
      <c r="AQ450" s="254"/>
      <c r="AR450" s="254"/>
      <c r="AS450" s="254"/>
      <c r="AT450" s="254"/>
      <c r="AU450" s="254"/>
      <c r="AV450" s="254"/>
      <c r="AW450" s="254"/>
      <c r="AX450" s="254"/>
      <c r="AY450" s="254"/>
      <c r="AZ450" s="254"/>
      <c r="BA450" s="254"/>
      <c r="BB450" s="254"/>
      <c r="BC450" s="254"/>
      <c r="BD450" s="254"/>
      <c r="BE450" s="254"/>
      <c r="BF450" s="254"/>
      <c r="BG450" s="254"/>
      <c r="BH450" s="254"/>
      <c r="BI450" s="254"/>
      <c r="BJ450" s="254"/>
      <c r="BK450" s="254"/>
      <c r="BL450" s="254"/>
      <c r="BM450" s="254"/>
      <c r="BN450" s="254"/>
      <c r="BO450" s="254"/>
      <c r="BP450" s="254"/>
      <c r="BQ450" s="254"/>
      <c r="BR450" s="254"/>
      <c r="BS450" s="254"/>
      <c r="BT450" s="254"/>
      <c r="BU450" s="254"/>
      <c r="BV450" s="254"/>
      <c r="BW450" s="254"/>
      <c r="BX450" s="254"/>
      <c r="BY450" s="254"/>
      <c r="BZ450" s="254"/>
      <c r="CA450" s="254"/>
      <c r="CB450" s="254"/>
      <c r="CC450" s="254"/>
      <c r="CD450" s="254"/>
      <c r="CE450" s="254"/>
      <c r="CF450" s="254"/>
      <c r="CG450" s="254"/>
      <c r="CH450" s="254"/>
      <c r="CI450" s="254"/>
      <c r="CJ450" s="254"/>
      <c r="CK450" s="254"/>
      <c r="CL450" s="254"/>
      <c r="CM450" s="254"/>
      <c r="CN450" s="254"/>
      <c r="CO450" s="254"/>
      <c r="CP450" s="254"/>
      <c r="CQ450" s="254"/>
      <c r="CR450" s="254"/>
      <c r="CS450" s="254"/>
      <c r="CT450" s="254"/>
      <c r="CU450" s="254"/>
      <c r="CV450" s="254"/>
      <c r="CW450" s="254"/>
      <c r="CX450" s="254"/>
      <c r="CY450" s="254"/>
      <c r="CZ450" s="254"/>
      <c r="DA450" s="254"/>
      <c r="DB450" s="254"/>
      <c r="DC450" s="254"/>
      <c r="DD450" s="254"/>
      <c r="DE450" s="254"/>
      <c r="DF450" s="254"/>
      <c r="DG450" s="254"/>
      <c r="DH450" s="254"/>
      <c r="DI450" s="254"/>
      <c r="DJ450" s="254"/>
      <c r="DK450" s="254"/>
      <c r="DL450" s="254"/>
      <c r="DM450" s="254"/>
      <c r="DN450" s="254"/>
      <c r="DO450" s="254"/>
    </row>
    <row r="451" spans="1:119" ht="7.5" customHeight="1">
      <c r="A451" s="277"/>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c r="AA451" s="254"/>
      <c r="AB451" s="254"/>
      <c r="AC451" s="254"/>
      <c r="AD451" s="254"/>
      <c r="AE451" s="254"/>
      <c r="AF451" s="254"/>
      <c r="AG451" s="254"/>
      <c r="AH451" s="254"/>
      <c r="AI451" s="254"/>
      <c r="AJ451" s="254"/>
      <c r="AK451" s="254"/>
      <c r="AL451" s="254"/>
      <c r="AM451" s="254"/>
      <c r="AN451" s="254"/>
      <c r="AO451" s="254"/>
      <c r="AP451" s="254"/>
      <c r="AQ451" s="254"/>
      <c r="AR451" s="254"/>
      <c r="AS451" s="254"/>
      <c r="AT451" s="254"/>
      <c r="AU451" s="254"/>
      <c r="AV451" s="254"/>
      <c r="AW451" s="254"/>
      <c r="AX451" s="254"/>
      <c r="AY451" s="254"/>
      <c r="AZ451" s="254"/>
      <c r="BA451" s="254"/>
      <c r="BB451" s="254"/>
      <c r="BC451" s="254"/>
      <c r="BD451" s="254"/>
      <c r="BE451" s="254"/>
      <c r="BF451" s="254"/>
      <c r="BG451" s="254"/>
      <c r="BH451" s="254"/>
      <c r="BI451" s="254"/>
      <c r="BJ451" s="254"/>
      <c r="BK451" s="254"/>
      <c r="BL451" s="254"/>
      <c r="BM451" s="254"/>
      <c r="BN451" s="254"/>
      <c r="BO451" s="254"/>
      <c r="BP451" s="254"/>
      <c r="BQ451" s="254"/>
      <c r="BR451" s="254"/>
      <c r="BS451" s="254"/>
      <c r="BT451" s="254"/>
      <c r="BU451" s="254"/>
      <c r="BV451" s="254"/>
      <c r="BW451" s="254"/>
      <c r="BX451" s="254"/>
      <c r="BY451" s="254"/>
      <c r="BZ451" s="254"/>
      <c r="CA451" s="254"/>
      <c r="CB451" s="254"/>
      <c r="CC451" s="254"/>
      <c r="CD451" s="254"/>
      <c r="CE451" s="254"/>
      <c r="CF451" s="254"/>
      <c r="CG451" s="254"/>
      <c r="CH451" s="254"/>
      <c r="CI451" s="254"/>
      <c r="CJ451" s="254"/>
      <c r="CK451" s="254"/>
      <c r="CL451" s="254"/>
      <c r="CM451" s="254"/>
      <c r="CN451" s="254"/>
      <c r="CO451" s="254"/>
      <c r="CP451" s="254"/>
      <c r="CQ451" s="254"/>
      <c r="CR451" s="254"/>
      <c r="CS451" s="254"/>
      <c r="CT451" s="254"/>
      <c r="CU451" s="254"/>
      <c r="CV451" s="254"/>
      <c r="CW451" s="254"/>
      <c r="CX451" s="254"/>
      <c r="CY451" s="254"/>
      <c r="CZ451" s="254"/>
      <c r="DA451" s="254"/>
      <c r="DB451" s="254"/>
      <c r="DC451" s="254"/>
      <c r="DD451" s="254"/>
      <c r="DE451" s="254"/>
      <c r="DF451" s="254"/>
      <c r="DG451" s="254"/>
      <c r="DH451" s="254"/>
      <c r="DI451" s="254"/>
      <c r="DJ451" s="254"/>
      <c r="DK451" s="254"/>
      <c r="DL451" s="254"/>
      <c r="DM451" s="254"/>
      <c r="DN451" s="254"/>
      <c r="DO451" s="254"/>
    </row>
    <row r="452" spans="1:119" ht="7.5" customHeight="1">
      <c r="A452" s="277"/>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c r="AA452" s="254"/>
      <c r="AB452" s="254"/>
      <c r="AC452" s="254"/>
      <c r="AD452" s="254"/>
      <c r="AE452" s="254"/>
      <c r="AF452" s="254"/>
      <c r="AG452" s="254"/>
      <c r="AH452" s="254"/>
      <c r="AI452" s="254"/>
      <c r="AJ452" s="254"/>
      <c r="AK452" s="254"/>
      <c r="AL452" s="254"/>
      <c r="AM452" s="254"/>
      <c r="AN452" s="254"/>
      <c r="AO452" s="254"/>
      <c r="AP452" s="254"/>
      <c r="AQ452" s="254"/>
      <c r="AR452" s="254"/>
      <c r="AS452" s="254"/>
      <c r="AT452" s="254"/>
      <c r="AU452" s="254"/>
      <c r="AV452" s="254"/>
      <c r="AW452" s="254"/>
      <c r="AX452" s="254"/>
      <c r="AY452" s="254"/>
      <c r="AZ452" s="254"/>
      <c r="BA452" s="254"/>
      <c r="BB452" s="254"/>
      <c r="BC452" s="254"/>
      <c r="BD452" s="254"/>
      <c r="BE452" s="254"/>
      <c r="BF452" s="254"/>
      <c r="BG452" s="254"/>
      <c r="BH452" s="254"/>
      <c r="BI452" s="254"/>
      <c r="BJ452" s="254"/>
      <c r="BK452" s="254"/>
      <c r="BL452" s="254"/>
      <c r="BM452" s="254"/>
      <c r="BN452" s="254"/>
      <c r="BO452" s="254"/>
      <c r="BP452" s="254"/>
      <c r="BQ452" s="254"/>
      <c r="BR452" s="254"/>
      <c r="BS452" s="254"/>
      <c r="BT452" s="254"/>
      <c r="BU452" s="254"/>
      <c r="BV452" s="254"/>
      <c r="BW452" s="254"/>
      <c r="BX452" s="254"/>
      <c r="BY452" s="254"/>
      <c r="BZ452" s="254"/>
      <c r="CA452" s="254"/>
      <c r="CB452" s="254"/>
      <c r="CC452" s="254"/>
      <c r="CD452" s="254"/>
      <c r="CE452" s="254"/>
      <c r="CF452" s="254"/>
      <c r="CG452" s="254"/>
      <c r="CH452" s="254"/>
      <c r="CI452" s="254"/>
      <c r="CJ452" s="254"/>
      <c r="CK452" s="254"/>
      <c r="CL452" s="254"/>
      <c r="CM452" s="254"/>
      <c r="CN452" s="254"/>
      <c r="CO452" s="254"/>
      <c r="CP452" s="254"/>
      <c r="CQ452" s="254"/>
      <c r="CR452" s="254"/>
      <c r="CS452" s="254"/>
      <c r="CT452" s="254"/>
      <c r="CU452" s="254"/>
      <c r="CV452" s="254"/>
      <c r="CW452" s="254"/>
      <c r="CX452" s="254"/>
      <c r="CY452" s="254"/>
      <c r="CZ452" s="254"/>
      <c r="DA452" s="254"/>
      <c r="DB452" s="254"/>
      <c r="DC452" s="254"/>
      <c r="DD452" s="254"/>
      <c r="DE452" s="254"/>
      <c r="DF452" s="254"/>
      <c r="DG452" s="254"/>
      <c r="DH452" s="254"/>
      <c r="DI452" s="254"/>
      <c r="DJ452" s="254"/>
      <c r="DK452" s="254"/>
      <c r="DL452" s="254"/>
      <c r="DM452" s="254"/>
      <c r="DN452" s="254"/>
      <c r="DO452" s="254"/>
    </row>
    <row r="453" spans="1:119" ht="7.5" customHeight="1">
      <c r="A453" s="277"/>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c r="AA453" s="254"/>
      <c r="AB453" s="254"/>
      <c r="AC453" s="254"/>
      <c r="AD453" s="254"/>
      <c r="AE453" s="254"/>
      <c r="AF453" s="254"/>
      <c r="AG453" s="254"/>
      <c r="AH453" s="254"/>
      <c r="AI453" s="254"/>
      <c r="AJ453" s="254"/>
      <c r="AK453" s="254"/>
      <c r="AL453" s="254"/>
      <c r="AM453" s="254"/>
      <c r="AN453" s="254"/>
      <c r="AO453" s="254"/>
      <c r="AP453" s="254"/>
      <c r="AQ453" s="254"/>
      <c r="AR453" s="254"/>
      <c r="AS453" s="254"/>
      <c r="AT453" s="254"/>
      <c r="AU453" s="254"/>
      <c r="AV453" s="254"/>
      <c r="AW453" s="254"/>
      <c r="AX453" s="254"/>
      <c r="AY453" s="254"/>
      <c r="AZ453" s="254"/>
      <c r="BA453" s="254"/>
      <c r="BB453" s="254"/>
      <c r="BC453" s="254"/>
      <c r="BD453" s="254"/>
      <c r="BE453" s="254"/>
      <c r="BF453" s="254"/>
      <c r="BG453" s="254"/>
      <c r="BH453" s="254"/>
      <c r="BI453" s="254"/>
      <c r="BJ453" s="254"/>
      <c r="BK453" s="254"/>
      <c r="BL453" s="254"/>
      <c r="BM453" s="254"/>
      <c r="BN453" s="254"/>
      <c r="BO453" s="254"/>
      <c r="BP453" s="254"/>
      <c r="BQ453" s="254"/>
      <c r="BR453" s="254"/>
      <c r="BS453" s="254"/>
      <c r="BT453" s="254"/>
      <c r="BU453" s="254"/>
      <c r="BV453" s="254"/>
      <c r="BW453" s="254"/>
      <c r="BX453" s="254"/>
      <c r="BY453" s="254"/>
      <c r="BZ453" s="254"/>
      <c r="CA453" s="254"/>
      <c r="CB453" s="254"/>
      <c r="CC453" s="254"/>
      <c r="CD453" s="254"/>
      <c r="CE453" s="254"/>
      <c r="CF453" s="254"/>
      <c r="CG453" s="254"/>
      <c r="CH453" s="254"/>
      <c r="CI453" s="254"/>
      <c r="CJ453" s="254"/>
      <c r="CK453" s="254"/>
      <c r="CL453" s="254"/>
      <c r="CM453" s="254"/>
      <c r="CN453" s="254"/>
      <c r="CO453" s="254"/>
      <c r="CP453" s="254"/>
      <c r="CQ453" s="254"/>
      <c r="CR453" s="254"/>
      <c r="CS453" s="254"/>
      <c r="CT453" s="254"/>
      <c r="CU453" s="254"/>
      <c r="CV453" s="254"/>
      <c r="CW453" s="254"/>
      <c r="CX453" s="254"/>
      <c r="CY453" s="254"/>
      <c r="CZ453" s="254"/>
      <c r="DA453" s="254"/>
      <c r="DB453" s="254"/>
      <c r="DC453" s="254"/>
      <c r="DD453" s="254"/>
      <c r="DE453" s="254"/>
      <c r="DF453" s="254"/>
      <c r="DG453" s="254"/>
      <c r="DH453" s="254"/>
      <c r="DI453" s="254"/>
      <c r="DJ453" s="254"/>
      <c r="DK453" s="254"/>
      <c r="DL453" s="254"/>
      <c r="DM453" s="254"/>
      <c r="DN453" s="254"/>
      <c r="DO453" s="254"/>
    </row>
    <row r="454" spans="1:119" ht="7.5" customHeight="1">
      <c r="A454" s="277"/>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c r="AA454" s="254"/>
      <c r="AB454" s="254"/>
      <c r="AC454" s="254"/>
      <c r="AD454" s="254"/>
      <c r="AE454" s="254"/>
      <c r="AF454" s="254"/>
      <c r="AG454" s="254"/>
      <c r="AH454" s="254"/>
      <c r="AI454" s="254"/>
      <c r="AJ454" s="254"/>
      <c r="AK454" s="254"/>
      <c r="AL454" s="254"/>
      <c r="AM454" s="254"/>
      <c r="AN454" s="254"/>
      <c r="AO454" s="254"/>
      <c r="AP454" s="254"/>
      <c r="AQ454" s="254"/>
      <c r="AR454" s="254"/>
      <c r="AS454" s="254"/>
      <c r="AT454" s="254"/>
      <c r="AU454" s="254"/>
      <c r="AV454" s="254"/>
      <c r="AW454" s="254"/>
      <c r="AX454" s="254"/>
      <c r="AY454" s="254"/>
      <c r="AZ454" s="254"/>
      <c r="BA454" s="254"/>
      <c r="BB454" s="254"/>
      <c r="BC454" s="254"/>
      <c r="BD454" s="254"/>
      <c r="BE454" s="254"/>
      <c r="BF454" s="254"/>
      <c r="BG454" s="254"/>
      <c r="BH454" s="254"/>
      <c r="BI454" s="254"/>
      <c r="BJ454" s="254"/>
      <c r="BK454" s="254"/>
      <c r="BL454" s="254"/>
      <c r="BM454" s="254"/>
      <c r="BN454" s="254"/>
      <c r="BO454" s="254"/>
      <c r="BP454" s="254"/>
      <c r="BQ454" s="254"/>
      <c r="BR454" s="254"/>
      <c r="BS454" s="254"/>
      <c r="BT454" s="254"/>
      <c r="BU454" s="254"/>
      <c r="BV454" s="254"/>
      <c r="BW454" s="254"/>
      <c r="BX454" s="254"/>
      <c r="BY454" s="254"/>
      <c r="BZ454" s="254"/>
      <c r="CA454" s="254"/>
      <c r="CB454" s="254"/>
      <c r="CC454" s="254"/>
      <c r="CD454" s="254"/>
      <c r="CE454" s="254"/>
      <c r="CF454" s="254"/>
      <c r="CG454" s="254"/>
      <c r="CH454" s="254"/>
      <c r="CI454" s="254"/>
      <c r="CJ454" s="254"/>
      <c r="CK454" s="254"/>
      <c r="CL454" s="254"/>
      <c r="CM454" s="254"/>
      <c r="CN454" s="254"/>
      <c r="CO454" s="254"/>
      <c r="CP454" s="254"/>
      <c r="CQ454" s="254"/>
      <c r="CR454" s="254"/>
      <c r="CS454" s="254"/>
      <c r="CT454" s="254"/>
      <c r="CU454" s="254"/>
      <c r="CV454" s="254"/>
      <c r="CW454" s="254"/>
      <c r="CX454" s="254"/>
      <c r="CY454" s="254"/>
      <c r="CZ454" s="254"/>
      <c r="DA454" s="254"/>
      <c r="DB454" s="254"/>
      <c r="DC454" s="254"/>
      <c r="DD454" s="254"/>
      <c r="DE454" s="254"/>
      <c r="DF454" s="254"/>
      <c r="DG454" s="254"/>
      <c r="DH454" s="254"/>
      <c r="DI454" s="254"/>
      <c r="DJ454" s="254"/>
      <c r="DK454" s="254"/>
      <c r="DL454" s="254"/>
      <c r="DM454" s="254"/>
      <c r="DN454" s="254"/>
      <c r="DO454" s="254"/>
    </row>
    <row r="455" spans="1:119" ht="7.5" customHeight="1">
      <c r="A455" s="277"/>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c r="AA455" s="254"/>
      <c r="AB455" s="254"/>
      <c r="AC455" s="254"/>
      <c r="AD455" s="254"/>
      <c r="AE455" s="254"/>
      <c r="AF455" s="254"/>
      <c r="AG455" s="254"/>
      <c r="AH455" s="254"/>
      <c r="AI455" s="254"/>
      <c r="AJ455" s="254"/>
      <c r="AK455" s="254"/>
      <c r="AL455" s="254"/>
      <c r="AM455" s="254"/>
      <c r="AN455" s="254"/>
      <c r="AO455" s="254"/>
      <c r="AP455" s="254"/>
      <c r="AQ455" s="254"/>
      <c r="AR455" s="254"/>
      <c r="AS455" s="254"/>
      <c r="AT455" s="254"/>
      <c r="AU455" s="254"/>
      <c r="AV455" s="254"/>
      <c r="AW455" s="254"/>
      <c r="AX455" s="254"/>
      <c r="AY455" s="254"/>
      <c r="AZ455" s="254"/>
      <c r="BA455" s="254"/>
      <c r="BB455" s="254"/>
      <c r="BC455" s="254"/>
      <c r="BD455" s="254"/>
      <c r="BE455" s="254"/>
      <c r="BF455" s="254"/>
      <c r="BG455" s="254"/>
      <c r="BH455" s="254"/>
      <c r="BI455" s="254"/>
      <c r="BJ455" s="254"/>
      <c r="BK455" s="254"/>
      <c r="BL455" s="254"/>
      <c r="BM455" s="254"/>
      <c r="BN455" s="254"/>
      <c r="BO455" s="254"/>
      <c r="BP455" s="254"/>
      <c r="BQ455" s="254"/>
      <c r="BR455" s="254"/>
      <c r="BS455" s="254"/>
      <c r="BT455" s="254"/>
      <c r="BU455" s="254"/>
      <c r="BV455" s="254"/>
      <c r="BW455" s="254"/>
      <c r="BX455" s="254"/>
      <c r="BY455" s="254"/>
      <c r="BZ455" s="254"/>
      <c r="CA455" s="254"/>
      <c r="CB455" s="254"/>
      <c r="CC455" s="254"/>
      <c r="CD455" s="254"/>
      <c r="CE455" s="254"/>
      <c r="CF455" s="254"/>
      <c r="CG455" s="254"/>
      <c r="CH455" s="254"/>
      <c r="CI455" s="254"/>
      <c r="CJ455" s="254"/>
      <c r="CK455" s="254"/>
      <c r="CL455" s="254"/>
      <c r="CM455" s="254"/>
      <c r="CN455" s="254"/>
      <c r="CO455" s="254"/>
      <c r="CP455" s="254"/>
      <c r="CQ455" s="254"/>
      <c r="CR455" s="254"/>
      <c r="CS455" s="254"/>
      <c r="CT455" s="254"/>
      <c r="CU455" s="254"/>
      <c r="CV455" s="254"/>
      <c r="CW455" s="254"/>
      <c r="CX455" s="254"/>
      <c r="CY455" s="254"/>
      <c r="CZ455" s="254"/>
      <c r="DA455" s="254"/>
      <c r="DB455" s="254"/>
      <c r="DC455" s="254"/>
      <c r="DD455" s="254"/>
      <c r="DE455" s="254"/>
      <c r="DF455" s="254"/>
      <c r="DG455" s="254"/>
      <c r="DH455" s="254"/>
      <c r="DI455" s="254"/>
      <c r="DJ455" s="254"/>
      <c r="DK455" s="254"/>
      <c r="DL455" s="254"/>
      <c r="DM455" s="254"/>
      <c r="DN455" s="254"/>
      <c r="DO455" s="254"/>
    </row>
    <row r="456" spans="1:119" ht="7.5" customHeight="1">
      <c r="A456" s="277"/>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c r="AA456" s="254"/>
      <c r="AB456" s="254"/>
      <c r="AC456" s="254"/>
      <c r="AD456" s="254"/>
      <c r="AE456" s="254"/>
      <c r="AF456" s="254"/>
      <c r="AG456" s="254"/>
      <c r="AH456" s="254"/>
      <c r="AI456" s="254"/>
      <c r="AJ456" s="254"/>
      <c r="AK456" s="254"/>
      <c r="AL456" s="254"/>
      <c r="AM456" s="254"/>
      <c r="AN456" s="254"/>
      <c r="AO456" s="254"/>
      <c r="AP456" s="254"/>
      <c r="AQ456" s="254"/>
      <c r="AR456" s="254"/>
      <c r="AS456" s="254"/>
      <c r="AT456" s="254"/>
      <c r="AU456" s="254"/>
      <c r="AV456" s="254"/>
      <c r="AW456" s="254"/>
      <c r="AX456" s="254"/>
      <c r="AY456" s="254"/>
      <c r="AZ456" s="254"/>
      <c r="BA456" s="254"/>
      <c r="BB456" s="254"/>
      <c r="BC456" s="254"/>
      <c r="BD456" s="254"/>
      <c r="BE456" s="254"/>
      <c r="BF456" s="254"/>
      <c r="BG456" s="254"/>
      <c r="BH456" s="254"/>
      <c r="BI456" s="254"/>
      <c r="BJ456" s="254"/>
      <c r="BK456" s="254"/>
      <c r="BL456" s="254"/>
      <c r="BM456" s="254"/>
      <c r="BN456" s="254"/>
      <c r="BO456" s="254"/>
      <c r="BP456" s="254"/>
      <c r="BQ456" s="254"/>
      <c r="BR456" s="254"/>
      <c r="BS456" s="254"/>
      <c r="BT456" s="254"/>
      <c r="BU456" s="254"/>
      <c r="BV456" s="254"/>
      <c r="BW456" s="254"/>
      <c r="BX456" s="254"/>
      <c r="BY456" s="254"/>
      <c r="BZ456" s="254"/>
      <c r="CA456" s="254"/>
      <c r="CB456" s="254"/>
      <c r="CC456" s="254"/>
      <c r="CD456" s="254"/>
      <c r="CE456" s="254"/>
      <c r="CF456" s="254"/>
      <c r="CG456" s="254"/>
      <c r="CH456" s="254"/>
      <c r="CI456" s="254"/>
      <c r="CJ456" s="254"/>
      <c r="CK456" s="254"/>
      <c r="CL456" s="254"/>
      <c r="CM456" s="254"/>
      <c r="CN456" s="254"/>
      <c r="CO456" s="254"/>
      <c r="CP456" s="254"/>
      <c r="CQ456" s="254"/>
      <c r="CR456" s="254"/>
      <c r="CS456" s="254"/>
      <c r="CT456" s="254"/>
      <c r="CU456" s="254"/>
      <c r="CV456" s="254"/>
      <c r="CW456" s="254"/>
      <c r="CX456" s="254"/>
      <c r="CY456" s="254"/>
      <c r="CZ456" s="254"/>
      <c r="DA456" s="254"/>
      <c r="DB456" s="254"/>
      <c r="DC456" s="254"/>
      <c r="DD456" s="254"/>
      <c r="DE456" s="254"/>
      <c r="DF456" s="254"/>
      <c r="DG456" s="254"/>
      <c r="DH456" s="254"/>
      <c r="DI456" s="254"/>
      <c r="DJ456" s="254"/>
      <c r="DK456" s="254"/>
      <c r="DL456" s="254"/>
      <c r="DM456" s="254"/>
      <c r="DN456" s="254"/>
      <c r="DO456" s="254"/>
    </row>
    <row r="457" spans="1:119" ht="7.5" customHeight="1">
      <c r="A457" s="277"/>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c r="AA457" s="254"/>
      <c r="AB457" s="254"/>
      <c r="AC457" s="254"/>
      <c r="AD457" s="254"/>
      <c r="AE457" s="254"/>
      <c r="AF457" s="254"/>
      <c r="AG457" s="254"/>
      <c r="AH457" s="254"/>
      <c r="AI457" s="254"/>
      <c r="AJ457" s="254"/>
      <c r="AK457" s="254"/>
      <c r="AL457" s="254"/>
      <c r="AM457" s="254"/>
      <c r="AN457" s="254"/>
      <c r="AO457" s="254"/>
      <c r="AP457" s="254"/>
      <c r="AQ457" s="254"/>
      <c r="AR457" s="254"/>
      <c r="AS457" s="254"/>
      <c r="AT457" s="254"/>
      <c r="AU457" s="254"/>
      <c r="AV457" s="254"/>
      <c r="AW457" s="254"/>
      <c r="AX457" s="254"/>
      <c r="AY457" s="254"/>
      <c r="AZ457" s="254"/>
      <c r="BA457" s="254"/>
      <c r="BB457" s="254"/>
      <c r="BC457" s="254"/>
      <c r="BD457" s="254"/>
      <c r="BE457" s="254"/>
      <c r="BF457" s="254"/>
      <c r="BG457" s="254"/>
      <c r="BH457" s="254"/>
      <c r="BI457" s="254"/>
      <c r="BJ457" s="254"/>
      <c r="BK457" s="254"/>
      <c r="BL457" s="254"/>
      <c r="BM457" s="254"/>
      <c r="BN457" s="254"/>
      <c r="BO457" s="254"/>
      <c r="BP457" s="254"/>
      <c r="BQ457" s="254"/>
      <c r="BR457" s="254"/>
      <c r="BS457" s="254"/>
      <c r="BT457" s="254"/>
      <c r="BU457" s="254"/>
      <c r="BV457" s="254"/>
      <c r="BW457" s="254"/>
      <c r="BX457" s="254"/>
      <c r="BY457" s="254"/>
      <c r="BZ457" s="254"/>
      <c r="CA457" s="254"/>
      <c r="CB457" s="254"/>
      <c r="CC457" s="254"/>
      <c r="CD457" s="254"/>
      <c r="CE457" s="254"/>
      <c r="CF457" s="254"/>
      <c r="CG457" s="254"/>
      <c r="CH457" s="254"/>
      <c r="CI457" s="254"/>
      <c r="CJ457" s="254"/>
      <c r="CK457" s="254"/>
      <c r="CL457" s="254"/>
      <c r="CM457" s="254"/>
      <c r="CN457" s="254"/>
      <c r="CO457" s="254"/>
      <c r="CP457" s="254"/>
      <c r="CQ457" s="254"/>
      <c r="CR457" s="254"/>
      <c r="CS457" s="254"/>
      <c r="CT457" s="254"/>
      <c r="CU457" s="254"/>
      <c r="CV457" s="254"/>
      <c r="CW457" s="254"/>
      <c r="CX457" s="254"/>
      <c r="CY457" s="254"/>
      <c r="CZ457" s="254"/>
      <c r="DA457" s="254"/>
      <c r="DB457" s="254"/>
      <c r="DC457" s="254"/>
      <c r="DD457" s="254"/>
      <c r="DE457" s="254"/>
      <c r="DF457" s="254"/>
      <c r="DG457" s="254"/>
      <c r="DH457" s="254"/>
      <c r="DI457" s="254"/>
      <c r="DJ457" s="254"/>
      <c r="DK457" s="254"/>
      <c r="DL457" s="254"/>
      <c r="DM457" s="254"/>
      <c r="DN457" s="254"/>
      <c r="DO457" s="254"/>
    </row>
    <row r="458" spans="1:119" ht="7.5" customHeight="1">
      <c r="A458" s="277"/>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c r="AA458" s="254"/>
      <c r="AB458" s="254"/>
      <c r="AC458" s="254"/>
      <c r="AD458" s="254"/>
      <c r="AE458" s="254"/>
      <c r="AF458" s="254"/>
      <c r="AG458" s="254"/>
      <c r="AH458" s="254"/>
      <c r="AI458" s="254"/>
      <c r="AJ458" s="254"/>
      <c r="AK458" s="254"/>
      <c r="AL458" s="254"/>
      <c r="AM458" s="254"/>
      <c r="AN458" s="254"/>
      <c r="AO458" s="254"/>
      <c r="AP458" s="254"/>
      <c r="AQ458" s="254"/>
      <c r="AR458" s="254"/>
      <c r="AS458" s="254"/>
      <c r="AT458" s="254"/>
      <c r="AU458" s="254"/>
      <c r="AV458" s="254"/>
      <c r="AW458" s="254"/>
      <c r="AX458" s="254"/>
      <c r="AY458" s="254"/>
      <c r="AZ458" s="254"/>
      <c r="BA458" s="254"/>
      <c r="BB458" s="254"/>
      <c r="BC458" s="254"/>
      <c r="BD458" s="254"/>
      <c r="BE458" s="254"/>
      <c r="BF458" s="254"/>
      <c r="BG458" s="254"/>
      <c r="BH458" s="254"/>
      <c r="BI458" s="254"/>
      <c r="BJ458" s="254"/>
      <c r="BK458" s="254"/>
      <c r="BL458" s="254"/>
      <c r="BM458" s="254"/>
      <c r="BN458" s="254"/>
      <c r="BO458" s="254"/>
      <c r="BP458" s="254"/>
      <c r="BQ458" s="254"/>
      <c r="BR458" s="254"/>
      <c r="BS458" s="254"/>
      <c r="BT458" s="254"/>
      <c r="BU458" s="254"/>
      <c r="BV458" s="254"/>
      <c r="BW458" s="254"/>
      <c r="BX458" s="254"/>
      <c r="BY458" s="254"/>
      <c r="BZ458" s="254"/>
      <c r="CA458" s="254"/>
      <c r="CB458" s="254"/>
      <c r="CC458" s="254"/>
      <c r="CD458" s="254"/>
      <c r="CE458" s="254"/>
      <c r="CF458" s="254"/>
      <c r="CG458" s="254"/>
      <c r="CH458" s="254"/>
      <c r="CI458" s="254"/>
      <c r="CJ458" s="254"/>
      <c r="CK458" s="254"/>
      <c r="CL458" s="254"/>
      <c r="CM458" s="254"/>
      <c r="CN458" s="254"/>
      <c r="CO458" s="254"/>
      <c r="CP458" s="254"/>
      <c r="CQ458" s="254"/>
      <c r="CR458" s="254"/>
      <c r="CS458" s="254"/>
      <c r="CT458" s="254"/>
      <c r="CU458" s="254"/>
      <c r="CV458" s="254"/>
      <c r="CW458" s="254"/>
      <c r="CX458" s="254"/>
      <c r="CY458" s="254"/>
      <c r="CZ458" s="254"/>
      <c r="DA458" s="254"/>
      <c r="DB458" s="254"/>
      <c r="DC458" s="254"/>
      <c r="DD458" s="254"/>
      <c r="DE458" s="254"/>
      <c r="DF458" s="254"/>
      <c r="DG458" s="254"/>
      <c r="DH458" s="254"/>
      <c r="DI458" s="254"/>
      <c r="DJ458" s="254"/>
      <c r="DK458" s="254"/>
      <c r="DL458" s="254"/>
      <c r="DM458" s="254"/>
      <c r="DN458" s="254"/>
      <c r="DO458" s="254"/>
    </row>
    <row r="459" spans="1:119" ht="7.5" customHeight="1">
      <c r="A459" s="277"/>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c r="AA459" s="254"/>
      <c r="AB459" s="254"/>
      <c r="AC459" s="254"/>
      <c r="AD459" s="254"/>
      <c r="AE459" s="254"/>
      <c r="AF459" s="254"/>
      <c r="AG459" s="254"/>
      <c r="AH459" s="254"/>
      <c r="AI459" s="254"/>
      <c r="AJ459" s="254"/>
      <c r="AK459" s="254"/>
      <c r="AL459" s="254"/>
      <c r="AM459" s="254"/>
      <c r="AN459" s="254"/>
      <c r="AO459" s="254"/>
      <c r="AP459" s="254"/>
      <c r="AQ459" s="254"/>
      <c r="AR459" s="254"/>
      <c r="AS459" s="254"/>
      <c r="AT459" s="254"/>
      <c r="AU459" s="254"/>
      <c r="AV459" s="254"/>
      <c r="AW459" s="254"/>
      <c r="AX459" s="254"/>
      <c r="AY459" s="254"/>
      <c r="AZ459" s="254"/>
      <c r="BA459" s="254"/>
      <c r="BB459" s="254"/>
      <c r="BC459" s="254"/>
      <c r="BD459" s="254"/>
      <c r="BE459" s="254"/>
      <c r="BF459" s="254"/>
      <c r="BG459" s="254"/>
      <c r="BH459" s="254"/>
      <c r="BI459" s="254"/>
      <c r="BJ459" s="254"/>
      <c r="BK459" s="254"/>
      <c r="BL459" s="254"/>
      <c r="BM459" s="254"/>
      <c r="BN459" s="254"/>
      <c r="BO459" s="254"/>
      <c r="BP459" s="254"/>
      <c r="BQ459" s="254"/>
      <c r="BR459" s="254"/>
      <c r="BS459" s="254"/>
      <c r="BT459" s="254"/>
      <c r="BU459" s="254"/>
      <c r="BV459" s="254"/>
      <c r="BW459" s="254"/>
      <c r="BX459" s="254"/>
      <c r="BY459" s="254"/>
      <c r="BZ459" s="254"/>
      <c r="CA459" s="254"/>
      <c r="CB459" s="254"/>
      <c r="CC459" s="254"/>
      <c r="CD459" s="254"/>
      <c r="CE459" s="254"/>
      <c r="CF459" s="254"/>
      <c r="CG459" s="254"/>
      <c r="CH459" s="254"/>
      <c r="CI459" s="254"/>
      <c r="CJ459" s="254"/>
      <c r="CK459" s="254"/>
      <c r="CL459" s="254"/>
      <c r="CM459" s="254"/>
      <c r="CN459" s="254"/>
      <c r="CO459" s="254"/>
      <c r="CP459" s="254"/>
      <c r="CQ459" s="254"/>
      <c r="CR459" s="254"/>
      <c r="CS459" s="254"/>
      <c r="CT459" s="254"/>
      <c r="CU459" s="254"/>
      <c r="CV459" s="254"/>
      <c r="CW459" s="254"/>
      <c r="CX459" s="254"/>
      <c r="CY459" s="254"/>
      <c r="CZ459" s="254"/>
      <c r="DA459" s="254"/>
      <c r="DB459" s="254"/>
      <c r="DC459" s="254"/>
      <c r="DD459" s="254"/>
      <c r="DE459" s="254"/>
      <c r="DF459" s="254"/>
      <c r="DG459" s="254"/>
      <c r="DH459" s="254"/>
      <c r="DI459" s="254"/>
      <c r="DJ459" s="254"/>
      <c r="DK459" s="254"/>
      <c r="DL459" s="254"/>
      <c r="DM459" s="254"/>
      <c r="DN459" s="254"/>
      <c r="DO459" s="254"/>
    </row>
    <row r="460" spans="1:119" ht="7.5" customHeight="1">
      <c r="A460" s="277"/>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c r="AA460" s="254"/>
      <c r="AB460" s="254"/>
      <c r="AC460" s="254"/>
      <c r="AD460" s="254"/>
      <c r="AE460" s="254"/>
      <c r="AF460" s="254"/>
      <c r="AG460" s="254"/>
      <c r="AH460" s="254"/>
      <c r="AI460" s="254"/>
      <c r="AJ460" s="254"/>
      <c r="AK460" s="254"/>
      <c r="AL460" s="254"/>
      <c r="AM460" s="254"/>
      <c r="AN460" s="254"/>
      <c r="AO460" s="254"/>
      <c r="AP460" s="254"/>
      <c r="AQ460" s="254"/>
      <c r="AR460" s="254"/>
      <c r="AS460" s="254"/>
      <c r="AT460" s="254"/>
      <c r="AU460" s="254"/>
      <c r="AV460" s="254"/>
      <c r="AW460" s="254"/>
      <c r="AX460" s="254"/>
      <c r="AY460" s="254"/>
      <c r="AZ460" s="254"/>
      <c r="BA460" s="254"/>
      <c r="BB460" s="254"/>
      <c r="BC460" s="254"/>
      <c r="BD460" s="254"/>
      <c r="BE460" s="254"/>
      <c r="BF460" s="254"/>
      <c r="BG460" s="254"/>
      <c r="BH460" s="254"/>
      <c r="BI460" s="254"/>
      <c r="BJ460" s="254"/>
      <c r="BK460" s="254"/>
      <c r="BL460" s="254"/>
      <c r="BM460" s="254"/>
      <c r="BN460" s="254"/>
      <c r="BO460" s="254"/>
      <c r="BP460" s="254"/>
      <c r="BQ460" s="254"/>
      <c r="BR460" s="254"/>
      <c r="BS460" s="254"/>
      <c r="BT460" s="254"/>
      <c r="BU460" s="254"/>
      <c r="BV460" s="254"/>
      <c r="BW460" s="254"/>
      <c r="BX460" s="254"/>
      <c r="BY460" s="254"/>
      <c r="BZ460" s="254"/>
      <c r="CA460" s="254"/>
      <c r="CB460" s="254"/>
      <c r="CC460" s="254"/>
      <c r="CD460" s="254"/>
      <c r="CE460" s="254"/>
      <c r="CF460" s="254"/>
      <c r="CG460" s="254"/>
      <c r="CH460" s="254"/>
      <c r="CI460" s="254"/>
      <c r="CJ460" s="254"/>
      <c r="CK460" s="254"/>
      <c r="CL460" s="254"/>
      <c r="CM460" s="254"/>
      <c r="CN460" s="254"/>
      <c r="CO460" s="254"/>
      <c r="CP460" s="254"/>
      <c r="CQ460" s="254"/>
      <c r="CR460" s="254"/>
      <c r="CS460" s="254"/>
      <c r="CT460" s="254"/>
      <c r="CU460" s="254"/>
      <c r="CV460" s="254"/>
      <c r="CW460" s="254"/>
      <c r="CX460" s="254"/>
      <c r="CY460" s="254"/>
      <c r="CZ460" s="254"/>
      <c r="DA460" s="254"/>
      <c r="DB460" s="254"/>
      <c r="DC460" s="254"/>
      <c r="DD460" s="254"/>
      <c r="DE460" s="254"/>
      <c r="DF460" s="254"/>
      <c r="DG460" s="254"/>
      <c r="DH460" s="254"/>
      <c r="DI460" s="254"/>
      <c r="DJ460" s="254"/>
      <c r="DK460" s="254"/>
      <c r="DL460" s="254"/>
      <c r="DM460" s="254"/>
      <c r="DN460" s="254"/>
      <c r="DO460" s="254"/>
    </row>
    <row r="461" spans="1:119" ht="7.5" customHeight="1">
      <c r="A461" s="277"/>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c r="AA461" s="254"/>
      <c r="AB461" s="254"/>
      <c r="AC461" s="254"/>
      <c r="AD461" s="254"/>
      <c r="AE461" s="254"/>
      <c r="AF461" s="254"/>
      <c r="AG461" s="254"/>
      <c r="AH461" s="254"/>
      <c r="AI461" s="254"/>
      <c r="AJ461" s="254"/>
      <c r="AK461" s="254"/>
      <c r="AL461" s="254"/>
      <c r="AM461" s="254"/>
      <c r="AN461" s="254"/>
      <c r="AO461" s="254"/>
      <c r="AP461" s="254"/>
      <c r="AQ461" s="254"/>
      <c r="AR461" s="254"/>
      <c r="AS461" s="254"/>
      <c r="AT461" s="254"/>
      <c r="AU461" s="254"/>
      <c r="AV461" s="254"/>
      <c r="AW461" s="254"/>
      <c r="AX461" s="254"/>
      <c r="AY461" s="254"/>
      <c r="AZ461" s="254"/>
      <c r="BA461" s="254"/>
      <c r="BB461" s="254"/>
      <c r="BC461" s="254"/>
      <c r="BD461" s="254"/>
      <c r="BE461" s="254"/>
      <c r="BF461" s="254"/>
      <c r="BG461" s="254"/>
      <c r="BH461" s="254"/>
      <c r="BI461" s="254"/>
      <c r="BJ461" s="254"/>
      <c r="BK461" s="254"/>
      <c r="BL461" s="254"/>
      <c r="BM461" s="254"/>
      <c r="BN461" s="254"/>
      <c r="BO461" s="254"/>
      <c r="BP461" s="254"/>
      <c r="BQ461" s="254"/>
      <c r="BR461" s="254"/>
      <c r="BS461" s="254"/>
      <c r="BT461" s="254"/>
      <c r="BU461" s="254"/>
      <c r="BV461" s="254"/>
      <c r="BW461" s="254"/>
      <c r="BX461" s="254"/>
      <c r="BY461" s="254"/>
      <c r="BZ461" s="254"/>
      <c r="CA461" s="254"/>
      <c r="CB461" s="254"/>
      <c r="CC461" s="254"/>
      <c r="CD461" s="254"/>
      <c r="CE461" s="254"/>
      <c r="CF461" s="254"/>
      <c r="CG461" s="254"/>
      <c r="CH461" s="254"/>
      <c r="CI461" s="254"/>
      <c r="CJ461" s="254"/>
      <c r="CK461" s="254"/>
      <c r="CL461" s="254"/>
      <c r="CM461" s="254"/>
      <c r="CN461" s="254"/>
      <c r="CO461" s="254"/>
      <c r="CP461" s="254"/>
      <c r="CQ461" s="254"/>
      <c r="CR461" s="254"/>
      <c r="CS461" s="254"/>
      <c r="CT461" s="254"/>
      <c r="CU461" s="254"/>
      <c r="CV461" s="254"/>
      <c r="CW461" s="254"/>
      <c r="CX461" s="254"/>
      <c r="CY461" s="254"/>
      <c r="CZ461" s="254"/>
      <c r="DA461" s="254"/>
      <c r="DB461" s="254"/>
      <c r="DC461" s="254"/>
      <c r="DD461" s="254"/>
      <c r="DE461" s="254"/>
      <c r="DF461" s="254"/>
      <c r="DG461" s="254"/>
      <c r="DH461" s="254"/>
      <c r="DI461" s="254"/>
      <c r="DJ461" s="254"/>
      <c r="DK461" s="254"/>
      <c r="DL461" s="254"/>
      <c r="DM461" s="254"/>
      <c r="DN461" s="254"/>
      <c r="DO461" s="254"/>
    </row>
    <row r="462" spans="1:119" ht="7.5" customHeight="1">
      <c r="A462" s="277"/>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c r="AA462" s="254"/>
      <c r="AB462" s="254"/>
      <c r="AC462" s="254"/>
      <c r="AD462" s="254"/>
      <c r="AE462" s="254"/>
      <c r="AF462" s="254"/>
      <c r="AG462" s="254"/>
      <c r="AH462" s="254"/>
      <c r="AI462" s="254"/>
      <c r="AJ462" s="254"/>
      <c r="AK462" s="254"/>
      <c r="AL462" s="254"/>
      <c r="AM462" s="254"/>
      <c r="AN462" s="254"/>
      <c r="AO462" s="254"/>
      <c r="AP462" s="254"/>
      <c r="AQ462" s="254"/>
      <c r="AR462" s="254"/>
      <c r="AS462" s="254"/>
      <c r="AT462" s="254"/>
      <c r="AU462" s="254"/>
      <c r="AV462" s="254"/>
      <c r="AW462" s="254"/>
      <c r="AX462" s="254"/>
      <c r="AY462" s="254"/>
      <c r="AZ462" s="254"/>
      <c r="BA462" s="254"/>
      <c r="BB462" s="254"/>
      <c r="BC462" s="254"/>
      <c r="BD462" s="254"/>
      <c r="BE462" s="254"/>
      <c r="BF462" s="254"/>
      <c r="BG462" s="254"/>
      <c r="BH462" s="254"/>
      <c r="BI462" s="254"/>
      <c r="BJ462" s="254"/>
      <c r="BK462" s="254"/>
      <c r="BL462" s="254"/>
      <c r="BM462" s="254"/>
      <c r="BN462" s="254"/>
      <c r="BO462" s="254"/>
      <c r="BP462" s="254"/>
      <c r="BQ462" s="254"/>
      <c r="BR462" s="254"/>
      <c r="BS462" s="254"/>
      <c r="BT462" s="254"/>
      <c r="BU462" s="254"/>
      <c r="BV462" s="254"/>
      <c r="BW462" s="254"/>
      <c r="BX462" s="254"/>
      <c r="BY462" s="254"/>
      <c r="BZ462" s="254"/>
      <c r="CA462" s="254"/>
      <c r="CB462" s="254"/>
      <c r="CC462" s="254"/>
      <c r="CD462" s="254"/>
      <c r="CE462" s="254"/>
      <c r="CF462" s="254"/>
      <c r="CG462" s="254"/>
      <c r="CH462" s="254"/>
      <c r="CI462" s="254"/>
      <c r="CJ462" s="254"/>
      <c r="CK462" s="254"/>
      <c r="CL462" s="254"/>
      <c r="CM462" s="254"/>
      <c r="CN462" s="254"/>
      <c r="CO462" s="254"/>
      <c r="CP462" s="254"/>
      <c r="CQ462" s="254"/>
      <c r="CR462" s="254"/>
      <c r="CS462" s="254"/>
      <c r="CT462" s="254"/>
      <c r="CU462" s="254"/>
      <c r="CV462" s="254"/>
      <c r="CW462" s="254"/>
      <c r="CX462" s="254"/>
      <c r="CY462" s="254"/>
      <c r="CZ462" s="254"/>
      <c r="DA462" s="254"/>
      <c r="DB462" s="254"/>
      <c r="DC462" s="254"/>
      <c r="DD462" s="254"/>
      <c r="DE462" s="254"/>
      <c r="DF462" s="254"/>
      <c r="DG462" s="254"/>
      <c r="DH462" s="254"/>
      <c r="DI462" s="254"/>
      <c r="DJ462" s="254"/>
      <c r="DK462" s="254"/>
      <c r="DL462" s="254"/>
      <c r="DM462" s="254"/>
      <c r="DN462" s="254"/>
      <c r="DO462" s="254"/>
    </row>
    <row r="463" spans="1:119" ht="7.5" customHeight="1">
      <c r="A463" s="277"/>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c r="AA463" s="254"/>
      <c r="AB463" s="254"/>
      <c r="AC463" s="254"/>
      <c r="AD463" s="254"/>
      <c r="AE463" s="254"/>
      <c r="AF463" s="254"/>
      <c r="AG463" s="254"/>
      <c r="AH463" s="254"/>
      <c r="AI463" s="254"/>
      <c r="AJ463" s="254"/>
      <c r="AK463" s="254"/>
      <c r="AL463" s="254"/>
      <c r="AM463" s="254"/>
      <c r="AN463" s="254"/>
      <c r="AO463" s="254"/>
      <c r="AP463" s="254"/>
      <c r="AQ463" s="254"/>
      <c r="AR463" s="254"/>
      <c r="AS463" s="254"/>
      <c r="AT463" s="254"/>
      <c r="AU463" s="254"/>
      <c r="AV463" s="254"/>
      <c r="AW463" s="254"/>
      <c r="AX463" s="254"/>
      <c r="AY463" s="254"/>
      <c r="AZ463" s="254"/>
      <c r="BA463" s="254"/>
      <c r="BB463" s="254"/>
      <c r="BC463" s="254"/>
      <c r="BD463" s="254"/>
      <c r="BE463" s="254"/>
      <c r="BF463" s="254"/>
      <c r="BG463" s="254"/>
      <c r="BH463" s="254"/>
      <c r="BI463" s="254"/>
      <c r="BJ463" s="254"/>
      <c r="BK463" s="254"/>
      <c r="BL463" s="254"/>
      <c r="BM463" s="254"/>
      <c r="BN463" s="254"/>
      <c r="BO463" s="254"/>
      <c r="BP463" s="254"/>
      <c r="BQ463" s="254"/>
      <c r="BR463" s="254"/>
      <c r="BS463" s="254"/>
      <c r="BT463" s="254"/>
      <c r="BU463" s="254"/>
      <c r="BV463" s="254"/>
      <c r="BW463" s="254"/>
      <c r="BX463" s="254"/>
      <c r="BY463" s="254"/>
      <c r="BZ463" s="254"/>
      <c r="CA463" s="254"/>
      <c r="CB463" s="254"/>
      <c r="CC463" s="254"/>
      <c r="CD463" s="254"/>
      <c r="CE463" s="254"/>
      <c r="CF463" s="254"/>
      <c r="CG463" s="254"/>
      <c r="CH463" s="254"/>
      <c r="CI463" s="254"/>
      <c r="CJ463" s="254"/>
      <c r="CK463" s="254"/>
      <c r="CL463" s="254"/>
      <c r="CM463" s="254"/>
      <c r="CN463" s="254"/>
      <c r="CO463" s="254"/>
      <c r="CP463" s="254"/>
      <c r="CQ463" s="254"/>
      <c r="CR463" s="254"/>
      <c r="CS463" s="254"/>
      <c r="CT463" s="254"/>
      <c r="CU463" s="254"/>
      <c r="CV463" s="254"/>
      <c r="CW463" s="254"/>
      <c r="CX463" s="254"/>
      <c r="CY463" s="254"/>
      <c r="CZ463" s="254"/>
      <c r="DA463" s="254"/>
      <c r="DB463" s="254"/>
      <c r="DC463" s="254"/>
      <c r="DD463" s="254"/>
      <c r="DE463" s="254"/>
      <c r="DF463" s="254"/>
      <c r="DG463" s="254"/>
      <c r="DH463" s="254"/>
      <c r="DI463" s="254"/>
      <c r="DJ463" s="254"/>
      <c r="DK463" s="254"/>
      <c r="DL463" s="254"/>
      <c r="DM463" s="254"/>
      <c r="DN463" s="254"/>
      <c r="DO463" s="254"/>
    </row>
    <row r="464" spans="1:119" ht="7.5" customHeight="1">
      <c r="A464" s="277"/>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c r="AA464" s="254"/>
      <c r="AB464" s="254"/>
      <c r="AC464" s="254"/>
      <c r="AD464" s="254"/>
      <c r="AE464" s="254"/>
      <c r="AF464" s="254"/>
      <c r="AG464" s="254"/>
      <c r="AH464" s="254"/>
      <c r="AI464" s="254"/>
      <c r="AJ464" s="254"/>
      <c r="AK464" s="254"/>
      <c r="AL464" s="254"/>
      <c r="AM464" s="254"/>
      <c r="AN464" s="254"/>
      <c r="AO464" s="254"/>
      <c r="AP464" s="254"/>
      <c r="AQ464" s="254"/>
      <c r="AR464" s="254"/>
      <c r="AS464" s="254"/>
      <c r="AT464" s="254"/>
      <c r="AU464" s="254"/>
      <c r="AV464" s="254"/>
      <c r="AW464" s="254"/>
      <c r="AX464" s="254"/>
      <c r="AY464" s="254"/>
      <c r="AZ464" s="254"/>
      <c r="BA464" s="254"/>
      <c r="BB464" s="254"/>
      <c r="BC464" s="254"/>
      <c r="BD464" s="254"/>
      <c r="BE464" s="254"/>
      <c r="BF464" s="254"/>
      <c r="BG464" s="254"/>
      <c r="BH464" s="254"/>
      <c r="BI464" s="254"/>
      <c r="BJ464" s="254"/>
      <c r="BK464" s="254"/>
      <c r="BL464" s="254"/>
      <c r="BM464" s="254"/>
      <c r="BN464" s="254"/>
      <c r="BO464" s="254"/>
      <c r="BP464" s="254"/>
      <c r="BQ464" s="254"/>
      <c r="BR464" s="254"/>
      <c r="BS464" s="254"/>
      <c r="BT464" s="254"/>
      <c r="BU464" s="254"/>
      <c r="BV464" s="254"/>
      <c r="BW464" s="254"/>
      <c r="BX464" s="254"/>
      <c r="BY464" s="254"/>
      <c r="BZ464" s="254"/>
      <c r="CA464" s="254"/>
      <c r="CB464" s="254"/>
      <c r="CC464" s="254"/>
      <c r="CD464" s="254"/>
      <c r="CE464" s="254"/>
      <c r="CF464" s="254"/>
      <c r="CG464" s="254"/>
      <c r="CH464" s="254"/>
      <c r="CI464" s="254"/>
      <c r="CJ464" s="254"/>
      <c r="CK464" s="254"/>
      <c r="CL464" s="254"/>
      <c r="CM464" s="254"/>
      <c r="CN464" s="254"/>
      <c r="CO464" s="254"/>
      <c r="CP464" s="254"/>
      <c r="CQ464" s="254"/>
      <c r="CR464" s="254"/>
      <c r="CS464" s="254"/>
      <c r="CT464" s="254"/>
      <c r="CU464" s="254"/>
      <c r="CV464" s="254"/>
      <c r="CW464" s="254"/>
      <c r="CX464" s="254"/>
      <c r="CY464" s="254"/>
      <c r="CZ464" s="254"/>
      <c r="DA464" s="254"/>
      <c r="DB464" s="254"/>
      <c r="DC464" s="254"/>
      <c r="DD464" s="254"/>
      <c r="DE464" s="254"/>
      <c r="DF464" s="254"/>
      <c r="DG464" s="254"/>
      <c r="DH464" s="254"/>
      <c r="DI464" s="254"/>
      <c r="DJ464" s="254"/>
      <c r="DK464" s="254"/>
      <c r="DL464" s="254"/>
      <c r="DM464" s="254"/>
      <c r="DN464" s="254"/>
      <c r="DO464" s="254"/>
    </row>
    <row r="465" spans="1:119" ht="7.5" customHeight="1">
      <c r="A465" s="277"/>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c r="AA465" s="254"/>
      <c r="AB465" s="254"/>
      <c r="AC465" s="254"/>
      <c r="AD465" s="254"/>
      <c r="AE465" s="254"/>
      <c r="AF465" s="254"/>
      <c r="AG465" s="254"/>
      <c r="AH465" s="254"/>
      <c r="AI465" s="254"/>
      <c r="AJ465" s="254"/>
      <c r="AK465" s="254"/>
      <c r="AL465" s="254"/>
      <c r="AM465" s="254"/>
      <c r="AN465" s="254"/>
      <c r="AO465" s="254"/>
      <c r="AP465" s="254"/>
      <c r="AQ465" s="254"/>
      <c r="AR465" s="254"/>
      <c r="AS465" s="254"/>
      <c r="AT465" s="254"/>
      <c r="AU465" s="254"/>
      <c r="AV465" s="254"/>
      <c r="AW465" s="254"/>
      <c r="AX465" s="254"/>
      <c r="AY465" s="254"/>
      <c r="AZ465" s="254"/>
      <c r="BA465" s="254"/>
      <c r="BB465" s="254"/>
      <c r="BC465" s="254"/>
      <c r="BD465" s="254"/>
      <c r="BE465" s="254"/>
      <c r="BF465" s="254"/>
      <c r="BG465" s="254"/>
      <c r="BH465" s="254"/>
      <c r="BI465" s="254"/>
      <c r="BJ465" s="254"/>
      <c r="BK465" s="254"/>
      <c r="BL465" s="254"/>
      <c r="BM465" s="254"/>
      <c r="BN465" s="254"/>
      <c r="BO465" s="254"/>
      <c r="BP465" s="254"/>
      <c r="BQ465" s="254"/>
      <c r="BR465" s="254"/>
      <c r="BS465" s="254"/>
      <c r="BT465" s="254"/>
      <c r="BU465" s="254"/>
      <c r="BV465" s="254"/>
      <c r="BW465" s="254"/>
      <c r="BX465" s="254"/>
      <c r="BY465" s="254"/>
      <c r="BZ465" s="254"/>
      <c r="CA465" s="254"/>
      <c r="CB465" s="254"/>
      <c r="CC465" s="254"/>
      <c r="CD465" s="254"/>
      <c r="CE465" s="254"/>
      <c r="CF465" s="254"/>
      <c r="CG465" s="254"/>
      <c r="CH465" s="254"/>
      <c r="CI465" s="254"/>
      <c r="CJ465" s="254"/>
      <c r="CK465" s="254"/>
      <c r="CL465" s="254"/>
      <c r="CM465" s="254"/>
      <c r="CN465" s="254"/>
      <c r="CO465" s="254"/>
      <c r="CP465" s="254"/>
      <c r="CQ465" s="254"/>
      <c r="CR465" s="254"/>
      <c r="CS465" s="254"/>
      <c r="CT465" s="254"/>
      <c r="CU465" s="254"/>
      <c r="CV465" s="254"/>
      <c r="CW465" s="254"/>
      <c r="CX465" s="254"/>
      <c r="CY465" s="254"/>
      <c r="CZ465" s="254"/>
      <c r="DA465" s="254"/>
      <c r="DB465" s="254"/>
      <c r="DC465" s="254"/>
      <c r="DD465" s="254"/>
      <c r="DE465" s="254"/>
      <c r="DF465" s="254"/>
      <c r="DG465" s="254"/>
      <c r="DH465" s="254"/>
      <c r="DI465" s="254"/>
      <c r="DJ465" s="254"/>
      <c r="DK465" s="254"/>
      <c r="DL465" s="254"/>
      <c r="DM465" s="254"/>
      <c r="DN465" s="254"/>
      <c r="DO465" s="254"/>
    </row>
    <row r="466" spans="1:119" ht="7.5" customHeight="1">
      <c r="A466" s="277"/>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c r="AA466" s="254"/>
      <c r="AB466" s="254"/>
      <c r="AC466" s="254"/>
      <c r="AD466" s="254"/>
      <c r="AE466" s="254"/>
      <c r="AF466" s="254"/>
      <c r="AG466" s="254"/>
      <c r="AH466" s="254"/>
      <c r="AI466" s="254"/>
      <c r="AJ466" s="254"/>
      <c r="AK466" s="254"/>
      <c r="AL466" s="254"/>
      <c r="AM466" s="254"/>
      <c r="AN466" s="254"/>
      <c r="AO466" s="254"/>
      <c r="AP466" s="254"/>
      <c r="AQ466" s="254"/>
      <c r="AR466" s="254"/>
      <c r="AS466" s="254"/>
      <c r="AT466" s="254"/>
      <c r="AU466" s="254"/>
      <c r="AV466" s="254"/>
      <c r="AW466" s="254"/>
      <c r="AX466" s="254"/>
      <c r="AY466" s="254"/>
      <c r="AZ466" s="254"/>
      <c r="BA466" s="254"/>
      <c r="BB466" s="254"/>
      <c r="BC466" s="254"/>
      <c r="BD466" s="254"/>
      <c r="BE466" s="254"/>
      <c r="BF466" s="254"/>
      <c r="BG466" s="254"/>
      <c r="BH466" s="254"/>
      <c r="BI466" s="254"/>
      <c r="BJ466" s="254"/>
      <c r="BK466" s="254"/>
      <c r="BL466" s="254"/>
      <c r="BM466" s="254"/>
      <c r="BN466" s="254"/>
      <c r="BO466" s="254"/>
      <c r="BP466" s="254"/>
      <c r="BQ466" s="254"/>
      <c r="BR466" s="254"/>
      <c r="BS466" s="254"/>
      <c r="BT466" s="254"/>
      <c r="BU466" s="254"/>
      <c r="BV466" s="254"/>
      <c r="BW466" s="254"/>
      <c r="BX466" s="254"/>
      <c r="BY466" s="254"/>
      <c r="BZ466" s="254"/>
      <c r="CA466" s="254"/>
      <c r="CB466" s="254"/>
      <c r="CC466" s="254"/>
      <c r="CD466" s="254"/>
      <c r="CE466" s="254"/>
      <c r="CF466" s="254"/>
      <c r="CG466" s="254"/>
      <c r="CH466" s="254"/>
      <c r="CI466" s="254"/>
      <c r="CJ466" s="254"/>
      <c r="CK466" s="254"/>
      <c r="CL466" s="254"/>
      <c r="CM466" s="254"/>
      <c r="CN466" s="254"/>
      <c r="CO466" s="254"/>
      <c r="CP466" s="254"/>
      <c r="CQ466" s="254"/>
      <c r="CR466" s="254"/>
      <c r="CS466" s="254"/>
      <c r="CT466" s="254"/>
      <c r="CU466" s="254"/>
      <c r="CV466" s="254"/>
      <c r="CW466" s="254"/>
      <c r="CX466" s="254"/>
      <c r="CY466" s="254"/>
      <c r="CZ466" s="254"/>
      <c r="DA466" s="254"/>
      <c r="DB466" s="254"/>
      <c r="DC466" s="254"/>
      <c r="DD466" s="254"/>
      <c r="DE466" s="254"/>
      <c r="DF466" s="254"/>
      <c r="DG466" s="254"/>
      <c r="DH466" s="254"/>
      <c r="DI466" s="254"/>
      <c r="DJ466" s="254"/>
      <c r="DK466" s="254"/>
      <c r="DL466" s="254"/>
      <c r="DM466" s="254"/>
      <c r="DN466" s="254"/>
      <c r="DO466" s="254"/>
    </row>
    <row r="467" spans="1:119" ht="7.5" customHeight="1">
      <c r="A467" s="277"/>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c r="AA467" s="254"/>
      <c r="AB467" s="254"/>
      <c r="AC467" s="254"/>
      <c r="AD467" s="254"/>
      <c r="AE467" s="254"/>
      <c r="AF467" s="254"/>
      <c r="AG467" s="254"/>
      <c r="AH467" s="254"/>
      <c r="AI467" s="254"/>
      <c r="AJ467" s="254"/>
      <c r="AK467" s="254"/>
      <c r="AL467" s="254"/>
      <c r="AM467" s="254"/>
      <c r="AN467" s="254"/>
      <c r="AO467" s="254"/>
      <c r="AP467" s="254"/>
      <c r="AQ467" s="254"/>
      <c r="AR467" s="254"/>
      <c r="AS467" s="254"/>
      <c r="AT467" s="254"/>
      <c r="AU467" s="254"/>
      <c r="AV467" s="254"/>
      <c r="AW467" s="254"/>
      <c r="AX467" s="254"/>
      <c r="AY467" s="254"/>
      <c r="AZ467" s="254"/>
      <c r="BA467" s="254"/>
      <c r="BB467" s="254"/>
      <c r="BC467" s="254"/>
      <c r="BD467" s="254"/>
      <c r="BE467" s="254"/>
      <c r="BF467" s="254"/>
      <c r="BG467" s="254"/>
      <c r="BH467" s="254"/>
      <c r="BI467" s="254"/>
      <c r="BJ467" s="254"/>
      <c r="BK467" s="254"/>
      <c r="BL467" s="254"/>
      <c r="BM467" s="254"/>
      <c r="BN467" s="254"/>
      <c r="BO467" s="254"/>
      <c r="BP467" s="254"/>
      <c r="BQ467" s="254"/>
      <c r="BR467" s="254"/>
      <c r="BS467" s="254"/>
      <c r="BT467" s="254"/>
      <c r="BU467" s="254"/>
      <c r="BV467" s="254"/>
      <c r="BW467" s="254"/>
      <c r="BX467" s="254"/>
      <c r="BY467" s="254"/>
      <c r="BZ467" s="254"/>
      <c r="CA467" s="254"/>
      <c r="CB467" s="254"/>
      <c r="CC467" s="254"/>
      <c r="CD467" s="254"/>
      <c r="CE467" s="254"/>
      <c r="CF467" s="254"/>
      <c r="CG467" s="254"/>
      <c r="CH467" s="254"/>
      <c r="CI467" s="254"/>
      <c r="CJ467" s="254"/>
      <c r="CK467" s="254"/>
      <c r="CL467" s="254"/>
      <c r="CM467" s="254"/>
      <c r="CN467" s="254"/>
      <c r="CO467" s="254"/>
      <c r="CP467" s="254"/>
      <c r="CQ467" s="254"/>
      <c r="CR467" s="254"/>
      <c r="CS467" s="254"/>
      <c r="CT467" s="254"/>
      <c r="CU467" s="254"/>
      <c r="CV467" s="254"/>
      <c r="CW467" s="254"/>
      <c r="CX467" s="254"/>
      <c r="CY467" s="254"/>
      <c r="CZ467" s="254"/>
      <c r="DA467" s="254"/>
      <c r="DB467" s="254"/>
      <c r="DC467" s="254"/>
      <c r="DD467" s="254"/>
      <c r="DE467" s="254"/>
      <c r="DF467" s="254"/>
      <c r="DG467" s="254"/>
      <c r="DH467" s="254"/>
      <c r="DI467" s="254"/>
      <c r="DJ467" s="254"/>
      <c r="DK467" s="254"/>
      <c r="DL467" s="254"/>
      <c r="DM467" s="254"/>
      <c r="DN467" s="254"/>
      <c r="DO467" s="254"/>
    </row>
    <row r="468" spans="1:119" ht="7.5" customHeight="1">
      <c r="A468" s="277"/>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c r="AA468" s="254"/>
      <c r="AB468" s="254"/>
      <c r="AC468" s="254"/>
      <c r="AD468" s="254"/>
      <c r="AE468" s="254"/>
      <c r="AF468" s="254"/>
      <c r="AG468" s="254"/>
      <c r="AH468" s="254"/>
      <c r="AI468" s="254"/>
      <c r="AJ468" s="254"/>
      <c r="AK468" s="254"/>
      <c r="AL468" s="254"/>
      <c r="AM468" s="254"/>
      <c r="AN468" s="254"/>
      <c r="AO468" s="254"/>
      <c r="AP468" s="254"/>
      <c r="AQ468" s="254"/>
      <c r="AR468" s="254"/>
      <c r="AS468" s="254"/>
      <c r="AT468" s="254"/>
      <c r="AU468" s="254"/>
      <c r="AV468" s="254"/>
      <c r="AW468" s="254"/>
      <c r="AX468" s="254"/>
      <c r="AY468" s="254"/>
      <c r="AZ468" s="254"/>
      <c r="BA468" s="254"/>
      <c r="BB468" s="254"/>
      <c r="BC468" s="254"/>
      <c r="BD468" s="254"/>
      <c r="BE468" s="254"/>
      <c r="BF468" s="254"/>
      <c r="BG468" s="254"/>
      <c r="BH468" s="254"/>
      <c r="BI468" s="254"/>
      <c r="BJ468" s="254"/>
      <c r="BK468" s="254"/>
      <c r="BL468" s="254"/>
      <c r="BM468" s="254"/>
      <c r="BN468" s="254"/>
      <c r="BO468" s="254"/>
      <c r="BP468" s="254"/>
      <c r="BQ468" s="254"/>
      <c r="BR468" s="254"/>
      <c r="BS468" s="254"/>
      <c r="BT468" s="254"/>
      <c r="BU468" s="254"/>
      <c r="BV468" s="254"/>
      <c r="BW468" s="254"/>
      <c r="BX468" s="254"/>
      <c r="BY468" s="254"/>
      <c r="BZ468" s="254"/>
      <c r="CA468" s="254"/>
      <c r="CB468" s="254"/>
      <c r="CC468" s="254"/>
      <c r="CD468" s="254"/>
      <c r="CE468" s="254"/>
      <c r="CF468" s="254"/>
      <c r="CG468" s="254"/>
      <c r="CH468" s="254"/>
      <c r="CI468" s="254"/>
      <c r="CJ468" s="254"/>
      <c r="CK468" s="254"/>
      <c r="CL468" s="254"/>
      <c r="CM468" s="254"/>
      <c r="CN468" s="254"/>
      <c r="CO468" s="254"/>
      <c r="CP468" s="254"/>
      <c r="CQ468" s="254"/>
      <c r="CR468" s="254"/>
      <c r="CS468" s="254"/>
      <c r="CT468" s="254"/>
      <c r="CU468" s="254"/>
      <c r="CV468" s="254"/>
      <c r="CW468" s="254"/>
      <c r="CX468" s="254"/>
      <c r="CY468" s="254"/>
      <c r="CZ468" s="254"/>
      <c r="DA468" s="254"/>
      <c r="DB468" s="254"/>
      <c r="DC468" s="254"/>
      <c r="DD468" s="254"/>
      <c r="DE468" s="254"/>
      <c r="DF468" s="254"/>
      <c r="DG468" s="254"/>
      <c r="DH468" s="254"/>
      <c r="DI468" s="254"/>
      <c r="DJ468" s="254"/>
      <c r="DK468" s="254"/>
      <c r="DL468" s="254"/>
      <c r="DM468" s="254"/>
      <c r="DN468" s="254"/>
      <c r="DO468" s="254"/>
    </row>
    <row r="469" spans="1:119" ht="7.5" customHeight="1">
      <c r="A469" s="277"/>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c r="AA469" s="254"/>
      <c r="AB469" s="254"/>
      <c r="AC469" s="254"/>
      <c r="AD469" s="254"/>
      <c r="AE469" s="254"/>
      <c r="AF469" s="254"/>
      <c r="AG469" s="254"/>
      <c r="AH469" s="254"/>
      <c r="AI469" s="254"/>
      <c r="AJ469" s="254"/>
      <c r="AK469" s="254"/>
      <c r="AL469" s="254"/>
      <c r="AM469" s="254"/>
      <c r="AN469" s="254"/>
      <c r="AO469" s="254"/>
      <c r="AP469" s="254"/>
      <c r="AQ469" s="254"/>
      <c r="AR469" s="254"/>
      <c r="AS469" s="254"/>
      <c r="AT469" s="254"/>
      <c r="AU469" s="254"/>
      <c r="AV469" s="254"/>
      <c r="AW469" s="254"/>
      <c r="AX469" s="254"/>
      <c r="AY469" s="254"/>
      <c r="AZ469" s="254"/>
      <c r="BA469" s="254"/>
      <c r="BB469" s="254"/>
      <c r="BC469" s="254"/>
      <c r="BD469" s="254"/>
      <c r="BE469" s="254"/>
      <c r="BF469" s="254"/>
      <c r="BG469" s="254"/>
      <c r="BH469" s="254"/>
      <c r="BI469" s="254"/>
      <c r="BJ469" s="254"/>
      <c r="BK469" s="254"/>
      <c r="BL469" s="254"/>
      <c r="BM469" s="254"/>
      <c r="BN469" s="254"/>
      <c r="BO469" s="254"/>
      <c r="BP469" s="254"/>
      <c r="BQ469" s="254"/>
      <c r="BR469" s="254"/>
      <c r="BS469" s="254"/>
      <c r="BT469" s="254"/>
      <c r="BU469" s="254"/>
      <c r="BV469" s="254"/>
      <c r="BW469" s="254"/>
      <c r="BX469" s="254"/>
      <c r="BY469" s="254"/>
      <c r="BZ469" s="254"/>
      <c r="CA469" s="254"/>
      <c r="CB469" s="254"/>
      <c r="CC469" s="254"/>
      <c r="CD469" s="254"/>
      <c r="CE469" s="254"/>
      <c r="CF469" s="254"/>
      <c r="CG469" s="254"/>
      <c r="CH469" s="254"/>
      <c r="CI469" s="254"/>
      <c r="CJ469" s="254"/>
      <c r="CK469" s="254"/>
      <c r="CL469" s="254"/>
      <c r="CM469" s="254"/>
      <c r="CN469" s="254"/>
      <c r="CO469" s="254"/>
      <c r="CP469" s="254"/>
      <c r="CQ469" s="254"/>
      <c r="CR469" s="254"/>
      <c r="CS469" s="254"/>
      <c r="CT469" s="254"/>
      <c r="CU469" s="254"/>
      <c r="CV469" s="254"/>
      <c r="CW469" s="254"/>
      <c r="CX469" s="254"/>
      <c r="CY469" s="254"/>
      <c r="CZ469" s="254"/>
      <c r="DA469" s="254"/>
      <c r="DB469" s="254"/>
      <c r="DC469" s="254"/>
      <c r="DD469" s="254"/>
      <c r="DE469" s="254"/>
      <c r="DF469" s="254"/>
      <c r="DG469" s="254"/>
      <c r="DH469" s="254"/>
      <c r="DI469" s="254"/>
      <c r="DJ469" s="254"/>
      <c r="DK469" s="254"/>
      <c r="DL469" s="254"/>
      <c r="DM469" s="254"/>
      <c r="DN469" s="254"/>
      <c r="DO469" s="254"/>
    </row>
    <row r="470" spans="1:119" ht="7.5" customHeight="1">
      <c r="A470" s="277"/>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c r="AA470" s="254"/>
      <c r="AB470" s="254"/>
      <c r="AC470" s="254"/>
      <c r="AD470" s="254"/>
      <c r="AE470" s="254"/>
      <c r="AF470" s="254"/>
      <c r="AG470" s="254"/>
      <c r="AH470" s="254"/>
      <c r="AI470" s="254"/>
      <c r="AJ470" s="254"/>
      <c r="AK470" s="254"/>
      <c r="AL470" s="254"/>
      <c r="AM470" s="254"/>
      <c r="AN470" s="254"/>
      <c r="AO470" s="254"/>
      <c r="AP470" s="254"/>
      <c r="AQ470" s="254"/>
      <c r="AR470" s="254"/>
      <c r="AS470" s="254"/>
      <c r="AT470" s="254"/>
      <c r="AU470" s="254"/>
      <c r="AV470" s="254"/>
      <c r="AW470" s="254"/>
      <c r="AX470" s="254"/>
      <c r="AY470" s="254"/>
      <c r="AZ470" s="254"/>
      <c r="BA470" s="254"/>
      <c r="BB470" s="254"/>
      <c r="BC470" s="254"/>
      <c r="BD470" s="254"/>
      <c r="BE470" s="254"/>
      <c r="BF470" s="254"/>
      <c r="BG470" s="254"/>
      <c r="BH470" s="254"/>
      <c r="BI470" s="254"/>
      <c r="BJ470" s="254"/>
      <c r="BK470" s="254"/>
      <c r="BL470" s="254"/>
      <c r="BM470" s="254"/>
      <c r="BN470" s="254"/>
      <c r="BO470" s="254"/>
      <c r="BP470" s="254"/>
      <c r="BQ470" s="254"/>
      <c r="BR470" s="254"/>
      <c r="BS470" s="254"/>
      <c r="BT470" s="254"/>
      <c r="BU470" s="254"/>
      <c r="BV470" s="254"/>
      <c r="BW470" s="254"/>
      <c r="BX470" s="254"/>
      <c r="BY470" s="254"/>
      <c r="BZ470" s="254"/>
      <c r="CA470" s="254"/>
      <c r="CB470" s="254"/>
      <c r="CC470" s="254"/>
      <c r="CD470" s="254"/>
      <c r="CE470" s="254"/>
      <c r="CF470" s="254"/>
      <c r="CG470" s="254"/>
      <c r="CH470" s="254"/>
      <c r="CI470" s="254"/>
      <c r="CJ470" s="254"/>
      <c r="CK470" s="254"/>
      <c r="CL470" s="254"/>
      <c r="CM470" s="254"/>
      <c r="CN470" s="254"/>
      <c r="CO470" s="254"/>
      <c r="CP470" s="254"/>
      <c r="CQ470" s="254"/>
      <c r="CR470" s="254"/>
      <c r="CS470" s="254"/>
      <c r="CT470" s="254"/>
      <c r="CU470" s="254"/>
      <c r="CV470" s="254"/>
      <c r="CW470" s="254"/>
      <c r="CX470" s="254"/>
      <c r="CY470" s="254"/>
      <c r="CZ470" s="254"/>
      <c r="DA470" s="254"/>
      <c r="DB470" s="254"/>
      <c r="DC470" s="254"/>
      <c r="DD470" s="254"/>
      <c r="DE470" s="254"/>
      <c r="DF470" s="254"/>
      <c r="DG470" s="254"/>
      <c r="DH470" s="254"/>
      <c r="DI470" s="254"/>
      <c r="DJ470" s="254"/>
      <c r="DK470" s="254"/>
      <c r="DL470" s="254"/>
      <c r="DM470" s="254"/>
      <c r="DN470" s="254"/>
      <c r="DO470" s="254"/>
    </row>
    <row r="471" spans="1:119" ht="7.5" customHeight="1">
      <c r="A471" s="277"/>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c r="AA471" s="254"/>
      <c r="AB471" s="254"/>
      <c r="AC471" s="254"/>
      <c r="AD471" s="254"/>
      <c r="AE471" s="254"/>
      <c r="AF471" s="254"/>
      <c r="AG471" s="254"/>
      <c r="AH471" s="254"/>
      <c r="AI471" s="254"/>
      <c r="AJ471" s="254"/>
      <c r="AK471" s="254"/>
      <c r="AL471" s="254"/>
      <c r="AM471" s="254"/>
      <c r="AN471" s="254"/>
      <c r="AO471" s="254"/>
      <c r="AP471" s="254"/>
      <c r="AQ471" s="254"/>
      <c r="AR471" s="254"/>
      <c r="AS471" s="254"/>
      <c r="AT471" s="254"/>
      <c r="AU471" s="254"/>
      <c r="AV471" s="254"/>
      <c r="AW471" s="254"/>
      <c r="AX471" s="254"/>
      <c r="AY471" s="254"/>
      <c r="AZ471" s="254"/>
      <c r="BA471" s="254"/>
      <c r="BB471" s="254"/>
      <c r="BC471" s="254"/>
      <c r="BD471" s="254"/>
      <c r="BE471" s="254"/>
      <c r="BF471" s="254"/>
      <c r="BG471" s="254"/>
      <c r="BH471" s="254"/>
      <c r="BI471" s="254"/>
      <c r="BJ471" s="254"/>
      <c r="BK471" s="254"/>
      <c r="BL471" s="254"/>
      <c r="BM471" s="254"/>
      <c r="BN471" s="254"/>
      <c r="BO471" s="254"/>
      <c r="BP471" s="254"/>
      <c r="BQ471" s="254"/>
      <c r="BR471" s="254"/>
      <c r="BS471" s="254"/>
      <c r="BT471" s="254"/>
      <c r="BU471" s="254"/>
      <c r="BV471" s="254"/>
      <c r="BW471" s="254"/>
      <c r="BX471" s="254"/>
      <c r="BY471" s="254"/>
      <c r="BZ471" s="254"/>
      <c r="CA471" s="254"/>
      <c r="CB471" s="254"/>
      <c r="CC471" s="254"/>
      <c r="CD471" s="254"/>
      <c r="CE471" s="254"/>
      <c r="CF471" s="254"/>
      <c r="CG471" s="254"/>
      <c r="CH471" s="254"/>
      <c r="CI471" s="254"/>
      <c r="CJ471" s="254"/>
      <c r="CK471" s="254"/>
      <c r="CL471" s="254"/>
      <c r="CM471" s="254"/>
      <c r="CN471" s="254"/>
      <c r="CO471" s="254"/>
      <c r="CP471" s="254"/>
      <c r="CQ471" s="254"/>
      <c r="CR471" s="254"/>
      <c r="CS471" s="254"/>
      <c r="CT471" s="254"/>
      <c r="CU471" s="254"/>
      <c r="CV471" s="254"/>
      <c r="CW471" s="254"/>
      <c r="CX471" s="254"/>
      <c r="CY471" s="254"/>
      <c r="CZ471" s="254"/>
      <c r="DA471" s="254"/>
      <c r="DB471" s="254"/>
      <c r="DC471" s="254"/>
      <c r="DD471" s="254"/>
      <c r="DE471" s="254"/>
      <c r="DF471" s="254"/>
      <c r="DG471" s="254"/>
      <c r="DH471" s="254"/>
      <c r="DI471" s="254"/>
      <c r="DJ471" s="254"/>
      <c r="DK471" s="254"/>
      <c r="DL471" s="254"/>
      <c r="DM471" s="254"/>
      <c r="DN471" s="254"/>
      <c r="DO471" s="254"/>
    </row>
    <row r="472" spans="1:119" ht="7.5" customHeight="1">
      <c r="A472" s="277"/>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c r="AA472" s="254"/>
      <c r="AB472" s="254"/>
      <c r="AC472" s="254"/>
      <c r="AD472" s="254"/>
      <c r="AE472" s="254"/>
      <c r="AF472" s="254"/>
      <c r="AG472" s="254"/>
      <c r="AH472" s="254"/>
      <c r="AI472" s="254"/>
      <c r="AJ472" s="254"/>
      <c r="AK472" s="254"/>
      <c r="AL472" s="254"/>
      <c r="AM472" s="254"/>
      <c r="AN472" s="254"/>
      <c r="AO472" s="254"/>
      <c r="AP472" s="254"/>
      <c r="AQ472" s="254"/>
      <c r="AR472" s="254"/>
      <c r="AS472" s="254"/>
      <c r="AT472" s="254"/>
      <c r="AU472" s="254"/>
      <c r="AV472" s="254"/>
      <c r="AW472" s="254"/>
      <c r="AX472" s="254"/>
      <c r="AY472" s="254"/>
      <c r="AZ472" s="254"/>
      <c r="BA472" s="254"/>
      <c r="BB472" s="254"/>
      <c r="BC472" s="254"/>
      <c r="BD472" s="254"/>
      <c r="BE472" s="254"/>
      <c r="BF472" s="254"/>
      <c r="BG472" s="254"/>
      <c r="BH472" s="254"/>
      <c r="BI472" s="254"/>
      <c r="BJ472" s="254"/>
      <c r="BK472" s="254"/>
      <c r="BL472" s="254"/>
      <c r="BM472" s="254"/>
      <c r="BN472" s="254"/>
      <c r="BO472" s="254"/>
      <c r="BP472" s="254"/>
      <c r="BQ472" s="254"/>
      <c r="BR472" s="254"/>
      <c r="BS472" s="254"/>
      <c r="BT472" s="254"/>
      <c r="BU472" s="254"/>
      <c r="BV472" s="254"/>
      <c r="BW472" s="254"/>
      <c r="BX472" s="254"/>
      <c r="BY472" s="254"/>
      <c r="BZ472" s="254"/>
      <c r="CA472" s="254"/>
      <c r="CB472" s="254"/>
      <c r="CC472" s="254"/>
      <c r="CD472" s="254"/>
      <c r="CE472" s="254"/>
      <c r="CF472" s="254"/>
      <c r="CG472" s="254"/>
      <c r="CH472" s="254"/>
      <c r="CI472" s="254"/>
      <c r="CJ472" s="254"/>
      <c r="CK472" s="254"/>
      <c r="CL472" s="254"/>
      <c r="CM472" s="254"/>
      <c r="CN472" s="254"/>
      <c r="CO472" s="254"/>
      <c r="CP472" s="254"/>
      <c r="CQ472" s="254"/>
      <c r="CR472" s="254"/>
      <c r="CS472" s="254"/>
      <c r="CT472" s="254"/>
      <c r="CU472" s="254"/>
      <c r="CV472" s="254"/>
      <c r="CW472" s="254"/>
      <c r="CX472" s="254"/>
      <c r="CY472" s="254"/>
      <c r="CZ472" s="254"/>
      <c r="DA472" s="254"/>
      <c r="DB472" s="254"/>
      <c r="DC472" s="254"/>
      <c r="DD472" s="254"/>
      <c r="DE472" s="254"/>
      <c r="DF472" s="254"/>
      <c r="DG472" s="254"/>
      <c r="DH472" s="254"/>
      <c r="DI472" s="254"/>
      <c r="DJ472" s="254"/>
      <c r="DK472" s="254"/>
      <c r="DL472" s="254"/>
      <c r="DM472" s="254"/>
      <c r="DN472" s="254"/>
      <c r="DO472" s="254"/>
    </row>
    <row r="473" spans="1:119" ht="7.5" customHeight="1">
      <c r="A473" s="277"/>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c r="AA473" s="254"/>
      <c r="AB473" s="254"/>
      <c r="AC473" s="254"/>
      <c r="AD473" s="254"/>
      <c r="AE473" s="254"/>
      <c r="AF473" s="254"/>
      <c r="AG473" s="254"/>
      <c r="AH473" s="254"/>
      <c r="AI473" s="254"/>
      <c r="AJ473" s="254"/>
      <c r="AK473" s="254"/>
      <c r="AL473" s="254"/>
      <c r="AM473" s="254"/>
      <c r="AN473" s="254"/>
      <c r="AO473" s="254"/>
      <c r="AP473" s="254"/>
      <c r="AQ473" s="254"/>
      <c r="AR473" s="254"/>
      <c r="AS473" s="254"/>
      <c r="AT473" s="254"/>
      <c r="AU473" s="254"/>
      <c r="AV473" s="254"/>
      <c r="AW473" s="254"/>
      <c r="AX473" s="254"/>
      <c r="AY473" s="254"/>
      <c r="AZ473" s="254"/>
      <c r="BA473" s="254"/>
      <c r="BB473" s="254"/>
      <c r="BC473" s="254"/>
      <c r="BD473" s="254"/>
      <c r="BE473" s="254"/>
      <c r="BF473" s="254"/>
      <c r="BG473" s="254"/>
      <c r="BH473" s="254"/>
      <c r="BI473" s="254"/>
      <c r="BJ473" s="254"/>
      <c r="BK473" s="254"/>
      <c r="BL473" s="254"/>
      <c r="BM473" s="254"/>
      <c r="BN473" s="254"/>
      <c r="BO473" s="254"/>
      <c r="BP473" s="254"/>
      <c r="BQ473" s="254"/>
      <c r="BR473" s="254"/>
      <c r="BS473" s="254"/>
      <c r="BT473" s="254"/>
      <c r="BU473" s="254"/>
      <c r="BV473" s="254"/>
      <c r="BW473" s="254"/>
      <c r="BX473" s="254"/>
      <c r="BY473" s="254"/>
      <c r="BZ473" s="254"/>
      <c r="CA473" s="254"/>
      <c r="CB473" s="254"/>
      <c r="CC473" s="254"/>
      <c r="CD473" s="254"/>
      <c r="CE473" s="254"/>
      <c r="CF473" s="254"/>
      <c r="CG473" s="254"/>
      <c r="CH473" s="254"/>
      <c r="CI473" s="254"/>
      <c r="CJ473" s="254"/>
      <c r="CK473" s="254"/>
      <c r="CL473" s="254"/>
      <c r="CM473" s="254"/>
      <c r="CN473" s="254"/>
      <c r="CO473" s="254"/>
      <c r="CP473" s="254"/>
      <c r="CQ473" s="254"/>
      <c r="CR473" s="254"/>
      <c r="CS473" s="254"/>
      <c r="CT473" s="254"/>
      <c r="CU473" s="254"/>
      <c r="CV473" s="254"/>
      <c r="CW473" s="254"/>
      <c r="CX473" s="254"/>
      <c r="CY473" s="254"/>
      <c r="CZ473" s="254"/>
      <c r="DA473" s="254"/>
      <c r="DB473" s="254"/>
      <c r="DC473" s="254"/>
      <c r="DD473" s="254"/>
      <c r="DE473" s="254"/>
      <c r="DF473" s="254"/>
      <c r="DG473" s="254"/>
      <c r="DH473" s="254"/>
      <c r="DI473" s="254"/>
      <c r="DJ473" s="254"/>
      <c r="DK473" s="254"/>
      <c r="DL473" s="254"/>
      <c r="DM473" s="254"/>
      <c r="DN473" s="254"/>
      <c r="DO473" s="254"/>
    </row>
    <row r="474" spans="1:119" ht="7.5" customHeight="1">
      <c r="A474" s="277"/>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c r="AA474" s="254"/>
      <c r="AB474" s="254"/>
      <c r="AC474" s="254"/>
      <c r="AD474" s="254"/>
      <c r="AE474" s="254"/>
      <c r="AF474" s="254"/>
      <c r="AG474" s="254"/>
      <c r="AH474" s="254"/>
      <c r="AI474" s="254"/>
      <c r="AJ474" s="254"/>
      <c r="AK474" s="254"/>
      <c r="AL474" s="254"/>
      <c r="AM474" s="254"/>
      <c r="AN474" s="254"/>
      <c r="AO474" s="254"/>
      <c r="AP474" s="254"/>
      <c r="AQ474" s="254"/>
      <c r="AR474" s="254"/>
      <c r="AS474" s="254"/>
      <c r="AT474" s="254"/>
      <c r="AU474" s="254"/>
      <c r="AV474" s="254"/>
      <c r="AW474" s="254"/>
      <c r="AX474" s="254"/>
      <c r="AY474" s="254"/>
      <c r="AZ474" s="254"/>
      <c r="BA474" s="254"/>
      <c r="BB474" s="254"/>
      <c r="BC474" s="254"/>
      <c r="BD474" s="254"/>
      <c r="BE474" s="254"/>
      <c r="BF474" s="254"/>
      <c r="BG474" s="254"/>
      <c r="BH474" s="254"/>
      <c r="BI474" s="254"/>
      <c r="BJ474" s="254"/>
      <c r="BK474" s="254"/>
      <c r="BL474" s="254"/>
      <c r="BM474" s="254"/>
      <c r="BN474" s="254"/>
      <c r="BO474" s="254"/>
      <c r="BP474" s="254"/>
      <c r="BQ474" s="254"/>
      <c r="BR474" s="254"/>
      <c r="BS474" s="254"/>
      <c r="BT474" s="254"/>
      <c r="BU474" s="254"/>
      <c r="BV474" s="254"/>
      <c r="BW474" s="254"/>
      <c r="BX474" s="254"/>
      <c r="BY474" s="254"/>
      <c r="BZ474" s="254"/>
      <c r="CA474" s="254"/>
      <c r="CB474" s="254"/>
      <c r="CC474" s="254"/>
      <c r="CD474" s="254"/>
      <c r="CE474" s="254"/>
      <c r="CF474" s="254"/>
      <c r="CG474" s="254"/>
      <c r="CH474" s="254"/>
      <c r="CI474" s="254"/>
      <c r="CJ474" s="254"/>
      <c r="CK474" s="254"/>
      <c r="CL474" s="254"/>
      <c r="CM474" s="254"/>
      <c r="CN474" s="254"/>
      <c r="CO474" s="254"/>
      <c r="CP474" s="254"/>
      <c r="CQ474" s="254"/>
      <c r="CR474" s="254"/>
      <c r="CS474" s="254"/>
      <c r="CT474" s="254"/>
      <c r="CU474" s="254"/>
      <c r="CV474" s="254"/>
      <c r="CW474" s="254"/>
      <c r="CX474" s="254"/>
      <c r="CY474" s="254"/>
      <c r="CZ474" s="254"/>
      <c r="DA474" s="254"/>
      <c r="DB474" s="254"/>
      <c r="DC474" s="254"/>
      <c r="DD474" s="254"/>
      <c r="DE474" s="254"/>
      <c r="DF474" s="254"/>
      <c r="DG474" s="254"/>
      <c r="DH474" s="254"/>
      <c r="DI474" s="254"/>
      <c r="DJ474" s="254"/>
      <c r="DK474" s="254"/>
      <c r="DL474" s="254"/>
      <c r="DM474" s="254"/>
      <c r="DN474" s="254"/>
      <c r="DO474" s="254"/>
    </row>
    <row r="475" spans="1:119" ht="7.5" customHeight="1">
      <c r="A475" s="277"/>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c r="AA475" s="254"/>
      <c r="AB475" s="254"/>
      <c r="AC475" s="254"/>
      <c r="AD475" s="254"/>
      <c r="AE475" s="254"/>
      <c r="AF475" s="254"/>
      <c r="AG475" s="254"/>
      <c r="AH475" s="254"/>
      <c r="AI475" s="254"/>
      <c r="AJ475" s="254"/>
      <c r="AK475" s="254"/>
      <c r="AL475" s="254"/>
      <c r="AM475" s="254"/>
      <c r="AN475" s="254"/>
      <c r="AO475" s="254"/>
      <c r="AP475" s="254"/>
      <c r="AQ475" s="254"/>
      <c r="AR475" s="254"/>
      <c r="AS475" s="254"/>
      <c r="AT475" s="254"/>
      <c r="AU475" s="254"/>
      <c r="AV475" s="254"/>
      <c r="AW475" s="254"/>
      <c r="AX475" s="254"/>
      <c r="AY475" s="254"/>
      <c r="AZ475" s="254"/>
      <c r="BA475" s="254"/>
      <c r="BB475" s="254"/>
      <c r="BC475" s="254"/>
      <c r="BD475" s="254"/>
      <c r="BE475" s="254"/>
      <c r="BF475" s="254"/>
      <c r="BG475" s="254"/>
      <c r="BH475" s="254"/>
      <c r="BI475" s="254"/>
      <c r="BJ475" s="254"/>
      <c r="BK475" s="254"/>
      <c r="BL475" s="254"/>
      <c r="BM475" s="254"/>
      <c r="BN475" s="254"/>
      <c r="BO475" s="254"/>
      <c r="BP475" s="254"/>
      <c r="BQ475" s="254"/>
      <c r="BR475" s="254"/>
      <c r="BS475" s="254"/>
      <c r="BT475" s="254"/>
      <c r="BU475" s="254"/>
      <c r="BV475" s="254"/>
      <c r="BW475" s="254"/>
      <c r="BX475" s="254"/>
      <c r="BY475" s="254"/>
      <c r="BZ475" s="254"/>
      <c r="CA475" s="254"/>
      <c r="CB475" s="254"/>
      <c r="CC475" s="254"/>
      <c r="CD475" s="254"/>
      <c r="CE475" s="254"/>
      <c r="CF475" s="254"/>
      <c r="CG475" s="254"/>
      <c r="CH475" s="254"/>
      <c r="CI475" s="254"/>
      <c r="CJ475" s="254"/>
      <c r="CK475" s="254"/>
      <c r="CL475" s="254"/>
      <c r="CM475" s="254"/>
      <c r="CN475" s="254"/>
      <c r="CO475" s="254"/>
      <c r="CP475" s="254"/>
      <c r="CQ475" s="254"/>
      <c r="CR475" s="254"/>
      <c r="CS475" s="254"/>
      <c r="CT475" s="254"/>
      <c r="CU475" s="254"/>
      <c r="CV475" s="254"/>
      <c r="CW475" s="254"/>
      <c r="CX475" s="254"/>
      <c r="CY475" s="254"/>
      <c r="CZ475" s="254"/>
      <c r="DA475" s="254"/>
      <c r="DB475" s="254"/>
      <c r="DC475" s="254"/>
      <c r="DD475" s="254"/>
      <c r="DE475" s="254"/>
      <c r="DF475" s="254"/>
      <c r="DG475" s="254"/>
      <c r="DH475" s="254"/>
      <c r="DI475" s="254"/>
      <c r="DJ475" s="254"/>
      <c r="DK475" s="254"/>
      <c r="DL475" s="254"/>
      <c r="DM475" s="254"/>
      <c r="DN475" s="254"/>
      <c r="DO475" s="254"/>
    </row>
    <row r="476" spans="1:119" ht="7.5" customHeight="1">
      <c r="A476" s="277"/>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c r="AA476" s="254"/>
      <c r="AB476" s="254"/>
      <c r="AC476" s="254"/>
      <c r="AD476" s="254"/>
      <c r="AE476" s="254"/>
      <c r="AF476" s="254"/>
      <c r="AG476" s="254"/>
      <c r="AH476" s="254"/>
      <c r="AI476" s="254"/>
      <c r="AJ476" s="254"/>
      <c r="AK476" s="254"/>
      <c r="AL476" s="254"/>
      <c r="AM476" s="254"/>
      <c r="AN476" s="254"/>
      <c r="AO476" s="254"/>
      <c r="AP476" s="254"/>
      <c r="AQ476" s="254"/>
      <c r="AR476" s="254"/>
      <c r="AS476" s="254"/>
      <c r="AT476" s="254"/>
      <c r="AU476" s="254"/>
      <c r="AV476" s="254"/>
      <c r="AW476" s="254"/>
      <c r="AX476" s="254"/>
      <c r="AY476" s="254"/>
      <c r="AZ476" s="254"/>
      <c r="BA476" s="254"/>
      <c r="BB476" s="254"/>
      <c r="BC476" s="254"/>
      <c r="BD476" s="254"/>
      <c r="BE476" s="254"/>
      <c r="BF476" s="254"/>
      <c r="BG476" s="254"/>
      <c r="BH476" s="254"/>
      <c r="BI476" s="254"/>
      <c r="BJ476" s="254"/>
      <c r="BK476" s="254"/>
      <c r="BL476" s="254"/>
      <c r="BM476" s="254"/>
      <c r="BN476" s="254"/>
      <c r="BO476" s="254"/>
      <c r="BP476" s="254"/>
      <c r="BQ476" s="254"/>
      <c r="BR476" s="254"/>
      <c r="BS476" s="254"/>
      <c r="BT476" s="254"/>
      <c r="BU476" s="254"/>
      <c r="BV476" s="254"/>
      <c r="BW476" s="254"/>
      <c r="BX476" s="254"/>
      <c r="BY476" s="254"/>
      <c r="BZ476" s="254"/>
      <c r="CA476" s="254"/>
      <c r="CB476" s="254"/>
      <c r="CC476" s="254"/>
      <c r="CD476" s="254"/>
      <c r="CE476" s="254"/>
      <c r="CF476" s="254"/>
      <c r="CG476" s="254"/>
      <c r="CH476" s="254"/>
      <c r="CI476" s="254"/>
      <c r="CJ476" s="254"/>
      <c r="CK476" s="254"/>
      <c r="CL476" s="254"/>
      <c r="CM476" s="254"/>
      <c r="CN476" s="254"/>
      <c r="CO476" s="254"/>
      <c r="CP476" s="254"/>
      <c r="CQ476" s="254"/>
      <c r="CR476" s="254"/>
      <c r="CS476" s="254"/>
      <c r="CT476" s="254"/>
      <c r="CU476" s="254"/>
      <c r="CV476" s="254"/>
      <c r="CW476" s="254"/>
      <c r="CX476" s="254"/>
      <c r="CY476" s="254"/>
      <c r="CZ476" s="254"/>
      <c r="DA476" s="254"/>
      <c r="DB476" s="254"/>
      <c r="DC476" s="254"/>
      <c r="DD476" s="254"/>
      <c r="DE476" s="254"/>
      <c r="DF476" s="254"/>
      <c r="DG476" s="254"/>
      <c r="DH476" s="254"/>
      <c r="DI476" s="254"/>
      <c r="DJ476" s="254"/>
      <c r="DK476" s="254"/>
      <c r="DL476" s="254"/>
      <c r="DM476" s="254"/>
      <c r="DN476" s="254"/>
      <c r="DO476" s="254"/>
    </row>
    <row r="477" spans="1:119" ht="7.5" customHeight="1">
      <c r="A477" s="277"/>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c r="AA477" s="254"/>
      <c r="AB477" s="254"/>
      <c r="AC477" s="254"/>
      <c r="AD477" s="254"/>
      <c r="AE477" s="254"/>
      <c r="AF477" s="254"/>
      <c r="AG477" s="254"/>
      <c r="AH477" s="254"/>
      <c r="AI477" s="254"/>
      <c r="AJ477" s="254"/>
      <c r="AK477" s="254"/>
      <c r="AL477" s="254"/>
      <c r="AM477" s="254"/>
      <c r="AN477" s="254"/>
      <c r="AO477" s="254"/>
      <c r="AP477" s="254"/>
      <c r="AQ477" s="254"/>
      <c r="AR477" s="254"/>
      <c r="AS477" s="254"/>
      <c r="AT477" s="254"/>
      <c r="AU477" s="254"/>
      <c r="AV477" s="254"/>
      <c r="AW477" s="254"/>
      <c r="AX477" s="254"/>
      <c r="AY477" s="254"/>
      <c r="AZ477" s="254"/>
      <c r="BA477" s="254"/>
      <c r="BB477" s="254"/>
      <c r="BC477" s="254"/>
      <c r="BD477" s="254"/>
      <c r="BE477" s="254"/>
      <c r="BF477" s="254"/>
      <c r="BG477" s="254"/>
      <c r="BH477" s="254"/>
      <c r="BI477" s="254"/>
      <c r="BJ477" s="254"/>
      <c r="BK477" s="254"/>
      <c r="BL477" s="254"/>
      <c r="BM477" s="254"/>
      <c r="BN477" s="254"/>
      <c r="BO477" s="254"/>
      <c r="BP477" s="254"/>
      <c r="BQ477" s="254"/>
      <c r="BR477" s="254"/>
      <c r="BS477" s="254"/>
      <c r="BT477" s="254"/>
      <c r="BU477" s="254"/>
      <c r="BV477" s="254"/>
      <c r="BW477" s="254"/>
      <c r="BX477" s="254"/>
      <c r="BY477" s="254"/>
      <c r="BZ477" s="254"/>
      <c r="CA477" s="254"/>
      <c r="CB477" s="254"/>
      <c r="CC477" s="254"/>
      <c r="CD477" s="254"/>
      <c r="CE477" s="254"/>
      <c r="CF477" s="254"/>
      <c r="CG477" s="254"/>
      <c r="CH477" s="254"/>
      <c r="CI477" s="254"/>
      <c r="CJ477" s="254"/>
      <c r="CK477" s="254"/>
      <c r="CL477" s="254"/>
      <c r="CM477" s="254"/>
      <c r="CN477" s="254"/>
      <c r="CO477" s="254"/>
      <c r="CP477" s="254"/>
      <c r="CQ477" s="254"/>
      <c r="CR477" s="254"/>
      <c r="CS477" s="254"/>
      <c r="CT477" s="254"/>
      <c r="CU477" s="254"/>
      <c r="CV477" s="254"/>
      <c r="CW477" s="254"/>
      <c r="CX477" s="254"/>
      <c r="CY477" s="254"/>
      <c r="CZ477" s="254"/>
      <c r="DA477" s="254"/>
      <c r="DB477" s="254"/>
      <c r="DC477" s="254"/>
      <c r="DD477" s="254"/>
      <c r="DE477" s="254"/>
      <c r="DF477" s="254"/>
      <c r="DG477" s="254"/>
      <c r="DH477" s="254"/>
      <c r="DI477" s="254"/>
      <c r="DJ477" s="254"/>
      <c r="DK477" s="254"/>
      <c r="DL477" s="254"/>
      <c r="DM477" s="254"/>
      <c r="DN477" s="254"/>
      <c r="DO477" s="254"/>
    </row>
    <row r="478" spans="1:119" ht="7.5" customHeight="1">
      <c r="A478" s="277"/>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c r="AA478" s="254"/>
      <c r="AB478" s="254"/>
      <c r="AC478" s="254"/>
      <c r="AD478" s="254"/>
      <c r="AE478" s="254"/>
      <c r="AF478" s="254"/>
      <c r="AG478" s="254"/>
      <c r="AH478" s="254"/>
      <c r="AI478" s="254"/>
      <c r="AJ478" s="254"/>
      <c r="AK478" s="254"/>
      <c r="AL478" s="254"/>
      <c r="AM478" s="254"/>
      <c r="AN478" s="254"/>
      <c r="AO478" s="254"/>
      <c r="AP478" s="254"/>
      <c r="AQ478" s="254"/>
      <c r="AR478" s="254"/>
      <c r="AS478" s="254"/>
      <c r="AT478" s="254"/>
      <c r="AU478" s="254"/>
      <c r="AV478" s="254"/>
      <c r="AW478" s="254"/>
      <c r="AX478" s="254"/>
      <c r="AY478" s="254"/>
      <c r="AZ478" s="254"/>
      <c r="BA478" s="254"/>
      <c r="BB478" s="254"/>
      <c r="BC478" s="254"/>
      <c r="BD478" s="254"/>
      <c r="BE478" s="254"/>
      <c r="BF478" s="254"/>
      <c r="BG478" s="254"/>
      <c r="BH478" s="254"/>
      <c r="BI478" s="254"/>
      <c r="BJ478" s="254"/>
      <c r="BK478" s="254"/>
      <c r="BL478" s="254"/>
      <c r="BM478" s="254"/>
      <c r="BN478" s="254"/>
      <c r="BO478" s="254"/>
      <c r="BP478" s="254"/>
      <c r="BQ478" s="254"/>
      <c r="BR478" s="254"/>
      <c r="BS478" s="254"/>
      <c r="BT478" s="254"/>
      <c r="BU478" s="254"/>
      <c r="BV478" s="254"/>
      <c r="BW478" s="254"/>
      <c r="BX478" s="254"/>
      <c r="BY478" s="254"/>
      <c r="BZ478" s="254"/>
      <c r="CA478" s="254"/>
      <c r="CB478" s="254"/>
      <c r="CC478" s="254"/>
      <c r="CD478" s="254"/>
      <c r="CE478" s="254"/>
      <c r="CF478" s="254"/>
      <c r="CG478" s="254"/>
      <c r="CH478" s="254"/>
      <c r="CI478" s="254"/>
      <c r="CJ478" s="254"/>
      <c r="CK478" s="254"/>
      <c r="CL478" s="254"/>
      <c r="CM478" s="254"/>
      <c r="CN478" s="254"/>
      <c r="CO478" s="254"/>
      <c r="CP478" s="254"/>
      <c r="CQ478" s="254"/>
      <c r="CR478" s="254"/>
      <c r="CS478" s="254"/>
      <c r="CT478" s="254"/>
      <c r="CU478" s="254"/>
      <c r="CV478" s="254"/>
      <c r="CW478" s="254"/>
      <c r="CX478" s="254"/>
      <c r="CY478" s="254"/>
      <c r="CZ478" s="254"/>
      <c r="DA478" s="254"/>
      <c r="DB478" s="254"/>
      <c r="DC478" s="254"/>
      <c r="DD478" s="254"/>
      <c r="DE478" s="254"/>
      <c r="DF478" s="254"/>
      <c r="DG478" s="254"/>
      <c r="DH478" s="254"/>
      <c r="DI478" s="254"/>
      <c r="DJ478" s="254"/>
      <c r="DK478" s="254"/>
      <c r="DL478" s="254"/>
      <c r="DM478" s="254"/>
      <c r="DN478" s="254"/>
      <c r="DO478" s="254"/>
    </row>
    <row r="479" spans="1:119" ht="7.5" customHeight="1">
      <c r="A479" s="277"/>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c r="AA479" s="254"/>
      <c r="AB479" s="254"/>
      <c r="AC479" s="254"/>
      <c r="AD479" s="254"/>
      <c r="AE479" s="254"/>
      <c r="AF479" s="254"/>
      <c r="AG479" s="254"/>
      <c r="AH479" s="254"/>
      <c r="AI479" s="254"/>
      <c r="AJ479" s="254"/>
      <c r="AK479" s="254"/>
      <c r="AL479" s="254"/>
      <c r="AM479" s="254"/>
      <c r="AN479" s="254"/>
      <c r="AO479" s="254"/>
      <c r="AP479" s="254"/>
      <c r="AQ479" s="254"/>
      <c r="AR479" s="254"/>
      <c r="AS479" s="254"/>
      <c r="AT479" s="254"/>
      <c r="AU479" s="254"/>
      <c r="AV479" s="254"/>
      <c r="AW479" s="254"/>
      <c r="AX479" s="254"/>
      <c r="AY479" s="254"/>
      <c r="AZ479" s="254"/>
      <c r="BA479" s="254"/>
      <c r="BB479" s="254"/>
      <c r="BC479" s="254"/>
      <c r="BD479" s="254"/>
      <c r="BE479" s="254"/>
      <c r="BF479" s="254"/>
      <c r="BG479" s="254"/>
      <c r="BH479" s="254"/>
      <c r="BI479" s="254"/>
      <c r="BJ479" s="254"/>
      <c r="BK479" s="254"/>
      <c r="BL479" s="254"/>
      <c r="BM479" s="254"/>
      <c r="BN479" s="254"/>
      <c r="BO479" s="254"/>
      <c r="BP479" s="254"/>
      <c r="BQ479" s="254"/>
      <c r="BR479" s="254"/>
      <c r="BS479" s="254"/>
      <c r="BT479" s="254"/>
      <c r="BU479" s="254"/>
      <c r="BV479" s="254"/>
      <c r="BW479" s="254"/>
      <c r="BX479" s="254"/>
      <c r="BY479" s="254"/>
      <c r="BZ479" s="254"/>
      <c r="CA479" s="254"/>
      <c r="CB479" s="254"/>
      <c r="CC479" s="254"/>
      <c r="CD479" s="254"/>
      <c r="CE479" s="254"/>
      <c r="CF479" s="254"/>
      <c r="CG479" s="254"/>
      <c r="CH479" s="254"/>
      <c r="CI479" s="254"/>
      <c r="CJ479" s="254"/>
      <c r="CK479" s="254"/>
      <c r="CL479" s="254"/>
      <c r="CM479" s="254"/>
      <c r="CN479" s="254"/>
      <c r="CO479" s="254"/>
      <c r="CP479" s="254"/>
      <c r="CQ479" s="254"/>
      <c r="CR479" s="254"/>
      <c r="CS479" s="254"/>
      <c r="CT479" s="254"/>
      <c r="CU479" s="254"/>
      <c r="CV479" s="254"/>
      <c r="CW479" s="254"/>
      <c r="CX479" s="254"/>
      <c r="CY479" s="254"/>
      <c r="CZ479" s="254"/>
      <c r="DA479" s="254"/>
      <c r="DB479" s="254"/>
      <c r="DC479" s="254"/>
      <c r="DD479" s="254"/>
      <c r="DE479" s="254"/>
      <c r="DF479" s="254"/>
      <c r="DG479" s="254"/>
      <c r="DH479" s="254"/>
      <c r="DI479" s="254"/>
      <c r="DJ479" s="254"/>
      <c r="DK479" s="254"/>
      <c r="DL479" s="254"/>
      <c r="DM479" s="254"/>
      <c r="DN479" s="254"/>
      <c r="DO479" s="254"/>
    </row>
    <row r="480" spans="1:119" ht="7.5" customHeight="1">
      <c r="A480" s="277"/>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c r="AA480" s="254"/>
      <c r="AB480" s="254"/>
      <c r="AC480" s="254"/>
      <c r="AD480" s="254"/>
      <c r="AE480" s="254"/>
      <c r="AF480" s="254"/>
      <c r="AG480" s="254"/>
      <c r="AH480" s="254"/>
      <c r="AI480" s="254"/>
      <c r="AJ480" s="254"/>
      <c r="AK480" s="254"/>
      <c r="AL480" s="254"/>
      <c r="AM480" s="254"/>
      <c r="AN480" s="254"/>
      <c r="AO480" s="254"/>
      <c r="AP480" s="254"/>
      <c r="AQ480" s="254"/>
      <c r="AR480" s="254"/>
      <c r="AS480" s="254"/>
      <c r="AT480" s="254"/>
      <c r="AU480" s="254"/>
      <c r="AV480" s="254"/>
      <c r="AW480" s="254"/>
      <c r="AX480" s="254"/>
      <c r="AY480" s="254"/>
      <c r="AZ480" s="254"/>
      <c r="BA480" s="254"/>
      <c r="BB480" s="254"/>
      <c r="BC480" s="254"/>
      <c r="BD480" s="254"/>
      <c r="BE480" s="254"/>
      <c r="BF480" s="254"/>
      <c r="BG480" s="254"/>
      <c r="BH480" s="254"/>
      <c r="BI480" s="254"/>
      <c r="BJ480" s="254"/>
      <c r="BK480" s="254"/>
      <c r="BL480" s="254"/>
      <c r="BM480" s="254"/>
      <c r="BN480" s="254"/>
      <c r="BO480" s="254"/>
      <c r="BP480" s="254"/>
      <c r="BQ480" s="254"/>
      <c r="BR480" s="254"/>
      <c r="BS480" s="254"/>
      <c r="BT480" s="254"/>
      <c r="BU480" s="254"/>
      <c r="BV480" s="254"/>
      <c r="BW480" s="254"/>
      <c r="BX480" s="254"/>
      <c r="BY480" s="254"/>
      <c r="BZ480" s="254"/>
      <c r="CA480" s="254"/>
      <c r="CB480" s="254"/>
      <c r="CC480" s="254"/>
      <c r="CD480" s="254"/>
      <c r="CE480" s="254"/>
      <c r="CF480" s="254"/>
      <c r="CG480" s="254"/>
      <c r="CH480" s="254"/>
      <c r="CI480" s="254"/>
      <c r="CJ480" s="254"/>
      <c r="CK480" s="254"/>
      <c r="CL480" s="254"/>
      <c r="CM480" s="254"/>
      <c r="CN480" s="254"/>
      <c r="CO480" s="254"/>
      <c r="CP480" s="254"/>
      <c r="CQ480" s="254"/>
      <c r="CR480" s="254"/>
      <c r="CS480" s="254"/>
      <c r="CT480" s="254"/>
      <c r="CU480" s="254"/>
      <c r="CV480" s="254"/>
      <c r="CW480" s="254"/>
      <c r="CX480" s="254"/>
      <c r="CY480" s="254"/>
      <c r="CZ480" s="254"/>
      <c r="DA480" s="254"/>
      <c r="DB480" s="254"/>
      <c r="DC480" s="254"/>
      <c r="DD480" s="254"/>
      <c r="DE480" s="254"/>
      <c r="DF480" s="254"/>
      <c r="DG480" s="254"/>
      <c r="DH480" s="254"/>
      <c r="DI480" s="254"/>
      <c r="DJ480" s="254"/>
      <c r="DK480" s="254"/>
      <c r="DL480" s="254"/>
      <c r="DM480" s="254"/>
      <c r="DN480" s="254"/>
      <c r="DO480" s="254"/>
    </row>
    <row r="481" spans="1:119" ht="7.5" customHeight="1">
      <c r="A481" s="277"/>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c r="AA481" s="254"/>
      <c r="AB481" s="254"/>
      <c r="AC481" s="254"/>
      <c r="AD481" s="254"/>
      <c r="AE481" s="254"/>
      <c r="AF481" s="254"/>
      <c r="AG481" s="254"/>
      <c r="AH481" s="254"/>
      <c r="AI481" s="254"/>
      <c r="AJ481" s="254"/>
      <c r="AK481" s="254"/>
      <c r="AL481" s="254"/>
      <c r="AM481" s="254"/>
      <c r="AN481" s="254"/>
      <c r="AO481" s="254"/>
      <c r="AP481" s="254"/>
      <c r="AQ481" s="254"/>
      <c r="AR481" s="254"/>
      <c r="AS481" s="254"/>
      <c r="AT481" s="254"/>
      <c r="AU481" s="254"/>
      <c r="AV481" s="254"/>
      <c r="AW481" s="254"/>
      <c r="AX481" s="254"/>
      <c r="AY481" s="254"/>
      <c r="AZ481" s="254"/>
      <c r="BA481" s="254"/>
      <c r="BB481" s="254"/>
      <c r="BC481" s="254"/>
      <c r="BD481" s="254"/>
      <c r="BE481" s="254"/>
      <c r="BF481" s="254"/>
      <c r="BG481" s="254"/>
      <c r="BH481" s="254"/>
      <c r="BI481" s="254"/>
      <c r="BJ481" s="254"/>
      <c r="BK481" s="254"/>
      <c r="BL481" s="254"/>
      <c r="BM481" s="254"/>
      <c r="BN481" s="254"/>
      <c r="BO481" s="254"/>
      <c r="BP481" s="254"/>
      <c r="BQ481" s="254"/>
      <c r="BR481" s="254"/>
      <c r="BS481" s="254"/>
      <c r="BT481" s="254"/>
      <c r="BU481" s="254"/>
      <c r="BV481" s="254"/>
      <c r="BW481" s="254"/>
      <c r="BX481" s="254"/>
      <c r="BY481" s="254"/>
      <c r="BZ481" s="254"/>
      <c r="CA481" s="254"/>
      <c r="CB481" s="254"/>
      <c r="CC481" s="254"/>
      <c r="CD481" s="254"/>
      <c r="CE481" s="254"/>
      <c r="CF481" s="254"/>
      <c r="CG481" s="254"/>
      <c r="CH481" s="254"/>
      <c r="CI481" s="254"/>
      <c r="CJ481" s="254"/>
      <c r="CK481" s="254"/>
      <c r="CL481" s="254"/>
      <c r="CM481" s="254"/>
      <c r="CN481" s="254"/>
      <c r="CO481" s="254"/>
      <c r="CP481" s="254"/>
      <c r="CQ481" s="254"/>
      <c r="CR481" s="254"/>
      <c r="CS481" s="254"/>
      <c r="CT481" s="254"/>
      <c r="CU481" s="254"/>
      <c r="CV481" s="254"/>
      <c r="CW481" s="254"/>
      <c r="CX481" s="254"/>
      <c r="CY481" s="254"/>
      <c r="CZ481" s="254"/>
      <c r="DA481" s="254"/>
      <c r="DB481" s="254"/>
      <c r="DC481" s="254"/>
      <c r="DD481" s="254"/>
      <c r="DE481" s="254"/>
      <c r="DF481" s="254"/>
      <c r="DG481" s="254"/>
      <c r="DH481" s="254"/>
      <c r="DI481" s="254"/>
      <c r="DJ481" s="254"/>
      <c r="DK481" s="254"/>
      <c r="DL481" s="254"/>
      <c r="DM481" s="254"/>
      <c r="DN481" s="254"/>
      <c r="DO481" s="254"/>
    </row>
    <row r="482" spans="1:119" ht="7.5" customHeight="1">
      <c r="A482" s="277"/>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c r="AA482" s="254"/>
      <c r="AB482" s="254"/>
      <c r="AC482" s="254"/>
      <c r="AD482" s="254"/>
      <c r="AE482" s="254"/>
      <c r="AF482" s="254"/>
      <c r="AG482" s="254"/>
      <c r="AH482" s="254"/>
      <c r="AI482" s="254"/>
      <c r="AJ482" s="254"/>
      <c r="AK482" s="254"/>
      <c r="AL482" s="254"/>
      <c r="AM482" s="254"/>
      <c r="AN482" s="254"/>
      <c r="AO482" s="254"/>
      <c r="AP482" s="254"/>
      <c r="AQ482" s="254"/>
      <c r="AR482" s="254"/>
      <c r="AS482" s="254"/>
      <c r="AT482" s="254"/>
      <c r="AU482" s="254"/>
      <c r="AV482" s="254"/>
      <c r="AW482" s="254"/>
      <c r="AX482" s="254"/>
      <c r="AY482" s="254"/>
      <c r="AZ482" s="254"/>
      <c r="BA482" s="254"/>
      <c r="BB482" s="254"/>
      <c r="BC482" s="254"/>
      <c r="BD482" s="254"/>
      <c r="BE482" s="254"/>
      <c r="BF482" s="254"/>
      <c r="BG482" s="254"/>
      <c r="BH482" s="254"/>
      <c r="BI482" s="254"/>
      <c r="BJ482" s="254"/>
      <c r="BK482" s="254"/>
      <c r="BL482" s="254"/>
      <c r="BM482" s="254"/>
      <c r="BN482" s="254"/>
      <c r="BO482" s="254"/>
      <c r="BP482" s="254"/>
      <c r="BQ482" s="254"/>
      <c r="BR482" s="254"/>
      <c r="BS482" s="254"/>
      <c r="BT482" s="254"/>
      <c r="BU482" s="254"/>
      <c r="BV482" s="254"/>
      <c r="BW482" s="254"/>
      <c r="BX482" s="254"/>
      <c r="BY482" s="254"/>
      <c r="BZ482" s="254"/>
      <c r="CA482" s="254"/>
      <c r="CB482" s="254"/>
      <c r="CC482" s="254"/>
      <c r="CD482" s="254"/>
      <c r="CE482" s="254"/>
      <c r="CF482" s="254"/>
      <c r="CG482" s="254"/>
      <c r="CH482" s="254"/>
      <c r="CI482" s="254"/>
      <c r="CJ482" s="254"/>
      <c r="CK482" s="254"/>
      <c r="CL482" s="254"/>
      <c r="CM482" s="254"/>
      <c r="CN482" s="254"/>
      <c r="CO482" s="254"/>
      <c r="CP482" s="254"/>
      <c r="CQ482" s="254"/>
      <c r="CR482" s="254"/>
      <c r="CS482" s="254"/>
      <c r="CT482" s="254"/>
      <c r="CU482" s="254"/>
      <c r="CV482" s="254"/>
      <c r="CW482" s="254"/>
      <c r="CX482" s="254"/>
      <c r="CY482" s="254"/>
      <c r="CZ482" s="254"/>
      <c r="DA482" s="254"/>
      <c r="DB482" s="254"/>
      <c r="DC482" s="254"/>
      <c r="DD482" s="254"/>
      <c r="DE482" s="254"/>
      <c r="DF482" s="254"/>
      <c r="DG482" s="254"/>
      <c r="DH482" s="254"/>
      <c r="DI482" s="254"/>
      <c r="DJ482" s="254"/>
      <c r="DK482" s="254"/>
      <c r="DL482" s="254"/>
      <c r="DM482" s="254"/>
      <c r="DN482" s="254"/>
      <c r="DO482" s="254"/>
    </row>
    <row r="483" spans="1:119" ht="7.5" customHeight="1">
      <c r="A483" s="277"/>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c r="AA483" s="254"/>
      <c r="AB483" s="254"/>
      <c r="AC483" s="254"/>
      <c r="AD483" s="254"/>
      <c r="AE483" s="254"/>
      <c r="AF483" s="254"/>
      <c r="AG483" s="254"/>
      <c r="AH483" s="254"/>
      <c r="AI483" s="254"/>
      <c r="AJ483" s="254"/>
      <c r="AK483" s="254"/>
      <c r="AL483" s="254"/>
      <c r="AM483" s="254"/>
      <c r="AN483" s="254"/>
      <c r="AO483" s="254"/>
      <c r="AP483" s="254"/>
      <c r="AQ483" s="254"/>
      <c r="AR483" s="254"/>
      <c r="AS483" s="254"/>
      <c r="AT483" s="254"/>
      <c r="AU483" s="254"/>
      <c r="AV483" s="254"/>
      <c r="AW483" s="254"/>
      <c r="AX483" s="254"/>
      <c r="AY483" s="254"/>
      <c r="AZ483" s="254"/>
      <c r="BA483" s="254"/>
      <c r="BB483" s="254"/>
      <c r="BC483" s="254"/>
      <c r="BD483" s="254"/>
      <c r="BE483" s="254"/>
      <c r="BF483" s="254"/>
      <c r="BG483" s="254"/>
      <c r="BH483" s="254"/>
      <c r="BI483" s="254"/>
      <c r="BJ483" s="254"/>
      <c r="BK483" s="254"/>
      <c r="BL483" s="254"/>
      <c r="BM483" s="254"/>
      <c r="BN483" s="254"/>
      <c r="BO483" s="254"/>
      <c r="BP483" s="254"/>
      <c r="BQ483" s="254"/>
      <c r="BR483" s="254"/>
      <c r="BS483" s="254"/>
      <c r="BT483" s="254"/>
      <c r="BU483" s="254"/>
      <c r="BV483" s="254"/>
      <c r="BW483" s="254"/>
      <c r="BX483" s="254"/>
      <c r="BY483" s="254"/>
      <c r="BZ483" s="254"/>
      <c r="CA483" s="254"/>
      <c r="CB483" s="254"/>
      <c r="CC483" s="254"/>
      <c r="CD483" s="254"/>
      <c r="CE483" s="254"/>
      <c r="CF483" s="254"/>
      <c r="CG483" s="254"/>
      <c r="CH483" s="254"/>
      <c r="CI483" s="254"/>
      <c r="CJ483" s="254"/>
      <c r="CK483" s="254"/>
      <c r="CL483" s="254"/>
      <c r="CM483" s="254"/>
      <c r="CN483" s="254"/>
      <c r="CO483" s="254"/>
      <c r="CP483" s="254"/>
      <c r="CQ483" s="254"/>
      <c r="CR483" s="254"/>
      <c r="CS483" s="254"/>
      <c r="CT483" s="254"/>
      <c r="CU483" s="254"/>
      <c r="CV483" s="254"/>
      <c r="CW483" s="254"/>
      <c r="CX483" s="254"/>
      <c r="CY483" s="254"/>
      <c r="CZ483" s="254"/>
      <c r="DA483" s="254"/>
      <c r="DB483" s="254"/>
      <c r="DC483" s="254"/>
      <c r="DD483" s="254"/>
      <c r="DE483" s="254"/>
      <c r="DF483" s="254"/>
      <c r="DG483" s="254"/>
      <c r="DH483" s="254"/>
      <c r="DI483" s="254"/>
      <c r="DJ483" s="254"/>
      <c r="DK483" s="254"/>
      <c r="DL483" s="254"/>
      <c r="DM483" s="254"/>
      <c r="DN483" s="254"/>
      <c r="DO483" s="254"/>
    </row>
    <row r="484" spans="1:119" ht="7.5" customHeight="1">
      <c r="A484" s="277"/>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c r="AA484" s="254"/>
      <c r="AB484" s="254"/>
      <c r="AC484" s="254"/>
      <c r="AD484" s="254"/>
      <c r="AE484" s="254"/>
      <c r="AF484" s="254"/>
      <c r="AG484" s="254"/>
      <c r="AH484" s="254"/>
      <c r="AI484" s="254"/>
      <c r="AJ484" s="254"/>
      <c r="AK484" s="254"/>
      <c r="AL484" s="254"/>
      <c r="AM484" s="254"/>
      <c r="AN484" s="254"/>
      <c r="AO484" s="254"/>
      <c r="AP484" s="254"/>
      <c r="AQ484" s="254"/>
      <c r="AR484" s="254"/>
      <c r="AS484" s="254"/>
      <c r="AT484" s="254"/>
      <c r="AU484" s="254"/>
      <c r="AV484" s="254"/>
      <c r="AW484" s="254"/>
      <c r="AX484" s="254"/>
      <c r="AY484" s="254"/>
      <c r="AZ484" s="254"/>
      <c r="BA484" s="254"/>
      <c r="BB484" s="254"/>
      <c r="BC484" s="254"/>
      <c r="BD484" s="254"/>
      <c r="BE484" s="254"/>
      <c r="BF484" s="254"/>
      <c r="BG484" s="254"/>
      <c r="BH484" s="254"/>
      <c r="BI484" s="254"/>
      <c r="BJ484" s="254"/>
      <c r="BK484" s="254"/>
      <c r="BL484" s="254"/>
      <c r="BM484" s="254"/>
      <c r="BN484" s="254"/>
      <c r="BO484" s="254"/>
      <c r="BP484" s="254"/>
      <c r="BQ484" s="254"/>
      <c r="BR484" s="254"/>
      <c r="BS484" s="254"/>
      <c r="BT484" s="254"/>
      <c r="BU484" s="254"/>
      <c r="BV484" s="254"/>
      <c r="BW484" s="254"/>
      <c r="BX484" s="254"/>
      <c r="BY484" s="254"/>
      <c r="BZ484" s="254"/>
      <c r="CA484" s="254"/>
      <c r="CB484" s="254"/>
      <c r="CC484" s="254"/>
      <c r="CD484" s="254"/>
      <c r="CE484" s="254"/>
      <c r="CF484" s="254"/>
      <c r="CG484" s="254"/>
      <c r="CH484" s="254"/>
      <c r="CI484" s="254"/>
      <c r="CJ484" s="254"/>
      <c r="CK484" s="254"/>
      <c r="CL484" s="254"/>
      <c r="CM484" s="254"/>
      <c r="CN484" s="254"/>
      <c r="CO484" s="254"/>
      <c r="CP484" s="254"/>
      <c r="CQ484" s="254"/>
      <c r="CR484" s="254"/>
      <c r="CS484" s="254"/>
      <c r="CT484" s="254"/>
      <c r="CU484" s="254"/>
      <c r="CV484" s="254"/>
      <c r="CW484" s="254"/>
      <c r="CX484" s="254"/>
      <c r="CY484" s="254"/>
      <c r="CZ484" s="254"/>
      <c r="DA484" s="254"/>
      <c r="DB484" s="254"/>
      <c r="DC484" s="254"/>
      <c r="DD484" s="254"/>
      <c r="DE484" s="254"/>
      <c r="DF484" s="254"/>
      <c r="DG484" s="254"/>
      <c r="DH484" s="254"/>
      <c r="DI484" s="254"/>
      <c r="DJ484" s="254"/>
      <c r="DK484" s="254"/>
      <c r="DL484" s="254"/>
      <c r="DM484" s="254"/>
      <c r="DN484" s="254"/>
      <c r="DO484" s="254"/>
    </row>
    <row r="485" spans="1:119" ht="7.5" customHeight="1">
      <c r="A485" s="277"/>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c r="AA485" s="254"/>
      <c r="AB485" s="254"/>
      <c r="AC485" s="254"/>
      <c r="AD485" s="254"/>
      <c r="AE485" s="254"/>
      <c r="AF485" s="254"/>
      <c r="AG485" s="254"/>
      <c r="AH485" s="254"/>
      <c r="AI485" s="254"/>
      <c r="AJ485" s="254"/>
      <c r="AK485" s="254"/>
      <c r="AL485" s="254"/>
      <c r="AM485" s="254"/>
      <c r="AN485" s="254"/>
      <c r="AO485" s="254"/>
      <c r="AP485" s="254"/>
      <c r="AQ485" s="254"/>
      <c r="AR485" s="254"/>
      <c r="AS485" s="254"/>
      <c r="AT485" s="254"/>
      <c r="AU485" s="254"/>
      <c r="AV485" s="254"/>
      <c r="AW485" s="254"/>
      <c r="AX485" s="254"/>
      <c r="AY485" s="254"/>
      <c r="AZ485" s="254"/>
      <c r="BA485" s="254"/>
      <c r="BB485" s="254"/>
      <c r="BC485" s="254"/>
      <c r="BD485" s="254"/>
      <c r="BE485" s="254"/>
      <c r="BF485" s="254"/>
      <c r="BG485" s="254"/>
      <c r="BH485" s="254"/>
      <c r="BI485" s="254"/>
      <c r="BJ485" s="254"/>
      <c r="BK485" s="254"/>
      <c r="BL485" s="254"/>
      <c r="BM485" s="254"/>
      <c r="BN485" s="254"/>
      <c r="BO485" s="254"/>
      <c r="BP485" s="254"/>
      <c r="BQ485" s="254"/>
      <c r="BR485" s="254"/>
      <c r="BS485" s="254"/>
      <c r="BT485" s="254"/>
      <c r="BU485" s="254"/>
      <c r="BV485" s="254"/>
      <c r="BW485" s="254"/>
      <c r="BX485" s="254"/>
      <c r="BY485" s="254"/>
      <c r="BZ485" s="254"/>
      <c r="CA485" s="254"/>
      <c r="CB485" s="254"/>
      <c r="CC485" s="254"/>
      <c r="CD485" s="254"/>
      <c r="CE485" s="254"/>
      <c r="CF485" s="254"/>
      <c r="CG485" s="254"/>
      <c r="CH485" s="254"/>
      <c r="CI485" s="254"/>
      <c r="CJ485" s="254"/>
      <c r="CK485" s="254"/>
      <c r="CL485" s="254"/>
      <c r="CM485" s="254"/>
      <c r="CN485" s="254"/>
      <c r="CO485" s="254"/>
      <c r="CP485" s="254"/>
      <c r="CQ485" s="254"/>
      <c r="CR485" s="254"/>
      <c r="CS485" s="254"/>
      <c r="CT485" s="254"/>
      <c r="CU485" s="254"/>
      <c r="CV485" s="254"/>
      <c r="CW485" s="254"/>
      <c r="CX485" s="254"/>
      <c r="CY485" s="254"/>
      <c r="CZ485" s="254"/>
      <c r="DA485" s="254"/>
      <c r="DB485" s="254"/>
      <c r="DC485" s="254"/>
      <c r="DD485" s="254"/>
      <c r="DE485" s="254"/>
      <c r="DF485" s="254"/>
      <c r="DG485" s="254"/>
      <c r="DH485" s="254"/>
      <c r="DI485" s="254"/>
      <c r="DJ485" s="254"/>
      <c r="DK485" s="254"/>
      <c r="DL485" s="254"/>
      <c r="DM485" s="254"/>
      <c r="DN485" s="254"/>
      <c r="DO485" s="254"/>
    </row>
    <row r="486" spans="1:119" ht="7.5" customHeight="1">
      <c r="A486" s="277"/>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c r="AA486" s="254"/>
      <c r="AB486" s="254"/>
      <c r="AC486" s="254"/>
      <c r="AD486" s="254"/>
      <c r="AE486" s="254"/>
      <c r="AF486" s="254"/>
      <c r="AG486" s="254"/>
      <c r="AH486" s="254"/>
      <c r="AI486" s="254"/>
      <c r="AJ486" s="254"/>
      <c r="AK486" s="254"/>
      <c r="AL486" s="254"/>
      <c r="AM486" s="254"/>
      <c r="AN486" s="254"/>
      <c r="AO486" s="254"/>
      <c r="AP486" s="254"/>
      <c r="AQ486" s="254"/>
      <c r="AR486" s="254"/>
      <c r="AS486" s="254"/>
      <c r="AT486" s="254"/>
      <c r="AU486" s="254"/>
      <c r="AV486" s="254"/>
      <c r="AW486" s="254"/>
      <c r="AX486" s="254"/>
      <c r="AY486" s="254"/>
      <c r="AZ486" s="254"/>
      <c r="BA486" s="254"/>
      <c r="BB486" s="254"/>
      <c r="BC486" s="254"/>
      <c r="BD486" s="254"/>
      <c r="BE486" s="254"/>
      <c r="BF486" s="254"/>
      <c r="BG486" s="254"/>
      <c r="BH486" s="254"/>
      <c r="BI486" s="254"/>
      <c r="BJ486" s="254"/>
      <c r="BK486" s="254"/>
      <c r="BL486" s="254"/>
      <c r="BM486" s="254"/>
      <c r="BN486" s="254"/>
      <c r="BO486" s="254"/>
      <c r="BP486" s="254"/>
      <c r="BQ486" s="254"/>
      <c r="BR486" s="254"/>
      <c r="BS486" s="254"/>
      <c r="BT486" s="254"/>
      <c r="BU486" s="254"/>
      <c r="BV486" s="254"/>
      <c r="BW486" s="254"/>
      <c r="BX486" s="254"/>
      <c r="BY486" s="254"/>
      <c r="BZ486" s="254"/>
      <c r="CA486" s="254"/>
      <c r="CB486" s="254"/>
      <c r="CC486" s="254"/>
      <c r="CD486" s="254"/>
      <c r="CE486" s="254"/>
      <c r="CF486" s="254"/>
      <c r="CG486" s="254"/>
      <c r="CH486" s="254"/>
      <c r="CI486" s="254"/>
      <c r="CJ486" s="254"/>
      <c r="CK486" s="254"/>
      <c r="CL486" s="254"/>
      <c r="CM486" s="254"/>
      <c r="CN486" s="254"/>
      <c r="CO486" s="254"/>
      <c r="CP486" s="254"/>
      <c r="CQ486" s="254"/>
      <c r="CR486" s="254"/>
      <c r="CS486" s="254"/>
      <c r="CT486" s="254"/>
      <c r="CU486" s="254"/>
      <c r="CV486" s="254"/>
      <c r="CW486" s="254"/>
      <c r="CX486" s="254"/>
      <c r="CY486" s="254"/>
      <c r="CZ486" s="254"/>
      <c r="DA486" s="254"/>
      <c r="DB486" s="254"/>
      <c r="DC486" s="254"/>
      <c r="DD486" s="254"/>
      <c r="DE486" s="254"/>
      <c r="DF486" s="254"/>
      <c r="DG486" s="254"/>
      <c r="DH486" s="254"/>
      <c r="DI486" s="254"/>
      <c r="DJ486" s="254"/>
      <c r="DK486" s="254"/>
      <c r="DL486" s="254"/>
      <c r="DM486" s="254"/>
      <c r="DN486" s="254"/>
      <c r="DO486" s="254"/>
    </row>
    <row r="487" spans="1:119" ht="7.5" customHeight="1">
      <c r="A487" s="277"/>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c r="AA487" s="254"/>
      <c r="AB487" s="254"/>
      <c r="AC487" s="254"/>
      <c r="AD487" s="254"/>
      <c r="AE487" s="254"/>
      <c r="AF487" s="254"/>
      <c r="AG487" s="254"/>
      <c r="AH487" s="254"/>
      <c r="AI487" s="254"/>
      <c r="AJ487" s="254"/>
      <c r="AK487" s="254"/>
      <c r="AL487" s="254"/>
      <c r="AM487" s="254"/>
      <c r="AN487" s="254"/>
      <c r="AO487" s="254"/>
      <c r="AP487" s="254"/>
      <c r="AQ487" s="254"/>
      <c r="AR487" s="254"/>
      <c r="AS487" s="254"/>
      <c r="AT487" s="254"/>
      <c r="AU487" s="254"/>
      <c r="AV487" s="254"/>
      <c r="AW487" s="254"/>
      <c r="AX487" s="254"/>
      <c r="AY487" s="254"/>
      <c r="AZ487" s="254"/>
      <c r="BA487" s="254"/>
      <c r="BB487" s="254"/>
      <c r="BC487" s="254"/>
      <c r="BD487" s="254"/>
      <c r="BE487" s="254"/>
      <c r="BF487" s="254"/>
      <c r="BG487" s="254"/>
      <c r="BH487" s="254"/>
      <c r="BI487" s="254"/>
      <c r="BJ487" s="254"/>
      <c r="BK487" s="254"/>
      <c r="BL487" s="254"/>
      <c r="BM487" s="254"/>
      <c r="BN487" s="254"/>
      <c r="BO487" s="254"/>
      <c r="BP487" s="254"/>
      <c r="BQ487" s="254"/>
      <c r="BR487" s="254"/>
      <c r="BS487" s="254"/>
      <c r="BT487" s="254"/>
      <c r="BU487" s="254"/>
      <c r="BV487" s="254"/>
      <c r="BW487" s="254"/>
      <c r="BX487" s="254"/>
      <c r="BY487" s="254"/>
      <c r="BZ487" s="254"/>
      <c r="CA487" s="254"/>
      <c r="CB487" s="254"/>
      <c r="CC487" s="254"/>
      <c r="CD487" s="254"/>
      <c r="CE487" s="254"/>
      <c r="CF487" s="254"/>
      <c r="CG487" s="254"/>
      <c r="CH487" s="254"/>
      <c r="CI487" s="254"/>
      <c r="CJ487" s="254"/>
      <c r="CK487" s="254"/>
      <c r="CL487" s="254"/>
      <c r="CM487" s="254"/>
      <c r="CN487" s="254"/>
      <c r="CO487" s="254"/>
      <c r="CP487" s="254"/>
      <c r="CQ487" s="254"/>
      <c r="CR487" s="254"/>
      <c r="CS487" s="254"/>
      <c r="CT487" s="254"/>
      <c r="CU487" s="254"/>
      <c r="CV487" s="254"/>
      <c r="CW487" s="254"/>
      <c r="CX487" s="254"/>
      <c r="CY487" s="254"/>
      <c r="CZ487" s="254"/>
      <c r="DA487" s="254"/>
      <c r="DB487" s="254"/>
      <c r="DC487" s="254"/>
      <c r="DD487" s="254"/>
      <c r="DE487" s="254"/>
      <c r="DF487" s="254"/>
      <c r="DG487" s="254"/>
      <c r="DH487" s="254"/>
      <c r="DI487" s="254"/>
      <c r="DJ487" s="254"/>
      <c r="DK487" s="254"/>
      <c r="DL487" s="254"/>
      <c r="DM487" s="254"/>
      <c r="DN487" s="254"/>
      <c r="DO487" s="254"/>
    </row>
    <row r="488" spans="1:119" ht="7.5" customHeight="1">
      <c r="A488" s="277"/>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c r="AA488" s="254"/>
      <c r="AB488" s="254"/>
      <c r="AC488" s="254"/>
      <c r="AD488" s="254"/>
      <c r="AE488" s="254"/>
      <c r="AF488" s="254"/>
      <c r="AG488" s="254"/>
      <c r="AH488" s="254"/>
      <c r="AI488" s="254"/>
      <c r="AJ488" s="254"/>
      <c r="AK488" s="254"/>
      <c r="AL488" s="254"/>
      <c r="AM488" s="254"/>
      <c r="AN488" s="254"/>
      <c r="AO488" s="254"/>
      <c r="AP488" s="254"/>
      <c r="AQ488" s="254"/>
      <c r="AR488" s="254"/>
      <c r="AS488" s="254"/>
      <c r="AT488" s="254"/>
      <c r="AU488" s="254"/>
      <c r="AV488" s="254"/>
      <c r="AW488" s="254"/>
      <c r="AX488" s="254"/>
      <c r="AY488" s="254"/>
      <c r="AZ488" s="254"/>
      <c r="BA488" s="254"/>
      <c r="BB488" s="254"/>
      <c r="BC488" s="254"/>
      <c r="BD488" s="254"/>
      <c r="BE488" s="254"/>
      <c r="BF488" s="254"/>
      <c r="BG488" s="254"/>
      <c r="BH488" s="254"/>
      <c r="BI488" s="254"/>
      <c r="BJ488" s="254"/>
      <c r="BK488" s="254"/>
      <c r="BL488" s="254"/>
      <c r="BM488" s="254"/>
      <c r="BN488" s="254"/>
      <c r="BO488" s="254"/>
      <c r="BP488" s="254"/>
      <c r="BQ488" s="254"/>
      <c r="BR488" s="254"/>
      <c r="BS488" s="254"/>
      <c r="BT488" s="254"/>
      <c r="BU488" s="254"/>
      <c r="BV488" s="254"/>
      <c r="BW488" s="254"/>
      <c r="BX488" s="254"/>
      <c r="BY488" s="254"/>
      <c r="BZ488" s="254"/>
      <c r="CA488" s="254"/>
      <c r="CB488" s="254"/>
      <c r="CC488" s="254"/>
      <c r="CD488" s="254"/>
      <c r="CE488" s="254"/>
      <c r="CF488" s="254"/>
      <c r="CG488" s="254"/>
      <c r="CH488" s="254"/>
      <c r="CI488" s="254"/>
      <c r="CJ488" s="254"/>
      <c r="CK488" s="254"/>
      <c r="CL488" s="254"/>
      <c r="CM488" s="254"/>
      <c r="CN488" s="254"/>
      <c r="CO488" s="254"/>
      <c r="CP488" s="254"/>
      <c r="CQ488" s="254"/>
      <c r="CR488" s="254"/>
      <c r="CS488" s="254"/>
      <c r="CT488" s="254"/>
      <c r="CU488" s="254"/>
      <c r="CV488" s="254"/>
      <c r="CW488" s="254"/>
      <c r="CX488" s="254"/>
      <c r="CY488" s="254"/>
      <c r="CZ488" s="254"/>
      <c r="DA488" s="254"/>
      <c r="DB488" s="254"/>
      <c r="DC488" s="254"/>
      <c r="DD488" s="254"/>
      <c r="DE488" s="254"/>
      <c r="DF488" s="254"/>
      <c r="DG488" s="254"/>
      <c r="DH488" s="254"/>
      <c r="DI488" s="254"/>
      <c r="DJ488" s="254"/>
      <c r="DK488" s="254"/>
      <c r="DL488" s="254"/>
      <c r="DM488" s="254"/>
      <c r="DN488" s="254"/>
      <c r="DO488" s="254"/>
    </row>
    <row r="489" spans="1:119" ht="7.5" customHeight="1">
      <c r="A489" s="277"/>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c r="AA489" s="254"/>
      <c r="AB489" s="254"/>
      <c r="AC489" s="254"/>
      <c r="AD489" s="254"/>
      <c r="AE489" s="254"/>
      <c r="AF489" s="254"/>
      <c r="AG489" s="254"/>
      <c r="AH489" s="254"/>
      <c r="AI489" s="254"/>
      <c r="AJ489" s="254"/>
      <c r="AK489" s="254"/>
      <c r="AL489" s="254"/>
      <c r="AM489" s="254"/>
      <c r="AN489" s="254"/>
      <c r="AO489" s="254"/>
      <c r="AP489" s="254"/>
      <c r="AQ489" s="254"/>
      <c r="AR489" s="254"/>
      <c r="AS489" s="254"/>
      <c r="AT489" s="254"/>
      <c r="AU489" s="254"/>
      <c r="AV489" s="254"/>
      <c r="AW489" s="254"/>
      <c r="AX489" s="254"/>
      <c r="AY489" s="254"/>
      <c r="AZ489" s="254"/>
      <c r="BA489" s="254"/>
      <c r="BB489" s="254"/>
      <c r="BC489" s="254"/>
      <c r="BD489" s="254"/>
      <c r="BE489" s="254"/>
      <c r="BF489" s="254"/>
      <c r="BG489" s="254"/>
      <c r="BH489" s="254"/>
      <c r="BI489" s="254"/>
      <c r="BJ489" s="254"/>
      <c r="BK489" s="254"/>
      <c r="BL489" s="254"/>
      <c r="BM489" s="254"/>
      <c r="BN489" s="254"/>
      <c r="BO489" s="254"/>
      <c r="BP489" s="254"/>
      <c r="BQ489" s="254"/>
      <c r="BR489" s="254"/>
      <c r="BS489" s="254"/>
      <c r="BT489" s="254"/>
      <c r="BU489" s="254"/>
      <c r="BV489" s="254"/>
      <c r="BW489" s="254"/>
      <c r="BX489" s="254"/>
      <c r="BY489" s="254"/>
      <c r="BZ489" s="254"/>
      <c r="CA489" s="254"/>
      <c r="CB489" s="254"/>
      <c r="CC489" s="254"/>
      <c r="CD489" s="254"/>
      <c r="CE489" s="254"/>
      <c r="CF489" s="254"/>
      <c r="CG489" s="254"/>
      <c r="CH489" s="254"/>
      <c r="CI489" s="254"/>
      <c r="CJ489" s="254"/>
      <c r="CK489" s="254"/>
      <c r="CL489" s="254"/>
      <c r="CM489" s="254"/>
      <c r="CN489" s="254"/>
      <c r="CO489" s="254"/>
      <c r="CP489" s="254"/>
      <c r="CQ489" s="254"/>
      <c r="CR489" s="254"/>
      <c r="CS489" s="254"/>
      <c r="CT489" s="254"/>
      <c r="CU489" s="254"/>
      <c r="CV489" s="254"/>
      <c r="CW489" s="254"/>
      <c r="CX489" s="254"/>
      <c r="CY489" s="254"/>
      <c r="CZ489" s="254"/>
      <c r="DA489" s="254"/>
      <c r="DB489" s="254"/>
      <c r="DC489" s="254"/>
      <c r="DD489" s="254"/>
      <c r="DE489" s="254"/>
      <c r="DF489" s="254"/>
      <c r="DG489" s="254"/>
      <c r="DH489" s="254"/>
      <c r="DI489" s="254"/>
      <c r="DJ489" s="254"/>
      <c r="DK489" s="254"/>
      <c r="DL489" s="254"/>
      <c r="DM489" s="254"/>
      <c r="DN489" s="254"/>
      <c r="DO489" s="254"/>
    </row>
    <row r="490" spans="1:119" ht="7.5" customHeight="1">
      <c r="A490" s="277"/>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c r="AA490" s="254"/>
      <c r="AB490" s="254"/>
      <c r="AC490" s="254"/>
      <c r="AD490" s="254"/>
      <c r="AE490" s="254"/>
      <c r="AF490" s="254"/>
      <c r="AG490" s="254"/>
      <c r="AH490" s="254"/>
      <c r="AI490" s="254"/>
      <c r="AJ490" s="254"/>
      <c r="AK490" s="254"/>
      <c r="AL490" s="254"/>
      <c r="AM490" s="254"/>
      <c r="AN490" s="254"/>
      <c r="AO490" s="254"/>
      <c r="AP490" s="254"/>
      <c r="AQ490" s="254"/>
      <c r="AR490" s="254"/>
      <c r="AS490" s="254"/>
      <c r="AT490" s="254"/>
      <c r="AU490" s="254"/>
      <c r="AV490" s="254"/>
      <c r="AW490" s="254"/>
      <c r="AX490" s="254"/>
      <c r="AY490" s="254"/>
      <c r="AZ490" s="254"/>
      <c r="BA490" s="254"/>
      <c r="BB490" s="254"/>
      <c r="BC490" s="254"/>
      <c r="BD490" s="254"/>
      <c r="BE490" s="254"/>
      <c r="BF490" s="254"/>
      <c r="BG490" s="254"/>
      <c r="BH490" s="254"/>
      <c r="BI490" s="254"/>
      <c r="BJ490" s="254"/>
      <c r="BK490" s="254"/>
      <c r="BL490" s="254"/>
      <c r="BM490" s="254"/>
      <c r="BN490" s="254"/>
      <c r="BO490" s="254"/>
      <c r="BP490" s="254"/>
      <c r="BQ490" s="254"/>
      <c r="BR490" s="254"/>
      <c r="BS490" s="254"/>
      <c r="BT490" s="254"/>
      <c r="BU490" s="254"/>
      <c r="BV490" s="254"/>
      <c r="BW490" s="254"/>
      <c r="BX490" s="254"/>
      <c r="BY490" s="254"/>
      <c r="BZ490" s="254"/>
      <c r="CA490" s="254"/>
      <c r="CB490" s="254"/>
      <c r="CC490" s="254"/>
      <c r="CD490" s="254"/>
      <c r="CE490" s="254"/>
      <c r="CF490" s="254"/>
      <c r="CG490" s="254"/>
      <c r="CH490" s="254"/>
      <c r="CI490" s="254"/>
      <c r="CJ490" s="254"/>
      <c r="CK490" s="254"/>
      <c r="CL490" s="254"/>
      <c r="CM490" s="254"/>
      <c r="CN490" s="254"/>
      <c r="CO490" s="254"/>
      <c r="CP490" s="254"/>
      <c r="CQ490" s="254"/>
      <c r="CR490" s="254"/>
      <c r="CS490" s="254"/>
      <c r="CT490" s="254"/>
      <c r="CU490" s="254"/>
      <c r="CV490" s="254"/>
      <c r="CW490" s="254"/>
      <c r="CX490" s="254"/>
      <c r="CY490" s="254"/>
      <c r="CZ490" s="254"/>
      <c r="DA490" s="254"/>
      <c r="DB490" s="254"/>
      <c r="DC490" s="254"/>
      <c r="DD490" s="254"/>
      <c r="DE490" s="254"/>
      <c r="DF490" s="254"/>
      <c r="DG490" s="254"/>
      <c r="DH490" s="254"/>
      <c r="DI490" s="254"/>
      <c r="DJ490" s="254"/>
      <c r="DK490" s="254"/>
      <c r="DL490" s="254"/>
      <c r="DM490" s="254"/>
      <c r="DN490" s="254"/>
      <c r="DO490" s="254"/>
    </row>
    <row r="491" spans="1:119" ht="7.5" customHeight="1">
      <c r="A491" s="277"/>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c r="AA491" s="254"/>
      <c r="AB491" s="254"/>
      <c r="AC491" s="254"/>
      <c r="AD491" s="254"/>
      <c r="AE491" s="254"/>
      <c r="AF491" s="254"/>
      <c r="AG491" s="254"/>
      <c r="AH491" s="254"/>
      <c r="AI491" s="254"/>
      <c r="AJ491" s="254"/>
      <c r="AK491" s="254"/>
      <c r="AL491" s="254"/>
      <c r="AM491" s="254"/>
      <c r="AN491" s="254"/>
      <c r="AO491" s="254"/>
      <c r="AP491" s="254"/>
      <c r="AQ491" s="254"/>
      <c r="AR491" s="254"/>
      <c r="AS491" s="254"/>
      <c r="AT491" s="254"/>
      <c r="AU491" s="254"/>
      <c r="AV491" s="254"/>
      <c r="AW491" s="254"/>
      <c r="AX491" s="254"/>
      <c r="AY491" s="254"/>
      <c r="AZ491" s="254"/>
      <c r="BA491" s="254"/>
      <c r="BB491" s="254"/>
      <c r="BC491" s="254"/>
      <c r="BD491" s="254"/>
      <c r="BE491" s="254"/>
      <c r="BF491" s="254"/>
      <c r="BG491" s="254"/>
      <c r="BH491" s="254"/>
      <c r="BI491" s="254"/>
      <c r="BJ491" s="254"/>
      <c r="BK491" s="254"/>
      <c r="BL491" s="254"/>
      <c r="BM491" s="254"/>
      <c r="BN491" s="254"/>
      <c r="BO491" s="254"/>
      <c r="BP491" s="254"/>
      <c r="BQ491" s="254"/>
      <c r="BR491" s="254"/>
      <c r="BS491" s="254"/>
      <c r="BT491" s="254"/>
      <c r="BU491" s="254"/>
      <c r="BV491" s="254"/>
      <c r="BW491" s="254"/>
      <c r="BX491" s="254"/>
      <c r="BY491" s="254"/>
      <c r="BZ491" s="254"/>
      <c r="CA491" s="254"/>
      <c r="CB491" s="254"/>
      <c r="CC491" s="254"/>
      <c r="CD491" s="254"/>
      <c r="CE491" s="254"/>
      <c r="CF491" s="254"/>
      <c r="CG491" s="254"/>
      <c r="CH491" s="254"/>
      <c r="CI491" s="254"/>
      <c r="CJ491" s="254"/>
      <c r="CK491" s="254"/>
      <c r="CL491" s="254"/>
      <c r="CM491" s="254"/>
      <c r="CN491" s="254"/>
      <c r="CO491" s="254"/>
      <c r="CP491" s="254"/>
      <c r="CQ491" s="254"/>
      <c r="CR491" s="254"/>
      <c r="CS491" s="254"/>
      <c r="CT491" s="254"/>
      <c r="CU491" s="254"/>
      <c r="CV491" s="254"/>
      <c r="CW491" s="254"/>
      <c r="CX491" s="254"/>
      <c r="CY491" s="254"/>
      <c r="CZ491" s="254"/>
      <c r="DA491" s="254"/>
      <c r="DB491" s="254"/>
      <c r="DC491" s="254"/>
      <c r="DD491" s="254"/>
      <c r="DE491" s="254"/>
      <c r="DF491" s="254"/>
      <c r="DG491" s="254"/>
      <c r="DH491" s="254"/>
      <c r="DI491" s="254"/>
      <c r="DJ491" s="254"/>
      <c r="DK491" s="254"/>
      <c r="DL491" s="254"/>
      <c r="DM491" s="254"/>
      <c r="DN491" s="254"/>
      <c r="DO491" s="254"/>
    </row>
    <row r="492" spans="1:119" ht="7.5" customHeight="1">
      <c r="A492" s="277"/>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c r="AA492" s="254"/>
      <c r="AB492" s="254"/>
      <c r="AC492" s="254"/>
      <c r="AD492" s="254"/>
      <c r="AE492" s="254"/>
      <c r="AF492" s="254"/>
      <c r="AG492" s="254"/>
      <c r="AH492" s="254"/>
      <c r="AI492" s="254"/>
      <c r="AJ492" s="254"/>
      <c r="AK492" s="254"/>
      <c r="AL492" s="254"/>
      <c r="AM492" s="254"/>
      <c r="AN492" s="254"/>
      <c r="AO492" s="254"/>
      <c r="AP492" s="254"/>
      <c r="AQ492" s="254"/>
      <c r="AR492" s="254"/>
      <c r="AS492" s="254"/>
      <c r="AT492" s="254"/>
      <c r="AU492" s="254"/>
      <c r="AV492" s="254"/>
      <c r="AW492" s="254"/>
      <c r="AX492" s="254"/>
      <c r="AY492" s="254"/>
      <c r="AZ492" s="254"/>
      <c r="BA492" s="254"/>
      <c r="BB492" s="254"/>
      <c r="BC492" s="254"/>
      <c r="BD492" s="254"/>
      <c r="BE492" s="254"/>
      <c r="BF492" s="254"/>
      <c r="BG492" s="254"/>
      <c r="BH492" s="254"/>
      <c r="BI492" s="254"/>
      <c r="BJ492" s="254"/>
      <c r="BK492" s="254"/>
      <c r="BL492" s="254"/>
      <c r="BM492" s="254"/>
      <c r="BN492" s="254"/>
      <c r="BO492" s="254"/>
      <c r="BP492" s="254"/>
      <c r="BQ492" s="254"/>
      <c r="BR492" s="254"/>
      <c r="BS492" s="254"/>
      <c r="BT492" s="254"/>
      <c r="BU492" s="254"/>
      <c r="BV492" s="254"/>
      <c r="BW492" s="254"/>
      <c r="BX492" s="254"/>
      <c r="BY492" s="254"/>
      <c r="BZ492" s="254"/>
      <c r="CA492" s="254"/>
      <c r="CB492" s="254"/>
      <c r="CC492" s="254"/>
      <c r="CD492" s="254"/>
      <c r="CE492" s="254"/>
      <c r="CF492" s="254"/>
      <c r="CG492" s="254"/>
      <c r="CH492" s="254"/>
      <c r="CI492" s="254"/>
      <c r="CJ492" s="254"/>
      <c r="CK492" s="254"/>
      <c r="CL492" s="254"/>
      <c r="CM492" s="254"/>
      <c r="CN492" s="254"/>
      <c r="CO492" s="254"/>
      <c r="CP492" s="254"/>
      <c r="CQ492" s="254"/>
      <c r="CR492" s="254"/>
      <c r="CS492" s="254"/>
      <c r="CT492" s="254"/>
      <c r="CU492" s="254"/>
      <c r="CV492" s="254"/>
      <c r="CW492" s="254"/>
      <c r="CX492" s="254"/>
      <c r="CY492" s="254"/>
      <c r="CZ492" s="254"/>
      <c r="DA492" s="254"/>
      <c r="DB492" s="254"/>
      <c r="DC492" s="254"/>
      <c r="DD492" s="254"/>
      <c r="DE492" s="254"/>
      <c r="DF492" s="254"/>
      <c r="DG492" s="254"/>
      <c r="DH492" s="254"/>
      <c r="DI492" s="254"/>
      <c r="DJ492" s="254"/>
      <c r="DK492" s="254"/>
      <c r="DL492" s="254"/>
      <c r="DM492" s="254"/>
      <c r="DN492" s="254"/>
      <c r="DO492" s="254"/>
    </row>
    <row r="493" spans="1:119" ht="7.5" customHeight="1">
      <c r="A493" s="277"/>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c r="AA493" s="254"/>
      <c r="AB493" s="254"/>
      <c r="AC493" s="254"/>
      <c r="AD493" s="254"/>
      <c r="AE493" s="254"/>
      <c r="AF493" s="254"/>
      <c r="AG493" s="254"/>
      <c r="AH493" s="254"/>
      <c r="AI493" s="254"/>
      <c r="AJ493" s="254"/>
      <c r="AK493" s="254"/>
      <c r="AL493" s="254"/>
      <c r="AM493" s="254"/>
      <c r="AN493" s="254"/>
      <c r="AO493" s="254"/>
      <c r="AP493" s="254"/>
      <c r="AQ493" s="254"/>
      <c r="AR493" s="254"/>
      <c r="AS493" s="254"/>
      <c r="AT493" s="254"/>
      <c r="AU493" s="254"/>
      <c r="AV493" s="254"/>
      <c r="AW493" s="254"/>
      <c r="AX493" s="254"/>
      <c r="AY493" s="254"/>
      <c r="AZ493" s="254"/>
      <c r="BA493" s="254"/>
      <c r="BB493" s="254"/>
      <c r="BC493" s="254"/>
      <c r="BD493" s="254"/>
      <c r="BE493" s="254"/>
      <c r="BF493" s="254"/>
      <c r="BG493" s="254"/>
      <c r="BH493" s="254"/>
      <c r="BI493" s="254"/>
      <c r="BJ493" s="254"/>
      <c r="BK493" s="254"/>
      <c r="BL493" s="254"/>
      <c r="BM493" s="254"/>
      <c r="BN493" s="254"/>
      <c r="BO493" s="254"/>
      <c r="BP493" s="254"/>
      <c r="BQ493" s="254"/>
      <c r="BR493" s="254"/>
      <c r="BS493" s="254"/>
      <c r="BT493" s="254"/>
      <c r="BU493" s="254"/>
      <c r="BV493" s="254"/>
      <c r="BW493" s="254"/>
      <c r="BX493" s="254"/>
      <c r="BY493" s="254"/>
      <c r="BZ493" s="254"/>
      <c r="CA493" s="254"/>
      <c r="CB493" s="254"/>
      <c r="CC493" s="254"/>
      <c r="CD493" s="254"/>
      <c r="CE493" s="254"/>
      <c r="CF493" s="254"/>
      <c r="CG493" s="254"/>
      <c r="CH493" s="254"/>
      <c r="CI493" s="254"/>
      <c r="CJ493" s="254"/>
      <c r="CK493" s="254"/>
      <c r="CL493" s="254"/>
      <c r="CM493" s="254"/>
      <c r="CN493" s="254"/>
      <c r="CO493" s="254"/>
      <c r="CP493" s="254"/>
      <c r="CQ493" s="254"/>
      <c r="CR493" s="254"/>
      <c r="CS493" s="254"/>
      <c r="CT493" s="254"/>
      <c r="CU493" s="254"/>
      <c r="CV493" s="254"/>
      <c r="CW493" s="254"/>
      <c r="CX493" s="254"/>
      <c r="CY493" s="254"/>
      <c r="CZ493" s="254"/>
      <c r="DA493" s="254"/>
      <c r="DB493" s="254"/>
      <c r="DC493" s="254"/>
      <c r="DD493" s="254"/>
      <c r="DE493" s="254"/>
      <c r="DF493" s="254"/>
      <c r="DG493" s="254"/>
      <c r="DH493" s="254"/>
      <c r="DI493" s="254"/>
      <c r="DJ493" s="254"/>
      <c r="DK493" s="254"/>
      <c r="DL493" s="254"/>
      <c r="DM493" s="254"/>
      <c r="DN493" s="254"/>
      <c r="DO493" s="254"/>
    </row>
    <row r="494" spans="1:119" ht="7.5" customHeight="1">
      <c r="A494" s="277"/>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c r="AA494" s="254"/>
      <c r="AB494" s="254"/>
      <c r="AC494" s="254"/>
      <c r="AD494" s="254"/>
      <c r="AE494" s="254"/>
      <c r="AF494" s="254"/>
      <c r="AG494" s="254"/>
      <c r="AH494" s="254"/>
      <c r="AI494" s="254"/>
      <c r="AJ494" s="254"/>
      <c r="AK494" s="254"/>
      <c r="AL494" s="254"/>
      <c r="AM494" s="254"/>
      <c r="AN494" s="254"/>
      <c r="AO494" s="254"/>
      <c r="AP494" s="254"/>
      <c r="AQ494" s="254"/>
      <c r="AR494" s="254"/>
      <c r="AS494" s="254"/>
      <c r="AT494" s="254"/>
      <c r="AU494" s="254"/>
      <c r="AV494" s="254"/>
      <c r="AW494" s="254"/>
      <c r="AX494" s="254"/>
      <c r="AY494" s="254"/>
      <c r="AZ494" s="254"/>
      <c r="BA494" s="254"/>
      <c r="BB494" s="254"/>
      <c r="BC494" s="254"/>
      <c r="BD494" s="254"/>
      <c r="BE494" s="254"/>
      <c r="BF494" s="254"/>
      <c r="BG494" s="254"/>
      <c r="BH494" s="254"/>
      <c r="BI494" s="254"/>
      <c r="BJ494" s="254"/>
      <c r="BK494" s="254"/>
      <c r="BL494" s="254"/>
      <c r="BM494" s="254"/>
      <c r="BN494" s="254"/>
      <c r="BO494" s="254"/>
      <c r="BP494" s="254"/>
      <c r="BQ494" s="254"/>
      <c r="BR494" s="254"/>
      <c r="BS494" s="254"/>
      <c r="BT494" s="254"/>
      <c r="BU494" s="254"/>
      <c r="BV494" s="254"/>
      <c r="BW494" s="254"/>
      <c r="BX494" s="254"/>
      <c r="BY494" s="254"/>
      <c r="BZ494" s="254"/>
      <c r="CA494" s="254"/>
      <c r="CB494" s="254"/>
      <c r="CC494" s="254"/>
      <c r="CD494" s="254"/>
      <c r="CE494" s="254"/>
      <c r="CF494" s="254"/>
      <c r="CG494" s="254"/>
      <c r="CH494" s="254"/>
      <c r="CI494" s="254"/>
      <c r="CJ494" s="254"/>
      <c r="CK494" s="254"/>
      <c r="CL494" s="254"/>
      <c r="CM494" s="254"/>
      <c r="CN494" s="254"/>
      <c r="CO494" s="254"/>
      <c r="CP494" s="254"/>
      <c r="CQ494" s="254"/>
      <c r="CR494" s="254"/>
      <c r="CS494" s="254"/>
      <c r="CT494" s="254"/>
      <c r="CU494" s="254"/>
      <c r="CV494" s="254"/>
      <c r="CW494" s="254"/>
      <c r="CX494" s="254"/>
      <c r="CY494" s="254"/>
      <c r="CZ494" s="254"/>
      <c r="DA494" s="254"/>
      <c r="DB494" s="254"/>
      <c r="DC494" s="254"/>
      <c r="DD494" s="254"/>
      <c r="DE494" s="254"/>
      <c r="DF494" s="254"/>
      <c r="DG494" s="254"/>
      <c r="DH494" s="254"/>
      <c r="DI494" s="254"/>
      <c r="DJ494" s="254"/>
      <c r="DK494" s="254"/>
      <c r="DL494" s="254"/>
      <c r="DM494" s="254"/>
      <c r="DN494" s="254"/>
      <c r="DO494" s="254"/>
    </row>
    <row r="495" spans="1:119" ht="7.5" customHeight="1">
      <c r="A495" s="277"/>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c r="AA495" s="254"/>
      <c r="AB495" s="254"/>
      <c r="AC495" s="254"/>
      <c r="AD495" s="254"/>
      <c r="AE495" s="254"/>
      <c r="AF495" s="254"/>
      <c r="AG495" s="254"/>
      <c r="AH495" s="254"/>
      <c r="AI495" s="254"/>
      <c r="AJ495" s="254"/>
      <c r="AK495" s="254"/>
      <c r="AL495" s="254"/>
      <c r="AM495" s="254"/>
      <c r="AN495" s="254"/>
      <c r="AO495" s="254"/>
      <c r="AP495" s="254"/>
      <c r="AQ495" s="254"/>
      <c r="AR495" s="254"/>
      <c r="AS495" s="254"/>
      <c r="AT495" s="254"/>
      <c r="AU495" s="254"/>
      <c r="AV495" s="254"/>
      <c r="AW495" s="254"/>
      <c r="AX495" s="254"/>
      <c r="AY495" s="254"/>
      <c r="AZ495" s="254"/>
      <c r="BA495" s="254"/>
      <c r="BB495" s="254"/>
      <c r="BC495" s="254"/>
      <c r="BD495" s="254"/>
      <c r="BE495" s="254"/>
      <c r="BF495" s="254"/>
      <c r="BG495" s="254"/>
      <c r="BH495" s="254"/>
      <c r="BI495" s="254"/>
      <c r="BJ495" s="254"/>
      <c r="BK495" s="254"/>
      <c r="BL495" s="254"/>
      <c r="BM495" s="254"/>
      <c r="BN495" s="254"/>
      <c r="BO495" s="254"/>
      <c r="BP495" s="254"/>
      <c r="BQ495" s="254"/>
      <c r="BR495" s="254"/>
      <c r="BS495" s="254"/>
      <c r="BT495" s="254"/>
      <c r="BU495" s="254"/>
      <c r="BV495" s="254"/>
      <c r="BW495" s="254"/>
      <c r="BX495" s="254"/>
      <c r="BY495" s="254"/>
      <c r="BZ495" s="254"/>
      <c r="CA495" s="254"/>
      <c r="CB495" s="254"/>
      <c r="CC495" s="254"/>
      <c r="CD495" s="254"/>
      <c r="CE495" s="254"/>
      <c r="CF495" s="254"/>
      <c r="CG495" s="254"/>
      <c r="CH495" s="254"/>
      <c r="CI495" s="254"/>
      <c r="CJ495" s="254"/>
      <c r="CK495" s="254"/>
      <c r="CL495" s="254"/>
      <c r="CM495" s="254"/>
      <c r="CN495" s="254"/>
      <c r="CO495" s="254"/>
      <c r="CP495" s="254"/>
      <c r="CQ495" s="254"/>
      <c r="CR495" s="254"/>
      <c r="CS495" s="254"/>
      <c r="CT495" s="254"/>
      <c r="CU495" s="254"/>
      <c r="CV495" s="254"/>
      <c r="CW495" s="254"/>
      <c r="CX495" s="254"/>
      <c r="CY495" s="254"/>
      <c r="CZ495" s="254"/>
      <c r="DA495" s="254"/>
      <c r="DB495" s="254"/>
      <c r="DC495" s="254"/>
      <c r="DD495" s="254"/>
      <c r="DE495" s="254"/>
      <c r="DF495" s="254"/>
      <c r="DG495" s="254"/>
      <c r="DH495" s="254"/>
      <c r="DI495" s="254"/>
      <c r="DJ495" s="254"/>
      <c r="DK495" s="254"/>
      <c r="DL495" s="254"/>
      <c r="DM495" s="254"/>
      <c r="DN495" s="254"/>
      <c r="DO495" s="254"/>
    </row>
    <row r="496" spans="1:119" ht="7.5" customHeight="1">
      <c r="A496" s="277"/>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c r="AA496" s="254"/>
      <c r="AB496" s="254"/>
      <c r="AC496" s="254"/>
      <c r="AD496" s="254"/>
      <c r="AE496" s="254"/>
      <c r="AF496" s="254"/>
      <c r="AG496" s="254"/>
      <c r="AH496" s="254"/>
      <c r="AI496" s="254"/>
      <c r="AJ496" s="254"/>
      <c r="AK496" s="254"/>
      <c r="AL496" s="254"/>
      <c r="AM496" s="254"/>
      <c r="AN496" s="254"/>
      <c r="AO496" s="254"/>
      <c r="AP496" s="254"/>
      <c r="AQ496" s="254"/>
      <c r="AR496" s="254"/>
      <c r="AS496" s="254"/>
      <c r="AT496" s="254"/>
      <c r="AU496" s="254"/>
      <c r="AV496" s="254"/>
      <c r="AW496" s="254"/>
      <c r="AX496" s="254"/>
      <c r="AY496" s="254"/>
      <c r="AZ496" s="254"/>
      <c r="BA496" s="254"/>
      <c r="BB496" s="254"/>
      <c r="BC496" s="254"/>
      <c r="BD496" s="254"/>
      <c r="BE496" s="254"/>
      <c r="BF496" s="254"/>
      <c r="BG496" s="254"/>
      <c r="BH496" s="254"/>
      <c r="BI496" s="254"/>
      <c r="BJ496" s="254"/>
      <c r="BK496" s="254"/>
      <c r="BL496" s="254"/>
      <c r="BM496" s="254"/>
      <c r="BN496" s="254"/>
      <c r="BO496" s="254"/>
      <c r="BP496" s="254"/>
      <c r="BQ496" s="254"/>
      <c r="BR496" s="254"/>
      <c r="BS496" s="254"/>
      <c r="BT496" s="254"/>
      <c r="BU496" s="254"/>
      <c r="BV496" s="254"/>
      <c r="BW496" s="254"/>
      <c r="BX496" s="254"/>
      <c r="BY496" s="254"/>
      <c r="BZ496" s="254"/>
      <c r="CA496" s="254"/>
      <c r="CB496" s="254"/>
      <c r="CC496" s="254"/>
      <c r="CD496" s="254"/>
      <c r="CE496" s="254"/>
      <c r="CF496" s="254"/>
      <c r="CG496" s="254"/>
      <c r="CH496" s="254"/>
      <c r="CI496" s="254"/>
      <c r="CJ496" s="254"/>
      <c r="CK496" s="254"/>
      <c r="CL496" s="254"/>
      <c r="CM496" s="254"/>
      <c r="CN496" s="254"/>
      <c r="CO496" s="254"/>
      <c r="CP496" s="254"/>
      <c r="CQ496" s="254"/>
      <c r="CR496" s="254"/>
      <c r="CS496" s="254"/>
      <c r="CT496" s="254"/>
      <c r="CU496" s="254"/>
      <c r="CV496" s="254"/>
      <c r="CW496" s="254"/>
      <c r="CX496" s="254"/>
      <c r="CY496" s="254"/>
      <c r="CZ496" s="254"/>
      <c r="DA496" s="254"/>
      <c r="DB496" s="254"/>
      <c r="DC496" s="254"/>
      <c r="DD496" s="254"/>
      <c r="DE496" s="254"/>
      <c r="DF496" s="254"/>
      <c r="DG496" s="254"/>
      <c r="DH496" s="254"/>
      <c r="DI496" s="254"/>
      <c r="DJ496" s="254"/>
      <c r="DK496" s="254"/>
      <c r="DL496" s="254"/>
      <c r="DM496" s="254"/>
      <c r="DN496" s="254"/>
      <c r="DO496" s="254"/>
    </row>
    <row r="497" spans="1:119" ht="7.5" customHeight="1">
      <c r="A497" s="277"/>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c r="AA497" s="254"/>
      <c r="AB497" s="254"/>
      <c r="AC497" s="254"/>
      <c r="AD497" s="254"/>
      <c r="AE497" s="254"/>
      <c r="AF497" s="254"/>
      <c r="AG497" s="254"/>
      <c r="AH497" s="254"/>
      <c r="AI497" s="254"/>
      <c r="AJ497" s="254"/>
      <c r="AK497" s="254"/>
      <c r="AL497" s="254"/>
      <c r="AM497" s="254"/>
      <c r="AN497" s="254"/>
      <c r="AO497" s="254"/>
      <c r="AP497" s="254"/>
      <c r="AQ497" s="254"/>
      <c r="AR497" s="254"/>
      <c r="AS497" s="254"/>
      <c r="AT497" s="254"/>
      <c r="AU497" s="254"/>
      <c r="AV497" s="254"/>
      <c r="AW497" s="254"/>
      <c r="AX497" s="254"/>
      <c r="AY497" s="254"/>
      <c r="AZ497" s="254"/>
      <c r="BA497" s="254"/>
      <c r="BB497" s="254"/>
      <c r="BC497" s="254"/>
      <c r="BD497" s="254"/>
      <c r="BE497" s="254"/>
      <c r="BF497" s="254"/>
      <c r="BG497" s="254"/>
      <c r="BH497" s="254"/>
      <c r="BI497" s="254"/>
      <c r="BJ497" s="254"/>
      <c r="BK497" s="254"/>
      <c r="BL497" s="254"/>
      <c r="BM497" s="254"/>
      <c r="BN497" s="254"/>
      <c r="BO497" s="254"/>
      <c r="BP497" s="254"/>
      <c r="BQ497" s="254"/>
      <c r="BR497" s="254"/>
      <c r="BS497" s="254"/>
      <c r="BT497" s="254"/>
      <c r="BU497" s="254"/>
      <c r="BV497" s="254"/>
      <c r="BW497" s="254"/>
      <c r="BX497" s="254"/>
      <c r="BY497" s="254"/>
      <c r="BZ497" s="254"/>
      <c r="CA497" s="254"/>
      <c r="CB497" s="254"/>
      <c r="CC497" s="254"/>
      <c r="CD497" s="254"/>
      <c r="CE497" s="254"/>
      <c r="CF497" s="254"/>
      <c r="CG497" s="254"/>
      <c r="CH497" s="254"/>
      <c r="CI497" s="254"/>
      <c r="CJ497" s="254"/>
      <c r="CK497" s="254"/>
      <c r="CL497" s="254"/>
      <c r="CM497" s="254"/>
      <c r="CN497" s="254"/>
      <c r="CO497" s="254"/>
      <c r="CP497" s="254"/>
      <c r="CQ497" s="254"/>
      <c r="CR497" s="254"/>
      <c r="CS497" s="254"/>
      <c r="CT497" s="254"/>
      <c r="CU497" s="254"/>
      <c r="CV497" s="254"/>
      <c r="CW497" s="254"/>
      <c r="CX497" s="254"/>
      <c r="CY497" s="254"/>
      <c r="CZ497" s="254"/>
      <c r="DA497" s="254"/>
      <c r="DB497" s="254"/>
      <c r="DC497" s="254"/>
      <c r="DD497" s="254"/>
      <c r="DE497" s="254"/>
      <c r="DF497" s="254"/>
      <c r="DG497" s="254"/>
      <c r="DH497" s="254"/>
      <c r="DI497" s="254"/>
      <c r="DJ497" s="254"/>
      <c r="DK497" s="254"/>
      <c r="DL497" s="254"/>
      <c r="DM497" s="254"/>
      <c r="DN497" s="254"/>
      <c r="DO497" s="254"/>
    </row>
    <row r="498" spans="1:119" ht="7.5" customHeight="1">
      <c r="A498" s="277"/>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c r="AA498" s="254"/>
      <c r="AB498" s="254"/>
      <c r="AC498" s="254"/>
      <c r="AD498" s="254"/>
      <c r="AE498" s="254"/>
      <c r="AF498" s="254"/>
      <c r="AG498" s="254"/>
      <c r="AH498" s="254"/>
      <c r="AI498" s="254"/>
      <c r="AJ498" s="254"/>
      <c r="AK498" s="254"/>
      <c r="AL498" s="254"/>
      <c r="AM498" s="254"/>
      <c r="AN498" s="254"/>
      <c r="AO498" s="254"/>
      <c r="AP498" s="254"/>
      <c r="AQ498" s="254"/>
      <c r="AR498" s="254"/>
      <c r="AS498" s="254"/>
      <c r="AT498" s="254"/>
      <c r="AU498" s="254"/>
      <c r="AV498" s="254"/>
      <c r="AW498" s="254"/>
      <c r="AX498" s="254"/>
      <c r="AY498" s="254"/>
      <c r="AZ498" s="254"/>
      <c r="BA498" s="254"/>
      <c r="BB498" s="254"/>
      <c r="BC498" s="254"/>
      <c r="BD498" s="254"/>
      <c r="BE498" s="254"/>
      <c r="BF498" s="254"/>
      <c r="BG498" s="254"/>
      <c r="BH498" s="254"/>
      <c r="BI498" s="254"/>
      <c r="BJ498" s="254"/>
      <c r="BK498" s="254"/>
      <c r="BL498" s="254"/>
      <c r="BM498" s="254"/>
      <c r="BN498" s="254"/>
      <c r="BO498" s="254"/>
      <c r="BP498" s="254"/>
      <c r="BQ498" s="254"/>
      <c r="BR498" s="254"/>
      <c r="BS498" s="254"/>
      <c r="BT498" s="254"/>
      <c r="BU498" s="254"/>
      <c r="BV498" s="254"/>
      <c r="BW498" s="254"/>
      <c r="BX498" s="254"/>
      <c r="BY498" s="254"/>
      <c r="BZ498" s="254"/>
      <c r="CA498" s="254"/>
      <c r="CB498" s="254"/>
      <c r="CC498" s="254"/>
      <c r="CD498" s="254"/>
      <c r="CE498" s="254"/>
      <c r="CF498" s="254"/>
      <c r="CG498" s="254"/>
      <c r="CH498" s="254"/>
      <c r="CI498" s="254"/>
      <c r="CJ498" s="254"/>
      <c r="CK498" s="254"/>
      <c r="CL498" s="254"/>
      <c r="CM498" s="254"/>
      <c r="CN498" s="254"/>
      <c r="CO498" s="254"/>
      <c r="CP498" s="254"/>
      <c r="CQ498" s="254"/>
      <c r="CR498" s="254"/>
      <c r="CS498" s="254"/>
      <c r="CT498" s="254"/>
      <c r="CU498" s="254"/>
      <c r="CV498" s="254"/>
      <c r="CW498" s="254"/>
      <c r="CX498" s="254"/>
      <c r="CY498" s="254"/>
      <c r="CZ498" s="254"/>
      <c r="DA498" s="254"/>
      <c r="DB498" s="254"/>
      <c r="DC498" s="254"/>
      <c r="DD498" s="254"/>
      <c r="DE498" s="254"/>
      <c r="DF498" s="254"/>
      <c r="DG498" s="254"/>
      <c r="DH498" s="254"/>
      <c r="DI498" s="254"/>
      <c r="DJ498" s="254"/>
      <c r="DK498" s="254"/>
      <c r="DL498" s="254"/>
      <c r="DM498" s="254"/>
      <c r="DN498" s="254"/>
      <c r="DO498" s="254"/>
    </row>
    <row r="499" spans="1:119" ht="7.5" customHeight="1">
      <c r="A499" s="277"/>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c r="AA499" s="254"/>
      <c r="AB499" s="254"/>
      <c r="AC499" s="254"/>
      <c r="AD499" s="254"/>
      <c r="AE499" s="254"/>
      <c r="AF499" s="254"/>
      <c r="AG499" s="254"/>
      <c r="AH499" s="254"/>
      <c r="AI499" s="254"/>
      <c r="AJ499" s="254"/>
      <c r="AK499" s="254"/>
      <c r="AL499" s="254"/>
      <c r="AM499" s="254"/>
      <c r="AN499" s="254"/>
      <c r="AO499" s="254"/>
      <c r="AP499" s="254"/>
      <c r="AQ499" s="254"/>
      <c r="AR499" s="254"/>
      <c r="AS499" s="254"/>
      <c r="AT499" s="254"/>
      <c r="AU499" s="254"/>
      <c r="AV499" s="254"/>
      <c r="AW499" s="254"/>
      <c r="AX499" s="254"/>
      <c r="AY499" s="254"/>
      <c r="AZ499" s="254"/>
      <c r="BA499" s="254"/>
      <c r="BB499" s="254"/>
      <c r="BC499" s="254"/>
      <c r="BD499" s="254"/>
      <c r="BE499" s="254"/>
      <c r="BF499" s="254"/>
      <c r="BG499" s="254"/>
      <c r="BH499" s="254"/>
      <c r="BI499" s="254"/>
      <c r="BJ499" s="254"/>
      <c r="BK499" s="254"/>
      <c r="BL499" s="254"/>
      <c r="BM499" s="254"/>
      <c r="BN499" s="254"/>
      <c r="BO499" s="254"/>
      <c r="BP499" s="254"/>
      <c r="BQ499" s="254"/>
      <c r="BR499" s="254"/>
      <c r="BS499" s="254"/>
      <c r="BT499" s="254"/>
      <c r="BU499" s="254"/>
      <c r="BV499" s="254"/>
      <c r="BW499" s="254"/>
      <c r="BX499" s="254"/>
      <c r="BY499" s="254"/>
      <c r="BZ499" s="254"/>
      <c r="CA499" s="254"/>
      <c r="CB499" s="254"/>
      <c r="CC499" s="254"/>
      <c r="CD499" s="254"/>
      <c r="CE499" s="254"/>
      <c r="CF499" s="254"/>
      <c r="CG499" s="254"/>
      <c r="CH499" s="254"/>
      <c r="CI499" s="254"/>
      <c r="CJ499" s="254"/>
      <c r="CK499" s="254"/>
      <c r="CL499" s="254"/>
      <c r="CM499" s="254"/>
      <c r="CN499" s="254"/>
      <c r="CO499" s="254"/>
      <c r="CP499" s="254"/>
      <c r="CQ499" s="254"/>
      <c r="CR499" s="254"/>
      <c r="CS499" s="254"/>
      <c r="CT499" s="254"/>
      <c r="CU499" s="254"/>
      <c r="CV499" s="254"/>
      <c r="CW499" s="254"/>
      <c r="CX499" s="254"/>
      <c r="CY499" s="254"/>
      <c r="CZ499" s="254"/>
      <c r="DA499" s="254"/>
      <c r="DB499" s="254"/>
      <c r="DC499" s="254"/>
      <c r="DD499" s="254"/>
      <c r="DE499" s="254"/>
      <c r="DF499" s="254"/>
      <c r="DG499" s="254"/>
      <c r="DH499" s="254"/>
      <c r="DI499" s="254"/>
      <c r="DJ499" s="254"/>
      <c r="DK499" s="254"/>
      <c r="DL499" s="254"/>
      <c r="DM499" s="254"/>
      <c r="DN499" s="254"/>
      <c r="DO499" s="254"/>
    </row>
    <row r="500" spans="1:119" ht="7.5" customHeight="1">
      <c r="A500" s="277"/>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c r="AA500" s="254"/>
      <c r="AB500" s="254"/>
      <c r="AC500" s="254"/>
      <c r="AD500" s="254"/>
      <c r="AE500" s="254"/>
      <c r="AF500" s="254"/>
      <c r="AG500" s="254"/>
      <c r="AH500" s="254"/>
      <c r="AI500" s="254"/>
      <c r="AJ500" s="254"/>
      <c r="AK500" s="254"/>
      <c r="AL500" s="254"/>
      <c r="AM500" s="254"/>
      <c r="AN500" s="254"/>
      <c r="AO500" s="254"/>
      <c r="AP500" s="254"/>
      <c r="AQ500" s="254"/>
      <c r="AR500" s="254"/>
      <c r="AS500" s="254"/>
      <c r="AT500" s="254"/>
      <c r="AU500" s="254"/>
      <c r="AV500" s="254"/>
      <c r="AW500" s="254"/>
      <c r="AX500" s="254"/>
      <c r="AY500" s="254"/>
      <c r="AZ500" s="254"/>
      <c r="BA500" s="254"/>
      <c r="BB500" s="254"/>
      <c r="BC500" s="254"/>
      <c r="BD500" s="254"/>
      <c r="BE500" s="254"/>
      <c r="BF500" s="254"/>
      <c r="BG500" s="254"/>
      <c r="BH500" s="254"/>
      <c r="BI500" s="254"/>
      <c r="BJ500" s="254"/>
      <c r="BK500" s="254"/>
      <c r="BL500" s="254"/>
      <c r="BM500" s="254"/>
      <c r="BN500" s="254"/>
      <c r="BO500" s="254"/>
      <c r="BP500" s="254"/>
      <c r="BQ500" s="254"/>
      <c r="BR500" s="254"/>
      <c r="BS500" s="254"/>
      <c r="BT500" s="254"/>
      <c r="BU500" s="254"/>
      <c r="BV500" s="254"/>
      <c r="BW500" s="254"/>
      <c r="BX500" s="254"/>
      <c r="BY500" s="254"/>
      <c r="BZ500" s="254"/>
      <c r="CA500" s="254"/>
      <c r="CB500" s="254"/>
      <c r="CC500" s="254"/>
      <c r="CD500" s="254"/>
      <c r="CE500" s="254"/>
      <c r="CF500" s="254"/>
      <c r="CG500" s="254"/>
      <c r="CH500" s="254"/>
      <c r="CI500" s="254"/>
      <c r="CJ500" s="254"/>
      <c r="CK500" s="254"/>
      <c r="CL500" s="254"/>
      <c r="CM500" s="254"/>
      <c r="CN500" s="254"/>
      <c r="CO500" s="254"/>
      <c r="CP500" s="254"/>
      <c r="CQ500" s="254"/>
      <c r="CR500" s="254"/>
      <c r="CS500" s="254"/>
      <c r="CT500" s="254"/>
      <c r="CU500" s="254"/>
      <c r="CV500" s="254"/>
      <c r="CW500" s="254"/>
      <c r="CX500" s="254"/>
      <c r="CY500" s="254"/>
      <c r="CZ500" s="254"/>
      <c r="DA500" s="254"/>
      <c r="DB500" s="254"/>
      <c r="DC500" s="254"/>
      <c r="DD500" s="254"/>
      <c r="DE500" s="254"/>
      <c r="DF500" s="254"/>
      <c r="DG500" s="254"/>
      <c r="DH500" s="254"/>
      <c r="DI500" s="254"/>
      <c r="DJ500" s="254"/>
      <c r="DK500" s="254"/>
      <c r="DL500" s="254"/>
      <c r="DM500" s="254"/>
      <c r="DN500" s="254"/>
      <c r="DO500" s="254"/>
    </row>
    <row r="501" spans="1:119" ht="7.5" customHeight="1">
      <c r="A501" s="277"/>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c r="AA501" s="254"/>
      <c r="AB501" s="254"/>
      <c r="AC501" s="254"/>
      <c r="AD501" s="254"/>
      <c r="AE501" s="254"/>
      <c r="AF501" s="254"/>
      <c r="AG501" s="254"/>
      <c r="AH501" s="254"/>
      <c r="AI501" s="254"/>
      <c r="AJ501" s="254"/>
      <c r="AK501" s="254"/>
      <c r="AL501" s="254"/>
      <c r="AM501" s="254"/>
      <c r="AN501" s="254"/>
      <c r="AO501" s="254"/>
      <c r="AP501" s="254"/>
      <c r="AQ501" s="254"/>
      <c r="AR501" s="254"/>
      <c r="AS501" s="254"/>
      <c r="AT501" s="254"/>
      <c r="AU501" s="254"/>
      <c r="AV501" s="254"/>
      <c r="AW501" s="254"/>
      <c r="AX501" s="254"/>
      <c r="AY501" s="254"/>
      <c r="AZ501" s="254"/>
      <c r="BA501" s="254"/>
      <c r="BB501" s="254"/>
      <c r="BC501" s="254"/>
      <c r="BD501" s="254"/>
      <c r="BE501" s="254"/>
      <c r="BF501" s="254"/>
      <c r="BG501" s="254"/>
      <c r="BH501" s="254"/>
      <c r="BI501" s="254"/>
      <c r="BJ501" s="254"/>
      <c r="BK501" s="254"/>
      <c r="BL501" s="254"/>
      <c r="BM501" s="254"/>
      <c r="BN501" s="254"/>
      <c r="BO501" s="254"/>
      <c r="BP501" s="254"/>
      <c r="BQ501" s="254"/>
      <c r="BR501" s="254"/>
      <c r="BS501" s="254"/>
      <c r="BT501" s="254"/>
      <c r="BU501" s="254"/>
      <c r="BV501" s="254"/>
      <c r="BW501" s="254"/>
      <c r="BX501" s="254"/>
      <c r="BY501" s="254"/>
      <c r="BZ501" s="254"/>
      <c r="CA501" s="254"/>
      <c r="CB501" s="254"/>
      <c r="CC501" s="254"/>
      <c r="CD501" s="254"/>
      <c r="CE501" s="254"/>
      <c r="CF501" s="254"/>
      <c r="CG501" s="254"/>
      <c r="CH501" s="254"/>
      <c r="CI501" s="254"/>
      <c r="CJ501" s="254"/>
      <c r="CK501" s="254"/>
      <c r="CL501" s="254"/>
      <c r="CM501" s="254"/>
      <c r="CN501" s="254"/>
      <c r="CO501" s="254"/>
      <c r="CP501" s="254"/>
      <c r="CQ501" s="254"/>
      <c r="CR501" s="254"/>
      <c r="CS501" s="254"/>
      <c r="CT501" s="254"/>
      <c r="CU501" s="254"/>
      <c r="CV501" s="254"/>
      <c r="CW501" s="254"/>
      <c r="CX501" s="254"/>
      <c r="CY501" s="254"/>
      <c r="CZ501" s="254"/>
      <c r="DA501" s="254"/>
      <c r="DB501" s="254"/>
      <c r="DC501" s="254"/>
      <c r="DD501" s="254"/>
      <c r="DE501" s="254"/>
      <c r="DF501" s="254"/>
      <c r="DG501" s="254"/>
      <c r="DH501" s="254"/>
      <c r="DI501" s="254"/>
      <c r="DJ501" s="254"/>
      <c r="DK501" s="254"/>
      <c r="DL501" s="254"/>
      <c r="DM501" s="254"/>
      <c r="DN501" s="254"/>
      <c r="DO501" s="254"/>
    </row>
    <row r="502" spans="1:119" ht="7.5" customHeight="1">
      <c r="A502" s="277"/>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c r="AA502" s="254"/>
      <c r="AB502" s="254"/>
      <c r="AC502" s="254"/>
      <c r="AD502" s="254"/>
      <c r="AE502" s="254"/>
      <c r="AF502" s="254"/>
      <c r="AG502" s="254"/>
      <c r="AH502" s="254"/>
      <c r="AI502" s="254"/>
      <c r="AJ502" s="254"/>
      <c r="AK502" s="254"/>
      <c r="AL502" s="254"/>
      <c r="AM502" s="254"/>
      <c r="AN502" s="254"/>
      <c r="AO502" s="254"/>
      <c r="AP502" s="254"/>
      <c r="AQ502" s="254"/>
      <c r="AR502" s="254"/>
      <c r="AS502" s="254"/>
      <c r="AT502" s="254"/>
      <c r="AU502" s="254"/>
      <c r="AV502" s="254"/>
      <c r="AW502" s="254"/>
      <c r="AX502" s="254"/>
      <c r="AY502" s="254"/>
      <c r="AZ502" s="254"/>
      <c r="BA502" s="254"/>
      <c r="BB502" s="254"/>
      <c r="BC502" s="254"/>
      <c r="BD502" s="254"/>
      <c r="BE502" s="254"/>
      <c r="BF502" s="254"/>
      <c r="BG502" s="254"/>
      <c r="BH502" s="254"/>
      <c r="BI502" s="254"/>
      <c r="BJ502" s="254"/>
      <c r="BK502" s="254"/>
      <c r="BL502" s="254"/>
      <c r="BM502" s="254"/>
      <c r="BN502" s="254"/>
      <c r="BO502" s="254"/>
      <c r="BP502" s="254"/>
      <c r="BQ502" s="254"/>
      <c r="BR502" s="254"/>
      <c r="BS502" s="254"/>
      <c r="BT502" s="254"/>
      <c r="BU502" s="254"/>
      <c r="BV502" s="254"/>
      <c r="BW502" s="254"/>
      <c r="BX502" s="254"/>
      <c r="BY502" s="254"/>
      <c r="BZ502" s="254"/>
      <c r="CA502" s="254"/>
      <c r="CB502" s="254"/>
      <c r="CC502" s="254"/>
      <c r="CD502" s="254"/>
      <c r="CE502" s="254"/>
      <c r="CF502" s="254"/>
      <c r="CG502" s="254"/>
      <c r="CH502" s="254"/>
      <c r="CI502" s="254"/>
      <c r="CJ502" s="254"/>
      <c r="CK502" s="254"/>
      <c r="CL502" s="254"/>
      <c r="CM502" s="254"/>
      <c r="CN502" s="254"/>
      <c r="CO502" s="254"/>
      <c r="CP502" s="254"/>
      <c r="CQ502" s="254"/>
      <c r="CR502" s="254"/>
      <c r="CS502" s="254"/>
      <c r="CT502" s="254"/>
      <c r="CU502" s="254"/>
      <c r="CV502" s="254"/>
      <c r="CW502" s="254"/>
      <c r="CX502" s="254"/>
      <c r="CY502" s="254"/>
      <c r="CZ502" s="254"/>
      <c r="DA502" s="254"/>
      <c r="DB502" s="254"/>
      <c r="DC502" s="254"/>
      <c r="DD502" s="254"/>
      <c r="DE502" s="254"/>
      <c r="DF502" s="254"/>
      <c r="DG502" s="254"/>
      <c r="DH502" s="254"/>
      <c r="DI502" s="254"/>
      <c r="DJ502" s="254"/>
      <c r="DK502" s="254"/>
      <c r="DL502" s="254"/>
      <c r="DM502" s="254"/>
      <c r="DN502" s="254"/>
      <c r="DO502" s="254"/>
    </row>
    <row r="503" spans="1:119" ht="7.5" customHeight="1">
      <c r="A503" s="277"/>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c r="AA503" s="254"/>
      <c r="AB503" s="254"/>
      <c r="AC503" s="254"/>
      <c r="AD503" s="254"/>
      <c r="AE503" s="254"/>
      <c r="AF503" s="254"/>
      <c r="AG503" s="254"/>
      <c r="AH503" s="254"/>
      <c r="AI503" s="254"/>
      <c r="AJ503" s="254"/>
      <c r="AK503" s="254"/>
      <c r="AL503" s="254"/>
      <c r="AM503" s="254"/>
      <c r="AN503" s="254"/>
      <c r="AO503" s="254"/>
      <c r="AP503" s="254"/>
      <c r="AQ503" s="254"/>
      <c r="AR503" s="254"/>
      <c r="AS503" s="254"/>
      <c r="AT503" s="254"/>
      <c r="AU503" s="254"/>
      <c r="AV503" s="254"/>
      <c r="AW503" s="254"/>
      <c r="AX503" s="254"/>
      <c r="AY503" s="254"/>
      <c r="AZ503" s="254"/>
      <c r="BA503" s="254"/>
      <c r="BB503" s="254"/>
      <c r="BC503" s="254"/>
      <c r="BD503" s="254"/>
      <c r="BE503" s="254"/>
      <c r="BF503" s="254"/>
      <c r="BG503" s="254"/>
      <c r="BH503" s="254"/>
      <c r="BI503" s="254"/>
      <c r="BJ503" s="254"/>
      <c r="BK503" s="254"/>
      <c r="BL503" s="254"/>
      <c r="BM503" s="254"/>
      <c r="BN503" s="254"/>
      <c r="BO503" s="254"/>
      <c r="BP503" s="254"/>
      <c r="BQ503" s="254"/>
      <c r="BR503" s="254"/>
      <c r="BS503" s="254"/>
      <c r="BT503" s="254"/>
      <c r="BU503" s="254"/>
      <c r="BV503" s="254"/>
      <c r="BW503" s="254"/>
      <c r="BX503" s="254"/>
      <c r="BY503" s="254"/>
      <c r="BZ503" s="254"/>
      <c r="CA503" s="254"/>
      <c r="CB503" s="254"/>
      <c r="CC503" s="254"/>
      <c r="CD503" s="254"/>
      <c r="CE503" s="254"/>
      <c r="CF503" s="254"/>
      <c r="CG503" s="254"/>
      <c r="CH503" s="254"/>
      <c r="CI503" s="254"/>
      <c r="CJ503" s="254"/>
      <c r="CK503" s="254"/>
      <c r="CL503" s="254"/>
      <c r="CM503" s="254"/>
      <c r="CN503" s="254"/>
      <c r="CO503" s="254"/>
      <c r="CP503" s="254"/>
      <c r="CQ503" s="254"/>
      <c r="CR503" s="254"/>
      <c r="CS503" s="254"/>
      <c r="CT503" s="254"/>
      <c r="CU503" s="254"/>
      <c r="CV503" s="254"/>
      <c r="CW503" s="254"/>
      <c r="CX503" s="254"/>
      <c r="CY503" s="254"/>
      <c r="CZ503" s="254"/>
      <c r="DA503" s="254"/>
      <c r="DB503" s="254"/>
      <c r="DC503" s="254"/>
      <c r="DD503" s="254"/>
      <c r="DE503" s="254"/>
      <c r="DF503" s="254"/>
      <c r="DG503" s="254"/>
      <c r="DH503" s="254"/>
      <c r="DI503" s="254"/>
      <c r="DJ503" s="254"/>
      <c r="DK503" s="254"/>
      <c r="DL503" s="254"/>
      <c r="DM503" s="254"/>
      <c r="DN503" s="254"/>
      <c r="DO503" s="254"/>
    </row>
    <row r="504" spans="1:119" ht="7.5" customHeight="1">
      <c r="A504" s="277"/>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c r="AA504" s="254"/>
      <c r="AB504" s="254"/>
      <c r="AC504" s="254"/>
      <c r="AD504" s="254"/>
      <c r="AE504" s="254"/>
      <c r="AF504" s="254"/>
      <c r="AG504" s="254"/>
      <c r="AH504" s="254"/>
      <c r="AI504" s="254"/>
      <c r="AJ504" s="254"/>
      <c r="AK504" s="254"/>
      <c r="AL504" s="254"/>
      <c r="AM504" s="254"/>
      <c r="AN504" s="254"/>
      <c r="AO504" s="254"/>
      <c r="AP504" s="254"/>
      <c r="AQ504" s="254"/>
      <c r="AR504" s="254"/>
      <c r="AS504" s="254"/>
      <c r="AT504" s="254"/>
      <c r="AU504" s="254"/>
      <c r="AV504" s="254"/>
      <c r="AW504" s="254"/>
      <c r="AX504" s="254"/>
      <c r="AY504" s="254"/>
      <c r="AZ504" s="254"/>
      <c r="BA504" s="254"/>
      <c r="BB504" s="254"/>
      <c r="BC504" s="254"/>
      <c r="BD504" s="254"/>
      <c r="BE504" s="254"/>
      <c r="BF504" s="254"/>
      <c r="BG504" s="254"/>
      <c r="BH504" s="254"/>
      <c r="BI504" s="254"/>
      <c r="BJ504" s="254"/>
      <c r="BK504" s="254"/>
      <c r="BL504" s="254"/>
      <c r="BM504" s="254"/>
      <c r="BN504" s="254"/>
      <c r="BO504" s="254"/>
      <c r="BP504" s="254"/>
      <c r="BQ504" s="254"/>
      <c r="BR504" s="254"/>
      <c r="BS504" s="254"/>
      <c r="BT504" s="254"/>
      <c r="BU504" s="254"/>
      <c r="BV504" s="254"/>
      <c r="BW504" s="254"/>
      <c r="BX504" s="254"/>
      <c r="BY504" s="254"/>
      <c r="BZ504" s="254"/>
      <c r="CA504" s="254"/>
      <c r="CB504" s="254"/>
      <c r="CC504" s="254"/>
      <c r="CD504" s="254"/>
      <c r="CE504" s="254"/>
      <c r="CF504" s="254"/>
      <c r="CG504" s="254"/>
      <c r="CH504" s="254"/>
      <c r="CI504" s="254"/>
      <c r="CJ504" s="254"/>
      <c r="CK504" s="254"/>
      <c r="CL504" s="254"/>
      <c r="CM504" s="254"/>
      <c r="CN504" s="254"/>
      <c r="CO504" s="254"/>
      <c r="CP504" s="254"/>
      <c r="CQ504" s="254"/>
      <c r="CR504" s="254"/>
      <c r="CS504" s="254"/>
      <c r="CT504" s="254"/>
      <c r="CU504" s="254"/>
      <c r="CV504" s="254"/>
      <c r="CW504" s="254"/>
      <c r="CX504" s="254"/>
      <c r="CY504" s="254"/>
      <c r="CZ504" s="254"/>
      <c r="DA504" s="254"/>
      <c r="DB504" s="254"/>
      <c r="DC504" s="254"/>
      <c r="DD504" s="254"/>
      <c r="DE504" s="254"/>
      <c r="DF504" s="254"/>
      <c r="DG504" s="254"/>
      <c r="DH504" s="254"/>
      <c r="DI504" s="254"/>
      <c r="DJ504" s="254"/>
      <c r="DK504" s="254"/>
      <c r="DL504" s="254"/>
      <c r="DM504" s="254"/>
      <c r="DN504" s="254"/>
      <c r="DO504" s="254"/>
    </row>
    <row r="505" spans="1:119" ht="7.5" customHeight="1">
      <c r="A505" s="277"/>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c r="AA505" s="254"/>
      <c r="AB505" s="254"/>
      <c r="AC505" s="254"/>
      <c r="AD505" s="254"/>
      <c r="AE505" s="254"/>
      <c r="AF505" s="254"/>
      <c r="AG505" s="254"/>
      <c r="AH505" s="254"/>
      <c r="AI505" s="254"/>
      <c r="AJ505" s="254"/>
      <c r="AK505" s="254"/>
      <c r="AL505" s="254"/>
      <c r="AM505" s="254"/>
      <c r="AN505" s="254"/>
      <c r="AO505" s="254"/>
      <c r="AP505" s="254"/>
      <c r="AQ505" s="254"/>
      <c r="AR505" s="254"/>
      <c r="AS505" s="254"/>
      <c r="AT505" s="254"/>
      <c r="AU505" s="254"/>
      <c r="AV505" s="254"/>
      <c r="AW505" s="254"/>
      <c r="AX505" s="254"/>
      <c r="AY505" s="254"/>
      <c r="AZ505" s="254"/>
      <c r="BA505" s="254"/>
      <c r="BB505" s="254"/>
      <c r="BC505" s="254"/>
      <c r="BD505" s="254"/>
      <c r="BE505" s="254"/>
      <c r="BF505" s="254"/>
      <c r="BG505" s="254"/>
      <c r="BH505" s="254"/>
      <c r="BI505" s="254"/>
      <c r="BJ505" s="254"/>
      <c r="BK505" s="254"/>
      <c r="BL505" s="254"/>
      <c r="BM505" s="254"/>
      <c r="BN505" s="254"/>
      <c r="BO505" s="254"/>
      <c r="BP505" s="254"/>
      <c r="BQ505" s="254"/>
      <c r="BR505" s="254"/>
      <c r="BS505" s="254"/>
      <c r="BT505" s="254"/>
      <c r="BU505" s="254"/>
      <c r="BV505" s="254"/>
      <c r="BW505" s="254"/>
      <c r="BX505" s="254"/>
      <c r="BY505" s="254"/>
      <c r="BZ505" s="254"/>
      <c r="CA505" s="254"/>
      <c r="CB505" s="254"/>
      <c r="CC505" s="254"/>
      <c r="CD505" s="254"/>
      <c r="CE505" s="254"/>
      <c r="CF505" s="254"/>
      <c r="CG505" s="254"/>
      <c r="CH505" s="254"/>
      <c r="CI505" s="254"/>
      <c r="CJ505" s="254"/>
      <c r="CK505" s="254"/>
      <c r="CL505" s="254"/>
      <c r="CM505" s="254"/>
      <c r="CN505" s="254"/>
      <c r="CO505" s="254"/>
      <c r="CP505" s="254"/>
      <c r="CQ505" s="254"/>
      <c r="CR505" s="254"/>
      <c r="CS505" s="254"/>
      <c r="CT505" s="254"/>
      <c r="CU505" s="254"/>
      <c r="CV505" s="254"/>
      <c r="CW505" s="254"/>
      <c r="CX505" s="254"/>
      <c r="CY505" s="254"/>
      <c r="CZ505" s="254"/>
      <c r="DA505" s="254"/>
      <c r="DB505" s="254"/>
      <c r="DC505" s="254"/>
      <c r="DD505" s="254"/>
      <c r="DE505" s="254"/>
      <c r="DF505" s="254"/>
      <c r="DG505" s="254"/>
      <c r="DH505" s="254"/>
      <c r="DI505" s="254"/>
      <c r="DJ505" s="254"/>
      <c r="DK505" s="254"/>
      <c r="DL505" s="254"/>
      <c r="DM505" s="254"/>
      <c r="DN505" s="254"/>
      <c r="DO505" s="254"/>
    </row>
    <row r="506" spans="1:119" ht="7.5" customHeight="1">
      <c r="A506" s="277"/>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c r="AA506" s="254"/>
      <c r="AB506" s="254"/>
      <c r="AC506" s="254"/>
      <c r="AD506" s="254"/>
      <c r="AE506" s="254"/>
      <c r="AF506" s="254"/>
      <c r="AG506" s="254"/>
      <c r="AH506" s="254"/>
      <c r="AI506" s="254"/>
      <c r="AJ506" s="254"/>
      <c r="AK506" s="254"/>
      <c r="AL506" s="254"/>
      <c r="AM506" s="254"/>
      <c r="AN506" s="254"/>
      <c r="AO506" s="254"/>
      <c r="AP506" s="254"/>
      <c r="AQ506" s="254"/>
      <c r="AR506" s="254"/>
      <c r="AS506" s="254"/>
      <c r="AT506" s="254"/>
      <c r="AU506" s="254"/>
      <c r="AV506" s="254"/>
      <c r="AW506" s="254"/>
      <c r="AX506" s="254"/>
      <c r="AY506" s="254"/>
      <c r="AZ506" s="254"/>
      <c r="BA506" s="254"/>
      <c r="BB506" s="254"/>
      <c r="BC506" s="254"/>
      <c r="BD506" s="254"/>
      <c r="BE506" s="254"/>
      <c r="BF506" s="254"/>
      <c r="BG506" s="254"/>
      <c r="BH506" s="254"/>
      <c r="BI506" s="254"/>
      <c r="BJ506" s="254"/>
      <c r="BK506" s="254"/>
      <c r="BL506" s="254"/>
      <c r="BM506" s="254"/>
      <c r="BN506" s="254"/>
      <c r="BO506" s="254"/>
      <c r="BP506" s="254"/>
      <c r="BQ506" s="254"/>
      <c r="BR506" s="254"/>
      <c r="BS506" s="254"/>
      <c r="BT506" s="254"/>
      <c r="BU506" s="254"/>
      <c r="BV506" s="254"/>
      <c r="BW506" s="254"/>
      <c r="BX506" s="254"/>
      <c r="BY506" s="254"/>
      <c r="BZ506" s="254"/>
      <c r="CA506" s="254"/>
      <c r="CB506" s="254"/>
      <c r="CC506" s="254"/>
      <c r="CD506" s="254"/>
      <c r="CE506" s="254"/>
      <c r="CF506" s="254"/>
      <c r="CG506" s="254"/>
      <c r="CH506" s="254"/>
      <c r="CI506" s="254"/>
      <c r="CJ506" s="254"/>
      <c r="CK506" s="254"/>
      <c r="CL506" s="254"/>
      <c r="CM506" s="254"/>
      <c r="CN506" s="254"/>
      <c r="CO506" s="254"/>
      <c r="CP506" s="254"/>
      <c r="CQ506" s="254"/>
      <c r="CR506" s="254"/>
      <c r="CS506" s="254"/>
      <c r="CT506" s="254"/>
      <c r="CU506" s="254"/>
      <c r="CV506" s="254"/>
      <c r="CW506" s="254"/>
      <c r="CX506" s="254"/>
      <c r="CY506" s="254"/>
      <c r="CZ506" s="254"/>
      <c r="DA506" s="254"/>
      <c r="DB506" s="254"/>
      <c r="DC506" s="254"/>
      <c r="DD506" s="254"/>
      <c r="DE506" s="254"/>
      <c r="DF506" s="254"/>
      <c r="DG506" s="254"/>
      <c r="DH506" s="254"/>
      <c r="DI506" s="254"/>
      <c r="DJ506" s="254"/>
      <c r="DK506" s="254"/>
      <c r="DL506" s="254"/>
      <c r="DM506" s="254"/>
      <c r="DN506" s="254"/>
      <c r="DO506" s="254"/>
    </row>
    <row r="507" spans="1:119" ht="7.5" customHeight="1">
      <c r="A507" s="277"/>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c r="AA507" s="254"/>
      <c r="AB507" s="254"/>
      <c r="AC507" s="254"/>
      <c r="AD507" s="254"/>
      <c r="AE507" s="254"/>
      <c r="AF507" s="254"/>
      <c r="AG507" s="254"/>
      <c r="AH507" s="254"/>
      <c r="AI507" s="254"/>
      <c r="AJ507" s="254"/>
      <c r="AK507" s="254"/>
      <c r="AL507" s="254"/>
      <c r="AM507" s="254"/>
      <c r="AN507" s="254"/>
      <c r="AO507" s="254"/>
      <c r="AP507" s="254"/>
      <c r="AQ507" s="254"/>
      <c r="AR507" s="254"/>
      <c r="AS507" s="254"/>
      <c r="AT507" s="254"/>
      <c r="AU507" s="254"/>
      <c r="AV507" s="254"/>
      <c r="AW507" s="254"/>
      <c r="AX507" s="254"/>
      <c r="AY507" s="254"/>
      <c r="AZ507" s="254"/>
      <c r="BA507" s="254"/>
      <c r="BB507" s="254"/>
      <c r="BC507" s="254"/>
      <c r="BD507" s="254"/>
      <c r="BE507" s="254"/>
      <c r="BF507" s="254"/>
      <c r="BG507" s="254"/>
      <c r="BH507" s="254"/>
      <c r="BI507" s="254"/>
      <c r="BJ507" s="254"/>
      <c r="BK507" s="254"/>
      <c r="BL507" s="254"/>
      <c r="BM507" s="254"/>
      <c r="BN507" s="254"/>
      <c r="BO507" s="254"/>
      <c r="BP507" s="254"/>
      <c r="BQ507" s="254"/>
      <c r="BR507" s="254"/>
      <c r="BS507" s="254"/>
      <c r="BT507" s="254"/>
      <c r="BU507" s="254"/>
      <c r="BV507" s="254"/>
      <c r="BW507" s="254"/>
      <c r="BX507" s="254"/>
      <c r="BY507" s="254"/>
      <c r="BZ507" s="254"/>
      <c r="CA507" s="254"/>
      <c r="CB507" s="254"/>
      <c r="CC507" s="254"/>
      <c r="CD507" s="254"/>
      <c r="CE507" s="254"/>
      <c r="CF507" s="254"/>
      <c r="CG507" s="254"/>
      <c r="CH507" s="254"/>
      <c r="CI507" s="254"/>
      <c r="CJ507" s="254"/>
      <c r="CK507" s="254"/>
      <c r="CL507" s="254"/>
      <c r="CM507" s="254"/>
      <c r="CN507" s="254"/>
      <c r="CO507" s="254"/>
      <c r="CP507" s="254"/>
      <c r="CQ507" s="254"/>
      <c r="CR507" s="254"/>
      <c r="CS507" s="254"/>
      <c r="CT507" s="254"/>
      <c r="CU507" s="254"/>
      <c r="CV507" s="254"/>
      <c r="CW507" s="254"/>
      <c r="CX507" s="254"/>
      <c r="CY507" s="254"/>
      <c r="CZ507" s="254"/>
      <c r="DA507" s="254"/>
      <c r="DB507" s="254"/>
      <c r="DC507" s="254"/>
      <c r="DD507" s="254"/>
      <c r="DE507" s="254"/>
      <c r="DF507" s="254"/>
      <c r="DG507" s="254"/>
      <c r="DH507" s="254"/>
      <c r="DI507" s="254"/>
      <c r="DJ507" s="254"/>
      <c r="DK507" s="254"/>
      <c r="DL507" s="254"/>
      <c r="DM507" s="254"/>
      <c r="DN507" s="254"/>
      <c r="DO507" s="254"/>
    </row>
    <row r="508" spans="1:119" ht="7.5" customHeight="1">
      <c r="A508" s="277"/>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c r="AA508" s="254"/>
      <c r="AB508" s="254"/>
      <c r="AC508" s="254"/>
      <c r="AD508" s="254"/>
      <c r="AE508" s="254"/>
      <c r="AF508" s="254"/>
      <c r="AG508" s="254"/>
      <c r="AH508" s="254"/>
      <c r="AI508" s="254"/>
      <c r="AJ508" s="254"/>
      <c r="AK508" s="254"/>
      <c r="AL508" s="254"/>
      <c r="AM508" s="254"/>
      <c r="AN508" s="254"/>
      <c r="AO508" s="254"/>
      <c r="AP508" s="254"/>
      <c r="AQ508" s="254"/>
      <c r="AR508" s="254"/>
      <c r="AS508" s="254"/>
      <c r="AT508" s="254"/>
      <c r="AU508" s="254"/>
      <c r="AV508" s="254"/>
      <c r="AW508" s="254"/>
      <c r="AX508" s="254"/>
      <c r="AY508" s="254"/>
      <c r="AZ508" s="254"/>
      <c r="BA508" s="254"/>
      <c r="BB508" s="254"/>
      <c r="BC508" s="254"/>
      <c r="BD508" s="254"/>
      <c r="BE508" s="254"/>
      <c r="BF508" s="254"/>
      <c r="BG508" s="254"/>
      <c r="BH508" s="254"/>
      <c r="BI508" s="254"/>
      <c r="BJ508" s="254"/>
      <c r="BK508" s="254"/>
      <c r="BL508" s="254"/>
      <c r="BM508" s="254"/>
      <c r="BN508" s="254"/>
      <c r="BO508" s="254"/>
      <c r="BP508" s="254"/>
      <c r="BQ508" s="254"/>
      <c r="BR508" s="254"/>
      <c r="BS508" s="254"/>
      <c r="BT508" s="254"/>
      <c r="BU508" s="254"/>
      <c r="BV508" s="254"/>
      <c r="BW508" s="254"/>
      <c r="BX508" s="254"/>
      <c r="BY508" s="254"/>
      <c r="BZ508" s="254"/>
      <c r="CA508" s="254"/>
      <c r="CB508" s="254"/>
      <c r="CC508" s="254"/>
      <c r="CD508" s="254"/>
      <c r="CE508" s="254"/>
      <c r="CF508" s="254"/>
      <c r="CG508" s="254"/>
      <c r="CH508" s="254"/>
      <c r="CI508" s="254"/>
      <c r="CJ508" s="254"/>
      <c r="CK508" s="254"/>
      <c r="CL508" s="254"/>
      <c r="CM508" s="254"/>
      <c r="CN508" s="254"/>
      <c r="CO508" s="254"/>
      <c r="CP508" s="254"/>
      <c r="CQ508" s="254"/>
      <c r="CR508" s="254"/>
      <c r="CS508" s="254"/>
      <c r="CT508" s="254"/>
      <c r="CU508" s="254"/>
      <c r="CV508" s="254"/>
      <c r="CW508" s="254"/>
      <c r="CX508" s="254"/>
      <c r="CY508" s="254"/>
      <c r="CZ508" s="254"/>
      <c r="DA508" s="254"/>
      <c r="DB508" s="254"/>
      <c r="DC508" s="254"/>
      <c r="DD508" s="254"/>
      <c r="DE508" s="254"/>
      <c r="DF508" s="254"/>
      <c r="DG508" s="254"/>
      <c r="DH508" s="254"/>
      <c r="DI508" s="254"/>
      <c r="DJ508" s="254"/>
      <c r="DK508" s="254"/>
      <c r="DL508" s="254"/>
      <c r="DM508" s="254"/>
      <c r="DN508" s="254"/>
      <c r="DO508" s="254"/>
    </row>
    <row r="509" spans="1:119" ht="7.5" customHeight="1">
      <c r="A509" s="277"/>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c r="AA509" s="254"/>
      <c r="AB509" s="254"/>
      <c r="AC509" s="254"/>
      <c r="AD509" s="254"/>
      <c r="AE509" s="254"/>
      <c r="AF509" s="254"/>
      <c r="AG509" s="254"/>
      <c r="AH509" s="254"/>
      <c r="AI509" s="254"/>
      <c r="AJ509" s="254"/>
      <c r="AK509" s="254"/>
      <c r="AL509" s="254"/>
      <c r="AM509" s="254"/>
      <c r="AN509" s="254"/>
      <c r="AO509" s="254"/>
      <c r="AP509" s="254"/>
      <c r="AQ509" s="254"/>
      <c r="AR509" s="254"/>
      <c r="AS509" s="254"/>
      <c r="AT509" s="254"/>
      <c r="AU509" s="254"/>
      <c r="AV509" s="254"/>
      <c r="AW509" s="254"/>
      <c r="AX509" s="254"/>
      <c r="AY509" s="254"/>
      <c r="AZ509" s="254"/>
      <c r="BA509" s="254"/>
      <c r="BB509" s="254"/>
      <c r="BC509" s="254"/>
      <c r="BD509" s="254"/>
      <c r="BE509" s="254"/>
      <c r="BF509" s="254"/>
      <c r="BG509" s="254"/>
      <c r="BH509" s="254"/>
      <c r="BI509" s="254"/>
      <c r="BJ509" s="254"/>
      <c r="BK509" s="254"/>
      <c r="BL509" s="254"/>
      <c r="BM509" s="254"/>
      <c r="BN509" s="254"/>
      <c r="BO509" s="254"/>
      <c r="BP509" s="254"/>
      <c r="BQ509" s="254"/>
      <c r="BR509" s="254"/>
      <c r="BS509" s="254"/>
      <c r="BT509" s="254"/>
      <c r="BU509" s="254"/>
      <c r="BV509" s="254"/>
      <c r="BW509" s="254"/>
      <c r="BX509" s="254"/>
      <c r="BY509" s="254"/>
      <c r="BZ509" s="254"/>
      <c r="CA509" s="254"/>
      <c r="CB509" s="254"/>
      <c r="CC509" s="254"/>
      <c r="CD509" s="254"/>
      <c r="CE509" s="254"/>
      <c r="CF509" s="254"/>
      <c r="CG509" s="254"/>
      <c r="CH509" s="254"/>
      <c r="CI509" s="254"/>
      <c r="CJ509" s="254"/>
      <c r="CK509" s="254"/>
      <c r="CL509" s="254"/>
      <c r="CM509" s="254"/>
      <c r="CN509" s="254"/>
      <c r="CO509" s="254"/>
      <c r="CP509" s="254"/>
      <c r="CQ509" s="254"/>
      <c r="CR509" s="254"/>
      <c r="CS509" s="254"/>
      <c r="CT509" s="254"/>
      <c r="CU509" s="254"/>
      <c r="CV509" s="254"/>
      <c r="CW509" s="254"/>
      <c r="CX509" s="254"/>
      <c r="CY509" s="254"/>
      <c r="CZ509" s="254"/>
      <c r="DA509" s="254"/>
      <c r="DB509" s="254"/>
      <c r="DC509" s="254"/>
      <c r="DD509" s="254"/>
      <c r="DE509" s="254"/>
      <c r="DF509" s="254"/>
      <c r="DG509" s="254"/>
      <c r="DH509" s="254"/>
      <c r="DI509" s="254"/>
      <c r="DJ509" s="254"/>
      <c r="DK509" s="254"/>
      <c r="DL509" s="254"/>
      <c r="DM509" s="254"/>
      <c r="DN509" s="254"/>
      <c r="DO509" s="254"/>
    </row>
    <row r="510" spans="1:119" ht="7.5" customHeight="1">
      <c r="A510" s="277"/>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c r="AA510" s="254"/>
      <c r="AB510" s="254"/>
      <c r="AC510" s="254"/>
      <c r="AD510" s="254"/>
      <c r="AE510" s="254"/>
      <c r="AF510" s="254"/>
      <c r="AG510" s="254"/>
      <c r="AH510" s="254"/>
      <c r="AI510" s="254"/>
      <c r="AJ510" s="254"/>
      <c r="AK510" s="254"/>
      <c r="AL510" s="254"/>
      <c r="AM510" s="254"/>
      <c r="AN510" s="254"/>
      <c r="AO510" s="254"/>
      <c r="AP510" s="254"/>
      <c r="AQ510" s="254"/>
      <c r="AR510" s="254"/>
      <c r="AS510" s="254"/>
      <c r="AT510" s="254"/>
      <c r="AU510" s="254"/>
      <c r="AV510" s="254"/>
      <c r="AW510" s="254"/>
      <c r="AX510" s="254"/>
      <c r="AY510" s="254"/>
      <c r="AZ510" s="254"/>
      <c r="BA510" s="254"/>
      <c r="BB510" s="254"/>
      <c r="BC510" s="254"/>
      <c r="BD510" s="254"/>
      <c r="BE510" s="254"/>
      <c r="BF510" s="254"/>
      <c r="BG510" s="254"/>
      <c r="BH510" s="254"/>
      <c r="BI510" s="254"/>
      <c r="BJ510" s="254"/>
      <c r="BK510" s="254"/>
      <c r="BL510" s="254"/>
      <c r="BM510" s="254"/>
      <c r="BN510" s="254"/>
      <c r="BO510" s="254"/>
      <c r="BP510" s="254"/>
      <c r="BQ510" s="254"/>
      <c r="BR510" s="254"/>
      <c r="BS510" s="254"/>
      <c r="BT510" s="254"/>
      <c r="BU510" s="254"/>
      <c r="BV510" s="254"/>
      <c r="BW510" s="254"/>
      <c r="BX510" s="254"/>
      <c r="BY510" s="254"/>
      <c r="BZ510" s="254"/>
      <c r="CA510" s="254"/>
      <c r="CB510" s="254"/>
      <c r="CC510" s="254"/>
      <c r="CD510" s="254"/>
      <c r="CE510" s="254"/>
      <c r="CF510" s="254"/>
      <c r="CG510" s="254"/>
      <c r="CH510" s="254"/>
      <c r="CI510" s="254"/>
      <c r="CJ510" s="254"/>
      <c r="CK510" s="254"/>
      <c r="CL510" s="254"/>
      <c r="CM510" s="254"/>
      <c r="CN510" s="254"/>
      <c r="CO510" s="254"/>
      <c r="CP510" s="254"/>
      <c r="CQ510" s="254"/>
      <c r="CR510" s="254"/>
      <c r="CS510" s="254"/>
      <c r="CT510" s="254"/>
      <c r="CU510" s="254"/>
      <c r="CV510" s="254"/>
      <c r="CW510" s="254"/>
      <c r="CX510" s="254"/>
      <c r="CY510" s="254"/>
      <c r="CZ510" s="254"/>
      <c r="DA510" s="254"/>
      <c r="DB510" s="254"/>
      <c r="DC510" s="254"/>
      <c r="DD510" s="254"/>
      <c r="DE510" s="254"/>
      <c r="DF510" s="254"/>
      <c r="DG510" s="254"/>
      <c r="DH510" s="254"/>
      <c r="DI510" s="254"/>
      <c r="DJ510" s="254"/>
      <c r="DK510" s="254"/>
      <c r="DL510" s="254"/>
      <c r="DM510" s="254"/>
      <c r="DN510" s="254"/>
      <c r="DO510" s="254"/>
    </row>
    <row r="511" spans="1:119" ht="7.5" customHeight="1">
      <c r="A511" s="277"/>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c r="AA511" s="254"/>
      <c r="AB511" s="254"/>
      <c r="AC511" s="254"/>
      <c r="AD511" s="254"/>
      <c r="AE511" s="254"/>
      <c r="AF511" s="254"/>
      <c r="AG511" s="254"/>
      <c r="AH511" s="254"/>
      <c r="AI511" s="254"/>
      <c r="AJ511" s="254"/>
      <c r="AK511" s="254"/>
      <c r="AL511" s="254"/>
      <c r="AM511" s="254"/>
      <c r="AN511" s="254"/>
      <c r="AO511" s="254"/>
      <c r="AP511" s="254"/>
      <c r="AQ511" s="254"/>
      <c r="AR511" s="254"/>
      <c r="AS511" s="254"/>
      <c r="AT511" s="254"/>
      <c r="AU511" s="254"/>
      <c r="AV511" s="254"/>
      <c r="AW511" s="254"/>
      <c r="AX511" s="254"/>
      <c r="AY511" s="254"/>
      <c r="AZ511" s="254"/>
      <c r="BA511" s="254"/>
      <c r="BB511" s="254"/>
      <c r="BC511" s="254"/>
      <c r="BD511" s="254"/>
      <c r="BE511" s="254"/>
      <c r="BF511" s="254"/>
      <c r="BG511" s="254"/>
      <c r="BH511" s="254"/>
      <c r="BI511" s="254"/>
      <c r="BJ511" s="254"/>
      <c r="BK511" s="254"/>
      <c r="BL511" s="254"/>
      <c r="BM511" s="254"/>
      <c r="BN511" s="254"/>
      <c r="BO511" s="254"/>
      <c r="BP511" s="254"/>
      <c r="BQ511" s="254"/>
      <c r="BR511" s="254"/>
      <c r="BS511" s="254"/>
      <c r="BT511" s="254"/>
      <c r="BU511" s="254"/>
      <c r="BV511" s="254"/>
      <c r="BW511" s="254"/>
      <c r="BX511" s="254"/>
      <c r="BY511" s="254"/>
      <c r="BZ511" s="254"/>
      <c r="CA511" s="254"/>
      <c r="CB511" s="254"/>
      <c r="CC511" s="254"/>
      <c r="CD511" s="254"/>
      <c r="CE511" s="254"/>
      <c r="CF511" s="254"/>
      <c r="CG511" s="254"/>
      <c r="CH511" s="254"/>
      <c r="CI511" s="254"/>
      <c r="CJ511" s="254"/>
      <c r="CK511" s="254"/>
      <c r="CL511" s="254"/>
      <c r="CM511" s="254"/>
      <c r="CN511" s="254"/>
      <c r="CO511" s="254"/>
      <c r="CP511" s="254"/>
      <c r="CQ511" s="254"/>
      <c r="CR511" s="254"/>
      <c r="CS511" s="254"/>
      <c r="CT511" s="254"/>
      <c r="CU511" s="254"/>
      <c r="CV511" s="254"/>
      <c r="CW511" s="254"/>
      <c r="CX511" s="254"/>
      <c r="CY511" s="254"/>
      <c r="CZ511" s="254"/>
      <c r="DA511" s="254"/>
      <c r="DB511" s="254"/>
      <c r="DC511" s="254"/>
      <c r="DD511" s="254"/>
      <c r="DE511" s="254"/>
      <c r="DF511" s="254"/>
      <c r="DG511" s="254"/>
      <c r="DH511" s="254"/>
      <c r="DI511" s="254"/>
      <c r="DJ511" s="254"/>
      <c r="DK511" s="254"/>
      <c r="DL511" s="254"/>
      <c r="DM511" s="254"/>
      <c r="DN511" s="254"/>
      <c r="DO511" s="254"/>
    </row>
    <row r="512" spans="1:119" ht="7.5" customHeight="1">
      <c r="A512" s="277"/>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c r="AA512" s="254"/>
      <c r="AB512" s="254"/>
      <c r="AC512" s="254"/>
      <c r="AD512" s="254"/>
      <c r="AE512" s="254"/>
      <c r="AF512" s="254"/>
      <c r="AG512" s="254"/>
      <c r="AH512" s="254"/>
      <c r="AI512" s="254"/>
      <c r="AJ512" s="254"/>
      <c r="AK512" s="254"/>
      <c r="AL512" s="254"/>
      <c r="AM512" s="254"/>
      <c r="AN512" s="254"/>
      <c r="AO512" s="254"/>
      <c r="AP512" s="254"/>
      <c r="AQ512" s="254"/>
      <c r="AR512" s="254"/>
      <c r="AS512" s="254"/>
      <c r="AT512" s="254"/>
      <c r="AU512" s="254"/>
      <c r="AV512" s="254"/>
      <c r="AW512" s="254"/>
      <c r="AX512" s="254"/>
      <c r="AY512" s="254"/>
      <c r="AZ512" s="254"/>
      <c r="BA512" s="254"/>
      <c r="BB512" s="254"/>
      <c r="BC512" s="254"/>
      <c r="BD512" s="254"/>
      <c r="BE512" s="254"/>
      <c r="BF512" s="254"/>
      <c r="BG512" s="254"/>
      <c r="BH512" s="254"/>
      <c r="BI512" s="254"/>
      <c r="BJ512" s="254"/>
      <c r="BK512" s="254"/>
      <c r="BL512" s="254"/>
      <c r="BM512" s="254"/>
      <c r="BN512" s="254"/>
      <c r="BO512" s="254"/>
      <c r="BP512" s="254"/>
      <c r="BQ512" s="254"/>
      <c r="BR512" s="254"/>
      <c r="BS512" s="254"/>
      <c r="BT512" s="254"/>
      <c r="BU512" s="254"/>
      <c r="BV512" s="254"/>
      <c r="BW512" s="254"/>
      <c r="BX512" s="254"/>
      <c r="BY512" s="254"/>
      <c r="BZ512" s="254"/>
      <c r="CA512" s="254"/>
      <c r="CB512" s="254"/>
      <c r="CC512" s="254"/>
      <c r="CD512" s="254"/>
      <c r="CE512" s="254"/>
      <c r="CF512" s="254"/>
      <c r="CG512" s="254"/>
      <c r="CH512" s="254"/>
      <c r="CI512" s="254"/>
      <c r="CJ512" s="254"/>
      <c r="CK512" s="254"/>
      <c r="CL512" s="254"/>
      <c r="CM512" s="254"/>
      <c r="CN512" s="254"/>
      <c r="CO512" s="254"/>
      <c r="CP512" s="254"/>
      <c r="CQ512" s="254"/>
      <c r="CR512" s="254"/>
      <c r="CS512" s="254"/>
      <c r="CT512" s="254"/>
      <c r="CU512" s="254"/>
      <c r="CV512" s="254"/>
      <c r="CW512" s="254"/>
      <c r="CX512" s="254"/>
      <c r="CY512" s="254"/>
      <c r="CZ512" s="254"/>
      <c r="DA512" s="254"/>
      <c r="DB512" s="254"/>
      <c r="DC512" s="254"/>
      <c r="DD512" s="254"/>
      <c r="DE512" s="254"/>
      <c r="DF512" s="254"/>
      <c r="DG512" s="254"/>
      <c r="DH512" s="254"/>
      <c r="DI512" s="254"/>
      <c r="DJ512" s="254"/>
      <c r="DK512" s="254"/>
      <c r="DL512" s="254"/>
      <c r="DM512" s="254"/>
      <c r="DN512" s="254"/>
      <c r="DO512" s="254"/>
    </row>
    <row r="513" spans="1:119" ht="7.5" customHeight="1">
      <c r="A513" s="277"/>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c r="AA513" s="254"/>
      <c r="AB513" s="254"/>
      <c r="AC513" s="254"/>
      <c r="AD513" s="254"/>
      <c r="AE513" s="254"/>
      <c r="AF513" s="254"/>
      <c r="AG513" s="254"/>
      <c r="AH513" s="254"/>
      <c r="AI513" s="254"/>
      <c r="AJ513" s="254"/>
      <c r="AK513" s="254"/>
      <c r="AL513" s="254"/>
      <c r="AM513" s="254"/>
      <c r="AN513" s="254"/>
      <c r="AO513" s="254"/>
      <c r="AP513" s="254"/>
      <c r="AQ513" s="254"/>
      <c r="AR513" s="254"/>
      <c r="AS513" s="254"/>
      <c r="AT513" s="254"/>
      <c r="AU513" s="254"/>
      <c r="AV513" s="254"/>
      <c r="AW513" s="254"/>
      <c r="AX513" s="254"/>
      <c r="AY513" s="254"/>
      <c r="AZ513" s="254"/>
      <c r="BA513" s="254"/>
      <c r="BB513" s="254"/>
      <c r="BC513" s="254"/>
      <c r="BD513" s="254"/>
      <c r="BE513" s="254"/>
      <c r="BF513" s="254"/>
      <c r="BG513" s="254"/>
      <c r="BH513" s="254"/>
      <c r="BI513" s="254"/>
      <c r="BJ513" s="254"/>
      <c r="BK513" s="254"/>
      <c r="BL513" s="254"/>
      <c r="BM513" s="254"/>
      <c r="BN513" s="254"/>
      <c r="BO513" s="254"/>
      <c r="BP513" s="254"/>
      <c r="BQ513" s="254"/>
      <c r="BR513" s="254"/>
      <c r="BS513" s="254"/>
      <c r="BT513" s="254"/>
      <c r="BU513" s="254"/>
      <c r="BV513" s="254"/>
      <c r="BW513" s="254"/>
      <c r="BX513" s="254"/>
      <c r="BY513" s="254"/>
      <c r="BZ513" s="254"/>
      <c r="CA513" s="254"/>
      <c r="CB513" s="254"/>
      <c r="CC513" s="254"/>
      <c r="CD513" s="254"/>
      <c r="CE513" s="254"/>
      <c r="CF513" s="254"/>
      <c r="CG513" s="254"/>
      <c r="CH513" s="254"/>
      <c r="CI513" s="254"/>
      <c r="CJ513" s="254"/>
      <c r="CK513" s="254"/>
      <c r="CL513" s="254"/>
      <c r="CM513" s="254"/>
      <c r="CN513" s="254"/>
      <c r="CO513" s="254"/>
      <c r="CP513" s="254"/>
      <c r="CQ513" s="254"/>
      <c r="CR513" s="254"/>
      <c r="CS513" s="254"/>
      <c r="CT513" s="254"/>
      <c r="CU513" s="254"/>
      <c r="CV513" s="254"/>
      <c r="CW513" s="254"/>
      <c r="CX513" s="254"/>
      <c r="CY513" s="254"/>
      <c r="CZ513" s="254"/>
      <c r="DA513" s="254"/>
      <c r="DB513" s="254"/>
      <c r="DC513" s="254"/>
      <c r="DD513" s="254"/>
      <c r="DE513" s="254"/>
      <c r="DF513" s="254"/>
      <c r="DG513" s="254"/>
      <c r="DH513" s="254"/>
      <c r="DI513" s="254"/>
      <c r="DJ513" s="254"/>
      <c r="DK513" s="254"/>
      <c r="DL513" s="254"/>
      <c r="DM513" s="254"/>
      <c r="DN513" s="254"/>
      <c r="DO513" s="254"/>
    </row>
    <row r="514" spans="1:119" ht="7.5" customHeight="1">
      <c r="A514" s="277"/>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c r="AA514" s="254"/>
      <c r="AB514" s="254"/>
      <c r="AC514" s="254"/>
      <c r="AD514" s="254"/>
      <c r="AE514" s="254"/>
      <c r="AF514" s="254"/>
      <c r="AG514" s="254"/>
      <c r="AH514" s="254"/>
      <c r="AI514" s="254"/>
      <c r="AJ514" s="254"/>
      <c r="AK514" s="254"/>
      <c r="AL514" s="254"/>
      <c r="AM514" s="254"/>
      <c r="AN514" s="254"/>
      <c r="AO514" s="254"/>
      <c r="AP514" s="254"/>
      <c r="AQ514" s="254"/>
      <c r="AR514" s="254"/>
      <c r="AS514" s="254"/>
      <c r="AT514" s="254"/>
      <c r="AU514" s="254"/>
      <c r="AV514" s="254"/>
      <c r="AW514" s="254"/>
      <c r="AX514" s="254"/>
      <c r="AY514" s="254"/>
      <c r="AZ514" s="254"/>
      <c r="BA514" s="254"/>
      <c r="BB514" s="254"/>
      <c r="BC514" s="254"/>
      <c r="BD514" s="254"/>
      <c r="BE514" s="254"/>
      <c r="BF514" s="254"/>
      <c r="BG514" s="254"/>
      <c r="BH514" s="254"/>
      <c r="BI514" s="254"/>
      <c r="BJ514" s="254"/>
      <c r="BK514" s="254"/>
      <c r="BL514" s="254"/>
      <c r="BM514" s="254"/>
      <c r="BN514" s="254"/>
      <c r="BO514" s="254"/>
      <c r="BP514" s="254"/>
      <c r="BQ514" s="254"/>
      <c r="BR514" s="254"/>
      <c r="BS514" s="254"/>
      <c r="BT514" s="254"/>
      <c r="BU514" s="254"/>
      <c r="BV514" s="254"/>
      <c r="BW514" s="254"/>
      <c r="BX514" s="254"/>
      <c r="BY514" s="254"/>
      <c r="BZ514" s="254"/>
      <c r="CA514" s="254"/>
      <c r="CB514" s="254"/>
      <c r="CC514" s="254"/>
      <c r="CD514" s="254"/>
      <c r="CE514" s="254"/>
      <c r="CF514" s="254"/>
      <c r="CG514" s="254"/>
      <c r="CH514" s="254"/>
      <c r="CI514" s="254"/>
      <c r="CJ514" s="254"/>
      <c r="CK514" s="254"/>
      <c r="CL514" s="254"/>
      <c r="CM514" s="254"/>
      <c r="CN514" s="254"/>
      <c r="CO514" s="254"/>
      <c r="CP514" s="254"/>
      <c r="CQ514" s="254"/>
      <c r="CR514" s="254"/>
      <c r="CS514" s="254"/>
      <c r="CT514" s="254"/>
      <c r="CU514" s="254"/>
      <c r="CV514" s="254"/>
      <c r="CW514" s="254"/>
      <c r="CX514" s="254"/>
      <c r="CY514" s="254"/>
      <c r="CZ514" s="254"/>
      <c r="DA514" s="254"/>
      <c r="DB514" s="254"/>
      <c r="DC514" s="254"/>
      <c r="DD514" s="254"/>
      <c r="DE514" s="254"/>
      <c r="DF514" s="254"/>
      <c r="DG514" s="254"/>
      <c r="DH514" s="254"/>
      <c r="DI514" s="254"/>
      <c r="DJ514" s="254"/>
      <c r="DK514" s="254"/>
      <c r="DL514" s="254"/>
      <c r="DM514" s="254"/>
      <c r="DN514" s="254"/>
      <c r="DO514" s="254"/>
    </row>
    <row r="515" spans="1:119" ht="7.5" customHeight="1">
      <c r="A515" s="277"/>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c r="AA515" s="254"/>
      <c r="AB515" s="254"/>
      <c r="AC515" s="254"/>
      <c r="AD515" s="254"/>
      <c r="AE515" s="254"/>
      <c r="AF515" s="254"/>
      <c r="AG515" s="254"/>
      <c r="AH515" s="254"/>
      <c r="AI515" s="254"/>
      <c r="AJ515" s="254"/>
      <c r="AK515" s="254"/>
      <c r="AL515" s="254"/>
      <c r="AM515" s="254"/>
      <c r="AN515" s="254"/>
      <c r="AO515" s="254"/>
      <c r="AP515" s="254"/>
      <c r="AQ515" s="254"/>
      <c r="AR515" s="254"/>
      <c r="AS515" s="254"/>
      <c r="AT515" s="254"/>
      <c r="AU515" s="254"/>
      <c r="AV515" s="254"/>
      <c r="AW515" s="254"/>
      <c r="AX515" s="254"/>
      <c r="AY515" s="254"/>
      <c r="AZ515" s="254"/>
      <c r="BA515" s="254"/>
      <c r="BB515" s="254"/>
      <c r="BC515" s="254"/>
      <c r="BD515" s="254"/>
      <c r="BE515" s="254"/>
      <c r="BF515" s="254"/>
      <c r="BG515" s="254"/>
      <c r="BH515" s="254"/>
      <c r="BI515" s="254"/>
      <c r="BJ515" s="254"/>
      <c r="BK515" s="254"/>
      <c r="BL515" s="254"/>
      <c r="BM515" s="254"/>
      <c r="BN515" s="254"/>
      <c r="BO515" s="254"/>
      <c r="BP515" s="254"/>
      <c r="BQ515" s="254"/>
      <c r="BR515" s="254"/>
      <c r="BS515" s="254"/>
      <c r="BT515" s="254"/>
      <c r="BU515" s="254"/>
      <c r="BV515" s="254"/>
      <c r="BW515" s="254"/>
      <c r="BX515" s="254"/>
      <c r="BY515" s="254"/>
      <c r="BZ515" s="254"/>
      <c r="CA515" s="254"/>
      <c r="CB515" s="254"/>
      <c r="CC515" s="254"/>
      <c r="CD515" s="254"/>
      <c r="CE515" s="254"/>
      <c r="CF515" s="254"/>
      <c r="CG515" s="254"/>
      <c r="CH515" s="254"/>
      <c r="CI515" s="254"/>
      <c r="CJ515" s="254"/>
      <c r="CK515" s="254"/>
      <c r="CL515" s="254"/>
      <c r="CM515" s="254"/>
      <c r="CN515" s="254"/>
      <c r="CO515" s="254"/>
      <c r="CP515" s="254"/>
      <c r="CQ515" s="254"/>
      <c r="CR515" s="254"/>
      <c r="CS515" s="254"/>
      <c r="CT515" s="254"/>
      <c r="CU515" s="254"/>
      <c r="CV515" s="254"/>
      <c r="CW515" s="254"/>
      <c r="CX515" s="254"/>
      <c r="CY515" s="254"/>
      <c r="CZ515" s="254"/>
      <c r="DA515" s="254"/>
      <c r="DB515" s="254"/>
      <c r="DC515" s="254"/>
      <c r="DD515" s="254"/>
      <c r="DE515" s="254"/>
      <c r="DF515" s="254"/>
      <c r="DG515" s="254"/>
      <c r="DH515" s="254"/>
      <c r="DI515" s="254"/>
      <c r="DJ515" s="254"/>
      <c r="DK515" s="254"/>
      <c r="DL515" s="254"/>
      <c r="DM515" s="254"/>
      <c r="DN515" s="254"/>
      <c r="DO515" s="254"/>
    </row>
    <row r="516" spans="1:119" ht="7.5" customHeight="1">
      <c r="A516" s="277"/>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c r="AA516" s="254"/>
      <c r="AB516" s="254"/>
      <c r="AC516" s="254"/>
      <c r="AD516" s="254"/>
      <c r="AE516" s="254"/>
      <c r="AF516" s="254"/>
      <c r="AG516" s="254"/>
      <c r="AH516" s="254"/>
      <c r="AI516" s="254"/>
      <c r="AJ516" s="254"/>
      <c r="AK516" s="254"/>
      <c r="AL516" s="254"/>
      <c r="AM516" s="254"/>
      <c r="AN516" s="254"/>
      <c r="AO516" s="254"/>
      <c r="AP516" s="254"/>
      <c r="AQ516" s="254"/>
      <c r="AR516" s="254"/>
      <c r="AS516" s="254"/>
      <c r="AT516" s="254"/>
      <c r="AU516" s="254"/>
      <c r="AV516" s="254"/>
      <c r="AW516" s="254"/>
      <c r="AX516" s="254"/>
      <c r="AY516" s="254"/>
      <c r="AZ516" s="254"/>
      <c r="BA516" s="254"/>
      <c r="BB516" s="254"/>
      <c r="BC516" s="254"/>
      <c r="BD516" s="254"/>
      <c r="BE516" s="254"/>
      <c r="BF516" s="254"/>
      <c r="BG516" s="254"/>
      <c r="BH516" s="254"/>
      <c r="BI516" s="254"/>
      <c r="BJ516" s="254"/>
      <c r="BK516" s="254"/>
      <c r="BL516" s="254"/>
      <c r="BM516" s="254"/>
      <c r="BN516" s="254"/>
      <c r="BO516" s="254"/>
      <c r="BP516" s="254"/>
      <c r="BQ516" s="254"/>
      <c r="BR516" s="254"/>
      <c r="BS516" s="254"/>
      <c r="BT516" s="254"/>
      <c r="BU516" s="254"/>
      <c r="BV516" s="254"/>
      <c r="BW516" s="254"/>
      <c r="BX516" s="254"/>
      <c r="BY516" s="254"/>
      <c r="BZ516" s="254"/>
      <c r="CA516" s="254"/>
      <c r="CB516" s="254"/>
      <c r="CC516" s="254"/>
      <c r="CD516" s="254"/>
      <c r="CE516" s="254"/>
      <c r="CF516" s="254"/>
      <c r="CG516" s="254"/>
      <c r="CH516" s="254"/>
      <c r="CI516" s="254"/>
      <c r="CJ516" s="254"/>
      <c r="CK516" s="254"/>
      <c r="CL516" s="254"/>
      <c r="CM516" s="254"/>
      <c r="CN516" s="254"/>
      <c r="CO516" s="254"/>
      <c r="CP516" s="254"/>
      <c r="CQ516" s="254"/>
      <c r="CR516" s="254"/>
      <c r="CS516" s="254"/>
      <c r="CT516" s="254"/>
      <c r="CU516" s="254"/>
      <c r="CV516" s="254"/>
      <c r="CW516" s="254"/>
      <c r="CX516" s="254"/>
      <c r="CY516" s="254"/>
      <c r="CZ516" s="254"/>
      <c r="DA516" s="254"/>
      <c r="DB516" s="254"/>
      <c r="DC516" s="254"/>
      <c r="DD516" s="254"/>
      <c r="DE516" s="254"/>
      <c r="DF516" s="254"/>
      <c r="DG516" s="254"/>
      <c r="DH516" s="254"/>
      <c r="DI516" s="254"/>
      <c r="DJ516" s="254"/>
      <c r="DK516" s="254"/>
      <c r="DL516" s="254"/>
      <c r="DM516" s="254"/>
      <c r="DN516" s="254"/>
      <c r="DO516" s="254"/>
    </row>
    <row r="517" spans="1:119" ht="7.5" customHeight="1">
      <c r="A517" s="277"/>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c r="AA517" s="254"/>
      <c r="AB517" s="254"/>
      <c r="AC517" s="254"/>
      <c r="AD517" s="254"/>
      <c r="AE517" s="254"/>
      <c r="AF517" s="254"/>
      <c r="AG517" s="254"/>
      <c r="AH517" s="254"/>
      <c r="AI517" s="254"/>
      <c r="AJ517" s="254"/>
      <c r="AK517" s="254"/>
      <c r="AL517" s="254"/>
      <c r="AM517" s="254"/>
      <c r="AN517" s="254"/>
      <c r="AO517" s="254"/>
      <c r="AP517" s="254"/>
      <c r="AQ517" s="254"/>
      <c r="AR517" s="254"/>
      <c r="AS517" s="254"/>
      <c r="AT517" s="254"/>
      <c r="AU517" s="254"/>
      <c r="AV517" s="254"/>
      <c r="AW517" s="254"/>
      <c r="AX517" s="254"/>
      <c r="AY517" s="254"/>
      <c r="AZ517" s="254"/>
      <c r="BA517" s="254"/>
      <c r="BB517" s="254"/>
      <c r="BC517" s="254"/>
      <c r="BD517" s="254"/>
      <c r="BE517" s="254"/>
      <c r="BF517" s="254"/>
      <c r="BG517" s="254"/>
      <c r="BH517" s="254"/>
      <c r="BI517" s="254"/>
      <c r="BJ517" s="254"/>
      <c r="BK517" s="254"/>
      <c r="BL517" s="254"/>
      <c r="BM517" s="254"/>
      <c r="BN517" s="254"/>
      <c r="BO517" s="254"/>
      <c r="BP517" s="254"/>
      <c r="BQ517" s="254"/>
      <c r="BR517" s="254"/>
      <c r="BS517" s="254"/>
      <c r="BT517" s="254"/>
      <c r="BU517" s="254"/>
      <c r="BV517" s="254"/>
      <c r="BW517" s="254"/>
      <c r="BX517" s="254"/>
      <c r="BY517" s="254"/>
      <c r="BZ517" s="254"/>
      <c r="CA517" s="254"/>
      <c r="CB517" s="254"/>
      <c r="CC517" s="254"/>
      <c r="CD517" s="254"/>
      <c r="CE517" s="254"/>
      <c r="CF517" s="254"/>
      <c r="CG517" s="254"/>
      <c r="CH517" s="254"/>
      <c r="CI517" s="254"/>
      <c r="CJ517" s="254"/>
      <c r="CK517" s="254"/>
      <c r="CL517" s="254"/>
      <c r="CM517" s="254"/>
      <c r="CN517" s="254"/>
      <c r="CO517" s="254"/>
      <c r="CP517" s="254"/>
      <c r="CQ517" s="254"/>
      <c r="CR517" s="254"/>
      <c r="CS517" s="254"/>
      <c r="CT517" s="254"/>
      <c r="CU517" s="254"/>
      <c r="CV517" s="254"/>
      <c r="CW517" s="254"/>
      <c r="CX517" s="254"/>
      <c r="CY517" s="254"/>
      <c r="CZ517" s="254"/>
      <c r="DA517" s="254"/>
      <c r="DB517" s="254"/>
      <c r="DC517" s="254"/>
      <c r="DD517" s="254"/>
      <c r="DE517" s="254"/>
      <c r="DF517" s="254"/>
      <c r="DG517" s="254"/>
      <c r="DH517" s="254"/>
      <c r="DI517" s="254"/>
      <c r="DJ517" s="254"/>
      <c r="DK517" s="254"/>
      <c r="DL517" s="254"/>
      <c r="DM517" s="254"/>
      <c r="DN517" s="254"/>
      <c r="DO517" s="254"/>
    </row>
    <row r="518" spans="1:119" ht="7.5" customHeight="1">
      <c r="A518" s="277"/>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c r="AA518" s="254"/>
      <c r="AB518" s="254"/>
      <c r="AC518" s="254"/>
      <c r="AD518" s="254"/>
      <c r="AE518" s="254"/>
      <c r="AF518" s="254"/>
      <c r="AG518" s="254"/>
      <c r="AH518" s="254"/>
      <c r="AI518" s="254"/>
      <c r="AJ518" s="254"/>
      <c r="AK518" s="254"/>
      <c r="AL518" s="254"/>
      <c r="AM518" s="254"/>
      <c r="AN518" s="254"/>
      <c r="AO518" s="254"/>
      <c r="AP518" s="254"/>
      <c r="AQ518" s="254"/>
      <c r="AR518" s="254"/>
      <c r="AS518" s="254"/>
      <c r="AT518" s="254"/>
      <c r="AU518" s="254"/>
      <c r="AV518" s="254"/>
      <c r="AW518" s="254"/>
      <c r="AX518" s="254"/>
      <c r="AY518" s="254"/>
      <c r="AZ518" s="254"/>
      <c r="BA518" s="254"/>
      <c r="BB518" s="254"/>
      <c r="BC518" s="254"/>
      <c r="BD518" s="254"/>
      <c r="BE518" s="254"/>
      <c r="BF518" s="254"/>
      <c r="BG518" s="254"/>
      <c r="BH518" s="254"/>
      <c r="BI518" s="254"/>
      <c r="BJ518" s="254"/>
      <c r="BK518" s="254"/>
      <c r="BL518" s="254"/>
      <c r="BM518" s="254"/>
      <c r="BN518" s="254"/>
      <c r="BO518" s="254"/>
      <c r="BP518" s="254"/>
      <c r="BQ518" s="254"/>
      <c r="BR518" s="254"/>
      <c r="BS518" s="254"/>
      <c r="BT518" s="254"/>
      <c r="BU518" s="254"/>
      <c r="BV518" s="254"/>
      <c r="BW518" s="254"/>
      <c r="BX518" s="254"/>
      <c r="BY518" s="254"/>
      <c r="BZ518" s="254"/>
      <c r="CA518" s="254"/>
      <c r="CB518" s="254"/>
      <c r="CC518" s="254"/>
      <c r="CD518" s="254"/>
      <c r="CE518" s="254"/>
      <c r="CF518" s="254"/>
      <c r="CG518" s="254"/>
      <c r="CH518" s="254"/>
      <c r="CI518" s="254"/>
      <c r="CJ518" s="254"/>
      <c r="CK518" s="254"/>
      <c r="CL518" s="254"/>
      <c r="CM518" s="254"/>
      <c r="CN518" s="254"/>
      <c r="CO518" s="254"/>
      <c r="CP518" s="254"/>
      <c r="CQ518" s="254"/>
      <c r="CR518" s="254"/>
      <c r="CS518" s="254"/>
      <c r="CT518" s="254"/>
      <c r="CU518" s="254"/>
      <c r="CV518" s="254"/>
      <c r="CW518" s="254"/>
      <c r="CX518" s="254"/>
      <c r="CY518" s="254"/>
      <c r="CZ518" s="254"/>
      <c r="DA518" s="254"/>
      <c r="DB518" s="254"/>
      <c r="DC518" s="254"/>
      <c r="DD518" s="254"/>
      <c r="DE518" s="254"/>
      <c r="DF518" s="254"/>
      <c r="DG518" s="254"/>
      <c r="DH518" s="254"/>
      <c r="DI518" s="254"/>
      <c r="DJ518" s="254"/>
      <c r="DK518" s="254"/>
      <c r="DL518" s="254"/>
      <c r="DM518" s="254"/>
      <c r="DN518" s="254"/>
      <c r="DO518" s="254"/>
    </row>
    <row r="519" spans="1:119" ht="7.5" customHeight="1">
      <c r="A519" s="277"/>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c r="AA519" s="254"/>
      <c r="AB519" s="254"/>
      <c r="AC519" s="254"/>
      <c r="AD519" s="254"/>
      <c r="AE519" s="254"/>
      <c r="AF519" s="254"/>
      <c r="AG519" s="254"/>
      <c r="AH519" s="254"/>
      <c r="AI519" s="254"/>
      <c r="AJ519" s="254"/>
      <c r="AK519" s="254"/>
      <c r="AL519" s="254"/>
      <c r="AM519" s="254"/>
      <c r="AN519" s="254"/>
      <c r="AO519" s="254"/>
      <c r="AP519" s="254"/>
      <c r="AQ519" s="254"/>
      <c r="AR519" s="254"/>
      <c r="AS519" s="254"/>
      <c r="AT519" s="254"/>
      <c r="AU519" s="254"/>
      <c r="AV519" s="254"/>
      <c r="AW519" s="254"/>
      <c r="AX519" s="254"/>
      <c r="AY519" s="254"/>
      <c r="AZ519" s="254"/>
      <c r="BA519" s="254"/>
      <c r="BB519" s="254"/>
      <c r="BC519" s="254"/>
      <c r="BD519" s="254"/>
      <c r="BE519" s="254"/>
      <c r="BF519" s="254"/>
      <c r="BG519" s="254"/>
      <c r="BH519" s="254"/>
      <c r="BI519" s="254"/>
      <c r="BJ519" s="254"/>
      <c r="BK519" s="254"/>
      <c r="BL519" s="254"/>
      <c r="BM519" s="254"/>
      <c r="BN519" s="254"/>
      <c r="BO519" s="254"/>
      <c r="BP519" s="254"/>
      <c r="BQ519" s="254"/>
      <c r="BR519" s="254"/>
      <c r="BS519" s="254"/>
      <c r="BT519" s="254"/>
      <c r="BU519" s="254"/>
      <c r="BV519" s="254"/>
      <c r="BW519" s="254"/>
      <c r="BX519" s="254"/>
      <c r="BY519" s="254"/>
      <c r="BZ519" s="254"/>
      <c r="CA519" s="254"/>
      <c r="CB519" s="254"/>
      <c r="CC519" s="254"/>
      <c r="CD519" s="254"/>
      <c r="CE519" s="254"/>
      <c r="CF519" s="254"/>
      <c r="CG519" s="254"/>
      <c r="CH519" s="254"/>
      <c r="CI519" s="254"/>
      <c r="CJ519" s="254"/>
      <c r="CK519" s="254"/>
      <c r="CL519" s="254"/>
      <c r="CM519" s="254"/>
      <c r="CN519" s="254"/>
      <c r="CO519" s="254"/>
      <c r="CP519" s="254"/>
      <c r="CQ519" s="254"/>
      <c r="CR519" s="254"/>
      <c r="CS519" s="254"/>
      <c r="CT519" s="254"/>
      <c r="CU519" s="254"/>
      <c r="CV519" s="254"/>
      <c r="CW519" s="254"/>
      <c r="CX519" s="254"/>
      <c r="CY519" s="254"/>
      <c r="CZ519" s="254"/>
      <c r="DA519" s="254"/>
      <c r="DB519" s="254"/>
      <c r="DC519" s="254"/>
      <c r="DD519" s="254"/>
      <c r="DE519" s="254"/>
      <c r="DF519" s="254"/>
      <c r="DG519" s="254"/>
      <c r="DH519" s="254"/>
      <c r="DI519" s="254"/>
      <c r="DJ519" s="254"/>
      <c r="DK519" s="254"/>
      <c r="DL519" s="254"/>
      <c r="DM519" s="254"/>
      <c r="DN519" s="254"/>
      <c r="DO519" s="254"/>
    </row>
    <row r="520" spans="1:119" ht="7.5" customHeight="1">
      <c r="A520" s="277"/>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c r="AA520" s="254"/>
      <c r="AB520" s="254"/>
      <c r="AC520" s="254"/>
      <c r="AD520" s="254"/>
      <c r="AE520" s="254"/>
      <c r="AF520" s="254"/>
      <c r="AG520" s="254"/>
      <c r="AH520" s="254"/>
      <c r="AI520" s="254"/>
      <c r="AJ520" s="254"/>
      <c r="AK520" s="254"/>
      <c r="AL520" s="254"/>
      <c r="AM520" s="254"/>
      <c r="AN520" s="254"/>
      <c r="AO520" s="254"/>
      <c r="AP520" s="254"/>
      <c r="AQ520" s="254"/>
      <c r="AR520" s="254"/>
      <c r="AS520" s="254"/>
      <c r="AT520" s="254"/>
      <c r="AU520" s="254"/>
      <c r="AV520" s="254"/>
      <c r="AW520" s="254"/>
      <c r="AX520" s="254"/>
      <c r="AY520" s="254"/>
      <c r="AZ520" s="254"/>
      <c r="BA520" s="254"/>
      <c r="BB520" s="254"/>
      <c r="BC520" s="254"/>
      <c r="BD520" s="254"/>
      <c r="BE520" s="254"/>
      <c r="BF520" s="254"/>
      <c r="BG520" s="254"/>
      <c r="BH520" s="254"/>
      <c r="BI520" s="254"/>
      <c r="BJ520" s="254"/>
      <c r="BK520" s="254"/>
      <c r="BL520" s="254"/>
      <c r="BM520" s="254"/>
      <c r="BN520" s="254"/>
      <c r="BO520" s="254"/>
      <c r="BP520" s="254"/>
      <c r="BQ520" s="254"/>
      <c r="BR520" s="254"/>
      <c r="BS520" s="254"/>
      <c r="BT520" s="254"/>
      <c r="BU520" s="254"/>
      <c r="BV520" s="254"/>
      <c r="BW520" s="254"/>
      <c r="BX520" s="254"/>
      <c r="BY520" s="254"/>
      <c r="BZ520" s="254"/>
      <c r="CA520" s="254"/>
      <c r="CB520" s="254"/>
      <c r="CC520" s="254"/>
      <c r="CD520" s="254"/>
      <c r="CE520" s="254"/>
      <c r="CF520" s="254"/>
      <c r="CG520" s="254"/>
      <c r="CH520" s="254"/>
      <c r="CI520" s="254"/>
      <c r="CJ520" s="254"/>
      <c r="CK520" s="254"/>
      <c r="CL520" s="254"/>
      <c r="CM520" s="254"/>
      <c r="CN520" s="254"/>
      <c r="CO520" s="254"/>
      <c r="CP520" s="254"/>
      <c r="CQ520" s="254"/>
      <c r="CR520" s="254"/>
      <c r="CS520" s="254"/>
      <c r="CT520" s="254"/>
      <c r="CU520" s="254"/>
      <c r="CV520" s="254"/>
      <c r="CW520" s="254"/>
      <c r="CX520" s="254"/>
      <c r="CY520" s="254"/>
      <c r="CZ520" s="254"/>
      <c r="DA520" s="254"/>
      <c r="DB520" s="254"/>
      <c r="DC520" s="254"/>
      <c r="DD520" s="254"/>
      <c r="DE520" s="254"/>
      <c r="DF520" s="254"/>
      <c r="DG520" s="254"/>
      <c r="DH520" s="254"/>
      <c r="DI520" s="254"/>
      <c r="DJ520" s="254"/>
      <c r="DK520" s="254"/>
      <c r="DL520" s="254"/>
      <c r="DM520" s="254"/>
      <c r="DN520" s="254"/>
      <c r="DO520" s="254"/>
    </row>
    <row r="521" spans="1:119" ht="7.5" customHeight="1">
      <c r="A521" s="277"/>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c r="AA521" s="254"/>
      <c r="AB521" s="254"/>
      <c r="AC521" s="254"/>
      <c r="AD521" s="254"/>
      <c r="AE521" s="254"/>
      <c r="AF521" s="254"/>
      <c r="AG521" s="254"/>
      <c r="AH521" s="254"/>
      <c r="AI521" s="254"/>
      <c r="AJ521" s="254"/>
      <c r="AK521" s="254"/>
      <c r="AL521" s="254"/>
      <c r="AM521" s="254"/>
      <c r="AN521" s="254"/>
      <c r="AO521" s="254"/>
      <c r="AP521" s="254"/>
      <c r="AQ521" s="254"/>
      <c r="AR521" s="254"/>
      <c r="AS521" s="254"/>
      <c r="AT521" s="254"/>
      <c r="AU521" s="254"/>
      <c r="AV521" s="254"/>
      <c r="AW521" s="254"/>
      <c r="AX521" s="254"/>
      <c r="AY521" s="254"/>
      <c r="AZ521" s="254"/>
      <c r="BA521" s="254"/>
      <c r="BB521" s="254"/>
      <c r="BC521" s="254"/>
      <c r="BD521" s="254"/>
      <c r="BE521" s="254"/>
      <c r="BF521" s="254"/>
      <c r="BG521" s="254"/>
      <c r="BH521" s="254"/>
      <c r="BI521" s="254"/>
      <c r="BJ521" s="254"/>
      <c r="BK521" s="254"/>
      <c r="BL521" s="254"/>
      <c r="BM521" s="254"/>
      <c r="BN521" s="254"/>
      <c r="BO521" s="254"/>
      <c r="BP521" s="254"/>
      <c r="BQ521" s="254"/>
      <c r="BR521" s="254"/>
      <c r="BS521" s="254"/>
      <c r="BT521" s="254"/>
      <c r="BU521" s="254"/>
      <c r="BV521" s="254"/>
      <c r="BW521" s="254"/>
      <c r="BX521" s="254"/>
      <c r="BY521" s="254"/>
      <c r="BZ521" s="254"/>
      <c r="CA521" s="254"/>
      <c r="CB521" s="254"/>
      <c r="CC521" s="254"/>
      <c r="CD521" s="254"/>
      <c r="CE521" s="254"/>
      <c r="CF521" s="254"/>
      <c r="CG521" s="254"/>
      <c r="CH521" s="254"/>
      <c r="CI521" s="254"/>
      <c r="CJ521" s="254"/>
      <c r="CK521" s="254"/>
      <c r="CL521" s="254"/>
      <c r="CM521" s="254"/>
      <c r="CN521" s="254"/>
      <c r="CO521" s="254"/>
      <c r="CP521" s="254"/>
      <c r="CQ521" s="254"/>
      <c r="CR521" s="254"/>
      <c r="CS521" s="254"/>
      <c r="CT521" s="254"/>
      <c r="CU521" s="254"/>
      <c r="CV521" s="254"/>
      <c r="CW521" s="254"/>
      <c r="CX521" s="254"/>
      <c r="CY521" s="254"/>
      <c r="CZ521" s="254"/>
      <c r="DA521" s="254"/>
      <c r="DB521" s="254"/>
      <c r="DC521" s="254"/>
      <c r="DD521" s="254"/>
      <c r="DE521" s="254"/>
      <c r="DF521" s="254"/>
      <c r="DG521" s="254"/>
      <c r="DH521" s="254"/>
      <c r="DI521" s="254"/>
      <c r="DJ521" s="254"/>
      <c r="DK521" s="254"/>
      <c r="DL521" s="254"/>
      <c r="DM521" s="254"/>
      <c r="DN521" s="254"/>
      <c r="DO521" s="254"/>
    </row>
    <row r="522" spans="1:119" ht="7.5" customHeight="1">
      <c r="A522" s="277"/>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c r="AA522" s="254"/>
      <c r="AB522" s="254"/>
      <c r="AC522" s="254"/>
      <c r="AD522" s="254"/>
      <c r="AE522" s="254"/>
      <c r="AF522" s="254"/>
      <c r="AG522" s="254"/>
      <c r="AH522" s="254"/>
      <c r="AI522" s="254"/>
      <c r="AJ522" s="254"/>
      <c r="AK522" s="254"/>
      <c r="AL522" s="254"/>
      <c r="AM522" s="254"/>
      <c r="AN522" s="254"/>
      <c r="AO522" s="254"/>
      <c r="AP522" s="254"/>
      <c r="AQ522" s="254"/>
      <c r="AR522" s="254"/>
      <c r="AS522" s="254"/>
      <c r="AT522" s="254"/>
      <c r="AU522" s="254"/>
      <c r="AV522" s="254"/>
      <c r="AW522" s="254"/>
      <c r="AX522" s="254"/>
      <c r="AY522" s="254"/>
      <c r="AZ522" s="254"/>
      <c r="BA522" s="254"/>
      <c r="BB522" s="254"/>
      <c r="BC522" s="254"/>
      <c r="BD522" s="254"/>
      <c r="BE522" s="254"/>
      <c r="BF522" s="254"/>
      <c r="BG522" s="254"/>
      <c r="BH522" s="254"/>
      <c r="BI522" s="254"/>
      <c r="BJ522" s="254"/>
      <c r="BK522" s="254"/>
      <c r="BL522" s="254"/>
      <c r="BM522" s="254"/>
      <c r="BN522" s="254"/>
      <c r="BO522" s="254"/>
      <c r="BP522" s="254"/>
      <c r="BQ522" s="254"/>
      <c r="BR522" s="254"/>
      <c r="BS522" s="254"/>
      <c r="BT522" s="254"/>
      <c r="BU522" s="254"/>
      <c r="BV522" s="254"/>
      <c r="BW522" s="254"/>
      <c r="BX522" s="254"/>
      <c r="BY522" s="254"/>
      <c r="BZ522" s="254"/>
      <c r="CA522" s="254"/>
      <c r="CB522" s="254"/>
      <c r="CC522" s="254"/>
      <c r="CD522" s="254"/>
      <c r="CE522" s="254"/>
      <c r="CF522" s="254"/>
      <c r="CG522" s="254"/>
      <c r="CH522" s="254"/>
      <c r="CI522" s="254"/>
      <c r="CJ522" s="254"/>
      <c r="CK522" s="254"/>
      <c r="CL522" s="254"/>
      <c r="CM522" s="254"/>
      <c r="CN522" s="254"/>
      <c r="CO522" s="254"/>
      <c r="CP522" s="254"/>
      <c r="CQ522" s="254"/>
      <c r="CR522" s="254"/>
      <c r="CS522" s="254"/>
      <c r="CT522" s="254"/>
      <c r="CU522" s="254"/>
      <c r="CV522" s="254"/>
      <c r="CW522" s="254"/>
      <c r="CX522" s="254"/>
      <c r="CY522" s="254"/>
      <c r="CZ522" s="254"/>
      <c r="DA522" s="254"/>
      <c r="DB522" s="254"/>
      <c r="DC522" s="254"/>
      <c r="DD522" s="254"/>
      <c r="DE522" s="254"/>
      <c r="DF522" s="254"/>
      <c r="DG522" s="254"/>
      <c r="DH522" s="254"/>
      <c r="DI522" s="254"/>
      <c r="DJ522" s="254"/>
      <c r="DK522" s="254"/>
      <c r="DL522" s="254"/>
      <c r="DM522" s="254"/>
      <c r="DN522" s="254"/>
      <c r="DO522" s="254"/>
    </row>
    <row r="523" spans="1:119" ht="7.5" customHeight="1">
      <c r="A523" s="277"/>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c r="AA523" s="254"/>
      <c r="AB523" s="254"/>
      <c r="AC523" s="254"/>
      <c r="AD523" s="254"/>
      <c r="AE523" s="254"/>
      <c r="AF523" s="254"/>
      <c r="AG523" s="254"/>
      <c r="AH523" s="254"/>
      <c r="AI523" s="254"/>
      <c r="AJ523" s="254"/>
      <c r="AK523" s="254"/>
      <c r="AL523" s="254"/>
      <c r="AM523" s="254"/>
      <c r="AN523" s="254"/>
      <c r="AO523" s="254"/>
      <c r="AP523" s="254"/>
      <c r="AQ523" s="254"/>
      <c r="AR523" s="254"/>
      <c r="AS523" s="254"/>
      <c r="AT523" s="254"/>
      <c r="AU523" s="254"/>
      <c r="AV523" s="254"/>
      <c r="AW523" s="254"/>
      <c r="AX523" s="254"/>
      <c r="AY523" s="254"/>
      <c r="AZ523" s="254"/>
      <c r="BA523" s="254"/>
      <c r="BB523" s="254"/>
      <c r="BC523" s="254"/>
      <c r="BD523" s="254"/>
      <c r="BE523" s="254"/>
      <c r="BF523" s="254"/>
      <c r="BG523" s="254"/>
      <c r="BH523" s="254"/>
      <c r="BI523" s="254"/>
      <c r="BJ523" s="254"/>
      <c r="BK523" s="254"/>
      <c r="BL523" s="254"/>
      <c r="BM523" s="254"/>
      <c r="BN523" s="254"/>
      <c r="BO523" s="254"/>
      <c r="BP523" s="254"/>
      <c r="BQ523" s="254"/>
      <c r="BR523" s="254"/>
      <c r="BS523" s="254"/>
      <c r="BT523" s="254"/>
      <c r="BU523" s="254"/>
      <c r="BV523" s="254"/>
      <c r="BW523" s="254"/>
      <c r="BX523" s="254"/>
      <c r="BY523" s="254"/>
      <c r="BZ523" s="254"/>
      <c r="CA523" s="254"/>
      <c r="CB523" s="254"/>
      <c r="CC523" s="254"/>
      <c r="CD523" s="254"/>
      <c r="CE523" s="254"/>
      <c r="CF523" s="254"/>
      <c r="CG523" s="254"/>
      <c r="CH523" s="254"/>
      <c r="CI523" s="254"/>
      <c r="CJ523" s="254"/>
      <c r="CK523" s="254"/>
      <c r="CL523" s="254"/>
      <c r="CM523" s="254"/>
      <c r="CN523" s="254"/>
      <c r="CO523" s="254"/>
      <c r="CP523" s="254"/>
      <c r="CQ523" s="254"/>
      <c r="CR523" s="254"/>
      <c r="CS523" s="254"/>
      <c r="CT523" s="254"/>
      <c r="CU523" s="254"/>
      <c r="CV523" s="254"/>
      <c r="CW523" s="254"/>
      <c r="CX523" s="254"/>
      <c r="CY523" s="254"/>
      <c r="CZ523" s="254"/>
      <c r="DA523" s="254"/>
      <c r="DB523" s="254"/>
      <c r="DC523" s="254"/>
      <c r="DD523" s="254"/>
      <c r="DE523" s="254"/>
      <c r="DF523" s="254"/>
      <c r="DG523" s="254"/>
      <c r="DH523" s="254"/>
      <c r="DI523" s="254"/>
      <c r="DJ523" s="254"/>
      <c r="DK523" s="254"/>
      <c r="DL523" s="254"/>
      <c r="DM523" s="254"/>
      <c r="DN523" s="254"/>
      <c r="DO523" s="254"/>
    </row>
    <row r="524" spans="1:119" ht="7.5" customHeight="1">
      <c r="A524" s="277"/>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c r="AA524" s="254"/>
      <c r="AB524" s="254"/>
      <c r="AC524" s="254"/>
      <c r="AD524" s="254"/>
      <c r="AE524" s="254"/>
      <c r="AF524" s="254"/>
      <c r="AG524" s="254"/>
      <c r="AH524" s="254"/>
      <c r="AI524" s="254"/>
      <c r="AJ524" s="254"/>
      <c r="AK524" s="254"/>
      <c r="AL524" s="254"/>
      <c r="AM524" s="254"/>
      <c r="AN524" s="254"/>
      <c r="AO524" s="254"/>
      <c r="AP524" s="254"/>
      <c r="AQ524" s="254"/>
      <c r="AR524" s="254"/>
      <c r="AS524" s="254"/>
      <c r="AT524" s="254"/>
      <c r="AU524" s="254"/>
      <c r="AV524" s="254"/>
      <c r="AW524" s="254"/>
      <c r="AX524" s="254"/>
      <c r="AY524" s="254"/>
      <c r="AZ524" s="254"/>
      <c r="BA524" s="254"/>
      <c r="BB524" s="254"/>
      <c r="BC524" s="254"/>
      <c r="BD524" s="254"/>
      <c r="BE524" s="254"/>
      <c r="BF524" s="254"/>
      <c r="BG524" s="254"/>
      <c r="BH524" s="254"/>
      <c r="BI524" s="254"/>
      <c r="BJ524" s="254"/>
      <c r="BK524" s="254"/>
      <c r="BL524" s="254"/>
      <c r="BM524" s="254"/>
      <c r="BN524" s="254"/>
      <c r="BO524" s="254"/>
      <c r="BP524" s="254"/>
      <c r="BQ524" s="254"/>
      <c r="BR524" s="254"/>
      <c r="BS524" s="254"/>
      <c r="BT524" s="254"/>
      <c r="BU524" s="254"/>
      <c r="BV524" s="254"/>
      <c r="BW524" s="254"/>
      <c r="BX524" s="254"/>
      <c r="BY524" s="254"/>
      <c r="BZ524" s="254"/>
      <c r="CA524" s="254"/>
      <c r="CB524" s="254"/>
      <c r="CC524" s="254"/>
      <c r="CD524" s="254"/>
      <c r="CE524" s="254"/>
      <c r="CF524" s="254"/>
      <c r="CG524" s="254"/>
      <c r="CH524" s="254"/>
      <c r="CI524" s="254"/>
      <c r="CJ524" s="254"/>
      <c r="CK524" s="254"/>
      <c r="CL524" s="254"/>
      <c r="CM524" s="254"/>
      <c r="CN524" s="254"/>
      <c r="CO524" s="254"/>
      <c r="CP524" s="254"/>
      <c r="CQ524" s="254"/>
      <c r="CR524" s="254"/>
      <c r="CS524" s="254"/>
      <c r="CT524" s="254"/>
      <c r="CU524" s="254"/>
      <c r="CV524" s="254"/>
      <c r="CW524" s="254"/>
      <c r="CX524" s="254"/>
      <c r="CY524" s="254"/>
      <c r="CZ524" s="254"/>
      <c r="DA524" s="254"/>
      <c r="DB524" s="254"/>
      <c r="DC524" s="254"/>
      <c r="DD524" s="254"/>
      <c r="DE524" s="254"/>
      <c r="DF524" s="254"/>
      <c r="DG524" s="254"/>
      <c r="DH524" s="254"/>
      <c r="DI524" s="254"/>
      <c r="DJ524" s="254"/>
      <c r="DK524" s="254"/>
      <c r="DL524" s="254"/>
      <c r="DM524" s="254"/>
      <c r="DN524" s="254"/>
      <c r="DO524" s="254"/>
    </row>
    <row r="525" spans="1:119" ht="7.5" customHeight="1">
      <c r="A525" s="277"/>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c r="AA525" s="254"/>
      <c r="AB525" s="254"/>
      <c r="AC525" s="254"/>
      <c r="AD525" s="254"/>
      <c r="AE525" s="254"/>
      <c r="AF525" s="254"/>
      <c r="AG525" s="254"/>
      <c r="AH525" s="254"/>
      <c r="AI525" s="254"/>
      <c r="AJ525" s="254"/>
      <c r="AK525" s="254"/>
      <c r="AL525" s="254"/>
      <c r="AM525" s="254"/>
      <c r="AN525" s="254"/>
      <c r="AO525" s="254"/>
      <c r="AP525" s="254"/>
      <c r="AQ525" s="254"/>
      <c r="AR525" s="254"/>
      <c r="AS525" s="254"/>
      <c r="AT525" s="254"/>
      <c r="AU525" s="254"/>
      <c r="AV525" s="254"/>
      <c r="AW525" s="254"/>
      <c r="AX525" s="254"/>
      <c r="AY525" s="254"/>
      <c r="AZ525" s="254"/>
      <c r="BA525" s="254"/>
      <c r="BB525" s="254"/>
      <c r="BC525" s="254"/>
      <c r="BD525" s="254"/>
      <c r="BE525" s="254"/>
      <c r="BF525" s="254"/>
      <c r="BG525" s="254"/>
      <c r="BH525" s="254"/>
      <c r="BI525" s="254"/>
      <c r="BJ525" s="254"/>
      <c r="BK525" s="254"/>
      <c r="BL525" s="254"/>
      <c r="BM525" s="254"/>
      <c r="BN525" s="254"/>
      <c r="BO525" s="254"/>
      <c r="BP525" s="254"/>
      <c r="BQ525" s="254"/>
      <c r="BR525" s="254"/>
      <c r="BS525" s="254"/>
      <c r="BT525" s="254"/>
      <c r="BU525" s="254"/>
      <c r="BV525" s="254"/>
      <c r="BW525" s="254"/>
      <c r="BX525" s="254"/>
      <c r="BY525" s="254"/>
      <c r="BZ525" s="254"/>
      <c r="CA525" s="254"/>
      <c r="CB525" s="254"/>
      <c r="CC525" s="254"/>
      <c r="CD525" s="254"/>
      <c r="CE525" s="254"/>
      <c r="CF525" s="254"/>
      <c r="CG525" s="254"/>
      <c r="CH525" s="254"/>
      <c r="CI525" s="254"/>
      <c r="CJ525" s="254"/>
      <c r="CK525" s="254"/>
      <c r="CL525" s="254"/>
      <c r="CM525" s="254"/>
      <c r="CN525" s="254"/>
      <c r="CO525" s="254"/>
      <c r="CP525" s="254"/>
      <c r="CQ525" s="254"/>
      <c r="CR525" s="254"/>
      <c r="CS525" s="254"/>
      <c r="CT525" s="254"/>
      <c r="CU525" s="254"/>
      <c r="CV525" s="254"/>
      <c r="CW525" s="254"/>
      <c r="CX525" s="254"/>
      <c r="CY525" s="254"/>
      <c r="CZ525" s="254"/>
      <c r="DA525" s="254"/>
      <c r="DB525" s="254"/>
      <c r="DC525" s="254"/>
      <c r="DD525" s="254"/>
      <c r="DE525" s="254"/>
      <c r="DF525" s="254"/>
      <c r="DG525" s="254"/>
      <c r="DH525" s="254"/>
      <c r="DI525" s="254"/>
      <c r="DJ525" s="254"/>
      <c r="DK525" s="254"/>
      <c r="DL525" s="254"/>
      <c r="DM525" s="254"/>
      <c r="DN525" s="254"/>
      <c r="DO525" s="254"/>
    </row>
    <row r="526" spans="1:119" ht="7.5" customHeight="1">
      <c r="A526" s="277"/>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c r="AA526" s="254"/>
      <c r="AB526" s="254"/>
      <c r="AC526" s="254"/>
      <c r="AD526" s="254"/>
      <c r="AE526" s="254"/>
      <c r="AF526" s="254"/>
      <c r="AG526" s="254"/>
      <c r="AH526" s="254"/>
      <c r="AI526" s="254"/>
      <c r="AJ526" s="254"/>
      <c r="AK526" s="254"/>
      <c r="AL526" s="254"/>
      <c r="AM526" s="254"/>
      <c r="AN526" s="254"/>
      <c r="AO526" s="254"/>
      <c r="AP526" s="254"/>
      <c r="AQ526" s="254"/>
      <c r="AR526" s="254"/>
      <c r="AS526" s="254"/>
      <c r="AT526" s="254"/>
      <c r="AU526" s="254"/>
      <c r="AV526" s="254"/>
      <c r="AW526" s="254"/>
      <c r="AX526" s="254"/>
      <c r="AY526" s="254"/>
      <c r="AZ526" s="254"/>
      <c r="BA526" s="254"/>
      <c r="BB526" s="254"/>
      <c r="BC526" s="254"/>
      <c r="BD526" s="254"/>
      <c r="BE526" s="254"/>
      <c r="BF526" s="254"/>
      <c r="BG526" s="254"/>
      <c r="BH526" s="254"/>
      <c r="BI526" s="254"/>
      <c r="BJ526" s="254"/>
      <c r="BK526" s="254"/>
      <c r="BL526" s="254"/>
      <c r="BM526" s="254"/>
      <c r="BN526" s="254"/>
      <c r="BO526" s="254"/>
      <c r="BP526" s="254"/>
      <c r="BQ526" s="254"/>
      <c r="BR526" s="254"/>
      <c r="BS526" s="254"/>
      <c r="BT526" s="254"/>
      <c r="BU526" s="254"/>
      <c r="BV526" s="254"/>
      <c r="BW526" s="254"/>
      <c r="BX526" s="254"/>
      <c r="BY526" s="254"/>
      <c r="BZ526" s="254"/>
      <c r="CA526" s="254"/>
      <c r="CB526" s="254"/>
      <c r="CC526" s="254"/>
      <c r="CD526" s="254"/>
      <c r="CE526" s="254"/>
      <c r="CF526" s="254"/>
      <c r="CG526" s="254"/>
      <c r="CH526" s="254"/>
      <c r="CI526" s="254"/>
      <c r="CJ526" s="254"/>
      <c r="CK526" s="254"/>
      <c r="CL526" s="254"/>
      <c r="CM526" s="254"/>
      <c r="CN526" s="254"/>
      <c r="CO526" s="254"/>
      <c r="CP526" s="254"/>
      <c r="CQ526" s="254"/>
      <c r="CR526" s="254"/>
      <c r="CS526" s="254"/>
      <c r="CT526" s="254"/>
      <c r="CU526" s="254"/>
      <c r="CV526" s="254"/>
      <c r="CW526" s="254"/>
      <c r="CX526" s="254"/>
      <c r="CY526" s="254"/>
      <c r="CZ526" s="254"/>
      <c r="DA526" s="254"/>
      <c r="DB526" s="254"/>
      <c r="DC526" s="254"/>
      <c r="DD526" s="254"/>
      <c r="DE526" s="254"/>
      <c r="DF526" s="254"/>
      <c r="DG526" s="254"/>
      <c r="DH526" s="254"/>
      <c r="DI526" s="254"/>
      <c r="DJ526" s="254"/>
      <c r="DK526" s="254"/>
      <c r="DL526" s="254"/>
      <c r="DM526" s="254"/>
      <c r="DN526" s="254"/>
      <c r="DO526" s="254"/>
    </row>
    <row r="527" spans="1:119" ht="7.5" customHeight="1">
      <c r="A527" s="277"/>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c r="AA527" s="254"/>
      <c r="AB527" s="254"/>
      <c r="AC527" s="254"/>
      <c r="AD527" s="254"/>
      <c r="AE527" s="254"/>
      <c r="AF527" s="254"/>
      <c r="AG527" s="254"/>
      <c r="AH527" s="254"/>
      <c r="AI527" s="254"/>
      <c r="AJ527" s="254"/>
      <c r="AK527" s="254"/>
      <c r="AL527" s="254"/>
      <c r="AM527" s="254"/>
      <c r="AN527" s="254"/>
      <c r="AO527" s="254"/>
      <c r="AP527" s="254"/>
      <c r="AQ527" s="254"/>
      <c r="AR527" s="254"/>
      <c r="AS527" s="254"/>
      <c r="AT527" s="254"/>
      <c r="AU527" s="254"/>
      <c r="AV527" s="254"/>
      <c r="AW527" s="254"/>
      <c r="AX527" s="254"/>
      <c r="AY527" s="254"/>
      <c r="AZ527" s="254"/>
      <c r="BA527" s="254"/>
      <c r="BB527" s="254"/>
      <c r="BC527" s="254"/>
      <c r="BD527" s="254"/>
      <c r="BE527" s="254"/>
      <c r="BF527" s="254"/>
      <c r="BG527" s="254"/>
      <c r="BH527" s="254"/>
      <c r="BI527" s="254"/>
      <c r="BJ527" s="254"/>
      <c r="BK527" s="254"/>
      <c r="BL527" s="254"/>
      <c r="BM527" s="254"/>
      <c r="BN527" s="254"/>
      <c r="BO527" s="254"/>
      <c r="BP527" s="254"/>
      <c r="BQ527" s="254"/>
      <c r="BR527" s="254"/>
      <c r="BS527" s="254"/>
      <c r="BT527" s="254"/>
      <c r="BU527" s="254"/>
      <c r="BV527" s="254"/>
      <c r="BW527" s="254"/>
      <c r="BX527" s="254"/>
      <c r="BY527" s="254"/>
      <c r="BZ527" s="254"/>
      <c r="CA527" s="254"/>
      <c r="CB527" s="254"/>
      <c r="CC527" s="254"/>
      <c r="CD527" s="254"/>
      <c r="CE527" s="254"/>
      <c r="CF527" s="254"/>
      <c r="CG527" s="254"/>
      <c r="CH527" s="254"/>
      <c r="CI527" s="254"/>
      <c r="CJ527" s="254"/>
      <c r="CK527" s="254"/>
      <c r="CL527" s="254"/>
      <c r="CM527" s="254"/>
      <c r="CN527" s="254"/>
      <c r="CO527" s="254"/>
      <c r="CP527" s="254"/>
      <c r="CQ527" s="254"/>
      <c r="CR527" s="254"/>
      <c r="CS527" s="254"/>
      <c r="CT527" s="254"/>
      <c r="CU527" s="254"/>
      <c r="CV527" s="254"/>
      <c r="CW527" s="254"/>
      <c r="CX527" s="254"/>
      <c r="CY527" s="254"/>
      <c r="CZ527" s="254"/>
      <c r="DA527" s="254"/>
      <c r="DB527" s="254"/>
      <c r="DC527" s="254"/>
      <c r="DD527" s="254"/>
      <c r="DE527" s="254"/>
      <c r="DF527" s="254"/>
      <c r="DG527" s="254"/>
      <c r="DH527" s="254"/>
      <c r="DI527" s="254"/>
      <c r="DJ527" s="254"/>
      <c r="DK527" s="254"/>
      <c r="DL527" s="254"/>
      <c r="DM527" s="254"/>
      <c r="DN527" s="254"/>
      <c r="DO527" s="254"/>
    </row>
    <row r="528" spans="1:119" ht="7.5" customHeight="1">
      <c r="A528" s="277"/>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c r="AA528" s="254"/>
      <c r="AB528" s="254"/>
      <c r="AC528" s="254"/>
      <c r="AD528" s="254"/>
      <c r="AE528" s="254"/>
      <c r="AF528" s="254"/>
      <c r="AG528" s="254"/>
      <c r="AH528" s="254"/>
      <c r="AI528" s="254"/>
      <c r="AJ528" s="254"/>
      <c r="AK528" s="254"/>
      <c r="AL528" s="254"/>
      <c r="AM528" s="254"/>
      <c r="AN528" s="254"/>
      <c r="AO528" s="254"/>
      <c r="AP528" s="254"/>
      <c r="AQ528" s="254"/>
      <c r="AR528" s="254"/>
      <c r="AS528" s="254"/>
      <c r="AT528" s="254"/>
      <c r="AU528" s="254"/>
      <c r="AV528" s="254"/>
      <c r="AW528" s="254"/>
      <c r="AX528" s="254"/>
      <c r="AY528" s="254"/>
      <c r="AZ528" s="254"/>
      <c r="BA528" s="254"/>
      <c r="BB528" s="254"/>
      <c r="BC528" s="254"/>
      <c r="BD528" s="254"/>
      <c r="BE528" s="254"/>
      <c r="BF528" s="254"/>
      <c r="BG528" s="254"/>
      <c r="BH528" s="254"/>
      <c r="BI528" s="254"/>
      <c r="BJ528" s="254"/>
      <c r="BK528" s="254"/>
      <c r="BL528" s="254"/>
      <c r="BM528" s="254"/>
      <c r="BN528" s="254"/>
      <c r="BO528" s="254"/>
      <c r="BP528" s="254"/>
      <c r="BQ528" s="254"/>
      <c r="BR528" s="254"/>
      <c r="BS528" s="254"/>
      <c r="BT528" s="254"/>
      <c r="BU528" s="254"/>
      <c r="BV528" s="254"/>
      <c r="BW528" s="254"/>
      <c r="BX528" s="254"/>
      <c r="BY528" s="254"/>
      <c r="BZ528" s="254"/>
      <c r="CA528" s="254"/>
      <c r="CB528" s="254"/>
      <c r="CC528" s="254"/>
      <c r="CD528" s="254"/>
      <c r="CE528" s="254"/>
      <c r="CF528" s="254"/>
      <c r="CG528" s="254"/>
      <c r="CH528" s="254"/>
      <c r="CI528" s="254"/>
      <c r="CJ528" s="254"/>
      <c r="CK528" s="254"/>
      <c r="CL528" s="254"/>
      <c r="CM528" s="254"/>
      <c r="CN528" s="254"/>
      <c r="CO528" s="254"/>
      <c r="CP528" s="254"/>
      <c r="CQ528" s="254"/>
      <c r="CR528" s="254"/>
      <c r="CS528" s="254"/>
      <c r="CT528" s="254"/>
      <c r="CU528" s="254"/>
      <c r="CV528" s="254"/>
      <c r="CW528" s="254"/>
      <c r="CX528" s="254"/>
      <c r="CY528" s="254"/>
      <c r="CZ528" s="254"/>
      <c r="DA528" s="254"/>
      <c r="DB528" s="254"/>
      <c r="DC528" s="254"/>
      <c r="DD528" s="254"/>
      <c r="DE528" s="254"/>
      <c r="DF528" s="254"/>
      <c r="DG528" s="254"/>
      <c r="DH528" s="254"/>
      <c r="DI528" s="254"/>
      <c r="DJ528" s="254"/>
      <c r="DK528" s="254"/>
      <c r="DL528" s="254"/>
      <c r="DM528" s="254"/>
      <c r="DN528" s="254"/>
      <c r="DO528" s="254"/>
    </row>
    <row r="529" spans="1:119" ht="7.5" customHeight="1">
      <c r="A529" s="277"/>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c r="AA529" s="254"/>
      <c r="AB529" s="254"/>
      <c r="AC529" s="254"/>
      <c r="AD529" s="254"/>
      <c r="AE529" s="254"/>
      <c r="AF529" s="254"/>
      <c r="AG529" s="254"/>
      <c r="AH529" s="254"/>
      <c r="AI529" s="254"/>
      <c r="AJ529" s="254"/>
      <c r="AK529" s="254"/>
      <c r="AL529" s="254"/>
      <c r="AM529" s="254"/>
      <c r="AN529" s="254"/>
      <c r="AO529" s="254"/>
      <c r="AP529" s="254"/>
      <c r="AQ529" s="254"/>
      <c r="AR529" s="254"/>
      <c r="AS529" s="254"/>
      <c r="AT529" s="254"/>
      <c r="AU529" s="254"/>
      <c r="AV529" s="254"/>
      <c r="AW529" s="254"/>
      <c r="AX529" s="254"/>
      <c r="AY529" s="254"/>
      <c r="AZ529" s="254"/>
      <c r="BA529" s="254"/>
      <c r="BB529" s="254"/>
      <c r="BC529" s="254"/>
      <c r="BD529" s="254"/>
      <c r="BE529" s="254"/>
      <c r="BF529" s="254"/>
      <c r="BG529" s="254"/>
      <c r="BH529" s="254"/>
      <c r="BI529" s="254"/>
      <c r="BJ529" s="254"/>
      <c r="BK529" s="254"/>
      <c r="BL529" s="254"/>
      <c r="BM529" s="254"/>
      <c r="BN529" s="254"/>
      <c r="BO529" s="254"/>
      <c r="BP529" s="254"/>
      <c r="BQ529" s="254"/>
      <c r="BR529" s="254"/>
      <c r="BS529" s="254"/>
      <c r="BT529" s="254"/>
      <c r="BU529" s="254"/>
      <c r="BV529" s="254"/>
      <c r="BW529" s="254"/>
      <c r="BX529" s="254"/>
      <c r="BY529" s="254"/>
      <c r="BZ529" s="254"/>
      <c r="CA529" s="254"/>
      <c r="CB529" s="254"/>
      <c r="CC529" s="254"/>
      <c r="CD529" s="254"/>
      <c r="CE529" s="254"/>
      <c r="CF529" s="254"/>
      <c r="CG529" s="254"/>
      <c r="CH529" s="254"/>
      <c r="CI529" s="254"/>
      <c r="CJ529" s="254"/>
      <c r="CK529" s="254"/>
      <c r="CL529" s="254"/>
      <c r="CM529" s="254"/>
      <c r="CN529" s="254"/>
      <c r="CO529" s="254"/>
      <c r="CP529" s="254"/>
      <c r="CQ529" s="254"/>
      <c r="CR529" s="254"/>
      <c r="CS529" s="254"/>
      <c r="CT529" s="254"/>
      <c r="CU529" s="254"/>
      <c r="CV529" s="254"/>
      <c r="CW529" s="254"/>
      <c r="CX529" s="254"/>
      <c r="CY529" s="254"/>
      <c r="CZ529" s="254"/>
      <c r="DA529" s="254"/>
      <c r="DB529" s="254"/>
      <c r="DC529" s="254"/>
      <c r="DD529" s="254"/>
      <c r="DE529" s="254"/>
      <c r="DF529" s="254"/>
      <c r="DG529" s="254"/>
      <c r="DH529" s="254"/>
      <c r="DI529" s="254"/>
      <c r="DJ529" s="254"/>
      <c r="DK529" s="254"/>
      <c r="DL529" s="254"/>
      <c r="DM529" s="254"/>
      <c r="DN529" s="254"/>
      <c r="DO529" s="254"/>
    </row>
    <row r="530" spans="1:119" ht="7.5" customHeight="1">
      <c r="A530" s="277"/>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c r="AA530" s="254"/>
      <c r="AB530" s="254"/>
      <c r="AC530" s="254"/>
      <c r="AD530" s="254"/>
      <c r="AE530" s="254"/>
      <c r="AF530" s="254"/>
      <c r="AG530" s="254"/>
      <c r="AH530" s="254"/>
      <c r="AI530" s="254"/>
      <c r="AJ530" s="254"/>
      <c r="AK530" s="254"/>
      <c r="AL530" s="254"/>
      <c r="AM530" s="254"/>
      <c r="AN530" s="254"/>
      <c r="AO530" s="254"/>
      <c r="AP530" s="254"/>
      <c r="AQ530" s="254"/>
      <c r="AR530" s="254"/>
      <c r="AS530" s="254"/>
      <c r="AT530" s="254"/>
      <c r="AU530" s="254"/>
      <c r="AV530" s="254"/>
      <c r="AW530" s="254"/>
      <c r="AX530" s="254"/>
      <c r="AY530" s="254"/>
      <c r="AZ530" s="254"/>
      <c r="BA530" s="254"/>
      <c r="BB530" s="254"/>
      <c r="BC530" s="254"/>
      <c r="BD530" s="254"/>
      <c r="BE530" s="254"/>
      <c r="BF530" s="254"/>
      <c r="BG530" s="254"/>
      <c r="BH530" s="254"/>
      <c r="BI530" s="254"/>
      <c r="BJ530" s="254"/>
      <c r="BK530" s="254"/>
      <c r="BL530" s="254"/>
      <c r="BM530" s="254"/>
      <c r="BN530" s="254"/>
      <c r="BO530" s="254"/>
      <c r="BP530" s="254"/>
      <c r="BQ530" s="254"/>
      <c r="BR530" s="254"/>
      <c r="BS530" s="254"/>
      <c r="BT530" s="254"/>
      <c r="BU530" s="254"/>
      <c r="BV530" s="254"/>
      <c r="BW530" s="254"/>
      <c r="BX530" s="254"/>
      <c r="BY530" s="254"/>
      <c r="BZ530" s="254"/>
      <c r="CA530" s="254"/>
      <c r="CB530" s="254"/>
      <c r="CC530" s="254"/>
      <c r="CD530" s="254"/>
      <c r="CE530" s="254"/>
      <c r="CF530" s="254"/>
      <c r="CG530" s="254"/>
      <c r="CH530" s="254"/>
      <c r="CI530" s="254"/>
      <c r="CJ530" s="254"/>
      <c r="CK530" s="254"/>
      <c r="CL530" s="254"/>
      <c r="CM530" s="254"/>
      <c r="CN530" s="254"/>
      <c r="CO530" s="254"/>
      <c r="CP530" s="254"/>
      <c r="CQ530" s="254"/>
      <c r="CR530" s="254"/>
      <c r="CS530" s="254"/>
      <c r="CT530" s="254"/>
      <c r="CU530" s="254"/>
      <c r="CV530" s="254"/>
      <c r="CW530" s="254"/>
      <c r="CX530" s="254"/>
      <c r="CY530" s="254"/>
      <c r="CZ530" s="254"/>
      <c r="DA530" s="254"/>
      <c r="DB530" s="254"/>
      <c r="DC530" s="254"/>
      <c r="DD530" s="254"/>
      <c r="DE530" s="254"/>
      <c r="DF530" s="254"/>
      <c r="DG530" s="254"/>
      <c r="DH530" s="254"/>
      <c r="DI530" s="254"/>
      <c r="DJ530" s="254"/>
      <c r="DK530" s="254"/>
      <c r="DL530" s="254"/>
      <c r="DM530" s="254"/>
      <c r="DN530" s="254"/>
      <c r="DO530" s="254"/>
    </row>
    <row r="531" spans="1:119" ht="7.5" customHeight="1">
      <c r="A531" s="277"/>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c r="AA531" s="254"/>
      <c r="AB531" s="254"/>
      <c r="AC531" s="254"/>
      <c r="AD531" s="254"/>
      <c r="AE531" s="254"/>
      <c r="AF531" s="254"/>
      <c r="AG531" s="254"/>
      <c r="AH531" s="254"/>
      <c r="AI531" s="254"/>
      <c r="AJ531" s="254"/>
      <c r="AK531" s="254"/>
      <c r="AL531" s="254"/>
      <c r="AM531" s="254"/>
      <c r="AN531" s="254"/>
      <c r="AO531" s="254"/>
      <c r="AP531" s="254"/>
      <c r="AQ531" s="254"/>
      <c r="AR531" s="254"/>
      <c r="AS531" s="254"/>
      <c r="AT531" s="254"/>
      <c r="AU531" s="254"/>
      <c r="AV531" s="254"/>
      <c r="AW531" s="254"/>
      <c r="AX531" s="254"/>
      <c r="AY531" s="254"/>
      <c r="AZ531" s="254"/>
      <c r="BA531" s="254"/>
      <c r="BB531" s="254"/>
      <c r="BC531" s="254"/>
      <c r="BD531" s="254"/>
      <c r="BE531" s="254"/>
      <c r="BF531" s="254"/>
      <c r="BG531" s="254"/>
      <c r="BH531" s="254"/>
      <c r="BI531" s="254"/>
      <c r="BJ531" s="254"/>
      <c r="BK531" s="254"/>
      <c r="BL531" s="254"/>
      <c r="BM531" s="254"/>
      <c r="BN531" s="254"/>
      <c r="BO531" s="254"/>
      <c r="BP531" s="254"/>
      <c r="BQ531" s="254"/>
      <c r="BR531" s="254"/>
      <c r="BS531" s="254"/>
      <c r="BT531" s="254"/>
      <c r="BU531" s="254"/>
      <c r="BV531" s="254"/>
      <c r="BW531" s="254"/>
      <c r="BX531" s="254"/>
      <c r="BY531" s="254"/>
      <c r="BZ531" s="254"/>
      <c r="CA531" s="254"/>
      <c r="CB531" s="254"/>
      <c r="CC531" s="254"/>
      <c r="CD531" s="254"/>
      <c r="CE531" s="254"/>
      <c r="CF531" s="254"/>
      <c r="CG531" s="254"/>
      <c r="CH531" s="254"/>
      <c r="CI531" s="254"/>
      <c r="CJ531" s="254"/>
      <c r="CK531" s="254"/>
      <c r="CL531" s="254"/>
      <c r="CM531" s="254"/>
      <c r="CN531" s="254"/>
      <c r="CO531" s="254"/>
      <c r="CP531" s="254"/>
      <c r="CQ531" s="254"/>
      <c r="CR531" s="254"/>
      <c r="CS531" s="254"/>
      <c r="CT531" s="254"/>
      <c r="CU531" s="254"/>
      <c r="CV531" s="254"/>
      <c r="CW531" s="254"/>
      <c r="CX531" s="254"/>
      <c r="CY531" s="254"/>
      <c r="CZ531" s="254"/>
      <c r="DA531" s="254"/>
      <c r="DB531" s="254"/>
      <c r="DC531" s="254"/>
      <c r="DD531" s="254"/>
      <c r="DE531" s="254"/>
      <c r="DF531" s="254"/>
      <c r="DG531" s="254"/>
      <c r="DH531" s="254"/>
      <c r="DI531" s="254"/>
      <c r="DJ531" s="254"/>
      <c r="DK531" s="254"/>
      <c r="DL531" s="254"/>
      <c r="DM531" s="254"/>
      <c r="DN531" s="254"/>
      <c r="DO531" s="254"/>
    </row>
    <row r="532" spans="1:119" ht="7.5" customHeight="1">
      <c r="A532" s="277"/>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c r="AA532" s="254"/>
      <c r="AB532" s="254"/>
      <c r="AC532" s="254"/>
      <c r="AD532" s="254"/>
      <c r="AE532" s="254"/>
      <c r="AF532" s="254"/>
      <c r="AG532" s="254"/>
      <c r="AH532" s="254"/>
      <c r="AI532" s="254"/>
      <c r="AJ532" s="254"/>
      <c r="AK532" s="254"/>
      <c r="AL532" s="254"/>
      <c r="AM532" s="254"/>
      <c r="AN532" s="254"/>
      <c r="AO532" s="254"/>
      <c r="AP532" s="254"/>
      <c r="AQ532" s="254"/>
      <c r="AR532" s="254"/>
      <c r="AS532" s="254"/>
      <c r="AT532" s="254"/>
      <c r="AU532" s="254"/>
      <c r="AV532" s="254"/>
      <c r="AW532" s="254"/>
      <c r="AX532" s="254"/>
      <c r="AY532" s="254"/>
      <c r="AZ532" s="254"/>
      <c r="BA532" s="254"/>
      <c r="BB532" s="254"/>
      <c r="BC532" s="254"/>
      <c r="BD532" s="254"/>
      <c r="BE532" s="254"/>
      <c r="BF532" s="254"/>
      <c r="BG532" s="254"/>
      <c r="BH532" s="254"/>
      <c r="BI532" s="254"/>
      <c r="BJ532" s="254"/>
      <c r="BK532" s="254"/>
      <c r="BL532" s="254"/>
      <c r="BM532" s="254"/>
      <c r="BN532" s="254"/>
      <c r="BO532" s="254"/>
      <c r="BP532" s="254"/>
      <c r="BQ532" s="254"/>
      <c r="BR532" s="254"/>
      <c r="BS532" s="254"/>
      <c r="BT532" s="254"/>
      <c r="BU532" s="254"/>
      <c r="BV532" s="254"/>
      <c r="BW532" s="254"/>
      <c r="BX532" s="254"/>
      <c r="BY532" s="254"/>
      <c r="BZ532" s="254"/>
      <c r="CA532" s="254"/>
      <c r="CB532" s="254"/>
      <c r="CC532" s="254"/>
      <c r="CD532" s="254"/>
      <c r="CE532" s="254"/>
      <c r="CF532" s="254"/>
      <c r="CG532" s="254"/>
      <c r="CH532" s="254"/>
      <c r="CI532" s="254"/>
      <c r="CJ532" s="254"/>
      <c r="CK532" s="254"/>
      <c r="CL532" s="254"/>
      <c r="CM532" s="254"/>
      <c r="CN532" s="254"/>
      <c r="CO532" s="254"/>
      <c r="CP532" s="254"/>
      <c r="CQ532" s="254"/>
      <c r="CR532" s="254"/>
      <c r="CS532" s="254"/>
      <c r="CT532" s="254"/>
      <c r="CU532" s="254"/>
      <c r="CV532" s="254"/>
      <c r="CW532" s="254"/>
      <c r="CX532" s="254"/>
      <c r="CY532" s="254"/>
      <c r="CZ532" s="254"/>
      <c r="DA532" s="254"/>
      <c r="DB532" s="254"/>
      <c r="DC532" s="254"/>
      <c r="DD532" s="254"/>
      <c r="DE532" s="254"/>
      <c r="DF532" s="254"/>
      <c r="DG532" s="254"/>
      <c r="DH532" s="254"/>
      <c r="DI532" s="254"/>
      <c r="DJ532" s="254"/>
      <c r="DK532" s="254"/>
      <c r="DL532" s="254"/>
      <c r="DM532" s="254"/>
      <c r="DN532" s="254"/>
      <c r="DO532" s="254"/>
    </row>
    <row r="533" spans="1:119" ht="7.5" customHeight="1">
      <c r="A533" s="277"/>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c r="AA533" s="254"/>
      <c r="AB533" s="254"/>
      <c r="AC533" s="254"/>
      <c r="AD533" s="254"/>
      <c r="AE533" s="254"/>
      <c r="AF533" s="254"/>
      <c r="AG533" s="254"/>
      <c r="AH533" s="254"/>
      <c r="AI533" s="254"/>
      <c r="AJ533" s="254"/>
      <c r="AK533" s="254"/>
      <c r="AL533" s="254"/>
      <c r="AM533" s="254"/>
      <c r="AN533" s="254"/>
      <c r="AO533" s="254"/>
      <c r="AP533" s="254"/>
      <c r="AQ533" s="254"/>
      <c r="AR533" s="254"/>
      <c r="AS533" s="254"/>
      <c r="AT533" s="254"/>
      <c r="AU533" s="254"/>
      <c r="AV533" s="254"/>
      <c r="AW533" s="254"/>
      <c r="AX533" s="254"/>
      <c r="AY533" s="254"/>
      <c r="AZ533" s="254"/>
      <c r="BA533" s="254"/>
      <c r="BB533" s="254"/>
      <c r="BC533" s="254"/>
      <c r="BD533" s="254"/>
      <c r="BE533" s="254"/>
      <c r="BF533" s="254"/>
      <c r="BG533" s="254"/>
      <c r="BH533" s="254"/>
      <c r="BI533" s="254"/>
      <c r="BJ533" s="254"/>
      <c r="BK533" s="254"/>
      <c r="BL533" s="254"/>
      <c r="BM533" s="254"/>
      <c r="BN533" s="254"/>
      <c r="BO533" s="254"/>
      <c r="BP533" s="254"/>
      <c r="BQ533" s="254"/>
      <c r="BR533" s="254"/>
      <c r="BS533" s="254"/>
      <c r="BT533" s="254"/>
      <c r="BU533" s="254"/>
      <c r="BV533" s="254"/>
      <c r="BW533" s="254"/>
      <c r="BX533" s="254"/>
      <c r="BY533" s="254"/>
      <c r="BZ533" s="254"/>
      <c r="CA533" s="254"/>
      <c r="CB533" s="254"/>
      <c r="CC533" s="254"/>
      <c r="CD533" s="254"/>
      <c r="CE533" s="254"/>
      <c r="CF533" s="254"/>
      <c r="CG533" s="254"/>
      <c r="CH533" s="254"/>
      <c r="CI533" s="254"/>
      <c r="CJ533" s="254"/>
      <c r="CK533" s="254"/>
      <c r="CL533" s="254"/>
      <c r="CM533" s="254"/>
      <c r="CN533" s="254"/>
      <c r="CO533" s="254"/>
      <c r="CP533" s="254"/>
      <c r="CQ533" s="254"/>
      <c r="CR533" s="254"/>
      <c r="CS533" s="254"/>
      <c r="CT533" s="254"/>
      <c r="CU533" s="254"/>
      <c r="CV533" s="254"/>
      <c r="CW533" s="254"/>
      <c r="CX533" s="254"/>
      <c r="CY533" s="254"/>
      <c r="CZ533" s="254"/>
      <c r="DA533" s="254"/>
      <c r="DB533" s="254"/>
      <c r="DC533" s="254"/>
      <c r="DD533" s="254"/>
      <c r="DE533" s="254"/>
      <c r="DF533" s="254"/>
      <c r="DG533" s="254"/>
      <c r="DH533" s="254"/>
      <c r="DI533" s="254"/>
      <c r="DJ533" s="254"/>
      <c r="DK533" s="254"/>
      <c r="DL533" s="254"/>
      <c r="DM533" s="254"/>
      <c r="DN533" s="254"/>
      <c r="DO533" s="254"/>
    </row>
    <row r="534" spans="1:119" ht="7.5" customHeight="1">
      <c r="A534" s="277"/>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c r="AA534" s="254"/>
      <c r="AB534" s="254"/>
      <c r="AC534" s="254"/>
      <c r="AD534" s="254"/>
      <c r="AE534" s="254"/>
      <c r="AF534" s="254"/>
      <c r="AG534" s="254"/>
      <c r="AH534" s="254"/>
      <c r="AI534" s="254"/>
      <c r="AJ534" s="254"/>
      <c r="AK534" s="254"/>
      <c r="AL534" s="254"/>
      <c r="AM534" s="254"/>
      <c r="AN534" s="254"/>
      <c r="AO534" s="254"/>
      <c r="AP534" s="254"/>
      <c r="AQ534" s="254"/>
      <c r="AR534" s="254"/>
      <c r="AS534" s="254"/>
      <c r="AT534" s="254"/>
      <c r="AU534" s="254"/>
      <c r="AV534" s="254"/>
      <c r="AW534" s="254"/>
      <c r="AX534" s="254"/>
      <c r="AY534" s="254"/>
      <c r="AZ534" s="254"/>
      <c r="BA534" s="254"/>
      <c r="BB534" s="254"/>
      <c r="BC534" s="254"/>
      <c r="BD534" s="254"/>
      <c r="BE534" s="254"/>
      <c r="BF534" s="254"/>
      <c r="BG534" s="254"/>
      <c r="BH534" s="254"/>
      <c r="BI534" s="254"/>
      <c r="BJ534" s="254"/>
      <c r="BK534" s="254"/>
      <c r="BL534" s="254"/>
      <c r="BM534" s="254"/>
      <c r="BN534" s="254"/>
      <c r="BO534" s="254"/>
      <c r="BP534" s="254"/>
      <c r="BQ534" s="254"/>
      <c r="BR534" s="254"/>
      <c r="BS534" s="254"/>
      <c r="BT534" s="254"/>
      <c r="BU534" s="254"/>
      <c r="BV534" s="254"/>
      <c r="BW534" s="254"/>
      <c r="BX534" s="254"/>
      <c r="BY534" s="254"/>
      <c r="BZ534" s="254"/>
      <c r="CA534" s="254"/>
      <c r="CB534" s="254"/>
      <c r="CC534" s="254"/>
      <c r="CD534" s="254"/>
      <c r="CE534" s="254"/>
      <c r="CF534" s="254"/>
      <c r="CG534" s="254"/>
      <c r="CH534" s="254"/>
      <c r="CI534" s="254"/>
      <c r="CJ534" s="254"/>
      <c r="CK534" s="254"/>
      <c r="CL534" s="254"/>
      <c r="CM534" s="254"/>
      <c r="CN534" s="254"/>
      <c r="CO534" s="254"/>
      <c r="CP534" s="254"/>
      <c r="CQ534" s="254"/>
      <c r="CR534" s="254"/>
      <c r="CS534" s="254"/>
      <c r="CT534" s="254"/>
      <c r="CU534" s="254"/>
      <c r="CV534" s="254"/>
      <c r="CW534" s="254"/>
      <c r="CX534" s="254"/>
      <c r="CY534" s="254"/>
      <c r="CZ534" s="254"/>
      <c r="DA534" s="254"/>
      <c r="DB534" s="254"/>
      <c r="DC534" s="254"/>
      <c r="DD534" s="254"/>
      <c r="DE534" s="254"/>
      <c r="DF534" s="254"/>
      <c r="DG534" s="254"/>
      <c r="DH534" s="254"/>
      <c r="DI534" s="254"/>
      <c r="DJ534" s="254"/>
      <c r="DK534" s="254"/>
      <c r="DL534" s="254"/>
      <c r="DM534" s="254"/>
      <c r="DN534" s="254"/>
      <c r="DO534" s="254"/>
    </row>
    <row r="535" spans="1:119" ht="7.5" customHeight="1">
      <c r="A535" s="277"/>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c r="AA535" s="254"/>
      <c r="AB535" s="254"/>
      <c r="AC535" s="254"/>
      <c r="AD535" s="254"/>
      <c r="AE535" s="254"/>
      <c r="AF535" s="254"/>
      <c r="AG535" s="254"/>
      <c r="AH535" s="254"/>
      <c r="AI535" s="254"/>
      <c r="AJ535" s="254"/>
      <c r="AK535" s="254"/>
      <c r="AL535" s="254"/>
      <c r="AM535" s="254"/>
      <c r="AN535" s="254"/>
      <c r="AO535" s="254"/>
      <c r="AP535" s="254"/>
      <c r="AQ535" s="254"/>
      <c r="AR535" s="254"/>
      <c r="AS535" s="254"/>
      <c r="AT535" s="254"/>
      <c r="AU535" s="254"/>
      <c r="AV535" s="254"/>
      <c r="AW535" s="254"/>
      <c r="AX535" s="254"/>
      <c r="AY535" s="254"/>
      <c r="AZ535" s="254"/>
      <c r="BA535" s="254"/>
      <c r="BB535" s="254"/>
      <c r="BC535" s="254"/>
      <c r="BD535" s="254"/>
      <c r="BE535" s="254"/>
      <c r="BF535" s="254"/>
      <c r="BG535" s="254"/>
      <c r="BH535" s="254"/>
      <c r="BI535" s="254"/>
      <c r="BJ535" s="254"/>
      <c r="BK535" s="254"/>
      <c r="BL535" s="254"/>
      <c r="BM535" s="254"/>
      <c r="BN535" s="254"/>
      <c r="BO535" s="254"/>
      <c r="BP535" s="254"/>
      <c r="BQ535" s="254"/>
      <c r="BR535" s="254"/>
      <c r="BS535" s="254"/>
      <c r="BT535" s="254"/>
      <c r="BU535" s="254"/>
      <c r="BV535" s="254"/>
      <c r="BW535" s="254"/>
      <c r="BX535" s="254"/>
      <c r="BY535" s="254"/>
      <c r="BZ535" s="254"/>
      <c r="CA535" s="254"/>
      <c r="CB535" s="254"/>
      <c r="CC535" s="254"/>
      <c r="CD535" s="254"/>
      <c r="CE535" s="254"/>
      <c r="CF535" s="254"/>
      <c r="CG535" s="254"/>
      <c r="CH535" s="254"/>
      <c r="CI535" s="254"/>
      <c r="CJ535" s="254"/>
      <c r="CK535" s="254"/>
      <c r="CL535" s="254"/>
      <c r="CM535" s="254"/>
      <c r="CN535" s="254"/>
      <c r="CO535" s="254"/>
      <c r="CP535" s="254"/>
      <c r="CQ535" s="254"/>
      <c r="CR535" s="254"/>
      <c r="CS535" s="254"/>
      <c r="CT535" s="254"/>
      <c r="CU535" s="254"/>
      <c r="CV535" s="254"/>
      <c r="CW535" s="254"/>
      <c r="CX535" s="254"/>
      <c r="CY535" s="254"/>
      <c r="CZ535" s="254"/>
      <c r="DA535" s="254"/>
      <c r="DB535" s="254"/>
      <c r="DC535" s="254"/>
      <c r="DD535" s="254"/>
      <c r="DE535" s="254"/>
      <c r="DF535" s="254"/>
      <c r="DG535" s="254"/>
      <c r="DH535" s="254"/>
      <c r="DI535" s="254"/>
      <c r="DJ535" s="254"/>
      <c r="DK535" s="254"/>
      <c r="DL535" s="254"/>
      <c r="DM535" s="254"/>
      <c r="DN535" s="254"/>
      <c r="DO535" s="254"/>
    </row>
    <row r="536" spans="1:119" ht="7.5" customHeight="1">
      <c r="A536" s="277"/>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c r="AA536" s="254"/>
      <c r="AB536" s="254"/>
      <c r="AC536" s="254"/>
      <c r="AD536" s="254"/>
      <c r="AE536" s="254"/>
      <c r="AF536" s="254"/>
      <c r="AG536" s="254"/>
      <c r="AH536" s="254"/>
      <c r="AI536" s="254"/>
      <c r="AJ536" s="254"/>
      <c r="AK536" s="254"/>
      <c r="AL536" s="254"/>
      <c r="AM536" s="254"/>
      <c r="AN536" s="254"/>
      <c r="AO536" s="254"/>
      <c r="AP536" s="254"/>
      <c r="AQ536" s="254"/>
      <c r="AR536" s="254"/>
      <c r="AS536" s="254"/>
      <c r="AT536" s="254"/>
      <c r="AU536" s="254"/>
      <c r="AV536" s="254"/>
      <c r="AW536" s="254"/>
      <c r="AX536" s="254"/>
      <c r="AY536" s="254"/>
      <c r="AZ536" s="254"/>
      <c r="BA536" s="254"/>
      <c r="BB536" s="254"/>
      <c r="BC536" s="254"/>
      <c r="BD536" s="254"/>
      <c r="BE536" s="254"/>
      <c r="BF536" s="254"/>
      <c r="BG536" s="254"/>
      <c r="BH536" s="254"/>
      <c r="BI536" s="254"/>
      <c r="BJ536" s="254"/>
      <c r="BK536" s="254"/>
      <c r="BL536" s="254"/>
      <c r="BM536" s="254"/>
      <c r="BN536" s="254"/>
      <c r="BO536" s="254"/>
      <c r="BP536" s="254"/>
      <c r="BQ536" s="254"/>
      <c r="BR536" s="254"/>
      <c r="BS536" s="254"/>
      <c r="BT536" s="254"/>
      <c r="BU536" s="254"/>
      <c r="BV536" s="254"/>
      <c r="BW536" s="254"/>
      <c r="BX536" s="254"/>
      <c r="BY536" s="254"/>
      <c r="BZ536" s="254"/>
      <c r="CA536" s="254"/>
      <c r="CB536" s="254"/>
      <c r="CC536" s="254"/>
      <c r="CD536" s="254"/>
      <c r="CE536" s="254"/>
      <c r="CF536" s="254"/>
      <c r="CG536" s="254"/>
      <c r="CH536" s="254"/>
      <c r="CI536" s="254"/>
      <c r="CJ536" s="254"/>
      <c r="CK536" s="254"/>
      <c r="CL536" s="254"/>
      <c r="CM536" s="254"/>
      <c r="CN536" s="254"/>
      <c r="CO536" s="254"/>
      <c r="CP536" s="254"/>
      <c r="CQ536" s="254"/>
      <c r="CR536" s="254"/>
      <c r="CS536" s="254"/>
      <c r="CT536" s="254"/>
      <c r="CU536" s="254"/>
      <c r="CV536" s="254"/>
      <c r="CW536" s="254"/>
      <c r="CX536" s="254"/>
      <c r="CY536" s="254"/>
      <c r="CZ536" s="254"/>
      <c r="DA536" s="254"/>
      <c r="DB536" s="254"/>
      <c r="DC536" s="254"/>
      <c r="DD536" s="254"/>
      <c r="DE536" s="254"/>
      <c r="DF536" s="254"/>
      <c r="DG536" s="254"/>
      <c r="DH536" s="254"/>
      <c r="DI536" s="254"/>
      <c r="DJ536" s="254"/>
      <c r="DK536" s="254"/>
      <c r="DL536" s="254"/>
      <c r="DM536" s="254"/>
      <c r="DN536" s="254"/>
      <c r="DO536" s="254"/>
    </row>
    <row r="537" spans="1:119" ht="7.5" customHeight="1">
      <c r="A537" s="277"/>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c r="AA537" s="254"/>
      <c r="AB537" s="254"/>
      <c r="AC537" s="254"/>
      <c r="AD537" s="254"/>
      <c r="AE537" s="254"/>
      <c r="AF537" s="254"/>
      <c r="AG537" s="254"/>
      <c r="AH537" s="254"/>
      <c r="AI537" s="254"/>
      <c r="AJ537" s="254"/>
      <c r="AK537" s="254"/>
      <c r="AL537" s="254"/>
      <c r="AM537" s="254"/>
      <c r="AN537" s="254"/>
      <c r="AO537" s="254"/>
      <c r="AP537" s="254"/>
      <c r="AQ537" s="254"/>
      <c r="AR537" s="254"/>
      <c r="AS537" s="254"/>
      <c r="AT537" s="254"/>
      <c r="AU537" s="254"/>
      <c r="AV537" s="254"/>
      <c r="AW537" s="254"/>
      <c r="AX537" s="254"/>
      <c r="AY537" s="254"/>
      <c r="AZ537" s="254"/>
      <c r="BA537" s="254"/>
      <c r="BB537" s="254"/>
      <c r="BC537" s="254"/>
      <c r="BD537" s="254"/>
      <c r="BE537" s="254"/>
      <c r="BF537" s="254"/>
      <c r="BG537" s="254"/>
      <c r="BH537" s="254"/>
      <c r="BI537" s="254"/>
      <c r="BJ537" s="254"/>
      <c r="BK537" s="254"/>
      <c r="BL537" s="254"/>
      <c r="BM537" s="254"/>
      <c r="BN537" s="254"/>
      <c r="BO537" s="254"/>
      <c r="BP537" s="254"/>
      <c r="BQ537" s="254"/>
      <c r="BR537" s="254"/>
      <c r="BS537" s="254"/>
      <c r="BT537" s="254"/>
      <c r="BU537" s="254"/>
      <c r="BV537" s="254"/>
      <c r="BW537" s="254"/>
      <c r="BX537" s="254"/>
      <c r="BY537" s="254"/>
      <c r="BZ537" s="254"/>
      <c r="CA537" s="254"/>
      <c r="CB537" s="254"/>
      <c r="CC537" s="254"/>
      <c r="CD537" s="254"/>
      <c r="CE537" s="254"/>
      <c r="CF537" s="254"/>
      <c r="CG537" s="254"/>
      <c r="CH537" s="254"/>
      <c r="CI537" s="254"/>
      <c r="CJ537" s="254"/>
      <c r="CK537" s="254"/>
      <c r="CL537" s="254"/>
      <c r="CM537" s="254"/>
      <c r="CN537" s="254"/>
      <c r="CO537" s="254"/>
      <c r="CP537" s="254"/>
      <c r="CQ537" s="254"/>
      <c r="CR537" s="254"/>
      <c r="CS537" s="254"/>
      <c r="CT537" s="254"/>
      <c r="CU537" s="254"/>
      <c r="CV537" s="254"/>
      <c r="CW537" s="254"/>
      <c r="CX537" s="254"/>
      <c r="CY537" s="254"/>
      <c r="CZ537" s="254"/>
      <c r="DA537" s="254"/>
      <c r="DB537" s="254"/>
      <c r="DC537" s="254"/>
      <c r="DD537" s="254"/>
      <c r="DE537" s="254"/>
      <c r="DF537" s="254"/>
      <c r="DG537" s="254"/>
      <c r="DH537" s="254"/>
      <c r="DI537" s="254"/>
      <c r="DJ537" s="254"/>
      <c r="DK537" s="254"/>
      <c r="DL537" s="254"/>
      <c r="DM537" s="254"/>
      <c r="DN537" s="254"/>
      <c r="DO537" s="254"/>
    </row>
    <row r="538" spans="1:119" ht="7.5" customHeight="1">
      <c r="A538" s="277"/>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c r="AA538" s="254"/>
      <c r="AB538" s="254"/>
      <c r="AC538" s="254"/>
      <c r="AD538" s="254"/>
      <c r="AE538" s="254"/>
      <c r="AF538" s="254"/>
      <c r="AG538" s="254"/>
      <c r="AH538" s="254"/>
      <c r="AI538" s="254"/>
      <c r="AJ538" s="254"/>
      <c r="AK538" s="254"/>
      <c r="AL538" s="254"/>
      <c r="AM538" s="254"/>
      <c r="AN538" s="254"/>
      <c r="AO538" s="254"/>
      <c r="AP538" s="254"/>
      <c r="AQ538" s="254"/>
      <c r="AR538" s="254"/>
      <c r="AS538" s="254"/>
      <c r="AT538" s="254"/>
      <c r="AU538" s="254"/>
      <c r="AV538" s="254"/>
      <c r="AW538" s="254"/>
      <c r="AX538" s="254"/>
      <c r="AY538" s="254"/>
      <c r="AZ538" s="254"/>
      <c r="BA538" s="254"/>
      <c r="BB538" s="254"/>
      <c r="BC538" s="254"/>
      <c r="BD538" s="254"/>
      <c r="BE538" s="254"/>
      <c r="BF538" s="254"/>
      <c r="BG538" s="254"/>
      <c r="BH538" s="254"/>
      <c r="BI538" s="254"/>
      <c r="BJ538" s="254"/>
      <c r="BK538" s="254"/>
      <c r="BL538" s="254"/>
      <c r="BM538" s="254"/>
      <c r="BN538" s="254"/>
      <c r="BO538" s="254"/>
      <c r="BP538" s="254"/>
      <c r="BQ538" s="254"/>
      <c r="BR538" s="254"/>
      <c r="BS538" s="254"/>
      <c r="BT538" s="254"/>
      <c r="BU538" s="254"/>
      <c r="BV538" s="254"/>
      <c r="BW538" s="254"/>
      <c r="BX538" s="254"/>
      <c r="BY538" s="254"/>
      <c r="BZ538" s="254"/>
      <c r="CA538" s="254"/>
      <c r="CB538" s="254"/>
      <c r="CC538" s="254"/>
      <c r="CD538" s="254"/>
      <c r="CE538" s="254"/>
      <c r="CF538" s="254"/>
      <c r="CG538" s="254"/>
      <c r="CH538" s="254"/>
      <c r="CI538" s="254"/>
      <c r="CJ538" s="254"/>
      <c r="CK538" s="254"/>
      <c r="CL538" s="254"/>
      <c r="CM538" s="254"/>
      <c r="CN538" s="254"/>
      <c r="CO538" s="254"/>
      <c r="CP538" s="254"/>
      <c r="CQ538" s="254"/>
      <c r="CR538" s="254"/>
      <c r="CS538" s="254"/>
      <c r="CT538" s="254"/>
      <c r="CU538" s="254"/>
      <c r="CV538" s="254"/>
      <c r="CW538" s="254"/>
      <c r="CX538" s="254"/>
      <c r="CY538" s="254"/>
      <c r="CZ538" s="254"/>
      <c r="DA538" s="254"/>
      <c r="DB538" s="254"/>
      <c r="DC538" s="254"/>
      <c r="DD538" s="254"/>
      <c r="DE538" s="254"/>
      <c r="DF538" s="254"/>
      <c r="DG538" s="254"/>
      <c r="DH538" s="254"/>
      <c r="DI538" s="254"/>
      <c r="DJ538" s="254"/>
      <c r="DK538" s="254"/>
      <c r="DL538" s="254"/>
      <c r="DM538" s="254"/>
      <c r="DN538" s="254"/>
      <c r="DO538" s="254"/>
    </row>
    <row r="539" spans="1:119" ht="7.5" customHeight="1">
      <c r="A539" s="277"/>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c r="AA539" s="254"/>
      <c r="AB539" s="254"/>
      <c r="AC539" s="254"/>
      <c r="AD539" s="254"/>
      <c r="AE539" s="254"/>
      <c r="AF539" s="254"/>
      <c r="AG539" s="254"/>
      <c r="AH539" s="254"/>
      <c r="AI539" s="254"/>
      <c r="AJ539" s="254"/>
      <c r="AK539" s="254"/>
      <c r="AL539" s="254"/>
      <c r="AM539" s="254"/>
      <c r="AN539" s="254"/>
      <c r="AO539" s="254"/>
      <c r="AP539" s="254"/>
      <c r="AQ539" s="254"/>
      <c r="AR539" s="254"/>
      <c r="AS539" s="254"/>
      <c r="AT539" s="254"/>
      <c r="AU539" s="254"/>
      <c r="AV539" s="254"/>
      <c r="AW539" s="254"/>
      <c r="AX539" s="254"/>
      <c r="AY539" s="254"/>
      <c r="AZ539" s="254"/>
      <c r="BA539" s="254"/>
      <c r="BB539" s="254"/>
      <c r="BC539" s="254"/>
      <c r="BD539" s="254"/>
      <c r="BE539" s="254"/>
      <c r="BF539" s="254"/>
      <c r="BG539" s="254"/>
      <c r="BH539" s="254"/>
      <c r="BI539" s="254"/>
      <c r="BJ539" s="254"/>
      <c r="BK539" s="254"/>
      <c r="BL539" s="254"/>
      <c r="BM539" s="254"/>
      <c r="BN539" s="254"/>
      <c r="BO539" s="254"/>
      <c r="BP539" s="254"/>
      <c r="BQ539" s="254"/>
      <c r="BR539" s="254"/>
      <c r="BS539" s="254"/>
      <c r="BT539" s="254"/>
      <c r="BU539" s="254"/>
      <c r="BV539" s="254"/>
      <c r="BW539" s="254"/>
      <c r="BX539" s="254"/>
      <c r="BY539" s="254"/>
      <c r="BZ539" s="254"/>
      <c r="CA539" s="254"/>
      <c r="CB539" s="254"/>
      <c r="CC539" s="254"/>
      <c r="CD539" s="254"/>
      <c r="CE539" s="254"/>
      <c r="CF539" s="254"/>
      <c r="CG539" s="254"/>
      <c r="CH539" s="254"/>
      <c r="CI539" s="254"/>
      <c r="CJ539" s="254"/>
      <c r="CK539" s="254"/>
      <c r="CL539" s="254"/>
      <c r="CM539" s="254"/>
      <c r="CN539" s="254"/>
      <c r="CO539" s="254"/>
      <c r="CP539" s="254"/>
      <c r="CQ539" s="254"/>
      <c r="CR539" s="254"/>
      <c r="CS539" s="254"/>
      <c r="CT539" s="254"/>
      <c r="CU539" s="254"/>
      <c r="CV539" s="254"/>
      <c r="CW539" s="254"/>
      <c r="CX539" s="254"/>
      <c r="CY539" s="254"/>
      <c r="CZ539" s="254"/>
      <c r="DA539" s="254"/>
      <c r="DB539" s="254"/>
      <c r="DC539" s="254"/>
      <c r="DD539" s="254"/>
      <c r="DE539" s="254"/>
      <c r="DF539" s="254"/>
      <c r="DG539" s="254"/>
      <c r="DH539" s="254"/>
      <c r="DI539" s="254"/>
      <c r="DJ539" s="254"/>
      <c r="DK539" s="254"/>
      <c r="DL539" s="254"/>
      <c r="DM539" s="254"/>
      <c r="DN539" s="254"/>
      <c r="DO539" s="254"/>
    </row>
    <row r="540" spans="1:119" ht="7.5" customHeight="1">
      <c r="A540" s="277"/>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c r="AA540" s="254"/>
      <c r="AB540" s="254"/>
      <c r="AC540" s="254"/>
      <c r="AD540" s="254"/>
      <c r="AE540" s="254"/>
      <c r="AF540" s="254"/>
      <c r="AG540" s="254"/>
      <c r="AH540" s="254"/>
      <c r="AI540" s="254"/>
      <c r="AJ540" s="254"/>
      <c r="AK540" s="254"/>
      <c r="AL540" s="254"/>
      <c r="AM540" s="254"/>
      <c r="AN540" s="254"/>
      <c r="AO540" s="254"/>
      <c r="AP540" s="254"/>
      <c r="AQ540" s="254"/>
      <c r="AR540" s="254"/>
      <c r="AS540" s="254"/>
      <c r="AT540" s="254"/>
      <c r="AU540" s="254"/>
      <c r="AV540" s="254"/>
      <c r="AW540" s="254"/>
      <c r="AX540" s="254"/>
      <c r="AY540" s="254"/>
      <c r="AZ540" s="254"/>
      <c r="BA540" s="254"/>
      <c r="BB540" s="254"/>
      <c r="BC540" s="254"/>
      <c r="BD540" s="254"/>
      <c r="BE540" s="254"/>
      <c r="BF540" s="254"/>
      <c r="BG540" s="254"/>
      <c r="BH540" s="254"/>
      <c r="BI540" s="254"/>
      <c r="BJ540" s="254"/>
      <c r="BK540" s="254"/>
      <c r="BL540" s="254"/>
      <c r="BM540" s="254"/>
      <c r="BN540" s="254"/>
      <c r="BO540" s="254"/>
      <c r="BP540" s="254"/>
      <c r="BQ540" s="254"/>
      <c r="BR540" s="254"/>
      <c r="BS540" s="254"/>
      <c r="BT540" s="254"/>
      <c r="BU540" s="254"/>
      <c r="BV540" s="254"/>
      <c r="BW540" s="254"/>
      <c r="BX540" s="254"/>
      <c r="BY540" s="254"/>
      <c r="BZ540" s="254"/>
      <c r="CA540" s="254"/>
      <c r="CB540" s="254"/>
      <c r="CC540" s="254"/>
      <c r="CD540" s="254"/>
      <c r="CE540" s="254"/>
      <c r="CF540" s="254"/>
      <c r="CG540" s="254"/>
      <c r="CH540" s="254"/>
      <c r="CI540" s="254"/>
      <c r="CJ540" s="254"/>
      <c r="CK540" s="254"/>
      <c r="CL540" s="254"/>
      <c r="CM540" s="254"/>
      <c r="CN540" s="254"/>
      <c r="CO540" s="254"/>
      <c r="CP540" s="254"/>
      <c r="CQ540" s="254"/>
      <c r="CR540" s="254"/>
      <c r="CS540" s="254"/>
      <c r="CT540" s="254"/>
      <c r="CU540" s="254"/>
      <c r="CV540" s="254"/>
      <c r="CW540" s="254"/>
      <c r="CX540" s="254"/>
      <c r="CY540" s="254"/>
      <c r="CZ540" s="254"/>
      <c r="DA540" s="254"/>
      <c r="DB540" s="254"/>
      <c r="DC540" s="254"/>
      <c r="DD540" s="254"/>
      <c r="DE540" s="254"/>
      <c r="DF540" s="254"/>
      <c r="DG540" s="254"/>
      <c r="DH540" s="254"/>
      <c r="DI540" s="254"/>
      <c r="DJ540" s="254"/>
      <c r="DK540" s="254"/>
      <c r="DL540" s="254"/>
      <c r="DM540" s="254"/>
      <c r="DN540" s="254"/>
      <c r="DO540" s="254"/>
    </row>
    <row r="541" spans="1:119" ht="7.5" customHeight="1">
      <c r="A541" s="277"/>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c r="AA541" s="254"/>
      <c r="AB541" s="254"/>
      <c r="AC541" s="254"/>
      <c r="AD541" s="254"/>
      <c r="AE541" s="254"/>
      <c r="AF541" s="254"/>
      <c r="AG541" s="254"/>
      <c r="AH541" s="254"/>
      <c r="AI541" s="254"/>
      <c r="AJ541" s="254"/>
      <c r="AK541" s="254"/>
      <c r="AL541" s="254"/>
      <c r="AM541" s="254"/>
      <c r="AN541" s="254"/>
      <c r="AO541" s="254"/>
      <c r="AP541" s="254"/>
      <c r="AQ541" s="254"/>
      <c r="AR541" s="254"/>
      <c r="AS541" s="254"/>
      <c r="AT541" s="254"/>
      <c r="AU541" s="254"/>
      <c r="AV541" s="254"/>
      <c r="AW541" s="254"/>
      <c r="AX541" s="254"/>
      <c r="AY541" s="254"/>
      <c r="AZ541" s="254"/>
      <c r="BA541" s="254"/>
      <c r="BB541" s="254"/>
      <c r="BC541" s="254"/>
      <c r="BD541" s="254"/>
      <c r="BE541" s="254"/>
      <c r="BF541" s="254"/>
      <c r="BG541" s="254"/>
      <c r="BH541" s="254"/>
      <c r="BI541" s="254"/>
      <c r="BJ541" s="254"/>
      <c r="BK541" s="254"/>
      <c r="BL541" s="254"/>
      <c r="BM541" s="254"/>
      <c r="BN541" s="254"/>
      <c r="BO541" s="254"/>
      <c r="BP541" s="254"/>
      <c r="BQ541" s="254"/>
      <c r="BR541" s="254"/>
      <c r="BS541" s="254"/>
      <c r="BT541" s="254"/>
      <c r="BU541" s="254"/>
      <c r="BV541" s="254"/>
      <c r="BW541" s="254"/>
      <c r="BX541" s="254"/>
      <c r="BY541" s="254"/>
      <c r="BZ541" s="254"/>
      <c r="CA541" s="254"/>
      <c r="CB541" s="254"/>
      <c r="CC541" s="254"/>
      <c r="CD541" s="254"/>
      <c r="CE541" s="254"/>
      <c r="CF541" s="254"/>
      <c r="CG541" s="254"/>
      <c r="CH541" s="254"/>
      <c r="CI541" s="254"/>
      <c r="CJ541" s="254"/>
      <c r="CK541" s="254"/>
      <c r="CL541" s="254"/>
      <c r="CM541" s="254"/>
      <c r="CN541" s="254"/>
      <c r="CO541" s="254"/>
      <c r="CP541" s="254"/>
      <c r="CQ541" s="254"/>
      <c r="CR541" s="254"/>
      <c r="CS541" s="254"/>
      <c r="CT541" s="254"/>
      <c r="CU541" s="254"/>
      <c r="CV541" s="254"/>
      <c r="CW541" s="254"/>
      <c r="CX541" s="254"/>
      <c r="CY541" s="254"/>
      <c r="CZ541" s="254"/>
      <c r="DA541" s="254"/>
      <c r="DB541" s="254"/>
      <c r="DC541" s="254"/>
      <c r="DD541" s="254"/>
      <c r="DE541" s="254"/>
      <c r="DF541" s="254"/>
      <c r="DG541" s="254"/>
      <c r="DH541" s="254"/>
      <c r="DI541" s="254"/>
      <c r="DJ541" s="254"/>
      <c r="DK541" s="254"/>
      <c r="DL541" s="254"/>
      <c r="DM541" s="254"/>
      <c r="DN541" s="254"/>
      <c r="DO541" s="254"/>
    </row>
    <row r="542" spans="1:119" ht="7.5" customHeight="1">
      <c r="A542" s="277"/>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c r="AA542" s="254"/>
      <c r="AB542" s="254"/>
      <c r="AC542" s="254"/>
      <c r="AD542" s="254"/>
      <c r="AE542" s="254"/>
      <c r="AF542" s="254"/>
      <c r="AG542" s="254"/>
      <c r="AH542" s="254"/>
      <c r="AI542" s="254"/>
      <c r="AJ542" s="254"/>
      <c r="AK542" s="254"/>
      <c r="AL542" s="254"/>
      <c r="AM542" s="254"/>
      <c r="AN542" s="254"/>
      <c r="AO542" s="254"/>
      <c r="AP542" s="254"/>
      <c r="AQ542" s="254"/>
      <c r="AR542" s="254"/>
      <c r="AS542" s="254"/>
      <c r="AT542" s="254"/>
      <c r="AU542" s="254"/>
      <c r="AV542" s="254"/>
      <c r="AW542" s="254"/>
      <c r="AX542" s="254"/>
      <c r="AY542" s="254"/>
      <c r="AZ542" s="254"/>
      <c r="BA542" s="254"/>
      <c r="BB542" s="254"/>
      <c r="BC542" s="254"/>
      <c r="BD542" s="254"/>
      <c r="BE542" s="254"/>
      <c r="BF542" s="254"/>
      <c r="BG542" s="254"/>
      <c r="BH542" s="254"/>
      <c r="BI542" s="254"/>
      <c r="BJ542" s="254"/>
      <c r="BK542" s="254"/>
      <c r="BL542" s="254"/>
      <c r="BM542" s="254"/>
      <c r="BN542" s="254"/>
      <c r="BO542" s="254"/>
      <c r="BP542" s="254"/>
      <c r="BQ542" s="254"/>
      <c r="BR542" s="254"/>
      <c r="BS542" s="254"/>
      <c r="BT542" s="254"/>
      <c r="BU542" s="254"/>
      <c r="BV542" s="254"/>
      <c r="BW542" s="254"/>
      <c r="BX542" s="254"/>
      <c r="BY542" s="254"/>
      <c r="BZ542" s="254"/>
      <c r="CA542" s="254"/>
      <c r="CB542" s="254"/>
      <c r="CC542" s="254"/>
      <c r="CD542" s="254"/>
      <c r="CE542" s="254"/>
      <c r="CF542" s="254"/>
      <c r="CG542" s="254"/>
      <c r="CH542" s="254"/>
      <c r="CI542" s="254"/>
      <c r="CJ542" s="254"/>
      <c r="CK542" s="254"/>
      <c r="CL542" s="254"/>
      <c r="CM542" s="254"/>
      <c r="CN542" s="254"/>
      <c r="CO542" s="254"/>
      <c r="CP542" s="254"/>
      <c r="CQ542" s="254"/>
      <c r="CR542" s="254"/>
      <c r="CS542" s="254"/>
      <c r="CT542" s="254"/>
      <c r="CU542" s="254"/>
      <c r="CV542" s="254"/>
      <c r="CW542" s="254"/>
      <c r="CX542" s="254"/>
      <c r="CY542" s="254"/>
      <c r="CZ542" s="254"/>
      <c r="DA542" s="254"/>
      <c r="DB542" s="254"/>
      <c r="DC542" s="254"/>
      <c r="DD542" s="254"/>
      <c r="DE542" s="254"/>
      <c r="DF542" s="254"/>
      <c r="DG542" s="254"/>
      <c r="DH542" s="254"/>
      <c r="DI542" s="254"/>
      <c r="DJ542" s="254"/>
      <c r="DK542" s="254"/>
      <c r="DL542" s="254"/>
      <c r="DM542" s="254"/>
      <c r="DN542" s="254"/>
      <c r="DO542" s="254"/>
    </row>
    <row r="543" spans="1:119" ht="7.5" customHeight="1">
      <c r="A543" s="277"/>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c r="AA543" s="254"/>
      <c r="AB543" s="254"/>
      <c r="AC543" s="254"/>
      <c r="AD543" s="254"/>
      <c r="AE543" s="254"/>
      <c r="AF543" s="254"/>
      <c r="AG543" s="254"/>
      <c r="AH543" s="254"/>
      <c r="AI543" s="254"/>
      <c r="AJ543" s="254"/>
      <c r="AK543" s="254"/>
      <c r="AL543" s="254"/>
      <c r="AM543" s="254"/>
      <c r="AN543" s="254"/>
      <c r="AO543" s="254"/>
      <c r="AP543" s="254"/>
      <c r="AQ543" s="254"/>
      <c r="AR543" s="254"/>
      <c r="AS543" s="254"/>
      <c r="AT543" s="254"/>
      <c r="AU543" s="254"/>
      <c r="AV543" s="254"/>
      <c r="AW543" s="254"/>
      <c r="AX543" s="254"/>
      <c r="AY543" s="254"/>
      <c r="AZ543" s="254"/>
      <c r="BA543" s="254"/>
      <c r="BB543" s="254"/>
      <c r="BC543" s="254"/>
      <c r="BD543" s="254"/>
      <c r="BE543" s="254"/>
      <c r="BF543" s="254"/>
      <c r="BG543" s="254"/>
      <c r="BH543" s="254"/>
      <c r="BI543" s="254"/>
      <c r="BJ543" s="254"/>
      <c r="BK543" s="254"/>
      <c r="BL543" s="254"/>
      <c r="BM543" s="254"/>
      <c r="BN543" s="254"/>
      <c r="BO543" s="254"/>
      <c r="BP543" s="254"/>
      <c r="BQ543" s="254"/>
      <c r="BR543" s="254"/>
      <c r="BS543" s="254"/>
      <c r="BT543" s="254"/>
      <c r="BU543" s="254"/>
      <c r="BV543" s="254"/>
      <c r="BW543" s="254"/>
      <c r="BX543" s="254"/>
      <c r="BY543" s="254"/>
      <c r="BZ543" s="254"/>
      <c r="CA543" s="254"/>
      <c r="CB543" s="254"/>
      <c r="CC543" s="254"/>
      <c r="CD543" s="254"/>
      <c r="CE543" s="254"/>
      <c r="CF543" s="254"/>
      <c r="CG543" s="254"/>
      <c r="CH543" s="254"/>
      <c r="CI543" s="254"/>
      <c r="CJ543" s="254"/>
      <c r="CK543" s="254"/>
      <c r="CL543" s="254"/>
      <c r="CM543" s="254"/>
      <c r="CN543" s="254"/>
      <c r="CO543" s="254"/>
      <c r="CP543" s="254"/>
      <c r="CQ543" s="254"/>
      <c r="CR543" s="254"/>
      <c r="CS543" s="254"/>
      <c r="CT543" s="254"/>
      <c r="CU543" s="254"/>
      <c r="CV543" s="254"/>
      <c r="CW543" s="254"/>
      <c r="CX543" s="254"/>
      <c r="CY543" s="254"/>
      <c r="CZ543" s="254"/>
      <c r="DA543" s="254"/>
      <c r="DB543" s="254"/>
      <c r="DC543" s="254"/>
      <c r="DD543" s="254"/>
      <c r="DE543" s="254"/>
      <c r="DF543" s="254"/>
      <c r="DG543" s="254"/>
      <c r="DH543" s="254"/>
      <c r="DI543" s="254"/>
      <c r="DJ543" s="254"/>
      <c r="DK543" s="254"/>
      <c r="DL543" s="254"/>
      <c r="DM543" s="254"/>
      <c r="DN543" s="254"/>
      <c r="DO543" s="254"/>
    </row>
    <row r="544" spans="1:119" ht="7.5" customHeight="1">
      <c r="A544" s="277"/>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c r="AA544" s="254"/>
      <c r="AB544" s="254"/>
      <c r="AC544" s="254"/>
      <c r="AD544" s="254"/>
      <c r="AE544" s="254"/>
      <c r="AF544" s="254"/>
      <c r="AG544" s="254"/>
      <c r="AH544" s="254"/>
      <c r="AI544" s="254"/>
      <c r="AJ544" s="254"/>
      <c r="AK544" s="254"/>
      <c r="AL544" s="254"/>
      <c r="AM544" s="254"/>
      <c r="AN544" s="254"/>
      <c r="AO544" s="254"/>
      <c r="AP544" s="254"/>
      <c r="AQ544" s="254"/>
      <c r="AR544" s="254"/>
      <c r="AS544" s="254"/>
      <c r="AT544" s="254"/>
      <c r="AU544" s="254"/>
      <c r="AV544" s="254"/>
      <c r="AW544" s="254"/>
      <c r="AX544" s="254"/>
      <c r="AY544" s="254"/>
      <c r="AZ544" s="254"/>
      <c r="BA544" s="254"/>
      <c r="BB544" s="254"/>
      <c r="BC544" s="254"/>
      <c r="BD544" s="254"/>
      <c r="BE544" s="254"/>
      <c r="BF544" s="254"/>
      <c r="BG544" s="254"/>
      <c r="BH544" s="254"/>
      <c r="BI544" s="254"/>
      <c r="BJ544" s="254"/>
      <c r="BK544" s="254"/>
      <c r="BL544" s="254"/>
      <c r="BM544" s="254"/>
      <c r="BN544" s="254"/>
      <c r="BO544" s="254"/>
      <c r="BP544" s="254"/>
      <c r="BQ544" s="254"/>
      <c r="BR544" s="254"/>
      <c r="BS544" s="254"/>
      <c r="BT544" s="254"/>
      <c r="BU544" s="254"/>
      <c r="BV544" s="254"/>
      <c r="BW544" s="254"/>
      <c r="BX544" s="254"/>
      <c r="BY544" s="254"/>
      <c r="BZ544" s="254"/>
      <c r="CA544" s="254"/>
      <c r="CB544" s="254"/>
      <c r="CC544" s="254"/>
      <c r="CD544" s="254"/>
      <c r="CE544" s="254"/>
      <c r="CF544" s="254"/>
      <c r="CG544" s="254"/>
      <c r="CH544" s="254"/>
      <c r="CI544" s="254"/>
      <c r="CJ544" s="254"/>
      <c r="CK544" s="254"/>
      <c r="CL544" s="254"/>
      <c r="CM544" s="254"/>
      <c r="CN544" s="254"/>
      <c r="CO544" s="254"/>
      <c r="CP544" s="254"/>
      <c r="CQ544" s="254"/>
      <c r="CR544" s="254"/>
      <c r="CS544" s="254"/>
      <c r="CT544" s="254"/>
      <c r="CU544" s="254"/>
      <c r="CV544" s="254"/>
      <c r="CW544" s="254"/>
      <c r="CX544" s="254"/>
      <c r="CY544" s="254"/>
      <c r="CZ544" s="254"/>
      <c r="DA544" s="254"/>
      <c r="DB544" s="254"/>
      <c r="DC544" s="254"/>
      <c r="DD544" s="254"/>
      <c r="DE544" s="254"/>
      <c r="DF544" s="254"/>
      <c r="DG544" s="254"/>
      <c r="DH544" s="254"/>
      <c r="DI544" s="254"/>
      <c r="DJ544" s="254"/>
      <c r="DK544" s="254"/>
      <c r="DL544" s="254"/>
      <c r="DM544" s="254"/>
      <c r="DN544" s="254"/>
      <c r="DO544" s="254"/>
    </row>
    <row r="545" spans="1:119" ht="7.5" customHeight="1">
      <c r="A545" s="277"/>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c r="AA545" s="254"/>
      <c r="AB545" s="254"/>
      <c r="AC545" s="254"/>
      <c r="AD545" s="254"/>
      <c r="AE545" s="254"/>
      <c r="AF545" s="254"/>
      <c r="AG545" s="254"/>
      <c r="AH545" s="254"/>
      <c r="AI545" s="254"/>
      <c r="AJ545" s="254"/>
      <c r="AK545" s="254"/>
      <c r="AL545" s="254"/>
      <c r="AM545" s="254"/>
      <c r="AN545" s="254"/>
      <c r="AO545" s="254"/>
      <c r="AP545" s="254"/>
      <c r="AQ545" s="254"/>
      <c r="AR545" s="254"/>
      <c r="AS545" s="254"/>
      <c r="AT545" s="254"/>
      <c r="AU545" s="254"/>
      <c r="AV545" s="254"/>
      <c r="AW545" s="254"/>
      <c r="AX545" s="254"/>
      <c r="AY545" s="254"/>
      <c r="AZ545" s="254"/>
      <c r="BA545" s="254"/>
      <c r="BB545" s="254"/>
      <c r="BC545" s="254"/>
      <c r="BD545" s="254"/>
      <c r="BE545" s="254"/>
      <c r="BF545" s="254"/>
      <c r="BG545" s="254"/>
      <c r="BH545" s="254"/>
      <c r="BI545" s="254"/>
      <c r="BJ545" s="254"/>
      <c r="BK545" s="254"/>
      <c r="BL545" s="254"/>
      <c r="BM545" s="254"/>
      <c r="BN545" s="254"/>
      <c r="BO545" s="254"/>
      <c r="BP545" s="254"/>
      <c r="BQ545" s="254"/>
      <c r="BR545" s="254"/>
      <c r="BS545" s="254"/>
      <c r="BT545" s="254"/>
      <c r="BU545" s="254"/>
      <c r="BV545" s="254"/>
      <c r="BW545" s="254"/>
      <c r="BX545" s="254"/>
      <c r="BY545" s="254"/>
      <c r="BZ545" s="254"/>
      <c r="CA545" s="254"/>
      <c r="CB545" s="254"/>
      <c r="CC545" s="254"/>
      <c r="CD545" s="254"/>
      <c r="CE545" s="254"/>
      <c r="CF545" s="254"/>
      <c r="CG545" s="254"/>
      <c r="CH545" s="254"/>
      <c r="CI545" s="254"/>
      <c r="CJ545" s="254"/>
      <c r="CK545" s="254"/>
      <c r="CL545" s="254"/>
      <c r="CM545" s="254"/>
      <c r="CN545" s="254"/>
      <c r="CO545" s="254"/>
      <c r="CP545" s="254"/>
      <c r="CQ545" s="254"/>
      <c r="CR545" s="254"/>
      <c r="CS545" s="254"/>
      <c r="CT545" s="254"/>
      <c r="CU545" s="254"/>
      <c r="CV545" s="254"/>
      <c r="CW545" s="254"/>
      <c r="CX545" s="254"/>
      <c r="CY545" s="254"/>
      <c r="CZ545" s="254"/>
      <c r="DA545" s="254"/>
      <c r="DB545" s="254"/>
      <c r="DC545" s="254"/>
      <c r="DD545" s="254"/>
      <c r="DE545" s="254"/>
      <c r="DF545" s="254"/>
      <c r="DG545" s="254"/>
      <c r="DH545" s="254"/>
      <c r="DI545" s="254"/>
      <c r="DJ545" s="254"/>
      <c r="DK545" s="254"/>
      <c r="DL545" s="254"/>
      <c r="DM545" s="254"/>
      <c r="DN545" s="254"/>
      <c r="DO545" s="254"/>
    </row>
    <row r="546" spans="1:119" ht="7.5" customHeight="1">
      <c r="A546" s="277"/>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c r="AA546" s="254"/>
      <c r="AB546" s="254"/>
      <c r="AC546" s="254"/>
      <c r="AD546" s="254"/>
      <c r="AE546" s="254"/>
      <c r="AF546" s="254"/>
      <c r="AG546" s="254"/>
      <c r="AH546" s="254"/>
      <c r="AI546" s="254"/>
      <c r="AJ546" s="254"/>
      <c r="AK546" s="254"/>
      <c r="AL546" s="254"/>
      <c r="AM546" s="254"/>
      <c r="AN546" s="254"/>
      <c r="AO546" s="254"/>
      <c r="AP546" s="254"/>
      <c r="AQ546" s="254"/>
      <c r="AR546" s="254"/>
      <c r="AS546" s="254"/>
      <c r="AT546" s="254"/>
      <c r="AU546" s="254"/>
      <c r="AV546" s="254"/>
      <c r="AW546" s="254"/>
      <c r="AX546" s="254"/>
      <c r="AY546" s="254"/>
      <c r="AZ546" s="254"/>
      <c r="BA546" s="254"/>
      <c r="BB546" s="254"/>
      <c r="BC546" s="254"/>
      <c r="BD546" s="254"/>
      <c r="BE546" s="254"/>
      <c r="BF546" s="254"/>
      <c r="BG546" s="254"/>
      <c r="BH546" s="254"/>
      <c r="BI546" s="254"/>
      <c r="BJ546" s="254"/>
      <c r="BK546" s="254"/>
      <c r="BL546" s="254"/>
      <c r="BM546" s="254"/>
      <c r="BN546" s="254"/>
      <c r="BO546" s="254"/>
      <c r="BP546" s="254"/>
      <c r="BQ546" s="254"/>
      <c r="BR546" s="254"/>
      <c r="BS546" s="254"/>
      <c r="BT546" s="254"/>
      <c r="BU546" s="254"/>
      <c r="BV546" s="254"/>
      <c r="BW546" s="254"/>
      <c r="BX546" s="254"/>
      <c r="BY546" s="254"/>
      <c r="BZ546" s="254"/>
      <c r="CA546" s="254"/>
      <c r="CB546" s="254"/>
      <c r="CC546" s="254"/>
      <c r="CD546" s="254"/>
      <c r="CE546" s="254"/>
      <c r="CF546" s="254"/>
      <c r="CG546" s="254"/>
      <c r="CH546" s="254"/>
      <c r="CI546" s="254"/>
      <c r="CJ546" s="254"/>
      <c r="CK546" s="254"/>
      <c r="CL546" s="254"/>
      <c r="CM546" s="254"/>
      <c r="CN546" s="254"/>
      <c r="CO546" s="254"/>
      <c r="CP546" s="254"/>
      <c r="CQ546" s="254"/>
      <c r="CR546" s="254"/>
      <c r="CS546" s="254"/>
      <c r="CT546" s="254"/>
      <c r="CU546" s="254"/>
      <c r="CV546" s="254"/>
      <c r="CW546" s="254"/>
      <c r="CX546" s="254"/>
      <c r="CY546" s="254"/>
      <c r="CZ546" s="254"/>
      <c r="DA546" s="254"/>
      <c r="DB546" s="254"/>
      <c r="DC546" s="254"/>
      <c r="DD546" s="254"/>
      <c r="DE546" s="254"/>
      <c r="DF546" s="254"/>
      <c r="DG546" s="254"/>
      <c r="DH546" s="254"/>
      <c r="DI546" s="254"/>
      <c r="DJ546" s="254"/>
      <c r="DK546" s="254"/>
      <c r="DL546" s="254"/>
      <c r="DM546" s="254"/>
      <c r="DN546" s="254"/>
      <c r="DO546" s="254"/>
    </row>
    <row r="547" spans="1:119" ht="7.5" customHeight="1">
      <c r="A547" s="277"/>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c r="AA547" s="254"/>
      <c r="AB547" s="254"/>
      <c r="AC547" s="254"/>
      <c r="AD547" s="254"/>
      <c r="AE547" s="254"/>
      <c r="AF547" s="254"/>
      <c r="AG547" s="254"/>
      <c r="AH547" s="254"/>
      <c r="AI547" s="254"/>
      <c r="AJ547" s="254"/>
      <c r="AK547" s="254"/>
      <c r="AL547" s="254"/>
      <c r="AM547" s="254"/>
      <c r="AN547" s="254"/>
      <c r="AO547" s="254"/>
      <c r="AP547" s="254"/>
      <c r="AQ547" s="254"/>
      <c r="AR547" s="254"/>
      <c r="AS547" s="254"/>
      <c r="AT547" s="254"/>
      <c r="AU547" s="254"/>
      <c r="AV547" s="254"/>
      <c r="AW547" s="254"/>
      <c r="AX547" s="254"/>
      <c r="AY547" s="254"/>
      <c r="AZ547" s="254"/>
      <c r="BA547" s="254"/>
      <c r="BB547" s="254"/>
      <c r="BC547" s="254"/>
      <c r="BD547" s="254"/>
      <c r="BE547" s="254"/>
      <c r="BF547" s="254"/>
      <c r="BG547" s="254"/>
      <c r="BH547" s="254"/>
      <c r="BI547" s="254"/>
      <c r="BJ547" s="254"/>
      <c r="BK547" s="254"/>
      <c r="BL547" s="254"/>
      <c r="BM547" s="254"/>
      <c r="BN547" s="254"/>
      <c r="BO547" s="254"/>
      <c r="BP547" s="254"/>
      <c r="BQ547" s="254"/>
      <c r="BR547" s="254"/>
      <c r="BS547" s="254"/>
      <c r="BT547" s="254"/>
      <c r="BU547" s="254"/>
      <c r="BV547" s="254"/>
      <c r="BW547" s="254"/>
      <c r="BX547" s="254"/>
      <c r="BY547" s="254"/>
      <c r="BZ547" s="254"/>
      <c r="CA547" s="254"/>
      <c r="CB547" s="254"/>
      <c r="CC547" s="254"/>
      <c r="CD547" s="254"/>
      <c r="CE547" s="254"/>
      <c r="CF547" s="254"/>
      <c r="CG547" s="254"/>
      <c r="CH547" s="254"/>
      <c r="CI547" s="254"/>
      <c r="CJ547" s="254"/>
      <c r="CK547" s="254"/>
      <c r="CL547" s="254"/>
      <c r="CM547" s="254"/>
      <c r="CN547" s="254"/>
      <c r="CO547" s="254"/>
      <c r="CP547" s="254"/>
      <c r="CQ547" s="254"/>
      <c r="CR547" s="254"/>
      <c r="CS547" s="254"/>
      <c r="CT547" s="254"/>
      <c r="CU547" s="254"/>
      <c r="CV547" s="254"/>
      <c r="CW547" s="254"/>
      <c r="CX547" s="254"/>
      <c r="CY547" s="254"/>
      <c r="CZ547" s="254"/>
      <c r="DA547" s="254"/>
      <c r="DB547" s="254"/>
      <c r="DC547" s="254"/>
      <c r="DD547" s="254"/>
      <c r="DE547" s="254"/>
      <c r="DF547" s="254"/>
      <c r="DG547" s="254"/>
      <c r="DH547" s="254"/>
      <c r="DI547" s="254"/>
      <c r="DJ547" s="254"/>
      <c r="DK547" s="254"/>
      <c r="DL547" s="254"/>
      <c r="DM547" s="254"/>
      <c r="DN547" s="254"/>
      <c r="DO547" s="254"/>
    </row>
    <row r="548" spans="1:119" ht="7.5" customHeight="1">
      <c r="A548" s="277"/>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c r="AA548" s="254"/>
      <c r="AB548" s="254"/>
      <c r="AC548" s="254"/>
      <c r="AD548" s="254"/>
      <c r="AE548" s="254"/>
      <c r="AF548" s="254"/>
      <c r="AG548" s="254"/>
      <c r="AH548" s="254"/>
      <c r="AI548" s="254"/>
      <c r="AJ548" s="254"/>
      <c r="AK548" s="254"/>
      <c r="AL548" s="254"/>
      <c r="AM548" s="254"/>
      <c r="AN548" s="254"/>
      <c r="AO548" s="254"/>
      <c r="AP548" s="254"/>
      <c r="AQ548" s="254"/>
      <c r="AR548" s="254"/>
      <c r="AS548" s="254"/>
      <c r="AT548" s="254"/>
      <c r="AU548" s="254"/>
      <c r="AV548" s="254"/>
      <c r="AW548" s="254"/>
      <c r="AX548" s="254"/>
      <c r="AY548" s="254"/>
      <c r="AZ548" s="254"/>
      <c r="BA548" s="254"/>
      <c r="BB548" s="254"/>
      <c r="BC548" s="254"/>
      <c r="BD548" s="254"/>
      <c r="BE548" s="254"/>
      <c r="BF548" s="254"/>
      <c r="BG548" s="254"/>
      <c r="BH548" s="254"/>
      <c r="BI548" s="254"/>
      <c r="BJ548" s="254"/>
      <c r="BK548" s="254"/>
      <c r="BL548" s="254"/>
      <c r="BM548" s="254"/>
      <c r="BN548" s="254"/>
      <c r="BO548" s="254"/>
      <c r="BP548" s="254"/>
      <c r="BQ548" s="254"/>
      <c r="BR548" s="254"/>
      <c r="BS548" s="254"/>
      <c r="BT548" s="254"/>
      <c r="BU548" s="254"/>
      <c r="BV548" s="254"/>
      <c r="BW548" s="254"/>
      <c r="BX548" s="254"/>
      <c r="BY548" s="254"/>
      <c r="BZ548" s="254"/>
      <c r="CA548" s="254"/>
      <c r="CB548" s="254"/>
      <c r="CC548" s="254"/>
      <c r="CD548" s="254"/>
      <c r="CE548" s="254"/>
      <c r="CF548" s="254"/>
      <c r="CG548" s="254"/>
      <c r="CH548" s="254"/>
      <c r="CI548" s="254"/>
      <c r="CJ548" s="254"/>
      <c r="CK548" s="254"/>
      <c r="CL548" s="254"/>
      <c r="CM548" s="254"/>
      <c r="CN548" s="254"/>
      <c r="CO548" s="254"/>
      <c r="CP548" s="254"/>
      <c r="CQ548" s="254"/>
      <c r="CR548" s="254"/>
      <c r="CS548" s="254"/>
      <c r="CT548" s="254"/>
      <c r="CU548" s="254"/>
      <c r="CV548" s="254"/>
      <c r="CW548" s="254"/>
      <c r="CX548" s="254"/>
      <c r="CY548" s="254"/>
      <c r="CZ548" s="254"/>
      <c r="DA548" s="254"/>
      <c r="DB548" s="254"/>
      <c r="DC548" s="254"/>
      <c r="DD548" s="254"/>
      <c r="DE548" s="254"/>
      <c r="DF548" s="254"/>
      <c r="DG548" s="254"/>
      <c r="DH548" s="254"/>
      <c r="DI548" s="254"/>
      <c r="DJ548" s="254"/>
      <c r="DK548" s="254"/>
      <c r="DL548" s="254"/>
      <c r="DM548" s="254"/>
      <c r="DN548" s="254"/>
      <c r="DO548" s="254"/>
    </row>
    <row r="549" spans="1:119" ht="7.5" customHeight="1">
      <c r="A549" s="277"/>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c r="AA549" s="254"/>
      <c r="AB549" s="254"/>
      <c r="AC549" s="254"/>
      <c r="AD549" s="254"/>
      <c r="AE549" s="254"/>
      <c r="AF549" s="254"/>
      <c r="AG549" s="254"/>
      <c r="AH549" s="254"/>
      <c r="AI549" s="254"/>
      <c r="AJ549" s="254"/>
      <c r="AK549" s="254"/>
      <c r="AL549" s="254"/>
      <c r="AM549" s="254"/>
      <c r="AN549" s="254"/>
      <c r="AO549" s="254"/>
      <c r="AP549" s="254"/>
      <c r="AQ549" s="254"/>
      <c r="AR549" s="254"/>
      <c r="AS549" s="254"/>
      <c r="AT549" s="254"/>
      <c r="AU549" s="254"/>
      <c r="AV549" s="254"/>
      <c r="AW549" s="254"/>
      <c r="AX549" s="254"/>
      <c r="AY549" s="254"/>
      <c r="AZ549" s="254"/>
      <c r="BA549" s="254"/>
      <c r="BB549" s="254"/>
      <c r="BC549" s="254"/>
      <c r="BD549" s="254"/>
      <c r="BE549" s="254"/>
      <c r="BF549" s="254"/>
      <c r="BG549" s="254"/>
      <c r="BH549" s="254"/>
      <c r="BI549" s="254"/>
      <c r="BJ549" s="254"/>
      <c r="BK549" s="254"/>
      <c r="BL549" s="254"/>
      <c r="BM549" s="254"/>
      <c r="BN549" s="254"/>
      <c r="BO549" s="254"/>
      <c r="BP549" s="254"/>
      <c r="BQ549" s="254"/>
      <c r="BR549" s="254"/>
      <c r="BS549" s="254"/>
      <c r="BT549" s="254"/>
      <c r="BU549" s="254"/>
      <c r="BV549" s="254"/>
      <c r="BW549" s="254"/>
      <c r="BX549" s="254"/>
      <c r="BY549" s="254"/>
      <c r="BZ549" s="254"/>
      <c r="CA549" s="254"/>
      <c r="CB549" s="254"/>
      <c r="CC549" s="254"/>
      <c r="CD549" s="254"/>
      <c r="CE549" s="254"/>
      <c r="CF549" s="254"/>
      <c r="CG549" s="254"/>
      <c r="CH549" s="254"/>
      <c r="CI549" s="254"/>
      <c r="CJ549" s="254"/>
      <c r="CK549" s="254"/>
      <c r="CL549" s="254"/>
      <c r="CM549" s="254"/>
      <c r="CN549" s="254"/>
      <c r="CO549" s="254"/>
      <c r="CP549" s="254"/>
      <c r="CQ549" s="254"/>
      <c r="CR549" s="254"/>
      <c r="CS549" s="254"/>
      <c r="CT549" s="254"/>
      <c r="CU549" s="254"/>
      <c r="CV549" s="254"/>
      <c r="CW549" s="254"/>
      <c r="CX549" s="254"/>
      <c r="CY549" s="254"/>
      <c r="CZ549" s="254"/>
      <c r="DA549" s="254"/>
      <c r="DB549" s="254"/>
      <c r="DC549" s="254"/>
      <c r="DD549" s="254"/>
      <c r="DE549" s="254"/>
      <c r="DF549" s="254"/>
      <c r="DG549" s="254"/>
      <c r="DH549" s="254"/>
      <c r="DI549" s="254"/>
      <c r="DJ549" s="254"/>
      <c r="DK549" s="254"/>
      <c r="DL549" s="254"/>
      <c r="DM549" s="254"/>
      <c r="DN549" s="254"/>
      <c r="DO549" s="254"/>
    </row>
    <row r="550" spans="1:119" ht="7.5" customHeight="1">
      <c r="A550" s="277"/>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c r="AA550" s="254"/>
      <c r="AB550" s="254"/>
      <c r="AC550" s="254"/>
      <c r="AD550" s="254"/>
      <c r="AE550" s="254"/>
      <c r="AF550" s="254"/>
      <c r="AG550" s="254"/>
      <c r="AH550" s="254"/>
      <c r="AI550" s="254"/>
      <c r="AJ550" s="254"/>
      <c r="AK550" s="254"/>
      <c r="AL550" s="254"/>
      <c r="AM550" s="254"/>
      <c r="AN550" s="254"/>
      <c r="AO550" s="254"/>
      <c r="AP550" s="254"/>
      <c r="AQ550" s="254"/>
      <c r="AR550" s="254"/>
      <c r="AS550" s="254"/>
      <c r="AT550" s="254"/>
      <c r="AU550" s="254"/>
      <c r="AV550" s="254"/>
      <c r="AW550" s="254"/>
      <c r="AX550" s="254"/>
      <c r="AY550" s="254"/>
      <c r="AZ550" s="254"/>
      <c r="BA550" s="254"/>
      <c r="BB550" s="254"/>
      <c r="BC550" s="254"/>
      <c r="BD550" s="254"/>
      <c r="BE550" s="254"/>
      <c r="BF550" s="254"/>
      <c r="BG550" s="254"/>
      <c r="BH550" s="254"/>
      <c r="BI550" s="254"/>
      <c r="BJ550" s="254"/>
      <c r="BK550" s="254"/>
      <c r="BL550" s="254"/>
      <c r="BM550" s="254"/>
      <c r="BN550" s="254"/>
      <c r="BO550" s="254"/>
      <c r="BP550" s="254"/>
      <c r="BQ550" s="254"/>
      <c r="BR550" s="254"/>
      <c r="BS550" s="254"/>
      <c r="BT550" s="254"/>
      <c r="BU550" s="254"/>
      <c r="BV550" s="254"/>
      <c r="BW550" s="254"/>
      <c r="BX550" s="254"/>
      <c r="BY550" s="254"/>
      <c r="BZ550" s="254"/>
      <c r="CA550" s="254"/>
      <c r="CB550" s="254"/>
      <c r="CC550" s="254"/>
      <c r="CD550" s="254"/>
      <c r="CE550" s="254"/>
      <c r="CF550" s="254"/>
      <c r="CG550" s="254"/>
      <c r="CH550" s="254"/>
      <c r="CI550" s="254"/>
      <c r="CJ550" s="254"/>
      <c r="CK550" s="254"/>
      <c r="CL550" s="254"/>
      <c r="CM550" s="254"/>
      <c r="CN550" s="254"/>
      <c r="CO550" s="254"/>
      <c r="CP550" s="254"/>
      <c r="CQ550" s="254"/>
      <c r="CR550" s="254"/>
      <c r="CS550" s="254"/>
      <c r="CT550" s="254"/>
      <c r="CU550" s="254"/>
      <c r="CV550" s="254"/>
      <c r="CW550" s="254"/>
      <c r="CX550" s="254"/>
      <c r="CY550" s="254"/>
      <c r="CZ550" s="254"/>
      <c r="DA550" s="254"/>
      <c r="DB550" s="254"/>
      <c r="DC550" s="254"/>
      <c r="DD550" s="254"/>
      <c r="DE550" s="254"/>
      <c r="DF550" s="254"/>
      <c r="DG550" s="254"/>
      <c r="DH550" s="254"/>
      <c r="DI550" s="254"/>
      <c r="DJ550" s="254"/>
      <c r="DK550" s="254"/>
      <c r="DL550" s="254"/>
      <c r="DM550" s="254"/>
      <c r="DN550" s="254"/>
      <c r="DO550" s="254"/>
    </row>
    <row r="551" spans="1:119" ht="7.5" customHeight="1">
      <c r="A551" s="277"/>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c r="AA551" s="254"/>
      <c r="AB551" s="254"/>
      <c r="AC551" s="254"/>
      <c r="AD551" s="254"/>
      <c r="AE551" s="254"/>
      <c r="AF551" s="254"/>
      <c r="AG551" s="254"/>
      <c r="AH551" s="254"/>
      <c r="AI551" s="254"/>
      <c r="AJ551" s="254"/>
      <c r="AK551" s="254"/>
      <c r="AL551" s="254"/>
      <c r="AM551" s="254"/>
      <c r="AN551" s="254"/>
      <c r="AO551" s="254"/>
      <c r="AP551" s="254"/>
      <c r="AQ551" s="254"/>
      <c r="AR551" s="254"/>
      <c r="AS551" s="254"/>
      <c r="AT551" s="254"/>
      <c r="AU551" s="254"/>
      <c r="AV551" s="254"/>
      <c r="AW551" s="254"/>
      <c r="AX551" s="254"/>
      <c r="AY551" s="254"/>
      <c r="AZ551" s="254"/>
      <c r="BA551" s="254"/>
      <c r="BB551" s="254"/>
      <c r="BC551" s="254"/>
      <c r="BD551" s="254"/>
      <c r="BE551" s="254"/>
      <c r="BF551" s="254"/>
      <c r="BG551" s="254"/>
      <c r="BH551" s="254"/>
      <c r="BI551" s="254"/>
      <c r="BJ551" s="254"/>
      <c r="BK551" s="254"/>
      <c r="BL551" s="254"/>
      <c r="BM551" s="254"/>
      <c r="BN551" s="254"/>
      <c r="BO551" s="254"/>
      <c r="BP551" s="254"/>
      <c r="BQ551" s="254"/>
      <c r="BR551" s="254"/>
      <c r="BS551" s="254"/>
      <c r="BT551" s="254"/>
      <c r="BU551" s="254"/>
      <c r="BV551" s="254"/>
      <c r="BW551" s="254"/>
      <c r="BX551" s="254"/>
      <c r="BY551" s="254"/>
      <c r="BZ551" s="254"/>
      <c r="CA551" s="254"/>
      <c r="CB551" s="254"/>
      <c r="CC551" s="254"/>
      <c r="CD551" s="254"/>
      <c r="CE551" s="254"/>
      <c r="CF551" s="254"/>
      <c r="CG551" s="254"/>
      <c r="CH551" s="254"/>
      <c r="CI551" s="254"/>
      <c r="CJ551" s="254"/>
      <c r="CK551" s="254"/>
      <c r="CL551" s="254"/>
      <c r="CM551" s="254"/>
      <c r="CN551" s="254"/>
      <c r="CO551" s="254"/>
      <c r="CP551" s="254"/>
      <c r="CQ551" s="254"/>
      <c r="CR551" s="254"/>
      <c r="CS551" s="254"/>
      <c r="CT551" s="254"/>
      <c r="CU551" s="254"/>
      <c r="CV551" s="254"/>
      <c r="CW551" s="254"/>
      <c r="CX551" s="254"/>
      <c r="CY551" s="254"/>
      <c r="CZ551" s="254"/>
      <c r="DA551" s="254"/>
      <c r="DB551" s="254"/>
      <c r="DC551" s="254"/>
      <c r="DD551" s="254"/>
      <c r="DE551" s="254"/>
      <c r="DF551" s="254"/>
      <c r="DG551" s="254"/>
      <c r="DH551" s="254"/>
      <c r="DI551" s="254"/>
      <c r="DJ551" s="254"/>
      <c r="DK551" s="254"/>
      <c r="DL551" s="254"/>
      <c r="DM551" s="254"/>
      <c r="DN551" s="254"/>
      <c r="DO551" s="254"/>
    </row>
    <row r="552" spans="1:119" ht="7.5" customHeight="1">
      <c r="A552" s="277"/>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c r="AA552" s="254"/>
      <c r="AB552" s="254"/>
      <c r="AC552" s="254"/>
      <c r="AD552" s="254"/>
      <c r="AE552" s="254"/>
      <c r="AF552" s="254"/>
      <c r="AG552" s="254"/>
      <c r="AH552" s="254"/>
      <c r="AI552" s="254"/>
      <c r="AJ552" s="254"/>
      <c r="AK552" s="254"/>
      <c r="AL552" s="254"/>
      <c r="AM552" s="254"/>
      <c r="AN552" s="254"/>
      <c r="AO552" s="254"/>
      <c r="AP552" s="254"/>
      <c r="AQ552" s="254"/>
      <c r="AR552" s="254"/>
      <c r="AS552" s="254"/>
      <c r="AT552" s="254"/>
      <c r="AU552" s="254"/>
      <c r="AV552" s="254"/>
      <c r="AW552" s="254"/>
      <c r="AX552" s="254"/>
      <c r="AY552" s="254"/>
      <c r="AZ552" s="254"/>
      <c r="BA552" s="254"/>
      <c r="BB552" s="254"/>
      <c r="BC552" s="254"/>
      <c r="BD552" s="254"/>
      <c r="BE552" s="254"/>
      <c r="BF552" s="254"/>
      <c r="BG552" s="254"/>
      <c r="BH552" s="254"/>
      <c r="BI552" s="254"/>
      <c r="BJ552" s="254"/>
      <c r="BK552" s="254"/>
      <c r="BL552" s="254"/>
      <c r="BM552" s="254"/>
      <c r="BN552" s="254"/>
      <c r="BO552" s="254"/>
      <c r="BP552" s="254"/>
      <c r="BQ552" s="254"/>
      <c r="BR552" s="254"/>
      <c r="BS552" s="254"/>
      <c r="BT552" s="254"/>
      <c r="BU552" s="254"/>
      <c r="BV552" s="254"/>
      <c r="BW552" s="254"/>
      <c r="BX552" s="254"/>
      <c r="BY552" s="254"/>
      <c r="BZ552" s="254"/>
      <c r="CA552" s="254"/>
      <c r="CB552" s="254"/>
      <c r="CC552" s="254"/>
      <c r="CD552" s="254"/>
      <c r="CE552" s="254"/>
      <c r="CF552" s="254"/>
      <c r="CG552" s="254"/>
      <c r="CH552" s="254"/>
      <c r="CI552" s="254"/>
      <c r="CJ552" s="254"/>
      <c r="CK552" s="254"/>
      <c r="CL552" s="254"/>
      <c r="CM552" s="254"/>
      <c r="CN552" s="254"/>
      <c r="CO552" s="254"/>
      <c r="CP552" s="254"/>
      <c r="CQ552" s="254"/>
      <c r="CR552" s="254"/>
      <c r="CS552" s="254"/>
      <c r="CT552" s="254"/>
      <c r="CU552" s="254"/>
      <c r="CV552" s="254"/>
      <c r="CW552" s="254"/>
      <c r="CX552" s="254"/>
      <c r="CY552" s="254"/>
      <c r="CZ552" s="254"/>
      <c r="DA552" s="254"/>
      <c r="DB552" s="254"/>
      <c r="DC552" s="254"/>
      <c r="DD552" s="254"/>
      <c r="DE552" s="254"/>
      <c r="DF552" s="254"/>
      <c r="DG552" s="254"/>
      <c r="DH552" s="254"/>
      <c r="DI552" s="254"/>
      <c r="DJ552" s="254"/>
      <c r="DK552" s="254"/>
      <c r="DL552" s="254"/>
      <c r="DM552" s="254"/>
      <c r="DN552" s="254"/>
      <c r="DO552" s="254"/>
    </row>
    <row r="553" spans="1:119" ht="7.5" customHeight="1">
      <c r="A553" s="277"/>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c r="AA553" s="254"/>
      <c r="AB553" s="254"/>
      <c r="AC553" s="254"/>
      <c r="AD553" s="254"/>
      <c r="AE553" s="254"/>
      <c r="AF553" s="254"/>
      <c r="AG553" s="254"/>
      <c r="AH553" s="254"/>
      <c r="AI553" s="254"/>
      <c r="AJ553" s="254"/>
      <c r="AK553" s="254"/>
      <c r="AL553" s="254"/>
      <c r="AM553" s="254"/>
      <c r="AN553" s="254"/>
      <c r="AO553" s="254"/>
      <c r="AP553" s="254"/>
      <c r="AQ553" s="254"/>
      <c r="AR553" s="254"/>
      <c r="AS553" s="254"/>
      <c r="AT553" s="254"/>
      <c r="AU553" s="254"/>
      <c r="AV553" s="254"/>
      <c r="AW553" s="254"/>
      <c r="AX553" s="254"/>
      <c r="AY553" s="254"/>
      <c r="AZ553" s="254"/>
      <c r="BA553" s="254"/>
      <c r="BB553" s="254"/>
      <c r="BC553" s="254"/>
      <c r="BD553" s="254"/>
      <c r="BE553" s="254"/>
      <c r="BF553" s="254"/>
      <c r="BG553" s="254"/>
      <c r="BH553" s="254"/>
      <c r="BI553" s="254"/>
      <c r="BJ553" s="254"/>
      <c r="BK553" s="254"/>
      <c r="BL553" s="254"/>
      <c r="BM553" s="254"/>
      <c r="BN553" s="254"/>
      <c r="BO553" s="254"/>
      <c r="BP553" s="254"/>
      <c r="BQ553" s="254"/>
      <c r="BR553" s="254"/>
      <c r="BS553" s="254"/>
      <c r="BT553" s="254"/>
      <c r="BU553" s="254"/>
      <c r="BV553" s="254"/>
      <c r="BW553" s="254"/>
      <c r="BX553" s="254"/>
      <c r="BY553" s="254"/>
      <c r="BZ553" s="254"/>
      <c r="CA553" s="254"/>
      <c r="CB553" s="254"/>
      <c r="CC553" s="254"/>
      <c r="CD553" s="254"/>
      <c r="CE553" s="254"/>
      <c r="CF553" s="254"/>
      <c r="CG553" s="254"/>
      <c r="CH553" s="254"/>
      <c r="CI553" s="254"/>
      <c r="CJ553" s="254"/>
      <c r="CK553" s="254"/>
      <c r="CL553" s="254"/>
      <c r="CM553" s="254"/>
      <c r="CN553" s="254"/>
      <c r="CO553" s="254"/>
      <c r="CP553" s="254"/>
      <c r="CQ553" s="254"/>
      <c r="CR553" s="254"/>
      <c r="CS553" s="254"/>
      <c r="CT553" s="254"/>
      <c r="CU553" s="254"/>
      <c r="CV553" s="254"/>
      <c r="CW553" s="254"/>
      <c r="CX553" s="254"/>
      <c r="CY553" s="254"/>
      <c r="CZ553" s="254"/>
      <c r="DA553" s="254"/>
      <c r="DB553" s="254"/>
      <c r="DC553" s="254"/>
      <c r="DD553" s="254"/>
      <c r="DE553" s="254"/>
      <c r="DF553" s="254"/>
      <c r="DG553" s="254"/>
      <c r="DH553" s="254"/>
      <c r="DI553" s="254"/>
      <c r="DJ553" s="254"/>
      <c r="DK553" s="254"/>
      <c r="DL553" s="254"/>
      <c r="DM553" s="254"/>
      <c r="DN553" s="254"/>
      <c r="DO553" s="254"/>
    </row>
    <row r="554" spans="1:119" ht="7.5" customHeight="1">
      <c r="A554" s="277"/>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c r="AA554" s="254"/>
      <c r="AB554" s="254"/>
      <c r="AC554" s="254"/>
      <c r="AD554" s="254"/>
      <c r="AE554" s="254"/>
      <c r="AF554" s="254"/>
      <c r="AG554" s="254"/>
      <c r="AH554" s="254"/>
      <c r="AI554" s="254"/>
      <c r="AJ554" s="254"/>
      <c r="AK554" s="254"/>
      <c r="AL554" s="254"/>
      <c r="AM554" s="254"/>
      <c r="AN554" s="254"/>
      <c r="AO554" s="254"/>
      <c r="AP554" s="254"/>
      <c r="AQ554" s="254"/>
      <c r="AR554" s="254"/>
      <c r="AS554" s="254"/>
      <c r="AT554" s="254"/>
      <c r="AU554" s="254"/>
      <c r="AV554" s="254"/>
      <c r="AW554" s="254"/>
      <c r="AX554" s="254"/>
      <c r="AY554" s="254"/>
      <c r="AZ554" s="254"/>
      <c r="BA554" s="254"/>
      <c r="BB554" s="254"/>
      <c r="BC554" s="254"/>
      <c r="BD554" s="254"/>
      <c r="BE554" s="254"/>
      <c r="BF554" s="254"/>
      <c r="BG554" s="254"/>
      <c r="BH554" s="254"/>
      <c r="BI554" s="254"/>
      <c r="BJ554" s="254"/>
      <c r="BK554" s="254"/>
      <c r="BL554" s="254"/>
      <c r="BM554" s="254"/>
      <c r="BN554" s="254"/>
      <c r="BO554" s="254"/>
      <c r="BP554" s="254"/>
      <c r="BQ554" s="254"/>
      <c r="BR554" s="254"/>
      <c r="BS554" s="254"/>
      <c r="BT554" s="254"/>
      <c r="BU554" s="254"/>
      <c r="BV554" s="254"/>
      <c r="BW554" s="254"/>
      <c r="BX554" s="254"/>
      <c r="BY554" s="254"/>
      <c r="BZ554" s="254"/>
      <c r="CA554" s="254"/>
      <c r="CB554" s="254"/>
      <c r="CC554" s="254"/>
      <c r="CD554" s="254"/>
      <c r="CE554" s="254"/>
      <c r="CF554" s="254"/>
      <c r="CG554" s="254"/>
      <c r="CH554" s="254"/>
      <c r="CI554" s="254"/>
      <c r="CJ554" s="254"/>
      <c r="CK554" s="254"/>
      <c r="CL554" s="254"/>
      <c r="CM554" s="254"/>
      <c r="CN554" s="254"/>
      <c r="CO554" s="254"/>
      <c r="CP554" s="254"/>
      <c r="CQ554" s="254"/>
      <c r="CR554" s="254"/>
      <c r="CS554" s="254"/>
      <c r="CT554" s="254"/>
      <c r="CU554" s="254"/>
      <c r="CV554" s="254"/>
      <c r="CW554" s="254"/>
      <c r="CX554" s="254"/>
      <c r="CY554" s="254"/>
      <c r="CZ554" s="254"/>
      <c r="DA554" s="254"/>
      <c r="DB554" s="254"/>
      <c r="DC554" s="254"/>
      <c r="DD554" s="254"/>
      <c r="DE554" s="254"/>
      <c r="DF554" s="254"/>
      <c r="DG554" s="254"/>
      <c r="DH554" s="254"/>
      <c r="DI554" s="254"/>
      <c r="DJ554" s="254"/>
      <c r="DK554" s="254"/>
      <c r="DL554" s="254"/>
      <c r="DM554" s="254"/>
      <c r="DN554" s="254"/>
      <c r="DO554" s="254"/>
    </row>
    <row r="555" spans="1:119" ht="7.5" customHeight="1">
      <c r="A555" s="277"/>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c r="AA555" s="254"/>
      <c r="AB555" s="254"/>
      <c r="AC555" s="254"/>
      <c r="AD555" s="254"/>
      <c r="AE555" s="254"/>
      <c r="AF555" s="254"/>
      <c r="AG555" s="254"/>
      <c r="AH555" s="254"/>
      <c r="AI555" s="254"/>
      <c r="AJ555" s="254"/>
      <c r="AK555" s="254"/>
      <c r="AL555" s="254"/>
      <c r="AM555" s="254"/>
      <c r="AN555" s="254"/>
      <c r="AO555" s="254"/>
      <c r="AP555" s="254"/>
      <c r="AQ555" s="254"/>
      <c r="AR555" s="254"/>
      <c r="AS555" s="254"/>
      <c r="AT555" s="254"/>
      <c r="AU555" s="254"/>
      <c r="AV555" s="254"/>
      <c r="AW555" s="254"/>
      <c r="AX555" s="254"/>
      <c r="AY555" s="254"/>
      <c r="AZ555" s="254"/>
      <c r="BA555" s="254"/>
      <c r="BB555" s="254"/>
      <c r="BC555" s="254"/>
      <c r="BD555" s="254"/>
      <c r="BE555" s="254"/>
      <c r="BF555" s="254"/>
      <c r="BG555" s="254"/>
      <c r="BH555" s="254"/>
      <c r="BI555" s="254"/>
      <c r="BJ555" s="254"/>
      <c r="BK555" s="254"/>
      <c r="BL555" s="254"/>
      <c r="BM555" s="254"/>
      <c r="BN555" s="254"/>
      <c r="BO555" s="254"/>
      <c r="BP555" s="254"/>
      <c r="BQ555" s="254"/>
      <c r="BR555" s="254"/>
      <c r="BS555" s="254"/>
      <c r="BT555" s="254"/>
      <c r="BU555" s="254"/>
      <c r="BV555" s="254"/>
      <c r="BW555" s="254"/>
      <c r="BX555" s="254"/>
      <c r="BY555" s="254"/>
      <c r="BZ555" s="254"/>
      <c r="CA555" s="254"/>
      <c r="CB555" s="254"/>
      <c r="CC555" s="254"/>
      <c r="CD555" s="254"/>
      <c r="CE555" s="254"/>
      <c r="CF555" s="254"/>
      <c r="CG555" s="254"/>
      <c r="CH555" s="254"/>
      <c r="CI555" s="254"/>
      <c r="CJ555" s="254"/>
      <c r="CK555" s="254"/>
      <c r="CL555" s="254"/>
      <c r="CM555" s="254"/>
      <c r="CN555" s="254"/>
      <c r="CO555" s="254"/>
      <c r="CP555" s="254"/>
      <c r="CQ555" s="254"/>
      <c r="CR555" s="254"/>
      <c r="CS555" s="254"/>
      <c r="CT555" s="254"/>
      <c r="CU555" s="254"/>
      <c r="CV555" s="254"/>
      <c r="CW555" s="254"/>
      <c r="CX555" s="254"/>
      <c r="CY555" s="254"/>
      <c r="CZ555" s="254"/>
      <c r="DA555" s="254"/>
      <c r="DB555" s="254"/>
      <c r="DC555" s="254"/>
      <c r="DD555" s="254"/>
      <c r="DE555" s="254"/>
      <c r="DF555" s="254"/>
      <c r="DG555" s="254"/>
      <c r="DH555" s="254"/>
      <c r="DI555" s="254"/>
      <c r="DJ555" s="254"/>
      <c r="DK555" s="254"/>
      <c r="DL555" s="254"/>
      <c r="DM555" s="254"/>
      <c r="DN555" s="254"/>
      <c r="DO555" s="254"/>
    </row>
    <row r="556" spans="1:119" ht="7.5" customHeight="1">
      <c r="A556" s="277"/>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c r="AA556" s="254"/>
      <c r="AB556" s="254"/>
      <c r="AC556" s="254"/>
      <c r="AD556" s="254"/>
      <c r="AE556" s="254"/>
      <c r="AF556" s="254"/>
      <c r="AG556" s="254"/>
      <c r="AH556" s="254"/>
      <c r="AI556" s="254"/>
      <c r="AJ556" s="254"/>
      <c r="AK556" s="254"/>
      <c r="AL556" s="254"/>
      <c r="AM556" s="254"/>
      <c r="AN556" s="254"/>
      <c r="AO556" s="254"/>
      <c r="AP556" s="254"/>
      <c r="AQ556" s="254"/>
      <c r="AR556" s="254"/>
      <c r="AS556" s="254"/>
      <c r="AT556" s="254"/>
      <c r="AU556" s="254"/>
      <c r="AV556" s="254"/>
      <c r="AW556" s="254"/>
      <c r="AX556" s="254"/>
      <c r="AY556" s="254"/>
      <c r="AZ556" s="254"/>
      <c r="BA556" s="254"/>
      <c r="BB556" s="254"/>
      <c r="BC556" s="254"/>
      <c r="BD556" s="254"/>
      <c r="BE556" s="254"/>
      <c r="BF556" s="254"/>
      <c r="BG556" s="254"/>
      <c r="BH556" s="254"/>
      <c r="BI556" s="254"/>
      <c r="BJ556" s="254"/>
      <c r="BK556" s="254"/>
      <c r="BL556" s="254"/>
      <c r="BM556" s="254"/>
      <c r="BN556" s="254"/>
      <c r="BO556" s="254"/>
      <c r="BP556" s="254"/>
      <c r="BQ556" s="254"/>
      <c r="BR556" s="254"/>
      <c r="BS556" s="254"/>
      <c r="BT556" s="254"/>
      <c r="BU556" s="254"/>
      <c r="BV556" s="254"/>
      <c r="BW556" s="254"/>
      <c r="BX556" s="254"/>
      <c r="BY556" s="254"/>
      <c r="BZ556" s="254"/>
      <c r="CA556" s="254"/>
      <c r="CB556" s="254"/>
      <c r="CC556" s="254"/>
      <c r="CD556" s="254"/>
      <c r="CE556" s="254"/>
      <c r="CF556" s="254"/>
      <c r="CG556" s="254"/>
      <c r="CH556" s="254"/>
      <c r="CI556" s="254"/>
      <c r="CJ556" s="254"/>
      <c r="CK556" s="254"/>
      <c r="CL556" s="254"/>
      <c r="CM556" s="254"/>
      <c r="CN556" s="254"/>
      <c r="CO556" s="254"/>
      <c r="CP556" s="254"/>
      <c r="CQ556" s="254"/>
      <c r="CR556" s="254"/>
      <c r="CS556" s="254"/>
      <c r="CT556" s="254"/>
      <c r="CU556" s="254"/>
      <c r="CV556" s="254"/>
      <c r="CW556" s="254"/>
      <c r="CX556" s="254"/>
      <c r="CY556" s="254"/>
      <c r="CZ556" s="254"/>
      <c r="DA556" s="254"/>
      <c r="DB556" s="254"/>
      <c r="DC556" s="254"/>
      <c r="DD556" s="254"/>
      <c r="DE556" s="254"/>
      <c r="DF556" s="254"/>
      <c r="DG556" s="254"/>
      <c r="DH556" s="254"/>
      <c r="DI556" s="254"/>
      <c r="DJ556" s="254"/>
      <c r="DK556" s="254"/>
      <c r="DL556" s="254"/>
      <c r="DM556" s="254"/>
      <c r="DN556" s="254"/>
      <c r="DO556" s="254"/>
    </row>
    <row r="557" spans="1:119" ht="7.5" customHeight="1">
      <c r="A557" s="277"/>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c r="AA557" s="254"/>
      <c r="AB557" s="254"/>
      <c r="AC557" s="254"/>
      <c r="AD557" s="254"/>
      <c r="AE557" s="254"/>
      <c r="AF557" s="254"/>
      <c r="AG557" s="254"/>
      <c r="AH557" s="254"/>
      <c r="AI557" s="254"/>
      <c r="AJ557" s="254"/>
      <c r="AK557" s="254"/>
      <c r="AL557" s="254"/>
      <c r="AM557" s="254"/>
      <c r="AN557" s="254"/>
      <c r="AO557" s="254"/>
      <c r="AP557" s="254"/>
      <c r="AQ557" s="254"/>
      <c r="AR557" s="254"/>
      <c r="AS557" s="254"/>
      <c r="AT557" s="254"/>
      <c r="AU557" s="254"/>
      <c r="AV557" s="254"/>
      <c r="AW557" s="254"/>
      <c r="AX557" s="254"/>
      <c r="AY557" s="254"/>
      <c r="AZ557" s="254"/>
      <c r="BA557" s="254"/>
      <c r="BB557" s="254"/>
      <c r="BC557" s="254"/>
      <c r="BD557" s="254"/>
      <c r="BE557" s="254"/>
      <c r="BF557" s="254"/>
      <c r="BG557" s="254"/>
      <c r="BH557" s="254"/>
      <c r="BI557" s="254"/>
      <c r="BJ557" s="254"/>
      <c r="BK557" s="254"/>
      <c r="BL557" s="254"/>
      <c r="BM557" s="254"/>
      <c r="BN557" s="254"/>
      <c r="BO557" s="254"/>
      <c r="BP557" s="254"/>
      <c r="BQ557" s="254"/>
      <c r="BR557" s="254"/>
      <c r="BS557" s="254"/>
      <c r="BT557" s="254"/>
      <c r="BU557" s="254"/>
      <c r="BV557" s="254"/>
      <c r="BW557" s="254"/>
      <c r="BX557" s="254"/>
      <c r="BY557" s="254"/>
      <c r="BZ557" s="254"/>
      <c r="CA557" s="254"/>
      <c r="CB557" s="254"/>
      <c r="CC557" s="254"/>
      <c r="CD557" s="254"/>
      <c r="CE557" s="254"/>
      <c r="CF557" s="254"/>
      <c r="CG557" s="254"/>
      <c r="CH557" s="254"/>
      <c r="CI557" s="254"/>
      <c r="CJ557" s="254"/>
      <c r="CK557" s="254"/>
      <c r="CL557" s="254"/>
      <c r="CM557" s="254"/>
      <c r="CN557" s="254"/>
      <c r="CO557" s="254"/>
      <c r="CP557" s="254"/>
      <c r="CQ557" s="254"/>
      <c r="CR557" s="254"/>
      <c r="CS557" s="254"/>
      <c r="CT557" s="254"/>
      <c r="CU557" s="254"/>
      <c r="CV557" s="254"/>
      <c r="CW557" s="254"/>
      <c r="CX557" s="254"/>
      <c r="CY557" s="254"/>
      <c r="CZ557" s="254"/>
      <c r="DA557" s="254"/>
      <c r="DB557" s="254"/>
      <c r="DC557" s="254"/>
      <c r="DD557" s="254"/>
      <c r="DE557" s="254"/>
      <c r="DF557" s="254"/>
      <c r="DG557" s="254"/>
      <c r="DH557" s="254"/>
      <c r="DI557" s="254"/>
      <c r="DJ557" s="254"/>
      <c r="DK557" s="254"/>
      <c r="DL557" s="254"/>
      <c r="DM557" s="254"/>
      <c r="DN557" s="254"/>
      <c r="DO557" s="254"/>
    </row>
    <row r="558" spans="1:119" ht="7.5" customHeight="1">
      <c r="A558" s="277"/>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c r="AA558" s="254"/>
      <c r="AB558" s="254"/>
      <c r="AC558" s="254"/>
      <c r="AD558" s="254"/>
      <c r="AE558" s="254"/>
      <c r="AF558" s="254"/>
      <c r="AG558" s="254"/>
      <c r="AH558" s="254"/>
      <c r="AI558" s="254"/>
      <c r="AJ558" s="254"/>
      <c r="AK558" s="254"/>
      <c r="AL558" s="254"/>
      <c r="AM558" s="254"/>
      <c r="AN558" s="254"/>
      <c r="AO558" s="254"/>
      <c r="AP558" s="254"/>
      <c r="AQ558" s="254"/>
      <c r="AR558" s="254"/>
      <c r="AS558" s="254"/>
      <c r="AT558" s="254"/>
      <c r="AU558" s="254"/>
      <c r="AV558" s="254"/>
      <c r="AW558" s="254"/>
      <c r="AX558" s="254"/>
      <c r="AY558" s="254"/>
      <c r="AZ558" s="254"/>
      <c r="BA558" s="254"/>
      <c r="BB558" s="254"/>
      <c r="BC558" s="254"/>
      <c r="BD558" s="254"/>
      <c r="BE558" s="254"/>
      <c r="BF558" s="254"/>
      <c r="BG558" s="254"/>
      <c r="BH558" s="254"/>
      <c r="BI558" s="254"/>
      <c r="BJ558" s="254"/>
      <c r="BK558" s="254"/>
      <c r="BL558" s="254"/>
      <c r="BM558" s="254"/>
      <c r="BN558" s="254"/>
      <c r="BO558" s="254"/>
      <c r="BP558" s="254"/>
      <c r="BQ558" s="254"/>
      <c r="BR558" s="254"/>
      <c r="BS558" s="254"/>
      <c r="BT558" s="254"/>
      <c r="BU558" s="254"/>
      <c r="BV558" s="254"/>
      <c r="BW558" s="254"/>
      <c r="BX558" s="254"/>
      <c r="BY558" s="254"/>
      <c r="BZ558" s="254"/>
      <c r="CA558" s="254"/>
      <c r="CB558" s="254"/>
      <c r="CC558" s="254"/>
      <c r="CD558" s="254"/>
      <c r="CE558" s="254"/>
      <c r="CF558" s="254"/>
      <c r="CG558" s="254"/>
      <c r="CH558" s="254"/>
      <c r="CI558" s="254"/>
      <c r="CJ558" s="254"/>
      <c r="CK558" s="254"/>
      <c r="CL558" s="254"/>
      <c r="CM558" s="254"/>
      <c r="CN558" s="254"/>
      <c r="CO558" s="254"/>
      <c r="CP558" s="254"/>
      <c r="CQ558" s="254"/>
      <c r="CR558" s="254"/>
      <c r="CS558" s="254"/>
      <c r="CT558" s="254"/>
      <c r="CU558" s="254"/>
      <c r="CV558" s="254"/>
      <c r="CW558" s="254"/>
      <c r="CX558" s="254"/>
      <c r="CY558" s="254"/>
      <c r="CZ558" s="254"/>
      <c r="DA558" s="254"/>
      <c r="DB558" s="254"/>
      <c r="DC558" s="254"/>
      <c r="DD558" s="254"/>
      <c r="DE558" s="254"/>
      <c r="DF558" s="254"/>
      <c r="DG558" s="254"/>
      <c r="DH558" s="254"/>
      <c r="DI558" s="254"/>
      <c r="DJ558" s="254"/>
      <c r="DK558" s="254"/>
      <c r="DL558" s="254"/>
      <c r="DM558" s="254"/>
      <c r="DN558" s="254"/>
      <c r="DO558" s="254"/>
    </row>
    <row r="559" spans="1:119" ht="7.5" customHeight="1">
      <c r="A559" s="277"/>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c r="AA559" s="254"/>
      <c r="AB559" s="254"/>
      <c r="AC559" s="254"/>
      <c r="AD559" s="254"/>
      <c r="AE559" s="254"/>
      <c r="AF559" s="254"/>
      <c r="AG559" s="254"/>
      <c r="AH559" s="254"/>
      <c r="AI559" s="254"/>
      <c r="AJ559" s="254"/>
      <c r="AK559" s="254"/>
      <c r="AL559" s="254"/>
      <c r="AM559" s="254"/>
      <c r="AN559" s="254"/>
      <c r="AO559" s="254"/>
      <c r="AP559" s="254"/>
      <c r="AQ559" s="254"/>
      <c r="AR559" s="254"/>
      <c r="AS559" s="254"/>
      <c r="AT559" s="254"/>
      <c r="AU559" s="254"/>
      <c r="AV559" s="254"/>
      <c r="AW559" s="254"/>
      <c r="AX559" s="254"/>
      <c r="AY559" s="254"/>
      <c r="AZ559" s="254"/>
      <c r="BA559" s="254"/>
      <c r="BB559" s="254"/>
      <c r="BC559" s="254"/>
      <c r="BD559" s="254"/>
      <c r="BE559" s="254"/>
      <c r="BF559" s="254"/>
      <c r="BG559" s="254"/>
      <c r="BH559" s="254"/>
      <c r="BI559" s="254"/>
      <c r="BJ559" s="254"/>
      <c r="BK559" s="254"/>
      <c r="BL559" s="254"/>
      <c r="BM559" s="254"/>
      <c r="BN559" s="254"/>
      <c r="BO559" s="254"/>
      <c r="BP559" s="254"/>
      <c r="BQ559" s="254"/>
      <c r="BR559" s="254"/>
      <c r="BS559" s="254"/>
      <c r="BT559" s="254"/>
      <c r="BU559" s="254"/>
      <c r="BV559" s="254"/>
      <c r="BW559" s="254"/>
      <c r="BX559" s="254"/>
      <c r="BY559" s="254"/>
      <c r="BZ559" s="254"/>
      <c r="CA559" s="254"/>
      <c r="CB559" s="254"/>
      <c r="CC559" s="254"/>
      <c r="CD559" s="254"/>
      <c r="CE559" s="254"/>
      <c r="CF559" s="254"/>
      <c r="CG559" s="254"/>
      <c r="CH559" s="254"/>
      <c r="CI559" s="254"/>
      <c r="CJ559" s="254"/>
      <c r="CK559" s="254"/>
      <c r="CL559" s="254"/>
      <c r="CM559" s="254"/>
      <c r="CN559" s="254"/>
      <c r="CO559" s="254"/>
      <c r="CP559" s="254"/>
      <c r="CQ559" s="254"/>
      <c r="CR559" s="254"/>
      <c r="CS559" s="254"/>
      <c r="CT559" s="254"/>
      <c r="CU559" s="254"/>
      <c r="CV559" s="254"/>
      <c r="CW559" s="254"/>
      <c r="CX559" s="254"/>
      <c r="CY559" s="254"/>
      <c r="CZ559" s="254"/>
      <c r="DA559" s="254"/>
      <c r="DB559" s="254"/>
      <c r="DC559" s="254"/>
      <c r="DD559" s="254"/>
      <c r="DE559" s="254"/>
      <c r="DF559" s="254"/>
      <c r="DG559" s="254"/>
      <c r="DH559" s="254"/>
      <c r="DI559" s="254"/>
      <c r="DJ559" s="254"/>
      <c r="DK559" s="254"/>
      <c r="DL559" s="254"/>
      <c r="DM559" s="254"/>
      <c r="DN559" s="254"/>
      <c r="DO559" s="254"/>
    </row>
    <row r="560" spans="1:119" ht="7.5" customHeight="1">
      <c r="A560" s="277"/>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c r="AA560" s="254"/>
      <c r="AB560" s="254"/>
      <c r="AC560" s="254"/>
      <c r="AD560" s="254"/>
      <c r="AE560" s="254"/>
      <c r="AF560" s="254"/>
      <c r="AG560" s="254"/>
      <c r="AH560" s="254"/>
      <c r="AI560" s="254"/>
      <c r="AJ560" s="254"/>
      <c r="AK560" s="254"/>
      <c r="AL560" s="254"/>
      <c r="AM560" s="254"/>
      <c r="AN560" s="254"/>
      <c r="AO560" s="254"/>
      <c r="AP560" s="254"/>
      <c r="AQ560" s="254"/>
      <c r="AR560" s="254"/>
      <c r="AS560" s="254"/>
      <c r="AT560" s="254"/>
      <c r="AU560" s="254"/>
      <c r="AV560" s="254"/>
      <c r="AW560" s="254"/>
      <c r="AX560" s="254"/>
      <c r="AY560" s="254"/>
      <c r="AZ560" s="254"/>
      <c r="BA560" s="254"/>
      <c r="BB560" s="254"/>
      <c r="BC560" s="254"/>
      <c r="BD560" s="254"/>
      <c r="BE560" s="254"/>
      <c r="BF560" s="254"/>
      <c r="BG560" s="254"/>
      <c r="BH560" s="254"/>
      <c r="BI560" s="254"/>
      <c r="BJ560" s="254"/>
      <c r="BK560" s="254"/>
      <c r="BL560" s="254"/>
      <c r="BM560" s="254"/>
      <c r="BN560" s="254"/>
      <c r="BO560" s="254"/>
      <c r="BP560" s="254"/>
      <c r="BQ560" s="254"/>
      <c r="BR560" s="254"/>
      <c r="BS560" s="254"/>
      <c r="BT560" s="254"/>
      <c r="BU560" s="254"/>
      <c r="BV560" s="254"/>
      <c r="BW560" s="254"/>
      <c r="BX560" s="254"/>
      <c r="BY560" s="254"/>
      <c r="BZ560" s="254"/>
      <c r="CA560" s="254"/>
      <c r="CB560" s="254"/>
      <c r="CC560" s="254"/>
      <c r="CD560" s="254"/>
      <c r="CE560" s="254"/>
      <c r="CF560" s="254"/>
      <c r="CG560" s="254"/>
      <c r="CH560" s="254"/>
      <c r="CI560" s="254"/>
      <c r="CJ560" s="254"/>
      <c r="CK560" s="254"/>
      <c r="CL560" s="254"/>
      <c r="CM560" s="254"/>
      <c r="CN560" s="254"/>
      <c r="CO560" s="254"/>
      <c r="CP560" s="254"/>
      <c r="CQ560" s="254"/>
      <c r="CR560" s="254"/>
      <c r="CS560" s="254"/>
      <c r="CT560" s="254"/>
      <c r="CU560" s="254"/>
      <c r="CV560" s="254"/>
      <c r="CW560" s="254"/>
      <c r="CX560" s="254"/>
      <c r="CY560" s="254"/>
      <c r="CZ560" s="254"/>
      <c r="DA560" s="254"/>
      <c r="DB560" s="254"/>
      <c r="DC560" s="254"/>
      <c r="DD560" s="254"/>
      <c r="DE560" s="254"/>
      <c r="DF560" s="254"/>
      <c r="DG560" s="254"/>
      <c r="DH560" s="254"/>
      <c r="DI560" s="254"/>
      <c r="DJ560" s="254"/>
      <c r="DK560" s="254"/>
      <c r="DL560" s="254"/>
      <c r="DM560" s="254"/>
      <c r="DN560" s="254"/>
      <c r="DO560" s="254"/>
    </row>
    <row r="561" spans="1:119" ht="7.5" customHeight="1">
      <c r="A561" s="277"/>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c r="AA561" s="254"/>
      <c r="AB561" s="254"/>
      <c r="AC561" s="254"/>
      <c r="AD561" s="254"/>
      <c r="AE561" s="254"/>
      <c r="AF561" s="254"/>
      <c r="AG561" s="254"/>
      <c r="AH561" s="254"/>
      <c r="AI561" s="254"/>
      <c r="AJ561" s="254"/>
      <c r="AK561" s="254"/>
      <c r="AL561" s="254"/>
      <c r="AM561" s="254"/>
      <c r="AN561" s="254"/>
      <c r="AO561" s="254"/>
      <c r="AP561" s="254"/>
      <c r="AQ561" s="254"/>
      <c r="AR561" s="254"/>
      <c r="AS561" s="254"/>
      <c r="AT561" s="254"/>
      <c r="AU561" s="254"/>
      <c r="AV561" s="254"/>
      <c r="AW561" s="254"/>
      <c r="AX561" s="254"/>
      <c r="AY561" s="254"/>
      <c r="AZ561" s="254"/>
      <c r="BA561" s="254"/>
      <c r="BB561" s="254"/>
      <c r="BC561" s="254"/>
      <c r="BD561" s="254"/>
      <c r="BE561" s="254"/>
      <c r="BF561" s="254"/>
      <c r="BG561" s="254"/>
      <c r="BH561" s="254"/>
      <c r="BI561" s="254"/>
      <c r="BJ561" s="254"/>
      <c r="BK561" s="254"/>
      <c r="BL561" s="254"/>
      <c r="BM561" s="254"/>
      <c r="BN561" s="254"/>
      <c r="BO561" s="254"/>
      <c r="BP561" s="254"/>
      <c r="BQ561" s="254"/>
      <c r="BR561" s="254"/>
      <c r="BS561" s="254"/>
      <c r="BT561" s="254"/>
      <c r="BU561" s="254"/>
      <c r="BV561" s="254"/>
      <c r="BW561" s="254"/>
      <c r="BX561" s="254"/>
      <c r="BY561" s="254"/>
      <c r="BZ561" s="254"/>
      <c r="CA561" s="254"/>
      <c r="CB561" s="254"/>
      <c r="CC561" s="254"/>
      <c r="CD561" s="254"/>
      <c r="CE561" s="254"/>
      <c r="CF561" s="254"/>
      <c r="CG561" s="254"/>
      <c r="CH561" s="254"/>
      <c r="CI561" s="254"/>
      <c r="CJ561" s="254"/>
      <c r="CK561" s="254"/>
      <c r="CL561" s="254"/>
      <c r="CM561" s="254"/>
      <c r="CN561" s="254"/>
      <c r="CO561" s="254"/>
      <c r="CP561" s="254"/>
      <c r="CQ561" s="254"/>
      <c r="CR561" s="254"/>
      <c r="CS561" s="254"/>
      <c r="CT561" s="254"/>
      <c r="CU561" s="254"/>
      <c r="CV561" s="254"/>
      <c r="CW561" s="254"/>
      <c r="CX561" s="254"/>
      <c r="CY561" s="254"/>
      <c r="CZ561" s="254"/>
      <c r="DA561" s="254"/>
      <c r="DB561" s="254"/>
      <c r="DC561" s="254"/>
      <c r="DD561" s="254"/>
      <c r="DE561" s="254"/>
      <c r="DF561" s="254"/>
      <c r="DG561" s="254"/>
      <c r="DH561" s="254"/>
      <c r="DI561" s="254"/>
      <c r="DJ561" s="254"/>
      <c r="DK561" s="254"/>
      <c r="DL561" s="254"/>
      <c r="DM561" s="254"/>
      <c r="DN561" s="254"/>
      <c r="DO561" s="254"/>
    </row>
    <row r="562" spans="1:119" ht="7.5" customHeight="1">
      <c r="A562" s="277"/>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c r="AA562" s="254"/>
      <c r="AB562" s="254"/>
      <c r="AC562" s="254"/>
      <c r="AD562" s="254"/>
      <c r="AE562" s="254"/>
      <c r="AF562" s="254"/>
      <c r="AG562" s="254"/>
      <c r="AH562" s="254"/>
      <c r="AI562" s="254"/>
      <c r="AJ562" s="254"/>
      <c r="AK562" s="254"/>
      <c r="AL562" s="254"/>
      <c r="AM562" s="254"/>
      <c r="AN562" s="254"/>
      <c r="AO562" s="254"/>
      <c r="AP562" s="254"/>
      <c r="AQ562" s="254"/>
      <c r="AR562" s="254"/>
      <c r="AS562" s="254"/>
      <c r="AT562" s="254"/>
      <c r="AU562" s="254"/>
      <c r="AV562" s="254"/>
      <c r="AW562" s="254"/>
      <c r="AX562" s="254"/>
      <c r="AY562" s="254"/>
      <c r="AZ562" s="254"/>
      <c r="BA562" s="254"/>
      <c r="BB562" s="254"/>
      <c r="BC562" s="254"/>
      <c r="BD562" s="254"/>
      <c r="BE562" s="254"/>
      <c r="BF562" s="254"/>
      <c r="BG562" s="254"/>
      <c r="BH562" s="254"/>
      <c r="BI562" s="254"/>
      <c r="BJ562" s="254"/>
      <c r="BK562" s="254"/>
      <c r="BL562" s="254"/>
      <c r="BM562" s="254"/>
      <c r="BN562" s="254"/>
      <c r="BO562" s="254"/>
      <c r="BP562" s="254"/>
      <c r="BQ562" s="254"/>
      <c r="BR562" s="254"/>
      <c r="BS562" s="254"/>
      <c r="BT562" s="254"/>
      <c r="BU562" s="254"/>
      <c r="BV562" s="254"/>
      <c r="BW562" s="254"/>
      <c r="BX562" s="254"/>
      <c r="BY562" s="254"/>
      <c r="BZ562" s="254"/>
      <c r="CA562" s="254"/>
      <c r="CB562" s="254"/>
      <c r="CC562" s="254"/>
      <c r="CD562" s="254"/>
      <c r="CE562" s="254"/>
      <c r="CF562" s="254"/>
      <c r="CG562" s="254"/>
      <c r="CH562" s="254"/>
      <c r="CI562" s="254"/>
      <c r="CJ562" s="254"/>
      <c r="CK562" s="254"/>
      <c r="CL562" s="254"/>
      <c r="CM562" s="254"/>
      <c r="CN562" s="254"/>
      <c r="CO562" s="254"/>
      <c r="CP562" s="254"/>
      <c r="CQ562" s="254"/>
      <c r="CR562" s="254"/>
      <c r="CS562" s="254"/>
      <c r="CT562" s="254"/>
      <c r="CU562" s="254"/>
      <c r="CV562" s="254"/>
      <c r="CW562" s="254"/>
      <c r="CX562" s="254"/>
      <c r="CY562" s="254"/>
      <c r="CZ562" s="254"/>
      <c r="DA562" s="254"/>
      <c r="DB562" s="254"/>
      <c r="DC562" s="254"/>
      <c r="DD562" s="254"/>
      <c r="DE562" s="254"/>
      <c r="DF562" s="254"/>
      <c r="DG562" s="254"/>
      <c r="DH562" s="254"/>
      <c r="DI562" s="254"/>
      <c r="DJ562" s="254"/>
      <c r="DK562" s="254"/>
      <c r="DL562" s="254"/>
      <c r="DM562" s="254"/>
      <c r="DN562" s="254"/>
      <c r="DO562" s="254"/>
    </row>
    <row r="563" spans="1:119" ht="7.5" customHeight="1">
      <c r="A563" s="277"/>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c r="AA563" s="254"/>
      <c r="AB563" s="254"/>
      <c r="AC563" s="254"/>
      <c r="AD563" s="254"/>
      <c r="AE563" s="254"/>
      <c r="AF563" s="254"/>
      <c r="AG563" s="254"/>
      <c r="AH563" s="254"/>
      <c r="AI563" s="254"/>
      <c r="AJ563" s="254"/>
      <c r="AK563" s="254"/>
      <c r="AL563" s="254"/>
      <c r="AM563" s="254"/>
      <c r="AN563" s="254"/>
      <c r="AO563" s="254"/>
      <c r="AP563" s="254"/>
      <c r="AQ563" s="254"/>
      <c r="AR563" s="254"/>
      <c r="AS563" s="254"/>
      <c r="AT563" s="254"/>
      <c r="AU563" s="254"/>
      <c r="AV563" s="254"/>
      <c r="AW563" s="254"/>
      <c r="AX563" s="254"/>
      <c r="AY563" s="254"/>
      <c r="AZ563" s="254"/>
      <c r="BA563" s="254"/>
      <c r="BB563" s="254"/>
      <c r="BC563" s="254"/>
      <c r="BD563" s="254"/>
      <c r="BE563" s="254"/>
      <c r="BF563" s="254"/>
      <c r="BG563" s="254"/>
      <c r="BH563" s="254"/>
      <c r="BI563" s="254"/>
      <c r="BJ563" s="254"/>
      <c r="BK563" s="254"/>
      <c r="BL563" s="254"/>
      <c r="BM563" s="254"/>
      <c r="BN563" s="254"/>
      <c r="BO563" s="254"/>
      <c r="BP563" s="254"/>
      <c r="BQ563" s="254"/>
      <c r="BR563" s="254"/>
      <c r="BS563" s="254"/>
      <c r="BT563" s="254"/>
      <c r="BU563" s="254"/>
      <c r="BV563" s="254"/>
      <c r="BW563" s="254"/>
      <c r="BX563" s="254"/>
      <c r="BY563" s="254"/>
      <c r="BZ563" s="254"/>
      <c r="CA563" s="254"/>
      <c r="CB563" s="254"/>
      <c r="CC563" s="254"/>
      <c r="CD563" s="254"/>
      <c r="CE563" s="254"/>
      <c r="CF563" s="254"/>
      <c r="CG563" s="254"/>
      <c r="CH563" s="254"/>
      <c r="CI563" s="254"/>
      <c r="CJ563" s="254"/>
      <c r="CK563" s="254"/>
      <c r="CL563" s="254"/>
      <c r="CM563" s="254"/>
      <c r="CN563" s="254"/>
      <c r="CO563" s="254"/>
      <c r="CP563" s="254"/>
      <c r="CQ563" s="254"/>
      <c r="CR563" s="254"/>
      <c r="CS563" s="254"/>
      <c r="CT563" s="254"/>
      <c r="CU563" s="254"/>
      <c r="CV563" s="254"/>
      <c r="CW563" s="254"/>
      <c r="CX563" s="254"/>
      <c r="CY563" s="254"/>
      <c r="CZ563" s="254"/>
      <c r="DA563" s="254"/>
      <c r="DB563" s="254"/>
      <c r="DC563" s="254"/>
      <c r="DD563" s="254"/>
      <c r="DE563" s="254"/>
      <c r="DF563" s="254"/>
      <c r="DG563" s="254"/>
      <c r="DH563" s="254"/>
      <c r="DI563" s="254"/>
      <c r="DJ563" s="254"/>
      <c r="DK563" s="254"/>
      <c r="DL563" s="254"/>
      <c r="DM563" s="254"/>
      <c r="DN563" s="254"/>
      <c r="DO563" s="254"/>
    </row>
    <row r="564" spans="1:119" ht="7.5" customHeight="1">
      <c r="A564" s="277"/>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c r="AA564" s="254"/>
      <c r="AB564" s="254"/>
      <c r="AC564" s="254"/>
      <c r="AD564" s="254"/>
      <c r="AE564" s="254"/>
      <c r="AF564" s="254"/>
      <c r="AG564" s="254"/>
      <c r="AH564" s="254"/>
      <c r="AI564" s="254"/>
      <c r="AJ564" s="254"/>
      <c r="AK564" s="254"/>
      <c r="AL564" s="254"/>
      <c r="AM564" s="254"/>
      <c r="AN564" s="254"/>
      <c r="AO564" s="254"/>
      <c r="AP564" s="254"/>
      <c r="AQ564" s="254"/>
      <c r="AR564" s="254"/>
      <c r="AS564" s="254"/>
      <c r="AT564" s="254"/>
      <c r="AU564" s="254"/>
      <c r="AV564" s="254"/>
      <c r="AW564" s="254"/>
      <c r="AX564" s="254"/>
      <c r="AY564" s="254"/>
      <c r="AZ564" s="254"/>
      <c r="BA564" s="254"/>
      <c r="BB564" s="254"/>
      <c r="BC564" s="254"/>
      <c r="BD564" s="254"/>
      <c r="BE564" s="254"/>
      <c r="BF564" s="254"/>
      <c r="BG564" s="254"/>
      <c r="BH564" s="254"/>
      <c r="BI564" s="254"/>
      <c r="BJ564" s="254"/>
      <c r="BK564" s="254"/>
      <c r="BL564" s="254"/>
      <c r="BM564" s="254"/>
      <c r="BN564" s="254"/>
      <c r="BO564" s="254"/>
      <c r="BP564" s="254"/>
      <c r="BQ564" s="254"/>
      <c r="BR564" s="254"/>
      <c r="BS564" s="254"/>
      <c r="BT564" s="254"/>
      <c r="BU564" s="254"/>
      <c r="BV564" s="254"/>
      <c r="BW564" s="254"/>
      <c r="BX564" s="254"/>
      <c r="BY564" s="254"/>
      <c r="BZ564" s="254"/>
      <c r="CA564" s="254"/>
      <c r="CB564" s="254"/>
      <c r="CC564" s="254"/>
      <c r="CD564" s="254"/>
      <c r="CE564" s="254"/>
      <c r="CF564" s="254"/>
      <c r="CG564" s="254"/>
      <c r="CH564" s="254"/>
      <c r="CI564" s="254"/>
      <c r="CJ564" s="254"/>
      <c r="CK564" s="254"/>
      <c r="CL564" s="254"/>
      <c r="CM564" s="254"/>
      <c r="CN564" s="254"/>
      <c r="CO564" s="254"/>
      <c r="CP564" s="254"/>
      <c r="CQ564" s="254"/>
      <c r="CR564" s="254"/>
      <c r="CS564" s="254"/>
      <c r="CT564" s="254"/>
      <c r="CU564" s="254"/>
      <c r="CV564" s="254"/>
      <c r="CW564" s="254"/>
      <c r="CX564" s="254"/>
      <c r="CY564" s="254"/>
      <c r="CZ564" s="254"/>
      <c r="DA564" s="254"/>
      <c r="DB564" s="254"/>
      <c r="DC564" s="254"/>
      <c r="DD564" s="254"/>
      <c r="DE564" s="254"/>
      <c r="DF564" s="254"/>
      <c r="DG564" s="254"/>
      <c r="DH564" s="254"/>
      <c r="DI564" s="254"/>
      <c r="DJ564" s="254"/>
      <c r="DK564" s="254"/>
      <c r="DL564" s="254"/>
      <c r="DM564" s="254"/>
      <c r="DN564" s="254"/>
      <c r="DO564" s="254"/>
    </row>
    <row r="565" spans="1:119" ht="7.5" customHeight="1">
      <c r="A565" s="277"/>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c r="AA565" s="254"/>
      <c r="AB565" s="254"/>
      <c r="AC565" s="254"/>
      <c r="AD565" s="254"/>
      <c r="AE565" s="254"/>
      <c r="AF565" s="254"/>
      <c r="AG565" s="254"/>
      <c r="AH565" s="254"/>
      <c r="AI565" s="254"/>
      <c r="AJ565" s="254"/>
      <c r="AK565" s="254"/>
      <c r="AL565" s="254"/>
      <c r="AM565" s="254"/>
      <c r="AN565" s="254"/>
      <c r="AO565" s="254"/>
      <c r="AP565" s="254"/>
      <c r="AQ565" s="254"/>
      <c r="AR565" s="254"/>
      <c r="AS565" s="254"/>
      <c r="AT565" s="254"/>
      <c r="AU565" s="254"/>
      <c r="AV565" s="254"/>
      <c r="AW565" s="254"/>
      <c r="AX565" s="254"/>
      <c r="AY565" s="254"/>
      <c r="AZ565" s="254"/>
      <c r="BA565" s="254"/>
      <c r="BB565" s="254"/>
      <c r="BC565" s="254"/>
      <c r="BD565" s="254"/>
      <c r="BE565" s="254"/>
      <c r="BF565" s="254"/>
      <c r="BG565" s="254"/>
      <c r="BH565" s="254"/>
      <c r="BI565" s="254"/>
      <c r="BJ565" s="254"/>
      <c r="BK565" s="254"/>
      <c r="BL565" s="254"/>
      <c r="BM565" s="254"/>
      <c r="BN565" s="254"/>
      <c r="BO565" s="254"/>
      <c r="BP565" s="254"/>
      <c r="BQ565" s="254"/>
      <c r="BR565" s="254"/>
      <c r="BS565" s="254"/>
      <c r="BT565" s="254"/>
      <c r="BU565" s="254"/>
      <c r="BV565" s="254"/>
      <c r="BW565" s="254"/>
      <c r="BX565" s="254"/>
      <c r="BY565" s="254"/>
      <c r="BZ565" s="254"/>
      <c r="CA565" s="254"/>
      <c r="CB565" s="254"/>
      <c r="CC565" s="254"/>
      <c r="CD565" s="254"/>
      <c r="CE565" s="254"/>
      <c r="CF565" s="254"/>
      <c r="CG565" s="254"/>
      <c r="CH565" s="254"/>
      <c r="CI565" s="254"/>
      <c r="CJ565" s="254"/>
      <c r="CK565" s="254"/>
      <c r="CL565" s="254"/>
      <c r="CM565" s="254"/>
      <c r="CN565" s="254"/>
      <c r="CO565" s="254"/>
      <c r="CP565" s="254"/>
      <c r="CQ565" s="254"/>
      <c r="CR565" s="254"/>
      <c r="CS565" s="254"/>
      <c r="CT565" s="254"/>
      <c r="CU565" s="254"/>
      <c r="CV565" s="254"/>
      <c r="CW565" s="254"/>
      <c r="CX565" s="254"/>
      <c r="CY565" s="254"/>
      <c r="CZ565" s="254"/>
      <c r="DA565" s="254"/>
      <c r="DB565" s="254"/>
      <c r="DC565" s="254"/>
      <c r="DD565" s="254"/>
      <c r="DE565" s="254"/>
      <c r="DF565" s="254"/>
      <c r="DG565" s="254"/>
      <c r="DH565" s="254"/>
      <c r="DI565" s="254"/>
      <c r="DJ565" s="254"/>
      <c r="DK565" s="254"/>
      <c r="DL565" s="254"/>
      <c r="DM565" s="254"/>
      <c r="DN565" s="254"/>
      <c r="DO565" s="254"/>
    </row>
    <row r="566" spans="1:119" ht="7.5" customHeight="1">
      <c r="A566" s="277"/>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c r="AA566" s="254"/>
      <c r="AB566" s="254"/>
      <c r="AC566" s="254"/>
      <c r="AD566" s="254"/>
      <c r="AE566" s="254"/>
      <c r="AF566" s="254"/>
      <c r="AG566" s="254"/>
      <c r="AH566" s="254"/>
      <c r="AI566" s="254"/>
      <c r="AJ566" s="254"/>
      <c r="AK566" s="254"/>
      <c r="AL566" s="254"/>
      <c r="AM566" s="254"/>
      <c r="AN566" s="254"/>
      <c r="AO566" s="254"/>
      <c r="AP566" s="254"/>
      <c r="AQ566" s="254"/>
      <c r="AR566" s="254"/>
      <c r="AS566" s="254"/>
      <c r="AT566" s="254"/>
      <c r="AU566" s="254"/>
      <c r="AV566" s="254"/>
      <c r="AW566" s="254"/>
      <c r="AX566" s="254"/>
      <c r="AY566" s="254"/>
      <c r="AZ566" s="254"/>
      <c r="BA566" s="254"/>
      <c r="BB566" s="254"/>
      <c r="BC566" s="254"/>
      <c r="BD566" s="254"/>
      <c r="BE566" s="254"/>
      <c r="BF566" s="254"/>
      <c r="BG566" s="254"/>
      <c r="BH566" s="254"/>
      <c r="BI566" s="254"/>
      <c r="BJ566" s="254"/>
      <c r="BK566" s="254"/>
      <c r="BL566" s="254"/>
      <c r="BM566" s="254"/>
      <c r="BN566" s="254"/>
      <c r="BO566" s="254"/>
      <c r="BP566" s="254"/>
      <c r="BQ566" s="254"/>
      <c r="BR566" s="254"/>
      <c r="BS566" s="254"/>
      <c r="BT566" s="254"/>
      <c r="BU566" s="254"/>
      <c r="BV566" s="254"/>
      <c r="BW566" s="254"/>
      <c r="BX566" s="254"/>
      <c r="BY566" s="254"/>
      <c r="BZ566" s="254"/>
      <c r="CA566" s="254"/>
      <c r="CB566" s="254"/>
      <c r="CC566" s="254"/>
      <c r="CD566" s="254"/>
      <c r="CE566" s="254"/>
      <c r="CF566" s="254"/>
      <c r="CG566" s="254"/>
      <c r="CH566" s="254"/>
      <c r="CI566" s="254"/>
      <c r="CJ566" s="254"/>
      <c r="CK566" s="254"/>
      <c r="CL566" s="254"/>
      <c r="CM566" s="254"/>
      <c r="CN566" s="254"/>
      <c r="CO566" s="254"/>
      <c r="CP566" s="254"/>
      <c r="CQ566" s="254"/>
      <c r="CR566" s="254"/>
      <c r="CS566" s="254"/>
      <c r="CT566" s="254"/>
      <c r="CU566" s="254"/>
      <c r="CV566" s="254"/>
      <c r="CW566" s="254"/>
      <c r="CX566" s="254"/>
      <c r="CY566" s="254"/>
      <c r="CZ566" s="254"/>
      <c r="DA566" s="254"/>
      <c r="DB566" s="254"/>
      <c r="DC566" s="254"/>
      <c r="DD566" s="254"/>
      <c r="DE566" s="254"/>
      <c r="DF566" s="254"/>
      <c r="DG566" s="254"/>
      <c r="DH566" s="254"/>
      <c r="DI566" s="254"/>
      <c r="DJ566" s="254"/>
      <c r="DK566" s="254"/>
      <c r="DL566" s="254"/>
      <c r="DM566" s="254"/>
      <c r="DN566" s="254"/>
      <c r="DO566" s="254"/>
    </row>
    <row r="567" spans="1:119" ht="7.5" customHeight="1">
      <c r="A567" s="277"/>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c r="AA567" s="254"/>
      <c r="AB567" s="254"/>
      <c r="AC567" s="254"/>
      <c r="AD567" s="254"/>
      <c r="AE567" s="254"/>
      <c r="AF567" s="254"/>
      <c r="AG567" s="254"/>
      <c r="AH567" s="254"/>
      <c r="AI567" s="254"/>
      <c r="AJ567" s="254"/>
      <c r="AK567" s="254"/>
      <c r="AL567" s="254"/>
      <c r="AM567" s="254"/>
      <c r="AN567" s="254"/>
      <c r="AO567" s="254"/>
      <c r="AP567" s="254"/>
      <c r="AQ567" s="254"/>
      <c r="AR567" s="254"/>
      <c r="AS567" s="254"/>
      <c r="AT567" s="254"/>
      <c r="AU567" s="254"/>
      <c r="AV567" s="254"/>
      <c r="AW567" s="254"/>
      <c r="AX567" s="254"/>
      <c r="AY567" s="254"/>
      <c r="AZ567" s="254"/>
      <c r="BA567" s="254"/>
      <c r="BB567" s="254"/>
      <c r="BC567" s="254"/>
      <c r="BD567" s="254"/>
      <c r="BE567" s="254"/>
      <c r="BF567" s="254"/>
      <c r="BG567" s="254"/>
      <c r="BH567" s="254"/>
      <c r="BI567" s="254"/>
      <c r="BJ567" s="254"/>
      <c r="BK567" s="254"/>
      <c r="BL567" s="254"/>
      <c r="BM567" s="254"/>
      <c r="BN567" s="254"/>
      <c r="BO567" s="254"/>
      <c r="BP567" s="254"/>
      <c r="BQ567" s="254"/>
      <c r="BR567" s="254"/>
      <c r="BS567" s="254"/>
      <c r="BT567" s="254"/>
      <c r="BU567" s="254"/>
      <c r="BV567" s="254"/>
      <c r="BW567" s="254"/>
      <c r="BX567" s="254"/>
      <c r="BY567" s="254"/>
      <c r="BZ567" s="254"/>
      <c r="CA567" s="254"/>
      <c r="CB567" s="254"/>
      <c r="CC567" s="254"/>
      <c r="CD567" s="254"/>
      <c r="CE567" s="254"/>
      <c r="CF567" s="254"/>
      <c r="CG567" s="254"/>
      <c r="CH567" s="254"/>
      <c r="CI567" s="254"/>
      <c r="CJ567" s="254"/>
      <c r="CK567" s="254"/>
      <c r="CL567" s="254"/>
      <c r="CM567" s="254"/>
      <c r="CN567" s="254"/>
      <c r="CO567" s="254"/>
      <c r="CP567" s="254"/>
      <c r="CQ567" s="254"/>
      <c r="CR567" s="254"/>
      <c r="CS567" s="254"/>
      <c r="CT567" s="254"/>
      <c r="CU567" s="254"/>
      <c r="CV567" s="254"/>
      <c r="CW567" s="254"/>
      <c r="CX567" s="254"/>
      <c r="CY567" s="254"/>
      <c r="CZ567" s="254"/>
      <c r="DA567" s="254"/>
      <c r="DB567" s="254"/>
      <c r="DC567" s="254"/>
      <c r="DD567" s="254"/>
      <c r="DE567" s="254"/>
      <c r="DF567" s="254"/>
      <c r="DG567" s="254"/>
      <c r="DH567" s="254"/>
      <c r="DI567" s="254"/>
      <c r="DJ567" s="254"/>
      <c r="DK567" s="254"/>
      <c r="DL567" s="254"/>
      <c r="DM567" s="254"/>
      <c r="DN567" s="254"/>
      <c r="DO567" s="254"/>
    </row>
    <row r="568" spans="1:119" ht="7.5" customHeight="1">
      <c r="A568" s="277"/>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c r="AA568" s="254"/>
      <c r="AB568" s="254"/>
      <c r="AC568" s="254"/>
      <c r="AD568" s="254"/>
      <c r="AE568" s="254"/>
      <c r="AF568" s="254"/>
      <c r="AG568" s="254"/>
      <c r="AH568" s="254"/>
      <c r="AI568" s="254"/>
      <c r="AJ568" s="254"/>
      <c r="AK568" s="254"/>
      <c r="AL568" s="254"/>
      <c r="AM568" s="254"/>
      <c r="AN568" s="254"/>
      <c r="AO568" s="254"/>
      <c r="AP568" s="254"/>
      <c r="AQ568" s="254"/>
      <c r="AR568" s="254"/>
      <c r="AS568" s="254"/>
      <c r="AT568" s="254"/>
      <c r="AU568" s="254"/>
      <c r="AV568" s="254"/>
      <c r="AW568" s="254"/>
      <c r="AX568" s="254"/>
      <c r="AY568" s="254"/>
      <c r="AZ568" s="254"/>
      <c r="BA568" s="254"/>
      <c r="BB568" s="254"/>
      <c r="BC568" s="254"/>
      <c r="BD568" s="254"/>
      <c r="BE568" s="254"/>
      <c r="BF568" s="254"/>
      <c r="BG568" s="254"/>
      <c r="BH568" s="254"/>
      <c r="BI568" s="254"/>
      <c r="BJ568" s="254"/>
      <c r="BK568" s="254"/>
      <c r="BL568" s="254"/>
      <c r="BM568" s="254"/>
      <c r="BN568" s="254"/>
      <c r="BO568" s="254"/>
      <c r="BP568" s="254"/>
      <c r="BQ568" s="254"/>
      <c r="BR568" s="254"/>
      <c r="BS568" s="254"/>
      <c r="BT568" s="254"/>
      <c r="BU568" s="254"/>
      <c r="BV568" s="254"/>
      <c r="BW568" s="254"/>
      <c r="BX568" s="254"/>
      <c r="BY568" s="254"/>
      <c r="BZ568" s="254"/>
      <c r="CA568" s="254"/>
      <c r="CB568" s="254"/>
      <c r="CC568" s="254"/>
      <c r="CD568" s="254"/>
      <c r="CE568" s="254"/>
      <c r="CF568" s="254"/>
      <c r="CG568" s="254"/>
      <c r="CH568" s="254"/>
      <c r="CI568" s="254"/>
      <c r="CJ568" s="254"/>
      <c r="CK568" s="254"/>
      <c r="CL568" s="254"/>
      <c r="CM568" s="254"/>
      <c r="CN568" s="254"/>
      <c r="CO568" s="254"/>
      <c r="CP568" s="254"/>
      <c r="CQ568" s="254"/>
      <c r="CR568" s="254"/>
      <c r="CS568" s="254"/>
      <c r="CT568" s="254"/>
      <c r="CU568" s="254"/>
      <c r="CV568" s="254"/>
      <c r="CW568" s="254"/>
      <c r="CX568" s="254"/>
      <c r="CY568" s="254"/>
      <c r="CZ568" s="254"/>
      <c r="DA568" s="254"/>
      <c r="DB568" s="254"/>
      <c r="DC568" s="254"/>
      <c r="DD568" s="254"/>
      <c r="DE568" s="254"/>
      <c r="DF568" s="254"/>
      <c r="DG568" s="254"/>
      <c r="DH568" s="254"/>
      <c r="DI568" s="254"/>
      <c r="DJ568" s="254"/>
      <c r="DK568" s="254"/>
      <c r="DL568" s="254"/>
      <c r="DM568" s="254"/>
      <c r="DN568" s="254"/>
      <c r="DO568" s="254"/>
    </row>
    <row r="569" spans="1:119" ht="7.5" customHeight="1">
      <c r="A569" s="277"/>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c r="AA569" s="254"/>
      <c r="AB569" s="254"/>
      <c r="AC569" s="254"/>
      <c r="AD569" s="254"/>
      <c r="AE569" s="254"/>
      <c r="AF569" s="254"/>
      <c r="AG569" s="254"/>
      <c r="AH569" s="254"/>
      <c r="AI569" s="254"/>
      <c r="AJ569" s="254"/>
      <c r="AK569" s="254"/>
      <c r="AL569" s="254"/>
      <c r="AM569" s="254"/>
      <c r="AN569" s="254"/>
      <c r="AO569" s="254"/>
      <c r="AP569" s="254"/>
      <c r="AQ569" s="254"/>
      <c r="AR569" s="254"/>
      <c r="AS569" s="254"/>
      <c r="AT569" s="254"/>
      <c r="AU569" s="254"/>
      <c r="AV569" s="254"/>
      <c r="AW569" s="254"/>
      <c r="AX569" s="254"/>
      <c r="AY569" s="254"/>
      <c r="AZ569" s="254"/>
      <c r="BA569" s="254"/>
      <c r="BB569" s="254"/>
      <c r="BC569" s="254"/>
      <c r="BD569" s="254"/>
      <c r="BE569" s="254"/>
      <c r="BF569" s="254"/>
      <c r="BG569" s="254"/>
      <c r="BH569" s="254"/>
      <c r="BI569" s="254"/>
      <c r="BJ569" s="254"/>
      <c r="BK569" s="254"/>
      <c r="BL569" s="254"/>
      <c r="BM569" s="254"/>
      <c r="BN569" s="254"/>
      <c r="BO569" s="254"/>
      <c r="BP569" s="254"/>
      <c r="BQ569" s="254"/>
      <c r="BR569" s="254"/>
      <c r="BS569" s="254"/>
      <c r="BT569" s="254"/>
      <c r="BU569" s="254"/>
      <c r="BV569" s="254"/>
      <c r="BW569" s="254"/>
      <c r="BX569" s="254"/>
      <c r="BY569" s="254"/>
      <c r="BZ569" s="254"/>
      <c r="CA569" s="254"/>
      <c r="CB569" s="254"/>
      <c r="CC569" s="254"/>
      <c r="CD569" s="254"/>
      <c r="CE569" s="254"/>
      <c r="CF569" s="254"/>
      <c r="CG569" s="254"/>
      <c r="CH569" s="254"/>
      <c r="CI569" s="254"/>
      <c r="CJ569" s="254"/>
      <c r="CK569" s="254"/>
      <c r="CL569" s="254"/>
      <c r="CM569" s="254"/>
      <c r="CN569" s="254"/>
      <c r="CO569" s="254"/>
      <c r="CP569" s="254"/>
      <c r="CQ569" s="254"/>
      <c r="CR569" s="254"/>
      <c r="CS569" s="254"/>
      <c r="CT569" s="254"/>
      <c r="CU569" s="254"/>
      <c r="CV569" s="254"/>
      <c r="CW569" s="254"/>
      <c r="CX569" s="254"/>
      <c r="CY569" s="254"/>
      <c r="CZ569" s="254"/>
      <c r="DA569" s="254"/>
      <c r="DB569" s="254"/>
      <c r="DC569" s="254"/>
      <c r="DD569" s="254"/>
      <c r="DE569" s="254"/>
      <c r="DF569" s="254"/>
      <c r="DG569" s="254"/>
      <c r="DH569" s="254"/>
      <c r="DI569" s="254"/>
      <c r="DJ569" s="254"/>
      <c r="DK569" s="254"/>
      <c r="DL569" s="254"/>
      <c r="DM569" s="254"/>
      <c r="DN569" s="254"/>
      <c r="DO569" s="254"/>
    </row>
    <row r="570" spans="1:119" ht="7.5" customHeight="1">
      <c r="A570" s="277"/>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c r="AA570" s="254"/>
      <c r="AB570" s="254"/>
      <c r="AC570" s="254"/>
      <c r="AD570" s="254"/>
      <c r="AE570" s="254"/>
      <c r="AF570" s="254"/>
      <c r="AG570" s="254"/>
      <c r="AH570" s="254"/>
      <c r="AI570" s="254"/>
      <c r="AJ570" s="254"/>
      <c r="AK570" s="254"/>
      <c r="AL570" s="254"/>
      <c r="AM570" s="254"/>
      <c r="AN570" s="254"/>
      <c r="AO570" s="254"/>
      <c r="AP570" s="254"/>
      <c r="AQ570" s="254"/>
      <c r="AR570" s="254"/>
      <c r="AS570" s="254"/>
      <c r="AT570" s="254"/>
      <c r="AU570" s="254"/>
      <c r="AV570" s="254"/>
      <c r="AW570" s="254"/>
      <c r="AX570" s="254"/>
      <c r="AY570" s="254"/>
      <c r="AZ570" s="254"/>
      <c r="BA570" s="254"/>
      <c r="BB570" s="254"/>
      <c r="BC570" s="254"/>
      <c r="BD570" s="254"/>
      <c r="BE570" s="254"/>
      <c r="BF570" s="254"/>
      <c r="BG570" s="254"/>
      <c r="BH570" s="254"/>
      <c r="BI570" s="254"/>
      <c r="BJ570" s="254"/>
      <c r="BK570" s="254"/>
      <c r="BL570" s="254"/>
      <c r="BM570" s="254"/>
      <c r="BN570" s="254"/>
      <c r="BO570" s="254"/>
      <c r="BP570" s="254"/>
      <c r="BQ570" s="254"/>
      <c r="BR570" s="254"/>
      <c r="BS570" s="254"/>
      <c r="BT570" s="254"/>
      <c r="BU570" s="254"/>
      <c r="BV570" s="254"/>
      <c r="BW570" s="254"/>
      <c r="BX570" s="254"/>
      <c r="BY570" s="254"/>
      <c r="BZ570" s="254"/>
      <c r="CA570" s="254"/>
      <c r="CB570" s="254"/>
      <c r="CC570" s="254"/>
      <c r="CD570" s="254"/>
      <c r="CE570" s="254"/>
      <c r="CF570" s="254"/>
      <c r="CG570" s="254"/>
      <c r="CH570" s="254"/>
      <c r="CI570" s="254"/>
      <c r="CJ570" s="254"/>
      <c r="CK570" s="254"/>
      <c r="CL570" s="254"/>
      <c r="CM570" s="254"/>
      <c r="CN570" s="254"/>
      <c r="CO570" s="254"/>
      <c r="CP570" s="254"/>
      <c r="CQ570" s="254"/>
      <c r="CR570" s="254"/>
      <c r="CS570" s="254"/>
      <c r="CT570" s="254"/>
      <c r="CU570" s="254"/>
      <c r="CV570" s="254"/>
      <c r="CW570" s="254"/>
      <c r="CX570" s="254"/>
      <c r="CY570" s="254"/>
      <c r="CZ570" s="254"/>
      <c r="DA570" s="254"/>
      <c r="DB570" s="254"/>
      <c r="DC570" s="254"/>
      <c r="DD570" s="254"/>
      <c r="DE570" s="254"/>
      <c r="DF570" s="254"/>
      <c r="DG570" s="254"/>
      <c r="DH570" s="254"/>
      <c r="DI570" s="254"/>
      <c r="DJ570" s="254"/>
      <c r="DK570" s="254"/>
      <c r="DL570" s="254"/>
      <c r="DM570" s="254"/>
      <c r="DN570" s="254"/>
      <c r="DO570" s="254"/>
    </row>
    <row r="571" spans="1:119" ht="7.5" customHeight="1">
      <c r="A571" s="277"/>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c r="AA571" s="254"/>
      <c r="AB571" s="254"/>
      <c r="AC571" s="254"/>
      <c r="AD571" s="254"/>
      <c r="AE571" s="254"/>
      <c r="AF571" s="254"/>
      <c r="AG571" s="254"/>
      <c r="AH571" s="254"/>
      <c r="AI571" s="254"/>
      <c r="AJ571" s="254"/>
      <c r="AK571" s="254"/>
      <c r="AL571" s="254"/>
      <c r="AM571" s="254"/>
      <c r="AN571" s="254"/>
      <c r="AO571" s="254"/>
      <c r="AP571" s="254"/>
      <c r="AQ571" s="254"/>
      <c r="AR571" s="254"/>
      <c r="AS571" s="254"/>
      <c r="AT571" s="254"/>
      <c r="AU571" s="254"/>
      <c r="AV571" s="254"/>
      <c r="AW571" s="254"/>
      <c r="AX571" s="254"/>
      <c r="AY571" s="254"/>
      <c r="AZ571" s="254"/>
      <c r="BA571" s="254"/>
      <c r="BB571" s="254"/>
      <c r="BC571" s="254"/>
      <c r="BD571" s="254"/>
      <c r="BE571" s="254"/>
      <c r="BF571" s="254"/>
      <c r="BG571" s="254"/>
      <c r="BH571" s="254"/>
      <c r="BI571" s="254"/>
      <c r="BJ571" s="254"/>
      <c r="BK571" s="254"/>
      <c r="BL571" s="254"/>
      <c r="BM571" s="254"/>
      <c r="BN571" s="254"/>
      <c r="BO571" s="254"/>
      <c r="BP571" s="254"/>
      <c r="BQ571" s="254"/>
      <c r="BR571" s="254"/>
      <c r="BS571" s="254"/>
      <c r="BT571" s="254"/>
      <c r="BU571" s="254"/>
      <c r="BV571" s="254"/>
      <c r="BW571" s="254"/>
      <c r="BX571" s="254"/>
      <c r="BY571" s="254"/>
      <c r="BZ571" s="254"/>
      <c r="CA571" s="254"/>
      <c r="CB571" s="254"/>
      <c r="CC571" s="254"/>
      <c r="CD571" s="254"/>
      <c r="CE571" s="254"/>
      <c r="CF571" s="254"/>
      <c r="CG571" s="254"/>
      <c r="CH571" s="254"/>
      <c r="CI571" s="254"/>
      <c r="CJ571" s="254"/>
      <c r="CK571" s="254"/>
      <c r="CL571" s="254"/>
      <c r="CM571" s="254"/>
      <c r="CN571" s="254"/>
      <c r="CO571" s="254"/>
      <c r="CP571" s="254"/>
      <c r="CQ571" s="254"/>
      <c r="CR571" s="254"/>
      <c r="CS571" s="254"/>
      <c r="CT571" s="254"/>
      <c r="CU571" s="254"/>
      <c r="CV571" s="254"/>
      <c r="CW571" s="254"/>
      <c r="CX571" s="254"/>
      <c r="CY571" s="254"/>
      <c r="CZ571" s="254"/>
      <c r="DA571" s="254"/>
      <c r="DB571" s="254"/>
      <c r="DC571" s="254"/>
      <c r="DD571" s="254"/>
      <c r="DE571" s="254"/>
      <c r="DF571" s="254"/>
      <c r="DG571" s="254"/>
      <c r="DH571" s="254"/>
      <c r="DI571" s="254"/>
      <c r="DJ571" s="254"/>
      <c r="DK571" s="254"/>
      <c r="DL571" s="254"/>
      <c r="DM571" s="254"/>
      <c r="DN571" s="254"/>
      <c r="DO571" s="254"/>
    </row>
    <row r="572" spans="1:119" ht="7.5" customHeight="1">
      <c r="A572" s="277"/>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c r="AA572" s="254"/>
      <c r="AB572" s="254"/>
      <c r="AC572" s="254"/>
      <c r="AD572" s="254"/>
      <c r="AE572" s="254"/>
      <c r="AF572" s="254"/>
      <c r="AG572" s="254"/>
      <c r="AH572" s="254"/>
      <c r="AI572" s="254"/>
      <c r="AJ572" s="254"/>
      <c r="AK572" s="254"/>
      <c r="AL572" s="254"/>
      <c r="AM572" s="254"/>
      <c r="AN572" s="254"/>
      <c r="AO572" s="254"/>
      <c r="AP572" s="254"/>
      <c r="AQ572" s="254"/>
      <c r="AR572" s="254"/>
      <c r="AS572" s="254"/>
      <c r="AT572" s="254"/>
      <c r="AU572" s="254"/>
      <c r="AV572" s="254"/>
      <c r="AW572" s="254"/>
      <c r="AX572" s="254"/>
      <c r="AY572" s="254"/>
      <c r="AZ572" s="254"/>
      <c r="BA572" s="254"/>
      <c r="BB572" s="254"/>
      <c r="BC572" s="254"/>
      <c r="BD572" s="254"/>
      <c r="BE572" s="254"/>
      <c r="BF572" s="254"/>
      <c r="BG572" s="254"/>
      <c r="BH572" s="254"/>
      <c r="BI572" s="254"/>
      <c r="BJ572" s="254"/>
      <c r="BK572" s="254"/>
      <c r="BL572" s="254"/>
      <c r="BM572" s="254"/>
      <c r="BN572" s="254"/>
      <c r="BO572" s="254"/>
      <c r="BP572" s="254"/>
      <c r="BQ572" s="254"/>
      <c r="BR572" s="254"/>
      <c r="BS572" s="254"/>
      <c r="BT572" s="254"/>
      <c r="BU572" s="254"/>
      <c r="BV572" s="254"/>
      <c r="BW572" s="254"/>
      <c r="BX572" s="254"/>
      <c r="BY572" s="254"/>
      <c r="BZ572" s="254"/>
      <c r="CA572" s="254"/>
      <c r="CB572" s="254"/>
      <c r="CC572" s="254"/>
      <c r="CD572" s="254"/>
      <c r="CE572" s="254"/>
      <c r="CF572" s="254"/>
      <c r="CG572" s="254"/>
      <c r="CH572" s="254"/>
      <c r="CI572" s="254"/>
      <c r="CJ572" s="254"/>
      <c r="CK572" s="254"/>
      <c r="CL572" s="254"/>
      <c r="CM572" s="254"/>
      <c r="CN572" s="254"/>
      <c r="CO572" s="254"/>
      <c r="CP572" s="254"/>
      <c r="CQ572" s="254"/>
      <c r="CR572" s="254"/>
      <c r="CS572" s="254"/>
      <c r="CT572" s="254"/>
      <c r="CU572" s="254"/>
      <c r="CV572" s="254"/>
      <c r="CW572" s="254"/>
      <c r="CX572" s="254"/>
      <c r="CY572" s="254"/>
      <c r="CZ572" s="254"/>
      <c r="DA572" s="254"/>
      <c r="DB572" s="254"/>
      <c r="DC572" s="254"/>
      <c r="DD572" s="254"/>
      <c r="DE572" s="254"/>
      <c r="DF572" s="254"/>
      <c r="DG572" s="254"/>
      <c r="DH572" s="254"/>
      <c r="DI572" s="254"/>
      <c r="DJ572" s="254"/>
      <c r="DK572" s="254"/>
      <c r="DL572" s="254"/>
      <c r="DM572" s="254"/>
      <c r="DN572" s="254"/>
      <c r="DO572" s="254"/>
    </row>
    <row r="573" spans="1:119" ht="7.5" customHeight="1">
      <c r="A573" s="277"/>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c r="AA573" s="254"/>
      <c r="AB573" s="254"/>
      <c r="AC573" s="254"/>
      <c r="AD573" s="254"/>
      <c r="AE573" s="254"/>
      <c r="AF573" s="254"/>
      <c r="AG573" s="254"/>
      <c r="AH573" s="254"/>
      <c r="AI573" s="254"/>
      <c r="AJ573" s="254"/>
      <c r="AK573" s="254"/>
      <c r="AL573" s="254"/>
      <c r="AM573" s="254"/>
      <c r="AN573" s="254"/>
      <c r="AO573" s="254"/>
      <c r="AP573" s="254"/>
      <c r="AQ573" s="254"/>
      <c r="AR573" s="254"/>
      <c r="AS573" s="254"/>
      <c r="AT573" s="254"/>
      <c r="AU573" s="254"/>
      <c r="AV573" s="254"/>
      <c r="AW573" s="254"/>
      <c r="AX573" s="254"/>
      <c r="AY573" s="254"/>
      <c r="AZ573" s="254"/>
      <c r="BA573" s="254"/>
      <c r="BB573" s="254"/>
      <c r="BC573" s="254"/>
      <c r="BD573" s="254"/>
      <c r="BE573" s="254"/>
      <c r="BF573" s="254"/>
      <c r="BG573" s="254"/>
      <c r="BH573" s="254"/>
      <c r="BI573" s="254"/>
      <c r="BJ573" s="254"/>
      <c r="BK573" s="254"/>
      <c r="BL573" s="254"/>
      <c r="BM573" s="254"/>
      <c r="BN573" s="254"/>
      <c r="BO573" s="254"/>
      <c r="BP573" s="254"/>
      <c r="BQ573" s="254"/>
      <c r="BR573" s="254"/>
      <c r="BS573" s="254"/>
      <c r="BT573" s="254"/>
      <c r="BU573" s="254"/>
      <c r="BV573" s="254"/>
      <c r="BW573" s="254"/>
      <c r="BX573" s="254"/>
      <c r="BY573" s="254"/>
      <c r="BZ573" s="254"/>
      <c r="CA573" s="254"/>
      <c r="CB573" s="254"/>
      <c r="CC573" s="254"/>
      <c r="CD573" s="254"/>
      <c r="CE573" s="254"/>
      <c r="CF573" s="254"/>
      <c r="CG573" s="254"/>
      <c r="CH573" s="254"/>
      <c r="CI573" s="254"/>
      <c r="CJ573" s="254"/>
      <c r="CK573" s="254"/>
      <c r="CL573" s="254"/>
      <c r="CM573" s="254"/>
      <c r="CN573" s="254"/>
      <c r="CO573" s="254"/>
      <c r="CP573" s="254"/>
      <c r="CQ573" s="254"/>
      <c r="CR573" s="254"/>
      <c r="CS573" s="254"/>
      <c r="CT573" s="254"/>
      <c r="CU573" s="254"/>
      <c r="CV573" s="254"/>
      <c r="CW573" s="254"/>
      <c r="CX573" s="254"/>
      <c r="CY573" s="254"/>
      <c r="CZ573" s="254"/>
      <c r="DA573" s="254"/>
      <c r="DB573" s="254"/>
      <c r="DC573" s="254"/>
      <c r="DD573" s="254"/>
      <c r="DE573" s="254"/>
      <c r="DF573" s="254"/>
      <c r="DG573" s="254"/>
      <c r="DH573" s="254"/>
      <c r="DI573" s="254"/>
      <c r="DJ573" s="254"/>
      <c r="DK573" s="254"/>
      <c r="DL573" s="254"/>
      <c r="DM573" s="254"/>
      <c r="DN573" s="254"/>
      <c r="DO573" s="254"/>
    </row>
    <row r="574" spans="1:119" ht="7.5" customHeight="1">
      <c r="A574" s="277"/>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c r="AA574" s="254"/>
      <c r="AB574" s="254"/>
      <c r="AC574" s="254"/>
      <c r="AD574" s="254"/>
      <c r="AE574" s="254"/>
      <c r="AF574" s="254"/>
      <c r="AG574" s="254"/>
      <c r="AH574" s="254"/>
      <c r="AI574" s="254"/>
      <c r="AJ574" s="254"/>
      <c r="AK574" s="254"/>
      <c r="AL574" s="254"/>
      <c r="AM574" s="254"/>
      <c r="AN574" s="254"/>
      <c r="AO574" s="254"/>
      <c r="AP574" s="254"/>
      <c r="AQ574" s="254"/>
      <c r="AR574" s="254"/>
      <c r="AS574" s="254"/>
      <c r="AT574" s="254"/>
      <c r="AU574" s="254"/>
      <c r="AV574" s="254"/>
      <c r="AW574" s="254"/>
      <c r="AX574" s="254"/>
      <c r="AY574" s="254"/>
      <c r="AZ574" s="254"/>
      <c r="BA574" s="254"/>
      <c r="BB574" s="254"/>
      <c r="BC574" s="254"/>
      <c r="BD574" s="254"/>
      <c r="BE574" s="254"/>
      <c r="BF574" s="254"/>
      <c r="BG574" s="254"/>
      <c r="BH574" s="254"/>
      <c r="BI574" s="254"/>
      <c r="BJ574" s="254"/>
      <c r="BK574" s="254"/>
      <c r="BL574" s="254"/>
      <c r="BM574" s="254"/>
      <c r="BN574" s="254"/>
      <c r="BO574" s="254"/>
      <c r="BP574" s="254"/>
      <c r="BQ574" s="254"/>
      <c r="BR574" s="254"/>
      <c r="BS574" s="254"/>
      <c r="BT574" s="254"/>
      <c r="BU574" s="254"/>
      <c r="BV574" s="254"/>
      <c r="BW574" s="254"/>
      <c r="BX574" s="254"/>
      <c r="BY574" s="254"/>
      <c r="BZ574" s="254"/>
      <c r="CA574" s="254"/>
      <c r="CB574" s="254"/>
      <c r="CC574" s="254"/>
      <c r="CD574" s="254"/>
      <c r="CE574" s="254"/>
      <c r="CF574" s="254"/>
      <c r="CG574" s="254"/>
      <c r="CH574" s="254"/>
      <c r="CI574" s="254"/>
      <c r="CJ574" s="254"/>
      <c r="CK574" s="254"/>
      <c r="CL574" s="254"/>
      <c r="CM574" s="254"/>
      <c r="CN574" s="254"/>
      <c r="CO574" s="254"/>
      <c r="CP574" s="254"/>
      <c r="CQ574" s="254"/>
      <c r="CR574" s="254"/>
      <c r="CS574" s="254"/>
      <c r="CT574" s="254"/>
      <c r="CU574" s="254"/>
      <c r="CV574" s="254"/>
      <c r="CW574" s="254"/>
      <c r="CX574" s="254"/>
      <c r="CY574" s="254"/>
      <c r="CZ574" s="254"/>
      <c r="DA574" s="254"/>
      <c r="DB574" s="254"/>
      <c r="DC574" s="254"/>
      <c r="DD574" s="254"/>
      <c r="DE574" s="254"/>
      <c r="DF574" s="254"/>
      <c r="DG574" s="254"/>
      <c r="DH574" s="254"/>
      <c r="DI574" s="254"/>
      <c r="DJ574" s="254"/>
      <c r="DK574" s="254"/>
      <c r="DL574" s="254"/>
      <c r="DM574" s="254"/>
      <c r="DN574" s="254"/>
      <c r="DO574" s="254"/>
    </row>
    <row r="575" spans="1:119" ht="7.5" customHeight="1">
      <c r="A575" s="277"/>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c r="AA575" s="254"/>
      <c r="AB575" s="254"/>
      <c r="AC575" s="254"/>
      <c r="AD575" s="254"/>
      <c r="AE575" s="254"/>
      <c r="AF575" s="254"/>
      <c r="AG575" s="254"/>
      <c r="AH575" s="254"/>
      <c r="AI575" s="254"/>
      <c r="AJ575" s="254"/>
      <c r="AK575" s="254"/>
      <c r="AL575" s="254"/>
      <c r="AM575" s="254"/>
      <c r="AN575" s="254"/>
      <c r="AO575" s="254"/>
      <c r="AP575" s="254"/>
      <c r="AQ575" s="254"/>
      <c r="AR575" s="254"/>
      <c r="AS575" s="254"/>
      <c r="AT575" s="254"/>
      <c r="AU575" s="254"/>
      <c r="AV575" s="254"/>
      <c r="AW575" s="254"/>
      <c r="AX575" s="254"/>
      <c r="AY575" s="254"/>
      <c r="AZ575" s="254"/>
      <c r="BA575" s="254"/>
      <c r="BB575" s="254"/>
      <c r="BC575" s="254"/>
      <c r="BD575" s="254"/>
      <c r="BE575" s="254"/>
      <c r="BF575" s="254"/>
      <c r="BG575" s="254"/>
      <c r="BH575" s="254"/>
      <c r="BI575" s="254"/>
      <c r="BJ575" s="254"/>
      <c r="BK575" s="254"/>
      <c r="BL575" s="254"/>
      <c r="BM575" s="254"/>
      <c r="BN575" s="254"/>
      <c r="BO575" s="254"/>
      <c r="BP575" s="254"/>
      <c r="BQ575" s="254"/>
      <c r="BR575" s="254"/>
      <c r="BS575" s="254"/>
      <c r="BT575" s="254"/>
      <c r="BU575" s="254"/>
      <c r="BV575" s="254"/>
      <c r="BW575" s="254"/>
      <c r="BX575" s="254"/>
      <c r="BY575" s="254"/>
      <c r="BZ575" s="254"/>
      <c r="CA575" s="254"/>
      <c r="CB575" s="254"/>
      <c r="CC575" s="254"/>
      <c r="CD575" s="254"/>
      <c r="CE575" s="254"/>
      <c r="CF575" s="254"/>
      <c r="CG575" s="254"/>
      <c r="CH575" s="254"/>
      <c r="CI575" s="254"/>
      <c r="CJ575" s="254"/>
      <c r="CK575" s="254"/>
      <c r="CL575" s="254"/>
      <c r="CM575" s="254"/>
      <c r="CN575" s="254"/>
      <c r="CO575" s="254"/>
      <c r="CP575" s="254"/>
      <c r="CQ575" s="254"/>
      <c r="CR575" s="254"/>
      <c r="CS575" s="254"/>
      <c r="CT575" s="254"/>
      <c r="CU575" s="254"/>
      <c r="CV575" s="254"/>
      <c r="CW575" s="254"/>
      <c r="CX575" s="254"/>
      <c r="CY575" s="254"/>
      <c r="CZ575" s="254"/>
      <c r="DA575" s="254"/>
      <c r="DB575" s="254"/>
      <c r="DC575" s="254"/>
      <c r="DD575" s="254"/>
      <c r="DE575" s="254"/>
      <c r="DF575" s="254"/>
      <c r="DG575" s="254"/>
      <c r="DH575" s="254"/>
      <c r="DI575" s="254"/>
      <c r="DJ575" s="254"/>
      <c r="DK575" s="254"/>
      <c r="DL575" s="254"/>
      <c r="DM575" s="254"/>
      <c r="DN575" s="254"/>
      <c r="DO575" s="254"/>
    </row>
    <row r="576" spans="1:119" ht="7.5" customHeight="1">
      <c r="A576" s="277"/>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c r="AA576" s="254"/>
      <c r="AB576" s="254"/>
      <c r="AC576" s="254"/>
      <c r="AD576" s="254"/>
      <c r="AE576" s="254"/>
      <c r="AF576" s="254"/>
      <c r="AG576" s="254"/>
      <c r="AH576" s="254"/>
      <c r="AI576" s="254"/>
      <c r="AJ576" s="254"/>
      <c r="AK576" s="254"/>
      <c r="AL576" s="254"/>
      <c r="AM576" s="254"/>
      <c r="AN576" s="254"/>
      <c r="AO576" s="254"/>
      <c r="AP576" s="254"/>
      <c r="AQ576" s="254"/>
      <c r="AR576" s="254"/>
      <c r="AS576" s="254"/>
      <c r="AT576" s="254"/>
      <c r="AU576" s="254"/>
      <c r="AV576" s="254"/>
      <c r="AW576" s="254"/>
      <c r="AX576" s="254"/>
      <c r="AY576" s="254"/>
      <c r="AZ576" s="254"/>
      <c r="BA576" s="254"/>
      <c r="BB576" s="254"/>
      <c r="BC576" s="254"/>
      <c r="BD576" s="254"/>
      <c r="BE576" s="254"/>
      <c r="BF576" s="254"/>
      <c r="BG576" s="254"/>
      <c r="BH576" s="254"/>
      <c r="BI576" s="254"/>
      <c r="BJ576" s="254"/>
      <c r="BK576" s="254"/>
      <c r="BL576" s="254"/>
      <c r="BM576" s="254"/>
      <c r="BN576" s="254"/>
      <c r="BO576" s="254"/>
      <c r="BP576" s="254"/>
      <c r="BQ576" s="254"/>
      <c r="BR576" s="254"/>
      <c r="BS576" s="254"/>
      <c r="BT576" s="254"/>
      <c r="BU576" s="254"/>
      <c r="BV576" s="254"/>
      <c r="BW576" s="254"/>
      <c r="BX576" s="254"/>
      <c r="BY576" s="254"/>
      <c r="BZ576" s="254"/>
      <c r="CA576" s="254"/>
      <c r="CB576" s="254"/>
      <c r="CC576" s="254"/>
      <c r="CD576" s="254"/>
      <c r="CE576" s="254"/>
      <c r="CF576" s="254"/>
      <c r="CG576" s="254"/>
      <c r="CH576" s="254"/>
      <c r="CI576" s="254"/>
      <c r="CJ576" s="254"/>
      <c r="CK576" s="254"/>
      <c r="CL576" s="254"/>
      <c r="CM576" s="254"/>
      <c r="CN576" s="254"/>
      <c r="CO576" s="254"/>
      <c r="CP576" s="254"/>
      <c r="CQ576" s="254"/>
      <c r="CR576" s="254"/>
      <c r="CS576" s="254"/>
      <c r="CT576" s="254"/>
      <c r="CU576" s="254"/>
      <c r="CV576" s="254"/>
      <c r="CW576" s="254"/>
      <c r="CX576" s="254"/>
      <c r="CY576" s="254"/>
      <c r="CZ576" s="254"/>
      <c r="DA576" s="254"/>
      <c r="DB576" s="254"/>
      <c r="DC576" s="254"/>
      <c r="DD576" s="254"/>
      <c r="DE576" s="254"/>
      <c r="DF576" s="254"/>
      <c r="DG576" s="254"/>
      <c r="DH576" s="254"/>
      <c r="DI576" s="254"/>
      <c r="DJ576" s="254"/>
      <c r="DK576" s="254"/>
      <c r="DL576" s="254"/>
      <c r="DM576" s="254"/>
      <c r="DN576" s="254"/>
      <c r="DO576" s="254"/>
    </row>
    <row r="577" spans="1:119" ht="7.5" customHeight="1">
      <c r="A577" s="277"/>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c r="AA577" s="254"/>
      <c r="AB577" s="254"/>
      <c r="AC577" s="254"/>
      <c r="AD577" s="254"/>
      <c r="AE577" s="254"/>
      <c r="AF577" s="254"/>
      <c r="AG577" s="254"/>
      <c r="AH577" s="254"/>
      <c r="AI577" s="254"/>
      <c r="AJ577" s="254"/>
      <c r="AK577" s="254"/>
      <c r="AL577" s="254"/>
      <c r="AM577" s="254"/>
      <c r="AN577" s="254"/>
      <c r="AO577" s="254"/>
      <c r="AP577" s="254"/>
      <c r="AQ577" s="254"/>
      <c r="AR577" s="254"/>
      <c r="AS577" s="254"/>
      <c r="AT577" s="254"/>
      <c r="AU577" s="254"/>
      <c r="AV577" s="254"/>
      <c r="AW577" s="254"/>
      <c r="AX577" s="254"/>
      <c r="AY577" s="254"/>
      <c r="AZ577" s="254"/>
      <c r="BA577" s="254"/>
      <c r="BB577" s="254"/>
      <c r="BC577" s="254"/>
      <c r="BD577" s="254"/>
      <c r="BE577" s="254"/>
      <c r="BF577" s="254"/>
      <c r="BG577" s="254"/>
      <c r="BH577" s="254"/>
      <c r="BI577" s="254"/>
      <c r="BJ577" s="254"/>
      <c r="BK577" s="254"/>
      <c r="BL577" s="254"/>
      <c r="BM577" s="254"/>
      <c r="BN577" s="254"/>
      <c r="BO577" s="254"/>
      <c r="BP577" s="254"/>
      <c r="BQ577" s="254"/>
      <c r="BR577" s="254"/>
      <c r="BS577" s="254"/>
      <c r="BT577" s="254"/>
      <c r="BU577" s="254"/>
      <c r="BV577" s="254"/>
      <c r="BW577" s="254"/>
      <c r="BX577" s="254"/>
      <c r="BY577" s="254"/>
      <c r="BZ577" s="254"/>
      <c r="CA577" s="254"/>
      <c r="CB577" s="254"/>
      <c r="CC577" s="254"/>
      <c r="CD577" s="254"/>
      <c r="CE577" s="254"/>
      <c r="CF577" s="254"/>
      <c r="CG577" s="254"/>
      <c r="CH577" s="254"/>
      <c r="CI577" s="254"/>
      <c r="CJ577" s="254"/>
      <c r="CK577" s="254"/>
      <c r="CL577" s="254"/>
      <c r="CM577" s="254"/>
      <c r="CN577" s="254"/>
      <c r="CO577" s="254"/>
      <c r="CP577" s="254"/>
      <c r="CQ577" s="254"/>
      <c r="CR577" s="254"/>
      <c r="CS577" s="254"/>
      <c r="CT577" s="254"/>
      <c r="CU577" s="254"/>
      <c r="CV577" s="254"/>
      <c r="CW577" s="254"/>
      <c r="CX577" s="254"/>
      <c r="CY577" s="254"/>
      <c r="CZ577" s="254"/>
      <c r="DA577" s="254"/>
      <c r="DB577" s="254"/>
      <c r="DC577" s="254"/>
      <c r="DD577" s="254"/>
      <c r="DE577" s="254"/>
      <c r="DF577" s="254"/>
      <c r="DG577" s="254"/>
      <c r="DH577" s="254"/>
      <c r="DI577" s="254"/>
      <c r="DJ577" s="254"/>
      <c r="DK577" s="254"/>
      <c r="DL577" s="254"/>
      <c r="DM577" s="254"/>
      <c r="DN577" s="254"/>
      <c r="DO577" s="254"/>
    </row>
    <row r="578" spans="1:119" ht="7.5" customHeight="1">
      <c r="A578" s="277"/>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c r="AA578" s="254"/>
      <c r="AB578" s="254"/>
      <c r="AC578" s="254"/>
      <c r="AD578" s="254"/>
      <c r="AE578" s="254"/>
      <c r="AF578" s="254"/>
      <c r="AG578" s="254"/>
      <c r="AH578" s="254"/>
      <c r="AI578" s="254"/>
      <c r="AJ578" s="254"/>
      <c r="AK578" s="254"/>
      <c r="AL578" s="254"/>
      <c r="AM578" s="254"/>
      <c r="AN578" s="254"/>
      <c r="AO578" s="254"/>
      <c r="AP578" s="254"/>
      <c r="AQ578" s="254"/>
      <c r="AR578" s="254"/>
      <c r="AS578" s="254"/>
      <c r="AT578" s="254"/>
      <c r="AU578" s="254"/>
      <c r="AV578" s="254"/>
      <c r="AW578" s="254"/>
      <c r="AX578" s="254"/>
      <c r="AY578" s="254"/>
      <c r="AZ578" s="254"/>
      <c r="BA578" s="254"/>
      <c r="BB578" s="254"/>
      <c r="BC578" s="254"/>
      <c r="BD578" s="254"/>
      <c r="BE578" s="254"/>
      <c r="BF578" s="254"/>
      <c r="BG578" s="254"/>
      <c r="BH578" s="254"/>
      <c r="BI578" s="254"/>
      <c r="BJ578" s="254"/>
      <c r="BK578" s="254"/>
      <c r="BL578" s="254"/>
      <c r="BM578" s="254"/>
      <c r="BN578" s="254"/>
      <c r="BO578" s="254"/>
      <c r="BP578" s="254"/>
      <c r="BQ578" s="254"/>
      <c r="BR578" s="254"/>
      <c r="BS578" s="254"/>
      <c r="BT578" s="254"/>
      <c r="BU578" s="254"/>
      <c r="BV578" s="254"/>
      <c r="BW578" s="254"/>
      <c r="BX578" s="254"/>
      <c r="BY578" s="254"/>
      <c r="BZ578" s="254"/>
      <c r="CA578" s="254"/>
      <c r="CB578" s="254"/>
      <c r="CC578" s="254"/>
      <c r="CD578" s="254"/>
      <c r="CE578" s="254"/>
      <c r="CF578" s="254"/>
      <c r="CG578" s="254"/>
      <c r="CH578" s="254"/>
      <c r="CI578" s="254"/>
      <c r="CJ578" s="254"/>
      <c r="CK578" s="254"/>
      <c r="CL578" s="254"/>
      <c r="CM578" s="254"/>
      <c r="CN578" s="254"/>
      <c r="CO578" s="254"/>
      <c r="CP578" s="254"/>
      <c r="CQ578" s="254"/>
      <c r="CR578" s="254"/>
      <c r="CS578" s="254"/>
      <c r="CT578" s="254"/>
      <c r="CU578" s="254"/>
      <c r="CV578" s="254"/>
      <c r="CW578" s="254"/>
      <c r="CX578" s="254"/>
      <c r="CY578" s="254"/>
      <c r="CZ578" s="254"/>
      <c r="DA578" s="254"/>
      <c r="DB578" s="254"/>
      <c r="DC578" s="254"/>
      <c r="DD578" s="254"/>
      <c r="DE578" s="254"/>
      <c r="DF578" s="254"/>
      <c r="DG578" s="254"/>
      <c r="DH578" s="254"/>
      <c r="DI578" s="254"/>
      <c r="DJ578" s="254"/>
      <c r="DK578" s="254"/>
      <c r="DL578" s="254"/>
      <c r="DM578" s="254"/>
      <c r="DN578" s="254"/>
      <c r="DO578" s="254"/>
    </row>
    <row r="579" spans="1:119" ht="7.5" customHeight="1">
      <c r="A579" s="277"/>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c r="AA579" s="254"/>
      <c r="AB579" s="254"/>
      <c r="AC579" s="254"/>
      <c r="AD579" s="254"/>
      <c r="AE579" s="254"/>
      <c r="AF579" s="254"/>
      <c r="AG579" s="254"/>
      <c r="AH579" s="254"/>
      <c r="AI579" s="254"/>
      <c r="AJ579" s="254"/>
      <c r="AK579" s="254"/>
      <c r="AL579" s="254"/>
      <c r="AM579" s="254"/>
      <c r="AN579" s="254"/>
      <c r="AO579" s="254"/>
      <c r="AP579" s="254"/>
      <c r="AQ579" s="254"/>
      <c r="AR579" s="254"/>
      <c r="AS579" s="254"/>
      <c r="AT579" s="254"/>
      <c r="AU579" s="254"/>
      <c r="AV579" s="254"/>
      <c r="AW579" s="254"/>
      <c r="AX579" s="254"/>
      <c r="AY579" s="254"/>
      <c r="AZ579" s="254"/>
      <c r="BA579" s="254"/>
      <c r="BB579" s="254"/>
      <c r="BC579" s="254"/>
      <c r="BD579" s="254"/>
      <c r="BE579" s="254"/>
      <c r="BF579" s="254"/>
      <c r="BG579" s="254"/>
      <c r="BH579" s="254"/>
      <c r="BI579" s="254"/>
      <c r="BJ579" s="254"/>
      <c r="BK579" s="254"/>
      <c r="BL579" s="254"/>
      <c r="BM579" s="254"/>
      <c r="BN579" s="254"/>
      <c r="BO579" s="254"/>
      <c r="BP579" s="254"/>
      <c r="BQ579" s="254"/>
      <c r="BR579" s="254"/>
      <c r="BS579" s="254"/>
      <c r="BT579" s="254"/>
      <c r="BU579" s="254"/>
      <c r="BV579" s="254"/>
      <c r="BW579" s="254"/>
      <c r="BX579" s="254"/>
      <c r="BY579" s="254"/>
      <c r="BZ579" s="254"/>
      <c r="CA579" s="254"/>
      <c r="CB579" s="254"/>
      <c r="CC579" s="254"/>
      <c r="CD579" s="254"/>
      <c r="CE579" s="254"/>
      <c r="CF579" s="254"/>
      <c r="CG579" s="254"/>
      <c r="CH579" s="254"/>
      <c r="CI579" s="254"/>
      <c r="CJ579" s="254"/>
      <c r="CK579" s="254"/>
      <c r="CL579" s="254"/>
      <c r="CM579" s="254"/>
      <c r="CN579" s="254"/>
      <c r="CO579" s="254"/>
      <c r="CP579" s="254"/>
      <c r="CQ579" s="254"/>
      <c r="CR579" s="254"/>
      <c r="CS579" s="254"/>
      <c r="CT579" s="254"/>
      <c r="CU579" s="254"/>
      <c r="CV579" s="254"/>
      <c r="CW579" s="254"/>
      <c r="CX579" s="254"/>
      <c r="CY579" s="254"/>
      <c r="CZ579" s="254"/>
      <c r="DA579" s="254"/>
      <c r="DB579" s="254"/>
      <c r="DC579" s="254"/>
      <c r="DD579" s="254"/>
      <c r="DE579" s="254"/>
      <c r="DF579" s="254"/>
      <c r="DG579" s="254"/>
      <c r="DH579" s="254"/>
      <c r="DI579" s="254"/>
      <c r="DJ579" s="254"/>
      <c r="DK579" s="254"/>
      <c r="DL579" s="254"/>
      <c r="DM579" s="254"/>
      <c r="DN579" s="254"/>
      <c r="DO579" s="254"/>
    </row>
    <row r="580" spans="1:119" ht="7.5" customHeight="1">
      <c r="A580" s="277"/>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c r="AA580" s="254"/>
      <c r="AB580" s="254"/>
      <c r="AC580" s="254"/>
      <c r="AD580" s="254"/>
      <c r="AE580" s="254"/>
      <c r="AF580" s="254"/>
      <c r="AG580" s="254"/>
      <c r="AH580" s="254"/>
      <c r="AI580" s="254"/>
      <c r="AJ580" s="254"/>
      <c r="AK580" s="254"/>
      <c r="AL580" s="254"/>
      <c r="AM580" s="254"/>
      <c r="AN580" s="254"/>
      <c r="AO580" s="254"/>
      <c r="AP580" s="254"/>
      <c r="AQ580" s="254"/>
      <c r="AR580" s="254"/>
      <c r="AS580" s="254"/>
      <c r="AT580" s="254"/>
      <c r="AU580" s="254"/>
      <c r="AV580" s="254"/>
      <c r="AW580" s="254"/>
      <c r="AX580" s="254"/>
      <c r="AY580" s="254"/>
      <c r="AZ580" s="254"/>
      <c r="BA580" s="254"/>
      <c r="BB580" s="254"/>
      <c r="BC580" s="254"/>
      <c r="BD580" s="254"/>
      <c r="BE580" s="254"/>
      <c r="BF580" s="254"/>
      <c r="BG580" s="254"/>
      <c r="BH580" s="254"/>
      <c r="BI580" s="254"/>
      <c r="BJ580" s="254"/>
      <c r="BK580" s="254"/>
      <c r="BL580" s="254"/>
      <c r="BM580" s="254"/>
      <c r="BN580" s="254"/>
      <c r="BO580" s="254"/>
      <c r="BP580" s="254"/>
      <c r="BQ580" s="254"/>
      <c r="BR580" s="254"/>
      <c r="BS580" s="254"/>
      <c r="BT580" s="254"/>
      <c r="BU580" s="254"/>
      <c r="BV580" s="254"/>
      <c r="BW580" s="254"/>
      <c r="BX580" s="254"/>
      <c r="BY580" s="254"/>
      <c r="BZ580" s="254"/>
      <c r="CA580" s="254"/>
      <c r="CB580" s="254"/>
      <c r="CC580" s="254"/>
      <c r="CD580" s="254"/>
      <c r="CE580" s="254"/>
      <c r="CF580" s="254"/>
      <c r="CG580" s="254"/>
      <c r="CH580" s="254"/>
      <c r="CI580" s="254"/>
      <c r="CJ580" s="254"/>
      <c r="CK580" s="254"/>
      <c r="CL580" s="254"/>
      <c r="CM580" s="254"/>
      <c r="CN580" s="254"/>
      <c r="CO580" s="254"/>
      <c r="CP580" s="254"/>
      <c r="CQ580" s="254"/>
      <c r="CR580" s="254"/>
      <c r="CS580" s="254"/>
      <c r="CT580" s="254"/>
      <c r="CU580" s="254"/>
      <c r="CV580" s="254"/>
      <c r="CW580" s="254"/>
      <c r="CX580" s="254"/>
      <c r="CY580" s="254"/>
      <c r="CZ580" s="254"/>
      <c r="DA580" s="254"/>
      <c r="DB580" s="254"/>
      <c r="DC580" s="254"/>
      <c r="DD580" s="254"/>
      <c r="DE580" s="254"/>
      <c r="DF580" s="254"/>
      <c r="DG580" s="254"/>
      <c r="DH580" s="254"/>
      <c r="DI580" s="254"/>
      <c r="DJ580" s="254"/>
      <c r="DK580" s="254"/>
      <c r="DL580" s="254"/>
      <c r="DM580" s="254"/>
      <c r="DN580" s="254"/>
      <c r="DO580" s="254"/>
    </row>
    <row r="581" spans="1:119" ht="7.5" customHeight="1">
      <c r="A581" s="277"/>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c r="AA581" s="254"/>
      <c r="AB581" s="254"/>
      <c r="AC581" s="254"/>
      <c r="AD581" s="254"/>
      <c r="AE581" s="254"/>
      <c r="AF581" s="254"/>
      <c r="AG581" s="254"/>
      <c r="AH581" s="254"/>
      <c r="AI581" s="254"/>
      <c r="AJ581" s="254"/>
      <c r="AK581" s="254"/>
      <c r="AL581" s="254"/>
      <c r="AM581" s="254"/>
      <c r="AN581" s="254"/>
      <c r="AO581" s="254"/>
      <c r="AP581" s="254"/>
      <c r="AQ581" s="254"/>
      <c r="AR581" s="254"/>
      <c r="AS581" s="254"/>
      <c r="AT581" s="254"/>
      <c r="AU581" s="254"/>
      <c r="AV581" s="254"/>
      <c r="AW581" s="254"/>
      <c r="AX581" s="254"/>
      <c r="AY581" s="254"/>
      <c r="AZ581" s="254"/>
      <c r="BA581" s="254"/>
      <c r="BB581" s="254"/>
      <c r="BC581" s="254"/>
      <c r="BD581" s="254"/>
      <c r="BE581" s="254"/>
      <c r="BF581" s="254"/>
      <c r="BG581" s="254"/>
      <c r="BH581" s="254"/>
      <c r="BI581" s="254"/>
      <c r="BJ581" s="254"/>
      <c r="BK581" s="254"/>
      <c r="BL581" s="254"/>
      <c r="BM581" s="254"/>
      <c r="BN581" s="254"/>
      <c r="BO581" s="254"/>
      <c r="BP581" s="254"/>
      <c r="BQ581" s="254"/>
      <c r="BR581" s="254"/>
      <c r="BS581" s="254"/>
      <c r="BT581" s="254"/>
      <c r="BU581" s="254"/>
      <c r="BV581" s="254"/>
      <c r="BW581" s="254"/>
      <c r="BX581" s="254"/>
      <c r="BY581" s="254"/>
      <c r="BZ581" s="254"/>
      <c r="CA581" s="254"/>
      <c r="CB581" s="254"/>
      <c r="CC581" s="254"/>
      <c r="CD581" s="254"/>
      <c r="CE581" s="254"/>
      <c r="CF581" s="254"/>
      <c r="CG581" s="254"/>
      <c r="CH581" s="254"/>
      <c r="CI581" s="254"/>
      <c r="CJ581" s="254"/>
      <c r="CK581" s="254"/>
      <c r="CL581" s="254"/>
      <c r="CM581" s="254"/>
      <c r="CN581" s="254"/>
      <c r="CO581" s="254"/>
      <c r="CP581" s="254"/>
      <c r="CQ581" s="254"/>
      <c r="CR581" s="254"/>
      <c r="CS581" s="254"/>
      <c r="CT581" s="254"/>
      <c r="CU581" s="254"/>
      <c r="CV581" s="254"/>
      <c r="CW581" s="254"/>
      <c r="CX581" s="254"/>
      <c r="CY581" s="254"/>
      <c r="CZ581" s="254"/>
      <c r="DA581" s="254"/>
      <c r="DB581" s="254"/>
      <c r="DC581" s="254"/>
      <c r="DD581" s="254"/>
      <c r="DE581" s="254"/>
      <c r="DF581" s="254"/>
      <c r="DG581" s="254"/>
      <c r="DH581" s="254"/>
      <c r="DI581" s="254"/>
      <c r="DJ581" s="254"/>
      <c r="DK581" s="254"/>
      <c r="DL581" s="254"/>
      <c r="DM581" s="254"/>
      <c r="DN581" s="254"/>
      <c r="DO581" s="254"/>
    </row>
    <row r="582" spans="1:119" ht="7.5" customHeight="1">
      <c r="A582" s="277"/>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c r="AA582" s="254"/>
      <c r="AB582" s="254"/>
      <c r="AC582" s="254"/>
      <c r="AD582" s="254"/>
      <c r="AE582" s="254"/>
      <c r="AF582" s="254"/>
      <c r="AG582" s="254"/>
      <c r="AH582" s="254"/>
      <c r="AI582" s="254"/>
      <c r="AJ582" s="254"/>
      <c r="AK582" s="254"/>
      <c r="AL582" s="254"/>
      <c r="AM582" s="254"/>
      <c r="AN582" s="254"/>
      <c r="AO582" s="254"/>
      <c r="AP582" s="254"/>
      <c r="AQ582" s="254"/>
      <c r="AR582" s="254"/>
      <c r="AS582" s="254"/>
      <c r="AT582" s="254"/>
      <c r="AU582" s="254"/>
      <c r="AV582" s="254"/>
      <c r="AW582" s="254"/>
      <c r="AX582" s="254"/>
      <c r="AY582" s="254"/>
      <c r="AZ582" s="254"/>
      <c r="BA582" s="254"/>
      <c r="BB582" s="254"/>
      <c r="BC582" s="254"/>
      <c r="BD582" s="254"/>
      <c r="BE582" s="254"/>
      <c r="BF582" s="254"/>
      <c r="BG582" s="254"/>
      <c r="BH582" s="254"/>
      <c r="BI582" s="254"/>
      <c r="BJ582" s="254"/>
      <c r="BK582" s="254"/>
      <c r="BL582" s="254"/>
      <c r="BM582" s="254"/>
      <c r="BN582" s="254"/>
      <c r="BO582" s="254"/>
      <c r="BP582" s="254"/>
      <c r="BQ582" s="254"/>
      <c r="BR582" s="254"/>
      <c r="BS582" s="254"/>
      <c r="BT582" s="254"/>
      <c r="BU582" s="254"/>
      <c r="BV582" s="254"/>
      <c r="BW582" s="254"/>
      <c r="BX582" s="254"/>
      <c r="BY582" s="254"/>
      <c r="BZ582" s="254"/>
      <c r="CA582" s="254"/>
      <c r="CB582" s="254"/>
      <c r="CC582" s="254"/>
      <c r="CD582" s="254"/>
      <c r="CE582" s="254"/>
      <c r="CF582" s="254"/>
      <c r="CG582" s="254"/>
      <c r="CH582" s="254"/>
      <c r="CI582" s="254"/>
      <c r="CJ582" s="254"/>
      <c r="CK582" s="254"/>
      <c r="CL582" s="254"/>
      <c r="CM582" s="254"/>
      <c r="CN582" s="254"/>
      <c r="CO582" s="254"/>
      <c r="CP582" s="254"/>
      <c r="CQ582" s="254"/>
      <c r="CR582" s="254"/>
      <c r="CS582" s="254"/>
      <c r="CT582" s="254"/>
      <c r="CU582" s="254"/>
      <c r="CV582" s="254"/>
      <c r="CW582" s="254"/>
      <c r="CX582" s="254"/>
      <c r="CY582" s="254"/>
      <c r="CZ582" s="254"/>
      <c r="DA582" s="254"/>
      <c r="DB582" s="254"/>
      <c r="DC582" s="254"/>
      <c r="DD582" s="254"/>
      <c r="DE582" s="254"/>
      <c r="DF582" s="254"/>
      <c r="DG582" s="254"/>
      <c r="DH582" s="254"/>
      <c r="DI582" s="254"/>
      <c r="DJ582" s="254"/>
      <c r="DK582" s="254"/>
      <c r="DL582" s="254"/>
      <c r="DM582" s="254"/>
      <c r="DN582" s="254"/>
      <c r="DO582" s="254"/>
    </row>
    <row r="583" spans="1:119" ht="7.5" customHeight="1">
      <c r="A583" s="277"/>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c r="AA583" s="254"/>
      <c r="AB583" s="254"/>
      <c r="AC583" s="254"/>
      <c r="AD583" s="254"/>
      <c r="AE583" s="254"/>
      <c r="AF583" s="254"/>
      <c r="AG583" s="254"/>
      <c r="AH583" s="254"/>
      <c r="AI583" s="254"/>
      <c r="AJ583" s="254"/>
      <c r="AK583" s="254"/>
      <c r="AL583" s="254"/>
      <c r="AM583" s="254"/>
      <c r="AN583" s="254"/>
      <c r="AO583" s="254"/>
      <c r="AP583" s="254"/>
      <c r="AQ583" s="254"/>
      <c r="AR583" s="254"/>
      <c r="AS583" s="254"/>
      <c r="AT583" s="254"/>
      <c r="AU583" s="254"/>
      <c r="AV583" s="254"/>
      <c r="AW583" s="254"/>
      <c r="AX583" s="254"/>
      <c r="AY583" s="254"/>
      <c r="AZ583" s="254"/>
      <c r="BA583" s="254"/>
      <c r="BB583" s="254"/>
      <c r="BC583" s="254"/>
      <c r="BD583" s="254"/>
      <c r="BE583" s="254"/>
      <c r="BF583" s="254"/>
      <c r="BG583" s="254"/>
      <c r="BH583" s="254"/>
      <c r="BI583" s="254"/>
      <c r="BJ583" s="254"/>
      <c r="BK583" s="254"/>
      <c r="BL583" s="254"/>
      <c r="BM583" s="254"/>
      <c r="BN583" s="254"/>
      <c r="BO583" s="254"/>
      <c r="BP583" s="254"/>
      <c r="BQ583" s="254"/>
      <c r="BR583" s="254"/>
      <c r="BS583" s="254"/>
      <c r="BT583" s="254"/>
      <c r="BU583" s="254"/>
      <c r="BV583" s="254"/>
      <c r="BW583" s="254"/>
      <c r="BX583" s="254"/>
      <c r="BY583" s="254"/>
      <c r="BZ583" s="254"/>
      <c r="CA583" s="254"/>
      <c r="CB583" s="254"/>
      <c r="CC583" s="254"/>
      <c r="CD583" s="254"/>
      <c r="CE583" s="254"/>
      <c r="CF583" s="254"/>
      <c r="CG583" s="254"/>
      <c r="CH583" s="254"/>
      <c r="CI583" s="254"/>
      <c r="CJ583" s="254"/>
      <c r="CK583" s="254"/>
      <c r="CL583" s="254"/>
      <c r="CM583" s="254"/>
      <c r="CN583" s="254"/>
      <c r="CO583" s="254"/>
      <c r="CP583" s="254"/>
      <c r="CQ583" s="254"/>
      <c r="CR583" s="254"/>
      <c r="CS583" s="254"/>
      <c r="CT583" s="254"/>
      <c r="CU583" s="254"/>
      <c r="CV583" s="254"/>
      <c r="CW583" s="254"/>
      <c r="CX583" s="254"/>
      <c r="CY583" s="254"/>
      <c r="CZ583" s="254"/>
      <c r="DA583" s="254"/>
      <c r="DB583" s="254"/>
      <c r="DC583" s="254"/>
      <c r="DD583" s="254"/>
      <c r="DE583" s="254"/>
      <c r="DF583" s="254"/>
      <c r="DG583" s="254"/>
      <c r="DH583" s="254"/>
      <c r="DI583" s="254"/>
      <c r="DJ583" s="254"/>
      <c r="DK583" s="254"/>
      <c r="DL583" s="254"/>
      <c r="DM583" s="254"/>
      <c r="DN583" s="254"/>
      <c r="DO583" s="254"/>
    </row>
    <row r="584" spans="1:119" ht="7.5" customHeight="1">
      <c r="A584" s="277"/>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c r="AA584" s="254"/>
      <c r="AB584" s="254"/>
      <c r="AC584" s="254"/>
      <c r="AD584" s="254"/>
      <c r="AE584" s="254"/>
      <c r="AF584" s="254"/>
      <c r="AG584" s="254"/>
      <c r="AH584" s="254"/>
      <c r="AI584" s="254"/>
      <c r="AJ584" s="254"/>
      <c r="AK584" s="254"/>
      <c r="AL584" s="254"/>
      <c r="AM584" s="254"/>
      <c r="AN584" s="254"/>
      <c r="AO584" s="254"/>
      <c r="AP584" s="254"/>
      <c r="AQ584" s="254"/>
      <c r="AR584" s="254"/>
      <c r="AS584" s="254"/>
      <c r="AT584" s="254"/>
      <c r="AU584" s="254"/>
      <c r="AV584" s="254"/>
      <c r="AW584" s="254"/>
      <c r="AX584" s="254"/>
      <c r="AY584" s="254"/>
      <c r="AZ584" s="254"/>
      <c r="BA584" s="254"/>
      <c r="BB584" s="254"/>
      <c r="BC584" s="254"/>
      <c r="BD584" s="254"/>
      <c r="BE584" s="254"/>
      <c r="BF584" s="254"/>
      <c r="BG584" s="254"/>
      <c r="BH584" s="254"/>
      <c r="BI584" s="254"/>
      <c r="BJ584" s="254"/>
      <c r="BK584" s="254"/>
      <c r="BL584" s="254"/>
      <c r="BM584" s="254"/>
      <c r="BN584" s="254"/>
      <c r="BO584" s="254"/>
      <c r="BP584" s="254"/>
      <c r="BQ584" s="254"/>
      <c r="BR584" s="254"/>
      <c r="BS584" s="254"/>
      <c r="BT584" s="254"/>
      <c r="BU584" s="254"/>
      <c r="BV584" s="254"/>
      <c r="BW584" s="254"/>
      <c r="BX584" s="254"/>
      <c r="BY584" s="254"/>
      <c r="BZ584" s="254"/>
      <c r="CA584" s="254"/>
      <c r="CB584" s="254"/>
      <c r="CC584" s="254"/>
      <c r="CD584" s="254"/>
      <c r="CE584" s="254"/>
      <c r="CF584" s="254"/>
      <c r="CG584" s="254"/>
      <c r="CH584" s="254"/>
      <c r="CI584" s="254"/>
      <c r="CJ584" s="254"/>
      <c r="CK584" s="254"/>
      <c r="CL584" s="254"/>
      <c r="CM584" s="254"/>
      <c r="CN584" s="254"/>
      <c r="CO584" s="254"/>
      <c r="CP584" s="254"/>
      <c r="CQ584" s="254"/>
      <c r="CR584" s="254"/>
      <c r="CS584" s="254"/>
      <c r="CT584" s="254"/>
      <c r="CU584" s="254"/>
      <c r="CV584" s="254"/>
      <c r="CW584" s="254"/>
      <c r="CX584" s="254"/>
      <c r="CY584" s="254"/>
      <c r="CZ584" s="254"/>
      <c r="DA584" s="254"/>
      <c r="DB584" s="254"/>
      <c r="DC584" s="254"/>
      <c r="DD584" s="254"/>
      <c r="DE584" s="254"/>
      <c r="DF584" s="254"/>
      <c r="DG584" s="254"/>
      <c r="DH584" s="254"/>
      <c r="DI584" s="254"/>
      <c r="DJ584" s="254"/>
      <c r="DK584" s="254"/>
      <c r="DL584" s="254"/>
      <c r="DM584" s="254"/>
      <c r="DN584" s="254"/>
      <c r="DO584" s="254"/>
    </row>
    <row r="585" spans="1:119" ht="7.5" customHeight="1">
      <c r="A585" s="277"/>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c r="AA585" s="254"/>
      <c r="AB585" s="254"/>
      <c r="AC585" s="254"/>
      <c r="AD585" s="254"/>
      <c r="AE585" s="254"/>
      <c r="AF585" s="254"/>
      <c r="AG585" s="254"/>
      <c r="AH585" s="254"/>
      <c r="AI585" s="254"/>
      <c r="AJ585" s="254"/>
      <c r="AK585" s="254"/>
      <c r="AL585" s="254"/>
      <c r="AM585" s="254"/>
      <c r="AN585" s="254"/>
      <c r="AO585" s="254"/>
      <c r="AP585" s="254"/>
      <c r="AQ585" s="254"/>
      <c r="AR585" s="254"/>
      <c r="AS585" s="254"/>
      <c r="AT585" s="254"/>
      <c r="AU585" s="254"/>
      <c r="AV585" s="254"/>
      <c r="AW585" s="254"/>
      <c r="AX585" s="254"/>
      <c r="AY585" s="254"/>
      <c r="AZ585" s="254"/>
      <c r="BA585" s="254"/>
      <c r="BB585" s="254"/>
      <c r="BC585" s="254"/>
      <c r="BD585" s="254"/>
      <c r="BE585" s="254"/>
      <c r="BF585" s="254"/>
      <c r="BG585" s="254"/>
      <c r="BH585" s="254"/>
      <c r="BI585" s="254"/>
      <c r="BJ585" s="254"/>
      <c r="BK585" s="254"/>
      <c r="BL585" s="254"/>
      <c r="BM585" s="254"/>
      <c r="BN585" s="254"/>
      <c r="BO585" s="254"/>
      <c r="BP585" s="254"/>
      <c r="BQ585" s="254"/>
      <c r="BR585" s="254"/>
      <c r="BS585" s="254"/>
      <c r="BT585" s="254"/>
      <c r="BU585" s="254"/>
      <c r="BV585" s="254"/>
      <c r="BW585" s="254"/>
      <c r="BX585" s="254"/>
      <c r="BY585" s="254"/>
      <c r="BZ585" s="254"/>
      <c r="CA585" s="254"/>
      <c r="CB585" s="254"/>
      <c r="CC585" s="254"/>
      <c r="CD585" s="254"/>
      <c r="CE585" s="254"/>
      <c r="CF585" s="254"/>
      <c r="CG585" s="254"/>
      <c r="CH585" s="254"/>
      <c r="CI585" s="254"/>
      <c r="CJ585" s="254"/>
      <c r="CK585" s="254"/>
      <c r="CL585" s="254"/>
      <c r="CM585" s="254"/>
      <c r="CN585" s="254"/>
      <c r="CO585" s="254"/>
      <c r="CP585" s="254"/>
      <c r="CQ585" s="254"/>
      <c r="CR585" s="254"/>
      <c r="CS585" s="254"/>
      <c r="CT585" s="254"/>
      <c r="CU585" s="254"/>
      <c r="CV585" s="254"/>
      <c r="CW585" s="254"/>
      <c r="CX585" s="254"/>
      <c r="CY585" s="254"/>
      <c r="CZ585" s="254"/>
      <c r="DA585" s="254"/>
      <c r="DB585" s="254"/>
      <c r="DC585" s="254"/>
      <c r="DD585" s="254"/>
      <c r="DE585" s="254"/>
      <c r="DF585" s="254"/>
      <c r="DG585" s="254"/>
      <c r="DH585" s="254"/>
      <c r="DI585" s="254"/>
      <c r="DJ585" s="254"/>
      <c r="DK585" s="254"/>
      <c r="DL585" s="254"/>
      <c r="DM585" s="254"/>
      <c r="DN585" s="254"/>
      <c r="DO585" s="254"/>
    </row>
    <row r="586" spans="1:119" ht="7.5" customHeight="1">
      <c r="A586" s="277"/>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c r="AA586" s="254"/>
      <c r="AB586" s="254"/>
      <c r="AC586" s="254"/>
      <c r="AD586" s="254"/>
      <c r="AE586" s="254"/>
      <c r="AF586" s="254"/>
      <c r="AG586" s="254"/>
      <c r="AH586" s="254"/>
      <c r="AI586" s="254"/>
      <c r="AJ586" s="254"/>
      <c r="AK586" s="254"/>
      <c r="AL586" s="254"/>
      <c r="AM586" s="254"/>
      <c r="AN586" s="254"/>
      <c r="AO586" s="254"/>
      <c r="AP586" s="254"/>
      <c r="AQ586" s="254"/>
      <c r="AR586" s="254"/>
      <c r="AS586" s="254"/>
      <c r="AT586" s="254"/>
      <c r="AU586" s="254"/>
      <c r="AV586" s="254"/>
      <c r="AW586" s="254"/>
      <c r="AX586" s="254"/>
      <c r="AY586" s="254"/>
      <c r="AZ586" s="254"/>
      <c r="BA586" s="254"/>
      <c r="BB586" s="254"/>
      <c r="BC586" s="254"/>
      <c r="BD586" s="254"/>
      <c r="BE586" s="254"/>
      <c r="BF586" s="254"/>
      <c r="BG586" s="254"/>
      <c r="BH586" s="254"/>
      <c r="BI586" s="254"/>
      <c r="BJ586" s="254"/>
      <c r="BK586" s="254"/>
      <c r="BL586" s="254"/>
      <c r="BM586" s="254"/>
      <c r="BN586" s="254"/>
      <c r="BO586" s="254"/>
      <c r="BP586" s="254"/>
      <c r="BQ586" s="254"/>
      <c r="BR586" s="254"/>
      <c r="BS586" s="254"/>
      <c r="BT586" s="254"/>
      <c r="BU586" s="254"/>
      <c r="BV586" s="254"/>
      <c r="BW586" s="254"/>
      <c r="BX586" s="254"/>
      <c r="BY586" s="254"/>
      <c r="BZ586" s="254"/>
      <c r="CA586" s="254"/>
      <c r="CB586" s="254"/>
      <c r="CC586" s="254"/>
      <c r="CD586" s="254"/>
      <c r="CE586" s="254"/>
      <c r="CF586" s="254"/>
      <c r="CG586" s="254"/>
      <c r="CH586" s="254"/>
      <c r="CI586" s="254"/>
      <c r="CJ586" s="254"/>
      <c r="CK586" s="254"/>
      <c r="CL586" s="254"/>
      <c r="CM586" s="254"/>
      <c r="CN586" s="254"/>
      <c r="CO586" s="254"/>
      <c r="CP586" s="254"/>
      <c r="CQ586" s="254"/>
      <c r="CR586" s="254"/>
      <c r="CS586" s="254"/>
      <c r="CT586" s="254"/>
      <c r="CU586" s="254"/>
      <c r="CV586" s="254"/>
      <c r="CW586" s="254"/>
      <c r="CX586" s="254"/>
      <c r="CY586" s="254"/>
      <c r="CZ586" s="254"/>
      <c r="DA586" s="254"/>
      <c r="DB586" s="254"/>
      <c r="DC586" s="254"/>
      <c r="DD586" s="254"/>
      <c r="DE586" s="254"/>
      <c r="DF586" s="254"/>
      <c r="DG586" s="254"/>
      <c r="DH586" s="254"/>
      <c r="DI586" s="254"/>
      <c r="DJ586" s="254"/>
      <c r="DK586" s="254"/>
      <c r="DL586" s="254"/>
      <c r="DM586" s="254"/>
      <c r="DN586" s="254"/>
      <c r="DO586" s="254"/>
    </row>
    <row r="587" spans="1:119" ht="7.5" customHeight="1">
      <c r="A587" s="277"/>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c r="AA587" s="254"/>
      <c r="AB587" s="254"/>
      <c r="AC587" s="254"/>
      <c r="AD587" s="254"/>
      <c r="AE587" s="254"/>
      <c r="AF587" s="254"/>
      <c r="AG587" s="254"/>
      <c r="AH587" s="254"/>
      <c r="AI587" s="254"/>
      <c r="AJ587" s="254"/>
      <c r="AK587" s="254"/>
      <c r="AL587" s="254"/>
      <c r="AM587" s="254"/>
      <c r="AN587" s="254"/>
      <c r="AO587" s="254"/>
      <c r="AP587" s="254"/>
      <c r="AQ587" s="254"/>
      <c r="AR587" s="254"/>
      <c r="AS587" s="254"/>
      <c r="AT587" s="254"/>
      <c r="AU587" s="254"/>
      <c r="AV587" s="254"/>
      <c r="AW587" s="254"/>
      <c r="AX587" s="254"/>
      <c r="AY587" s="254"/>
      <c r="AZ587" s="254"/>
      <c r="BA587" s="254"/>
      <c r="BB587" s="254"/>
      <c r="BC587" s="254"/>
      <c r="BD587" s="254"/>
      <c r="BE587" s="254"/>
      <c r="BF587" s="254"/>
      <c r="BG587" s="254"/>
      <c r="BH587" s="254"/>
      <c r="BI587" s="254"/>
      <c r="BJ587" s="254"/>
      <c r="BK587" s="254"/>
      <c r="BL587" s="254"/>
      <c r="BM587" s="254"/>
      <c r="BN587" s="254"/>
      <c r="BO587" s="254"/>
      <c r="BP587" s="254"/>
      <c r="BQ587" s="254"/>
      <c r="BR587" s="254"/>
      <c r="BS587" s="254"/>
      <c r="BT587" s="254"/>
      <c r="BU587" s="254"/>
      <c r="BV587" s="254"/>
      <c r="BW587" s="254"/>
      <c r="BX587" s="254"/>
      <c r="BY587" s="254"/>
      <c r="BZ587" s="254"/>
      <c r="CA587" s="254"/>
      <c r="CB587" s="254"/>
      <c r="CC587" s="254"/>
      <c r="CD587" s="254"/>
      <c r="CE587" s="254"/>
      <c r="CF587" s="254"/>
      <c r="CG587" s="254"/>
      <c r="CH587" s="254"/>
      <c r="CI587" s="254"/>
      <c r="CJ587" s="254"/>
      <c r="CK587" s="254"/>
      <c r="CL587" s="254"/>
      <c r="CM587" s="254"/>
      <c r="CN587" s="254"/>
      <c r="CO587" s="254"/>
      <c r="CP587" s="254"/>
      <c r="CQ587" s="254"/>
      <c r="CR587" s="254"/>
      <c r="CS587" s="254"/>
      <c r="CT587" s="254"/>
      <c r="CU587" s="254"/>
      <c r="CV587" s="254"/>
      <c r="CW587" s="254"/>
      <c r="CX587" s="254"/>
      <c r="CY587" s="254"/>
      <c r="CZ587" s="254"/>
      <c r="DA587" s="254"/>
      <c r="DB587" s="254"/>
      <c r="DC587" s="254"/>
      <c r="DD587" s="254"/>
      <c r="DE587" s="254"/>
      <c r="DF587" s="254"/>
      <c r="DG587" s="254"/>
      <c r="DH587" s="254"/>
      <c r="DI587" s="254"/>
      <c r="DJ587" s="254"/>
      <c r="DK587" s="254"/>
      <c r="DL587" s="254"/>
      <c r="DM587" s="254"/>
      <c r="DN587" s="254"/>
      <c r="DO587" s="254"/>
    </row>
    <row r="588" spans="1:119" ht="7.5" customHeight="1">
      <c r="A588" s="277"/>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c r="AA588" s="254"/>
      <c r="AB588" s="254"/>
      <c r="AC588" s="254"/>
      <c r="AD588" s="254"/>
      <c r="AE588" s="254"/>
      <c r="AF588" s="254"/>
      <c r="AG588" s="254"/>
      <c r="AH588" s="254"/>
      <c r="AI588" s="254"/>
      <c r="AJ588" s="254"/>
      <c r="AK588" s="254"/>
      <c r="AL588" s="254"/>
      <c r="AM588" s="254"/>
      <c r="AN588" s="254"/>
      <c r="AO588" s="254"/>
      <c r="AP588" s="254"/>
      <c r="AQ588" s="254"/>
      <c r="AR588" s="254"/>
      <c r="AS588" s="254"/>
      <c r="AT588" s="254"/>
      <c r="AU588" s="254"/>
      <c r="AV588" s="254"/>
      <c r="AW588" s="254"/>
      <c r="AX588" s="254"/>
      <c r="AY588" s="254"/>
      <c r="AZ588" s="254"/>
      <c r="BA588" s="254"/>
      <c r="BB588" s="254"/>
      <c r="BC588" s="254"/>
      <c r="BD588" s="254"/>
      <c r="BE588" s="254"/>
      <c r="BF588" s="254"/>
      <c r="BG588" s="254"/>
      <c r="BH588" s="254"/>
      <c r="BI588" s="254"/>
      <c r="BJ588" s="254"/>
      <c r="BK588" s="254"/>
      <c r="BL588" s="254"/>
      <c r="BM588" s="254"/>
      <c r="BN588" s="254"/>
      <c r="BO588" s="254"/>
      <c r="BP588" s="254"/>
      <c r="BQ588" s="254"/>
      <c r="BR588" s="254"/>
      <c r="BS588" s="254"/>
      <c r="BT588" s="254"/>
      <c r="BU588" s="254"/>
      <c r="BV588" s="254"/>
      <c r="BW588" s="254"/>
      <c r="BX588" s="254"/>
      <c r="BY588" s="254"/>
      <c r="BZ588" s="254"/>
      <c r="CA588" s="254"/>
      <c r="CB588" s="254"/>
      <c r="CC588" s="254"/>
      <c r="CD588" s="254"/>
      <c r="CE588" s="254"/>
      <c r="CF588" s="254"/>
      <c r="CG588" s="254"/>
      <c r="CH588" s="254"/>
      <c r="CI588" s="254"/>
      <c r="CJ588" s="254"/>
      <c r="CK588" s="254"/>
      <c r="CL588" s="254"/>
      <c r="CM588" s="254"/>
      <c r="CN588" s="254"/>
      <c r="CO588" s="254"/>
      <c r="CP588" s="254"/>
      <c r="CQ588" s="254"/>
      <c r="CR588" s="254"/>
      <c r="CS588" s="254"/>
      <c r="CT588" s="254"/>
      <c r="CU588" s="254"/>
      <c r="CV588" s="254"/>
      <c r="CW588" s="254"/>
      <c r="CX588" s="254"/>
      <c r="CY588" s="254"/>
      <c r="CZ588" s="254"/>
      <c r="DA588" s="254"/>
      <c r="DB588" s="254"/>
      <c r="DC588" s="254"/>
      <c r="DD588" s="254"/>
      <c r="DE588" s="254"/>
      <c r="DF588" s="254"/>
      <c r="DG588" s="254"/>
      <c r="DH588" s="254"/>
      <c r="DI588" s="254"/>
      <c r="DJ588" s="254"/>
      <c r="DK588" s="254"/>
      <c r="DL588" s="254"/>
      <c r="DM588" s="254"/>
      <c r="DN588" s="254"/>
      <c r="DO588" s="254"/>
    </row>
    <row r="589" spans="1:119" ht="7.5" customHeight="1">
      <c r="A589" s="277"/>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c r="AA589" s="254"/>
      <c r="AB589" s="254"/>
      <c r="AC589" s="254"/>
      <c r="AD589" s="254"/>
      <c r="AE589" s="254"/>
      <c r="AF589" s="254"/>
      <c r="AG589" s="254"/>
      <c r="AH589" s="254"/>
      <c r="AI589" s="254"/>
      <c r="AJ589" s="254"/>
      <c r="AK589" s="254"/>
      <c r="AL589" s="254"/>
      <c r="AM589" s="254"/>
      <c r="AN589" s="254"/>
      <c r="AO589" s="254"/>
      <c r="AP589" s="254"/>
      <c r="AQ589" s="254"/>
      <c r="AR589" s="254"/>
      <c r="AS589" s="254"/>
      <c r="AT589" s="254"/>
      <c r="AU589" s="254"/>
      <c r="AV589" s="254"/>
      <c r="AW589" s="254"/>
      <c r="AX589" s="254"/>
      <c r="AY589" s="254"/>
      <c r="AZ589" s="254"/>
      <c r="BA589" s="254"/>
      <c r="BB589" s="254"/>
      <c r="BC589" s="254"/>
      <c r="BD589" s="254"/>
      <c r="BE589" s="254"/>
      <c r="BF589" s="254"/>
      <c r="BG589" s="254"/>
      <c r="BH589" s="254"/>
      <c r="BI589" s="254"/>
      <c r="BJ589" s="254"/>
      <c r="BK589" s="254"/>
      <c r="BL589" s="254"/>
      <c r="BM589" s="254"/>
      <c r="BN589" s="254"/>
      <c r="BO589" s="254"/>
      <c r="BP589" s="254"/>
      <c r="BQ589" s="254"/>
      <c r="BR589" s="254"/>
      <c r="BS589" s="254"/>
      <c r="BT589" s="254"/>
      <c r="BU589" s="254"/>
      <c r="BV589" s="254"/>
      <c r="BW589" s="254"/>
      <c r="BX589" s="254"/>
      <c r="BY589" s="254"/>
      <c r="BZ589" s="254"/>
      <c r="CA589" s="254"/>
      <c r="CB589" s="254"/>
      <c r="CC589" s="254"/>
      <c r="CD589" s="254"/>
      <c r="CE589" s="254"/>
      <c r="CF589" s="254"/>
      <c r="CG589" s="254"/>
      <c r="CH589" s="254"/>
      <c r="CI589" s="254"/>
      <c r="CJ589" s="254"/>
      <c r="CK589" s="254"/>
      <c r="CL589" s="254"/>
      <c r="CM589" s="254"/>
      <c r="CN589" s="254"/>
      <c r="CO589" s="254"/>
      <c r="CP589" s="254"/>
      <c r="CQ589" s="254"/>
      <c r="CR589" s="254"/>
      <c r="CS589" s="254"/>
      <c r="CT589" s="254"/>
      <c r="CU589" s="254"/>
      <c r="CV589" s="254"/>
      <c r="CW589" s="254"/>
      <c r="CX589" s="254"/>
      <c r="CY589" s="254"/>
      <c r="CZ589" s="254"/>
      <c r="DA589" s="254"/>
      <c r="DB589" s="254"/>
      <c r="DC589" s="254"/>
      <c r="DD589" s="254"/>
      <c r="DE589" s="254"/>
      <c r="DF589" s="254"/>
      <c r="DG589" s="254"/>
      <c r="DH589" s="254"/>
      <c r="DI589" s="254"/>
      <c r="DJ589" s="254"/>
      <c r="DK589" s="254"/>
      <c r="DL589" s="254"/>
      <c r="DM589" s="254"/>
      <c r="DN589" s="254"/>
      <c r="DO589" s="254"/>
    </row>
    <row r="590" spans="1:119" ht="7.5" customHeight="1">
      <c r="A590" s="277"/>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c r="AA590" s="254"/>
      <c r="AB590" s="254"/>
      <c r="AC590" s="254"/>
      <c r="AD590" s="254"/>
      <c r="AE590" s="254"/>
      <c r="AF590" s="254"/>
      <c r="AG590" s="254"/>
      <c r="AH590" s="254"/>
      <c r="AI590" s="254"/>
      <c r="AJ590" s="254"/>
      <c r="AK590" s="254"/>
      <c r="AL590" s="254"/>
      <c r="AM590" s="254"/>
      <c r="AN590" s="254"/>
      <c r="AO590" s="254"/>
      <c r="AP590" s="254"/>
      <c r="AQ590" s="254"/>
      <c r="AR590" s="254"/>
      <c r="AS590" s="254"/>
      <c r="AT590" s="254"/>
      <c r="AU590" s="254"/>
      <c r="AV590" s="254"/>
      <c r="AW590" s="254"/>
      <c r="AX590" s="254"/>
      <c r="AY590" s="254"/>
      <c r="AZ590" s="254"/>
      <c r="BA590" s="254"/>
      <c r="BB590" s="254"/>
      <c r="BC590" s="254"/>
      <c r="BD590" s="254"/>
      <c r="BE590" s="254"/>
      <c r="BF590" s="254"/>
      <c r="BG590" s="254"/>
      <c r="BH590" s="254"/>
      <c r="BI590" s="254"/>
      <c r="BJ590" s="254"/>
      <c r="BK590" s="254"/>
      <c r="BL590" s="254"/>
      <c r="BM590" s="254"/>
      <c r="BN590" s="254"/>
      <c r="BO590" s="254"/>
      <c r="BP590" s="254"/>
      <c r="BQ590" s="254"/>
      <c r="BR590" s="254"/>
      <c r="BS590" s="254"/>
      <c r="BT590" s="254"/>
      <c r="BU590" s="254"/>
      <c r="BV590" s="254"/>
      <c r="BW590" s="254"/>
      <c r="BX590" s="254"/>
      <c r="BY590" s="254"/>
      <c r="BZ590" s="254"/>
      <c r="CA590" s="254"/>
      <c r="CB590" s="254"/>
      <c r="CC590" s="254"/>
      <c r="CD590" s="254"/>
      <c r="CE590" s="254"/>
      <c r="CF590" s="254"/>
      <c r="CG590" s="254"/>
      <c r="CH590" s="254"/>
      <c r="CI590" s="254"/>
      <c r="CJ590" s="254"/>
      <c r="CK590" s="254"/>
      <c r="CL590" s="254"/>
      <c r="CM590" s="254"/>
      <c r="CN590" s="254"/>
      <c r="CO590" s="254"/>
      <c r="CP590" s="254"/>
      <c r="CQ590" s="254"/>
      <c r="CR590" s="254"/>
      <c r="CS590" s="254"/>
      <c r="CT590" s="254"/>
      <c r="CU590" s="254"/>
      <c r="CV590" s="254"/>
      <c r="CW590" s="254"/>
      <c r="CX590" s="254"/>
      <c r="CY590" s="254"/>
      <c r="CZ590" s="254"/>
      <c r="DA590" s="254"/>
      <c r="DB590" s="254"/>
      <c r="DC590" s="254"/>
      <c r="DD590" s="254"/>
      <c r="DE590" s="254"/>
      <c r="DF590" s="254"/>
      <c r="DG590" s="254"/>
      <c r="DH590" s="254"/>
      <c r="DI590" s="254"/>
      <c r="DJ590" s="254"/>
      <c r="DK590" s="254"/>
      <c r="DL590" s="254"/>
      <c r="DM590" s="254"/>
      <c r="DN590" s="254"/>
      <c r="DO590" s="254"/>
    </row>
    <row r="591" spans="1:119" ht="7.5" customHeight="1">
      <c r="A591" s="277"/>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c r="AA591" s="254"/>
      <c r="AB591" s="254"/>
      <c r="AC591" s="254"/>
      <c r="AD591" s="254"/>
      <c r="AE591" s="254"/>
      <c r="AF591" s="254"/>
      <c r="AG591" s="254"/>
      <c r="AH591" s="254"/>
      <c r="AI591" s="254"/>
      <c r="AJ591" s="254"/>
      <c r="AK591" s="254"/>
      <c r="AL591" s="254"/>
      <c r="AM591" s="254"/>
      <c r="AN591" s="254"/>
      <c r="AO591" s="254"/>
      <c r="AP591" s="254"/>
      <c r="AQ591" s="254"/>
      <c r="AR591" s="254"/>
      <c r="AS591" s="254"/>
      <c r="AT591" s="254"/>
      <c r="AU591" s="254"/>
      <c r="AV591" s="254"/>
      <c r="AW591" s="254"/>
      <c r="AX591" s="254"/>
      <c r="AY591" s="254"/>
      <c r="AZ591" s="254"/>
      <c r="BA591" s="254"/>
      <c r="BB591" s="254"/>
      <c r="BC591" s="254"/>
      <c r="BD591" s="254"/>
      <c r="BE591" s="254"/>
      <c r="BF591" s="254"/>
      <c r="BG591" s="254"/>
      <c r="BH591" s="254"/>
      <c r="BI591" s="254"/>
      <c r="BJ591" s="254"/>
      <c r="BK591" s="254"/>
      <c r="BL591" s="254"/>
      <c r="BM591" s="254"/>
      <c r="BN591" s="254"/>
      <c r="BO591" s="254"/>
      <c r="BP591" s="254"/>
      <c r="BQ591" s="254"/>
      <c r="BR591" s="254"/>
      <c r="BS591" s="254"/>
      <c r="BT591" s="254"/>
      <c r="BU591" s="254"/>
      <c r="BV591" s="254"/>
      <c r="BW591" s="254"/>
      <c r="BX591" s="254"/>
      <c r="BY591" s="254"/>
      <c r="BZ591" s="254"/>
      <c r="CA591" s="254"/>
      <c r="CB591" s="254"/>
      <c r="CC591" s="254"/>
      <c r="CD591" s="254"/>
      <c r="CE591" s="254"/>
      <c r="CF591" s="254"/>
      <c r="CG591" s="254"/>
      <c r="CH591" s="254"/>
      <c r="CI591" s="254"/>
      <c r="CJ591" s="254"/>
      <c r="CK591" s="254"/>
      <c r="CL591" s="254"/>
      <c r="CM591" s="254"/>
      <c r="CN591" s="254"/>
      <c r="CO591" s="254"/>
      <c r="CP591" s="254"/>
      <c r="CQ591" s="254"/>
      <c r="CR591" s="254"/>
      <c r="CS591" s="254"/>
      <c r="CT591" s="254"/>
      <c r="CU591" s="254"/>
      <c r="CV591" s="254"/>
      <c r="CW591" s="254"/>
      <c r="CX591" s="254"/>
      <c r="CY591" s="254"/>
      <c r="CZ591" s="254"/>
      <c r="DA591" s="254"/>
      <c r="DB591" s="254"/>
      <c r="DC591" s="254"/>
      <c r="DD591" s="254"/>
      <c r="DE591" s="254"/>
      <c r="DF591" s="254"/>
      <c r="DG591" s="254"/>
      <c r="DH591" s="254"/>
      <c r="DI591" s="254"/>
      <c r="DJ591" s="254"/>
      <c r="DK591" s="254"/>
      <c r="DL591" s="254"/>
      <c r="DM591" s="254"/>
      <c r="DN591" s="254"/>
      <c r="DO591" s="254"/>
    </row>
    <row r="592" spans="1:119" ht="7.5" customHeight="1">
      <c r="A592" s="277"/>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c r="AA592" s="254"/>
      <c r="AB592" s="254"/>
      <c r="AC592" s="254"/>
      <c r="AD592" s="254"/>
      <c r="AE592" s="254"/>
      <c r="AF592" s="254"/>
      <c r="AG592" s="254"/>
      <c r="AH592" s="254"/>
      <c r="AI592" s="254"/>
      <c r="AJ592" s="254"/>
      <c r="AK592" s="254"/>
      <c r="AL592" s="254"/>
      <c r="AM592" s="254"/>
      <c r="AN592" s="254"/>
      <c r="AO592" s="254"/>
      <c r="AP592" s="254"/>
      <c r="AQ592" s="254"/>
      <c r="AR592" s="254"/>
      <c r="AS592" s="254"/>
      <c r="AT592" s="254"/>
      <c r="AU592" s="254"/>
      <c r="AV592" s="254"/>
      <c r="AW592" s="254"/>
      <c r="AX592" s="254"/>
      <c r="AY592" s="254"/>
      <c r="AZ592" s="254"/>
      <c r="BA592" s="254"/>
      <c r="BB592" s="254"/>
      <c r="BC592" s="254"/>
      <c r="BD592" s="254"/>
      <c r="BE592" s="254"/>
      <c r="BF592" s="254"/>
      <c r="BG592" s="254"/>
      <c r="BH592" s="254"/>
      <c r="BI592" s="254"/>
      <c r="BJ592" s="254"/>
      <c r="BK592" s="254"/>
      <c r="BL592" s="254"/>
      <c r="BM592" s="254"/>
      <c r="BN592" s="254"/>
      <c r="BO592" s="254"/>
      <c r="BP592" s="254"/>
      <c r="BQ592" s="254"/>
      <c r="BR592" s="254"/>
      <c r="BS592" s="254"/>
      <c r="BT592" s="254"/>
      <c r="BU592" s="254"/>
      <c r="BV592" s="254"/>
      <c r="BW592" s="254"/>
      <c r="BX592" s="254"/>
      <c r="BY592" s="254"/>
      <c r="BZ592" s="254"/>
      <c r="CA592" s="254"/>
      <c r="CB592" s="254"/>
      <c r="CC592" s="254"/>
      <c r="CD592" s="254"/>
      <c r="CE592" s="254"/>
      <c r="CF592" s="254"/>
      <c r="CG592" s="254"/>
      <c r="CH592" s="254"/>
      <c r="CI592" s="254"/>
      <c r="CJ592" s="254"/>
      <c r="CK592" s="254"/>
      <c r="CL592" s="254"/>
      <c r="CM592" s="254"/>
      <c r="CN592" s="254"/>
      <c r="CO592" s="254"/>
      <c r="CP592" s="254"/>
      <c r="CQ592" s="254"/>
      <c r="CR592" s="254"/>
      <c r="CS592" s="254"/>
      <c r="CT592" s="254"/>
      <c r="CU592" s="254"/>
      <c r="CV592" s="254"/>
      <c r="CW592" s="254"/>
      <c r="CX592" s="254"/>
      <c r="CY592" s="254"/>
      <c r="CZ592" s="254"/>
      <c r="DA592" s="254"/>
      <c r="DB592" s="254"/>
      <c r="DC592" s="254"/>
      <c r="DD592" s="254"/>
      <c r="DE592" s="254"/>
      <c r="DF592" s="254"/>
      <c r="DG592" s="254"/>
      <c r="DH592" s="254"/>
      <c r="DI592" s="254"/>
      <c r="DJ592" s="254"/>
      <c r="DK592" s="254"/>
      <c r="DL592" s="254"/>
      <c r="DM592" s="254"/>
      <c r="DN592" s="254"/>
      <c r="DO592" s="254"/>
    </row>
    <row r="593" spans="1:119" ht="7.5" customHeight="1">
      <c r="A593" s="277"/>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c r="AA593" s="254"/>
      <c r="AB593" s="254"/>
      <c r="AC593" s="254"/>
      <c r="AD593" s="254"/>
      <c r="AE593" s="254"/>
      <c r="AF593" s="254"/>
      <c r="AG593" s="254"/>
      <c r="AH593" s="254"/>
      <c r="AI593" s="254"/>
      <c r="AJ593" s="254"/>
      <c r="AK593" s="254"/>
      <c r="AL593" s="254"/>
      <c r="AM593" s="254"/>
      <c r="AN593" s="254"/>
      <c r="AO593" s="254"/>
      <c r="AP593" s="254"/>
      <c r="AQ593" s="254"/>
      <c r="AR593" s="254"/>
      <c r="AS593" s="254"/>
      <c r="AT593" s="254"/>
      <c r="AU593" s="254"/>
      <c r="AV593" s="254"/>
      <c r="AW593" s="254"/>
      <c r="AX593" s="254"/>
      <c r="AY593" s="254"/>
      <c r="AZ593" s="254"/>
      <c r="BA593" s="254"/>
      <c r="BB593" s="254"/>
      <c r="BC593" s="254"/>
      <c r="BD593" s="254"/>
      <c r="BE593" s="254"/>
      <c r="BF593" s="254"/>
      <c r="BG593" s="254"/>
      <c r="BH593" s="254"/>
      <c r="BI593" s="254"/>
      <c r="BJ593" s="254"/>
      <c r="BK593" s="254"/>
      <c r="BL593" s="254"/>
      <c r="BM593" s="254"/>
      <c r="BN593" s="254"/>
      <c r="BO593" s="254"/>
      <c r="BP593" s="254"/>
      <c r="BQ593" s="254"/>
      <c r="BR593" s="254"/>
      <c r="BS593" s="254"/>
      <c r="BT593" s="254"/>
      <c r="BU593" s="254"/>
      <c r="BV593" s="254"/>
      <c r="BW593" s="254"/>
      <c r="BX593" s="254"/>
      <c r="BY593" s="254"/>
      <c r="BZ593" s="254"/>
      <c r="CA593" s="254"/>
      <c r="CB593" s="254"/>
      <c r="CC593" s="254"/>
      <c r="CD593" s="254"/>
      <c r="CE593" s="254"/>
      <c r="CF593" s="254"/>
      <c r="CG593" s="254"/>
      <c r="CH593" s="254"/>
      <c r="CI593" s="254"/>
      <c r="CJ593" s="254"/>
      <c r="CK593" s="254"/>
      <c r="CL593" s="254"/>
      <c r="CM593" s="254"/>
      <c r="CN593" s="254"/>
      <c r="CO593" s="254"/>
      <c r="CP593" s="254"/>
      <c r="CQ593" s="254"/>
      <c r="CR593" s="254"/>
      <c r="CS593" s="254"/>
      <c r="CT593" s="254"/>
      <c r="CU593" s="254"/>
      <c r="CV593" s="254"/>
      <c r="CW593" s="254"/>
      <c r="CX593" s="254"/>
      <c r="CY593" s="254"/>
      <c r="CZ593" s="254"/>
      <c r="DA593" s="254"/>
      <c r="DB593" s="254"/>
      <c r="DC593" s="254"/>
      <c r="DD593" s="254"/>
      <c r="DE593" s="254"/>
      <c r="DF593" s="254"/>
      <c r="DG593" s="254"/>
      <c r="DH593" s="254"/>
      <c r="DI593" s="254"/>
      <c r="DJ593" s="254"/>
      <c r="DK593" s="254"/>
      <c r="DL593" s="254"/>
      <c r="DM593" s="254"/>
      <c r="DN593" s="254"/>
      <c r="DO593" s="254"/>
    </row>
    <row r="594" spans="1:119" ht="7.5" customHeight="1">
      <c r="A594" s="277"/>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c r="AA594" s="254"/>
      <c r="AB594" s="254"/>
      <c r="AC594" s="254"/>
      <c r="AD594" s="254"/>
      <c r="AE594" s="254"/>
      <c r="AF594" s="254"/>
      <c r="AG594" s="254"/>
      <c r="AH594" s="254"/>
      <c r="AI594" s="254"/>
      <c r="AJ594" s="254"/>
      <c r="AK594" s="254"/>
      <c r="AL594" s="254"/>
      <c r="AM594" s="254"/>
      <c r="AN594" s="254"/>
      <c r="AO594" s="254"/>
      <c r="AP594" s="254"/>
      <c r="AQ594" s="254"/>
      <c r="AR594" s="254"/>
      <c r="AS594" s="254"/>
      <c r="AT594" s="254"/>
      <c r="AU594" s="254"/>
      <c r="AV594" s="254"/>
      <c r="AW594" s="254"/>
      <c r="AX594" s="254"/>
      <c r="AY594" s="254"/>
      <c r="AZ594" s="254"/>
      <c r="BA594" s="254"/>
      <c r="BB594" s="254"/>
      <c r="BC594" s="254"/>
      <c r="BD594" s="254"/>
      <c r="BE594" s="254"/>
      <c r="BF594" s="254"/>
      <c r="BG594" s="254"/>
      <c r="BH594" s="254"/>
      <c r="BI594" s="254"/>
      <c r="BJ594" s="254"/>
      <c r="BK594" s="254"/>
      <c r="BL594" s="254"/>
      <c r="BM594" s="254"/>
      <c r="BN594" s="254"/>
      <c r="BO594" s="254"/>
      <c r="BP594" s="254"/>
      <c r="BQ594" s="254"/>
      <c r="BR594" s="254"/>
      <c r="BS594" s="254"/>
      <c r="BT594" s="254"/>
      <c r="BU594" s="254"/>
      <c r="BV594" s="254"/>
      <c r="BW594" s="254"/>
      <c r="BX594" s="254"/>
      <c r="BY594" s="254"/>
      <c r="BZ594" s="254"/>
      <c r="CA594" s="254"/>
      <c r="CB594" s="254"/>
      <c r="CC594" s="254"/>
      <c r="CD594" s="254"/>
      <c r="CE594" s="254"/>
      <c r="CF594" s="254"/>
      <c r="CG594" s="254"/>
      <c r="CH594" s="254"/>
      <c r="CI594" s="254"/>
      <c r="CJ594" s="254"/>
      <c r="CK594" s="254"/>
      <c r="CL594" s="254"/>
      <c r="CM594" s="254"/>
      <c r="CN594" s="254"/>
      <c r="CO594" s="254"/>
      <c r="CP594" s="254"/>
      <c r="CQ594" s="254"/>
      <c r="CR594" s="254"/>
      <c r="CS594" s="254"/>
      <c r="CT594" s="254"/>
      <c r="CU594" s="254"/>
      <c r="CV594" s="254"/>
      <c r="CW594" s="254"/>
      <c r="CX594" s="254"/>
      <c r="CY594" s="254"/>
      <c r="CZ594" s="254"/>
      <c r="DA594" s="254"/>
      <c r="DB594" s="254"/>
      <c r="DC594" s="254"/>
      <c r="DD594" s="254"/>
      <c r="DE594" s="254"/>
      <c r="DF594" s="254"/>
      <c r="DG594" s="254"/>
      <c r="DH594" s="254"/>
      <c r="DI594" s="254"/>
      <c r="DJ594" s="254"/>
      <c r="DK594" s="254"/>
      <c r="DL594" s="254"/>
      <c r="DM594" s="254"/>
      <c r="DN594" s="254"/>
      <c r="DO594" s="254"/>
    </row>
    <row r="595" spans="1:119" ht="7.5" customHeight="1">
      <c r="A595" s="277"/>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c r="AA595" s="254"/>
      <c r="AB595" s="254"/>
      <c r="AC595" s="254"/>
      <c r="AD595" s="254"/>
      <c r="AE595" s="254"/>
      <c r="AF595" s="254"/>
      <c r="AG595" s="254"/>
      <c r="AH595" s="254"/>
      <c r="AI595" s="254"/>
      <c r="AJ595" s="254"/>
      <c r="AK595" s="254"/>
      <c r="AL595" s="254"/>
      <c r="AM595" s="254"/>
      <c r="AN595" s="254"/>
      <c r="AO595" s="254"/>
      <c r="AP595" s="254"/>
      <c r="AQ595" s="254"/>
      <c r="AR595" s="254"/>
      <c r="AS595" s="254"/>
      <c r="AT595" s="254"/>
      <c r="AU595" s="254"/>
      <c r="AV595" s="254"/>
      <c r="AW595" s="254"/>
      <c r="AX595" s="254"/>
      <c r="AY595" s="254"/>
      <c r="AZ595" s="254"/>
      <c r="BA595" s="254"/>
      <c r="BB595" s="254"/>
      <c r="BC595" s="254"/>
      <c r="BD595" s="254"/>
      <c r="BE595" s="254"/>
      <c r="BF595" s="254"/>
      <c r="BG595" s="254"/>
      <c r="BH595" s="254"/>
      <c r="BI595" s="254"/>
      <c r="BJ595" s="254"/>
      <c r="BK595" s="254"/>
      <c r="BL595" s="254"/>
      <c r="BM595" s="254"/>
      <c r="BN595" s="254"/>
      <c r="BO595" s="254"/>
      <c r="BP595" s="254"/>
      <c r="BQ595" s="254"/>
      <c r="BR595" s="254"/>
      <c r="BS595" s="254"/>
      <c r="BT595" s="254"/>
      <c r="BU595" s="254"/>
      <c r="BV595" s="254"/>
      <c r="BW595" s="254"/>
      <c r="BX595" s="254"/>
      <c r="BY595" s="254"/>
      <c r="BZ595" s="254"/>
      <c r="CA595" s="254"/>
      <c r="CB595" s="254"/>
      <c r="CC595" s="254"/>
      <c r="CD595" s="254"/>
      <c r="CE595" s="254"/>
      <c r="CF595" s="254"/>
      <c r="CG595" s="254"/>
      <c r="CH595" s="254"/>
      <c r="CI595" s="254"/>
      <c r="CJ595" s="254"/>
      <c r="CK595" s="254"/>
      <c r="CL595" s="254"/>
      <c r="CM595" s="254"/>
      <c r="CN595" s="254"/>
      <c r="CO595" s="254"/>
      <c r="CP595" s="254"/>
      <c r="CQ595" s="254"/>
      <c r="CR595" s="254"/>
      <c r="CS595" s="254"/>
      <c r="CT595" s="254"/>
      <c r="CU595" s="254"/>
      <c r="CV595" s="254"/>
      <c r="CW595" s="254"/>
      <c r="CX595" s="254"/>
      <c r="CY595" s="254"/>
      <c r="CZ595" s="254"/>
      <c r="DA595" s="254"/>
      <c r="DB595" s="254"/>
      <c r="DC595" s="254"/>
      <c r="DD595" s="254"/>
      <c r="DE595" s="254"/>
      <c r="DF595" s="254"/>
      <c r="DG595" s="254"/>
      <c r="DH595" s="254"/>
      <c r="DI595" s="254"/>
      <c r="DJ595" s="254"/>
      <c r="DK595" s="254"/>
      <c r="DL595" s="254"/>
      <c r="DM595" s="254"/>
      <c r="DN595" s="254"/>
      <c r="DO595" s="254"/>
    </row>
    <row r="596" spans="1:119" ht="7.5" customHeight="1">
      <c r="A596" s="277"/>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c r="AA596" s="254"/>
      <c r="AB596" s="254"/>
      <c r="AC596" s="254"/>
      <c r="AD596" s="254"/>
      <c r="AE596" s="254"/>
      <c r="AF596" s="254"/>
      <c r="AG596" s="254"/>
      <c r="AH596" s="254"/>
      <c r="AI596" s="254"/>
      <c r="AJ596" s="254"/>
      <c r="AK596" s="254"/>
      <c r="AL596" s="254"/>
      <c r="AM596" s="254"/>
      <c r="AN596" s="254"/>
      <c r="AO596" s="254"/>
      <c r="AP596" s="254"/>
      <c r="AQ596" s="254"/>
      <c r="AR596" s="254"/>
      <c r="AS596" s="254"/>
      <c r="AT596" s="254"/>
      <c r="AU596" s="254"/>
      <c r="AV596" s="254"/>
      <c r="AW596" s="254"/>
      <c r="AX596" s="254"/>
      <c r="AY596" s="254"/>
      <c r="AZ596" s="254"/>
      <c r="BA596" s="254"/>
      <c r="BB596" s="254"/>
      <c r="BC596" s="254"/>
      <c r="BD596" s="254"/>
      <c r="BE596" s="254"/>
      <c r="BF596" s="254"/>
      <c r="BG596" s="254"/>
      <c r="BH596" s="254"/>
      <c r="BI596" s="254"/>
      <c r="BJ596" s="254"/>
      <c r="BK596" s="254"/>
      <c r="BL596" s="254"/>
      <c r="BM596" s="254"/>
      <c r="BN596" s="254"/>
      <c r="BO596" s="254"/>
      <c r="BP596" s="254"/>
      <c r="BQ596" s="254"/>
      <c r="BR596" s="254"/>
      <c r="BS596" s="254"/>
      <c r="BT596" s="254"/>
      <c r="BU596" s="254"/>
      <c r="BV596" s="254"/>
      <c r="BW596" s="254"/>
      <c r="BX596" s="254"/>
      <c r="BY596" s="254"/>
      <c r="BZ596" s="254"/>
      <c r="CA596" s="254"/>
      <c r="CB596" s="254"/>
      <c r="CC596" s="254"/>
      <c r="CD596" s="254"/>
      <c r="CE596" s="254"/>
      <c r="CF596" s="254"/>
      <c r="CG596" s="254"/>
      <c r="CH596" s="254"/>
      <c r="CI596" s="254"/>
      <c r="CJ596" s="254"/>
      <c r="CK596" s="254"/>
      <c r="CL596" s="254"/>
      <c r="CM596" s="254"/>
      <c r="CN596" s="254"/>
      <c r="CO596" s="254"/>
      <c r="CP596" s="254"/>
      <c r="CQ596" s="254"/>
      <c r="CR596" s="254"/>
      <c r="CS596" s="254"/>
      <c r="CT596" s="254"/>
      <c r="CU596" s="254"/>
      <c r="CV596" s="254"/>
      <c r="CW596" s="254"/>
      <c r="CX596" s="254"/>
      <c r="CY596" s="254"/>
      <c r="CZ596" s="254"/>
      <c r="DA596" s="254"/>
      <c r="DB596" s="254"/>
      <c r="DC596" s="254"/>
      <c r="DD596" s="254"/>
      <c r="DE596" s="254"/>
      <c r="DF596" s="254"/>
      <c r="DG596" s="254"/>
      <c r="DH596" s="254"/>
      <c r="DI596" s="254"/>
      <c r="DJ596" s="254"/>
      <c r="DK596" s="254"/>
      <c r="DL596" s="254"/>
      <c r="DM596" s="254"/>
      <c r="DN596" s="254"/>
      <c r="DO596" s="254"/>
    </row>
    <row r="597" spans="1:119" ht="7.5" customHeight="1">
      <c r="A597" s="277"/>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c r="AA597" s="254"/>
      <c r="AB597" s="254"/>
      <c r="AC597" s="254"/>
      <c r="AD597" s="254"/>
      <c r="AE597" s="254"/>
      <c r="AF597" s="254"/>
      <c r="AG597" s="254"/>
      <c r="AH597" s="254"/>
      <c r="AI597" s="254"/>
      <c r="AJ597" s="254"/>
      <c r="AK597" s="254"/>
      <c r="AL597" s="254"/>
      <c r="AM597" s="254"/>
      <c r="AN597" s="254"/>
      <c r="AO597" s="254"/>
      <c r="AP597" s="254"/>
      <c r="AQ597" s="254"/>
      <c r="AR597" s="254"/>
      <c r="AS597" s="254"/>
      <c r="AT597" s="254"/>
      <c r="AU597" s="254"/>
      <c r="AV597" s="254"/>
      <c r="AW597" s="254"/>
      <c r="AX597" s="254"/>
      <c r="AY597" s="254"/>
      <c r="AZ597" s="254"/>
      <c r="BA597" s="254"/>
      <c r="BB597" s="254"/>
      <c r="BC597" s="254"/>
      <c r="BD597" s="254"/>
      <c r="BE597" s="254"/>
      <c r="BF597" s="254"/>
      <c r="BG597" s="254"/>
      <c r="BH597" s="254"/>
      <c r="BI597" s="254"/>
      <c r="BJ597" s="254"/>
      <c r="BK597" s="254"/>
      <c r="BL597" s="254"/>
      <c r="BM597" s="254"/>
      <c r="BN597" s="254"/>
      <c r="BO597" s="254"/>
      <c r="BP597" s="254"/>
      <c r="BQ597" s="254"/>
      <c r="BR597" s="254"/>
      <c r="BS597" s="254"/>
      <c r="BT597" s="254"/>
      <c r="BU597" s="254"/>
      <c r="BV597" s="254"/>
      <c r="BW597" s="254"/>
      <c r="BX597" s="254"/>
      <c r="BY597" s="254"/>
      <c r="BZ597" s="254"/>
      <c r="CA597" s="254"/>
      <c r="CB597" s="254"/>
      <c r="CC597" s="254"/>
      <c r="CD597" s="254"/>
      <c r="CE597" s="254"/>
      <c r="CF597" s="254"/>
      <c r="CG597" s="254"/>
      <c r="CH597" s="254"/>
      <c r="CI597" s="254"/>
      <c r="CJ597" s="254"/>
      <c r="CK597" s="254"/>
      <c r="CL597" s="254"/>
      <c r="CM597" s="254"/>
      <c r="CN597" s="254"/>
      <c r="CO597" s="254"/>
      <c r="CP597" s="254"/>
      <c r="CQ597" s="254"/>
      <c r="CR597" s="254"/>
      <c r="CS597" s="254"/>
      <c r="CT597" s="254"/>
      <c r="CU597" s="254"/>
      <c r="CV597" s="254"/>
      <c r="CW597" s="254"/>
      <c r="CX597" s="254"/>
      <c r="CY597" s="254"/>
      <c r="CZ597" s="254"/>
      <c r="DA597" s="254"/>
      <c r="DB597" s="254"/>
      <c r="DC597" s="254"/>
      <c r="DD597" s="254"/>
      <c r="DE597" s="254"/>
      <c r="DF597" s="254"/>
      <c r="DG597" s="254"/>
      <c r="DH597" s="254"/>
      <c r="DI597" s="254"/>
      <c r="DJ597" s="254"/>
      <c r="DK597" s="254"/>
      <c r="DL597" s="254"/>
      <c r="DM597" s="254"/>
      <c r="DN597" s="254"/>
      <c r="DO597" s="254"/>
    </row>
    <row r="598" spans="1:119" ht="7.5" customHeight="1">
      <c r="A598" s="277"/>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c r="AA598" s="254"/>
      <c r="AB598" s="254"/>
      <c r="AC598" s="254"/>
      <c r="AD598" s="254"/>
      <c r="AE598" s="254"/>
      <c r="AF598" s="254"/>
      <c r="AG598" s="254"/>
      <c r="AH598" s="254"/>
      <c r="AI598" s="254"/>
      <c r="AJ598" s="254"/>
      <c r="AK598" s="254"/>
      <c r="AL598" s="254"/>
      <c r="AM598" s="254"/>
      <c r="AN598" s="254"/>
      <c r="AO598" s="254"/>
      <c r="AP598" s="254"/>
      <c r="AQ598" s="254"/>
      <c r="AR598" s="254"/>
      <c r="AS598" s="254"/>
      <c r="AT598" s="254"/>
      <c r="AU598" s="254"/>
      <c r="AV598" s="254"/>
      <c r="AW598" s="254"/>
      <c r="AX598" s="254"/>
      <c r="AY598" s="254"/>
      <c r="AZ598" s="254"/>
      <c r="BA598" s="254"/>
      <c r="BB598" s="254"/>
      <c r="BC598" s="254"/>
      <c r="BD598" s="254"/>
      <c r="BE598" s="254"/>
      <c r="BF598" s="254"/>
      <c r="BG598" s="254"/>
      <c r="BH598" s="254"/>
      <c r="BI598" s="254"/>
      <c r="BJ598" s="254"/>
      <c r="BK598" s="254"/>
      <c r="BL598" s="254"/>
      <c r="BM598" s="254"/>
      <c r="BN598" s="254"/>
      <c r="BO598" s="254"/>
      <c r="BP598" s="254"/>
      <c r="BQ598" s="254"/>
      <c r="BR598" s="254"/>
      <c r="BS598" s="254"/>
      <c r="BT598" s="254"/>
      <c r="BU598" s="254"/>
      <c r="BV598" s="254"/>
      <c r="BW598" s="254"/>
      <c r="BX598" s="254"/>
      <c r="BY598" s="254"/>
      <c r="BZ598" s="254"/>
      <c r="CA598" s="254"/>
      <c r="CB598" s="254"/>
      <c r="CC598" s="254"/>
      <c r="CD598" s="254"/>
      <c r="CE598" s="254"/>
      <c r="CF598" s="254"/>
      <c r="CG598" s="254"/>
      <c r="CH598" s="254"/>
      <c r="CI598" s="254"/>
      <c r="CJ598" s="254"/>
      <c r="CK598" s="254"/>
      <c r="CL598" s="254"/>
      <c r="CM598" s="254"/>
      <c r="CN598" s="254"/>
      <c r="CO598" s="254"/>
      <c r="CP598" s="254"/>
      <c r="CQ598" s="254"/>
      <c r="CR598" s="254"/>
      <c r="CS598" s="254"/>
      <c r="CT598" s="254"/>
      <c r="CU598" s="254"/>
      <c r="CV598" s="254"/>
      <c r="CW598" s="254"/>
      <c r="CX598" s="254"/>
      <c r="CY598" s="254"/>
      <c r="CZ598" s="254"/>
      <c r="DA598" s="254"/>
      <c r="DB598" s="254"/>
      <c r="DC598" s="254"/>
      <c r="DD598" s="254"/>
      <c r="DE598" s="254"/>
      <c r="DF598" s="254"/>
      <c r="DG598" s="254"/>
      <c r="DH598" s="254"/>
      <c r="DI598" s="254"/>
      <c r="DJ598" s="254"/>
      <c r="DK598" s="254"/>
      <c r="DL598" s="254"/>
      <c r="DM598" s="254"/>
      <c r="DN598" s="254"/>
      <c r="DO598" s="254"/>
    </row>
    <row r="599" spans="1:119" ht="7.5" customHeight="1">
      <c r="A599" s="277"/>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c r="AA599" s="254"/>
      <c r="AB599" s="254"/>
      <c r="AC599" s="254"/>
      <c r="AD599" s="254"/>
      <c r="AE599" s="254"/>
      <c r="AF599" s="254"/>
      <c r="AG599" s="254"/>
      <c r="AH599" s="254"/>
      <c r="AI599" s="254"/>
      <c r="AJ599" s="254"/>
      <c r="AK599" s="254"/>
      <c r="AL599" s="254"/>
      <c r="AM599" s="254"/>
      <c r="AN599" s="254"/>
      <c r="AO599" s="254"/>
      <c r="AP599" s="254"/>
      <c r="AQ599" s="254"/>
      <c r="AR599" s="254"/>
      <c r="AS599" s="254"/>
      <c r="AT599" s="254"/>
      <c r="AU599" s="254"/>
      <c r="AV599" s="254"/>
      <c r="AW599" s="254"/>
      <c r="AX599" s="254"/>
      <c r="AY599" s="254"/>
      <c r="AZ599" s="254"/>
      <c r="BA599" s="254"/>
      <c r="BB599" s="254"/>
      <c r="BC599" s="254"/>
      <c r="BD599" s="254"/>
      <c r="BE599" s="254"/>
      <c r="BF599" s="254"/>
      <c r="BG599" s="254"/>
      <c r="BH599" s="254"/>
      <c r="BI599" s="254"/>
      <c r="BJ599" s="254"/>
      <c r="BK599" s="254"/>
      <c r="BL599" s="254"/>
      <c r="BM599" s="254"/>
      <c r="BN599" s="254"/>
      <c r="BO599" s="254"/>
      <c r="BP599" s="254"/>
      <c r="BQ599" s="254"/>
      <c r="BR599" s="254"/>
      <c r="BS599" s="254"/>
      <c r="BT599" s="254"/>
      <c r="BU599" s="254"/>
      <c r="BV599" s="254"/>
      <c r="BW599" s="254"/>
      <c r="BX599" s="254"/>
      <c r="BY599" s="254"/>
      <c r="BZ599" s="254"/>
      <c r="CA599" s="254"/>
      <c r="CB599" s="254"/>
      <c r="CC599" s="254"/>
      <c r="CD599" s="254"/>
      <c r="CE599" s="254"/>
      <c r="CF599" s="254"/>
      <c r="CG599" s="254"/>
      <c r="CH599" s="254"/>
      <c r="CI599" s="254"/>
      <c r="CJ599" s="254"/>
      <c r="CK599" s="254"/>
      <c r="CL599" s="254"/>
      <c r="CM599" s="254"/>
      <c r="CN599" s="254"/>
      <c r="CO599" s="254"/>
      <c r="CP599" s="254"/>
      <c r="CQ599" s="254"/>
      <c r="CR599" s="254"/>
      <c r="CS599" s="254"/>
      <c r="CT599" s="254"/>
      <c r="CU599" s="254"/>
      <c r="CV599" s="254"/>
      <c r="CW599" s="254"/>
      <c r="CX599" s="254"/>
      <c r="CY599" s="254"/>
      <c r="CZ599" s="254"/>
      <c r="DA599" s="254"/>
      <c r="DB599" s="254"/>
      <c r="DC599" s="254"/>
      <c r="DD599" s="254"/>
      <c r="DE599" s="254"/>
      <c r="DF599" s="254"/>
      <c r="DG599" s="254"/>
      <c r="DH599" s="254"/>
      <c r="DI599" s="254"/>
      <c r="DJ599" s="254"/>
      <c r="DK599" s="254"/>
      <c r="DL599" s="254"/>
      <c r="DM599" s="254"/>
      <c r="DN599" s="254"/>
      <c r="DO599" s="254"/>
    </row>
    <row r="600" spans="1:119" ht="7.5" customHeight="1">
      <c r="A600" s="277"/>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c r="AA600" s="254"/>
      <c r="AB600" s="254"/>
      <c r="AC600" s="254"/>
      <c r="AD600" s="254"/>
      <c r="AE600" s="254"/>
      <c r="AF600" s="254"/>
      <c r="AG600" s="254"/>
      <c r="AH600" s="254"/>
      <c r="AI600" s="254"/>
      <c r="AJ600" s="254"/>
      <c r="AK600" s="254"/>
      <c r="AL600" s="254"/>
      <c r="AM600" s="254"/>
      <c r="AN600" s="254"/>
      <c r="AO600" s="254"/>
      <c r="AP600" s="254"/>
      <c r="AQ600" s="254"/>
      <c r="AR600" s="254"/>
      <c r="AS600" s="254"/>
      <c r="AT600" s="254"/>
      <c r="AU600" s="254"/>
      <c r="AV600" s="254"/>
      <c r="AW600" s="254"/>
      <c r="AX600" s="254"/>
      <c r="AY600" s="254"/>
      <c r="AZ600" s="254"/>
      <c r="BA600" s="254"/>
      <c r="BB600" s="254"/>
      <c r="BC600" s="254"/>
      <c r="BD600" s="254"/>
      <c r="BE600" s="254"/>
      <c r="BF600" s="254"/>
      <c r="BG600" s="254"/>
      <c r="BH600" s="254"/>
      <c r="BI600" s="254"/>
      <c r="BJ600" s="254"/>
      <c r="BK600" s="254"/>
      <c r="BL600" s="254"/>
      <c r="BM600" s="254"/>
      <c r="BN600" s="254"/>
      <c r="BO600" s="254"/>
      <c r="BP600" s="254"/>
      <c r="BQ600" s="254"/>
      <c r="BR600" s="254"/>
      <c r="BS600" s="254"/>
      <c r="BT600" s="254"/>
      <c r="BU600" s="254"/>
      <c r="BV600" s="254"/>
      <c r="BW600" s="254"/>
      <c r="BX600" s="254"/>
      <c r="BY600" s="254"/>
      <c r="BZ600" s="254"/>
      <c r="CA600" s="254"/>
      <c r="CB600" s="254"/>
      <c r="CC600" s="254"/>
      <c r="CD600" s="254"/>
      <c r="CE600" s="254"/>
      <c r="CF600" s="254"/>
      <c r="CG600" s="254"/>
      <c r="CH600" s="254"/>
      <c r="CI600" s="254"/>
      <c r="CJ600" s="254"/>
      <c r="CK600" s="254"/>
      <c r="CL600" s="254"/>
      <c r="CM600" s="254"/>
      <c r="CN600" s="254"/>
      <c r="CO600" s="254"/>
      <c r="CP600" s="254"/>
      <c r="CQ600" s="254"/>
      <c r="CR600" s="254"/>
      <c r="CS600" s="254"/>
      <c r="CT600" s="254"/>
      <c r="CU600" s="254"/>
      <c r="CV600" s="254"/>
      <c r="CW600" s="254"/>
      <c r="CX600" s="254"/>
      <c r="CY600" s="254"/>
      <c r="CZ600" s="254"/>
      <c r="DA600" s="254"/>
      <c r="DB600" s="254"/>
      <c r="DC600" s="254"/>
      <c r="DD600" s="254"/>
      <c r="DE600" s="254"/>
      <c r="DF600" s="254"/>
      <c r="DG600" s="254"/>
      <c r="DH600" s="254"/>
      <c r="DI600" s="254"/>
      <c r="DJ600" s="254"/>
      <c r="DK600" s="254"/>
      <c r="DL600" s="254"/>
      <c r="DM600" s="254"/>
      <c r="DN600" s="254"/>
      <c r="DO600" s="254"/>
    </row>
    <row r="601" spans="1:119" ht="7.5" customHeight="1">
      <c r="A601" s="277"/>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c r="AA601" s="254"/>
      <c r="AB601" s="254"/>
      <c r="AC601" s="254"/>
      <c r="AD601" s="254"/>
      <c r="AE601" s="254"/>
      <c r="AF601" s="254"/>
      <c r="AG601" s="254"/>
      <c r="AH601" s="254"/>
      <c r="AI601" s="254"/>
      <c r="AJ601" s="254"/>
      <c r="AK601" s="254"/>
      <c r="AL601" s="254"/>
      <c r="AM601" s="254"/>
      <c r="AN601" s="254"/>
      <c r="AO601" s="254"/>
      <c r="AP601" s="254"/>
      <c r="AQ601" s="254"/>
      <c r="AR601" s="254"/>
      <c r="AS601" s="254"/>
      <c r="AT601" s="254"/>
      <c r="AU601" s="254"/>
      <c r="AV601" s="254"/>
      <c r="AW601" s="254"/>
      <c r="AX601" s="254"/>
      <c r="AY601" s="254"/>
      <c r="AZ601" s="254"/>
      <c r="BA601" s="254"/>
      <c r="BB601" s="254"/>
      <c r="BC601" s="254"/>
      <c r="BD601" s="254"/>
      <c r="BE601" s="254"/>
      <c r="BF601" s="254"/>
      <c r="BG601" s="254"/>
      <c r="BH601" s="254"/>
      <c r="BI601" s="254"/>
      <c r="BJ601" s="254"/>
      <c r="BK601" s="254"/>
      <c r="BL601" s="254"/>
      <c r="BM601" s="254"/>
      <c r="BN601" s="254"/>
      <c r="BO601" s="254"/>
      <c r="BP601" s="254"/>
      <c r="BQ601" s="254"/>
      <c r="BR601" s="254"/>
      <c r="BS601" s="254"/>
      <c r="BT601" s="254"/>
      <c r="BU601" s="254"/>
      <c r="BV601" s="254"/>
      <c r="BW601" s="254"/>
      <c r="BX601" s="254"/>
      <c r="BY601" s="254"/>
      <c r="BZ601" s="254"/>
      <c r="CA601" s="254"/>
      <c r="CB601" s="254"/>
      <c r="CC601" s="254"/>
      <c r="CD601" s="254"/>
      <c r="CE601" s="254"/>
      <c r="CF601" s="254"/>
      <c r="CG601" s="254"/>
      <c r="CH601" s="254"/>
      <c r="CI601" s="254"/>
      <c r="CJ601" s="254"/>
      <c r="CK601" s="254"/>
      <c r="CL601" s="254"/>
      <c r="CM601" s="254"/>
      <c r="CN601" s="254"/>
      <c r="CO601" s="254"/>
      <c r="CP601" s="254"/>
      <c r="CQ601" s="254"/>
      <c r="CR601" s="254"/>
      <c r="CS601" s="254"/>
      <c r="CT601" s="254"/>
      <c r="CU601" s="254"/>
      <c r="CV601" s="254"/>
      <c r="CW601" s="254"/>
      <c r="CX601" s="254"/>
      <c r="CY601" s="254"/>
      <c r="CZ601" s="254"/>
      <c r="DA601" s="254"/>
      <c r="DB601" s="254"/>
      <c r="DC601" s="254"/>
      <c r="DD601" s="254"/>
      <c r="DE601" s="254"/>
      <c r="DF601" s="254"/>
      <c r="DG601" s="254"/>
      <c r="DH601" s="254"/>
      <c r="DI601" s="254"/>
      <c r="DJ601" s="254"/>
      <c r="DK601" s="254"/>
      <c r="DL601" s="254"/>
      <c r="DM601" s="254"/>
      <c r="DN601" s="254"/>
      <c r="DO601" s="254"/>
    </row>
    <row r="602" spans="1:119" ht="7.5" customHeight="1">
      <c r="A602" s="277"/>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c r="AA602" s="254"/>
      <c r="AB602" s="254"/>
      <c r="AC602" s="254"/>
      <c r="AD602" s="254"/>
      <c r="AE602" s="254"/>
      <c r="AF602" s="254"/>
      <c r="AG602" s="254"/>
      <c r="AH602" s="254"/>
      <c r="AI602" s="254"/>
      <c r="AJ602" s="254"/>
      <c r="AK602" s="254"/>
      <c r="AL602" s="254"/>
      <c r="AM602" s="254"/>
      <c r="AN602" s="254"/>
      <c r="AO602" s="254"/>
      <c r="AP602" s="254"/>
      <c r="AQ602" s="254"/>
      <c r="AR602" s="254"/>
      <c r="AS602" s="254"/>
      <c r="AT602" s="254"/>
      <c r="AU602" s="254"/>
      <c r="AV602" s="254"/>
      <c r="AW602" s="254"/>
      <c r="AX602" s="254"/>
      <c r="AY602" s="254"/>
      <c r="AZ602" s="254"/>
      <c r="BA602" s="254"/>
      <c r="BB602" s="254"/>
      <c r="BC602" s="254"/>
      <c r="BD602" s="254"/>
      <c r="BE602" s="254"/>
      <c r="BF602" s="254"/>
      <c r="BG602" s="254"/>
      <c r="BH602" s="254"/>
      <c r="BI602" s="254"/>
      <c r="BJ602" s="254"/>
      <c r="BK602" s="254"/>
      <c r="BL602" s="254"/>
      <c r="BM602" s="254"/>
      <c r="BN602" s="254"/>
      <c r="BO602" s="254"/>
      <c r="BP602" s="254"/>
      <c r="BQ602" s="254"/>
      <c r="BR602" s="254"/>
      <c r="BS602" s="254"/>
      <c r="BT602" s="254"/>
      <c r="BU602" s="254"/>
      <c r="BV602" s="254"/>
      <c r="BW602" s="254"/>
      <c r="BX602" s="254"/>
      <c r="BY602" s="254"/>
      <c r="BZ602" s="254"/>
      <c r="CA602" s="254"/>
      <c r="CB602" s="254"/>
      <c r="CC602" s="254"/>
      <c r="CD602" s="254"/>
      <c r="CE602" s="254"/>
      <c r="CF602" s="254"/>
      <c r="CG602" s="254"/>
      <c r="CH602" s="254"/>
      <c r="CI602" s="254"/>
      <c r="CJ602" s="254"/>
      <c r="CK602" s="254"/>
      <c r="CL602" s="254"/>
      <c r="CM602" s="254"/>
      <c r="CN602" s="254"/>
      <c r="CO602" s="254"/>
      <c r="CP602" s="254"/>
      <c r="CQ602" s="254"/>
      <c r="CR602" s="254"/>
      <c r="CS602" s="254"/>
      <c r="CT602" s="254"/>
      <c r="CU602" s="254"/>
      <c r="CV602" s="254"/>
      <c r="CW602" s="254"/>
      <c r="CX602" s="254"/>
      <c r="CY602" s="254"/>
      <c r="CZ602" s="254"/>
      <c r="DA602" s="254"/>
      <c r="DB602" s="254"/>
      <c r="DC602" s="254"/>
      <c r="DD602" s="254"/>
      <c r="DE602" s="254"/>
      <c r="DF602" s="254"/>
      <c r="DG602" s="254"/>
      <c r="DH602" s="254"/>
      <c r="DI602" s="254"/>
      <c r="DJ602" s="254"/>
      <c r="DK602" s="254"/>
      <c r="DL602" s="254"/>
      <c r="DM602" s="254"/>
      <c r="DN602" s="254"/>
      <c r="DO602" s="254"/>
    </row>
    <row r="603" spans="1:119" ht="7.5" customHeight="1">
      <c r="A603" s="277"/>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c r="AA603" s="254"/>
      <c r="AB603" s="254"/>
      <c r="AC603" s="254"/>
      <c r="AD603" s="254"/>
      <c r="AE603" s="254"/>
      <c r="AF603" s="254"/>
      <c r="AG603" s="254"/>
      <c r="AH603" s="254"/>
      <c r="AI603" s="254"/>
      <c r="AJ603" s="254"/>
      <c r="AK603" s="254"/>
      <c r="AL603" s="254"/>
      <c r="AM603" s="254"/>
      <c r="AN603" s="254"/>
      <c r="AO603" s="254"/>
      <c r="AP603" s="254"/>
      <c r="AQ603" s="254"/>
      <c r="AR603" s="254"/>
      <c r="AS603" s="254"/>
      <c r="AT603" s="254"/>
      <c r="AU603" s="254"/>
      <c r="AV603" s="254"/>
      <c r="AW603" s="254"/>
      <c r="AX603" s="254"/>
      <c r="AY603" s="254"/>
      <c r="AZ603" s="254"/>
      <c r="BA603" s="254"/>
      <c r="BB603" s="254"/>
      <c r="BC603" s="254"/>
      <c r="BD603" s="254"/>
      <c r="BE603" s="254"/>
      <c r="BF603" s="254"/>
      <c r="BG603" s="254"/>
      <c r="BH603" s="254"/>
      <c r="BI603" s="254"/>
      <c r="BJ603" s="254"/>
      <c r="BK603" s="254"/>
      <c r="BL603" s="254"/>
      <c r="BM603" s="254"/>
      <c r="BN603" s="254"/>
      <c r="BO603" s="254"/>
      <c r="BP603" s="254"/>
      <c r="BQ603" s="254"/>
      <c r="BR603" s="254"/>
      <c r="BS603" s="254"/>
      <c r="BT603" s="254"/>
      <c r="BU603" s="254"/>
      <c r="BV603" s="254"/>
      <c r="BW603" s="254"/>
      <c r="BX603" s="254"/>
      <c r="BY603" s="254"/>
      <c r="BZ603" s="254"/>
      <c r="CA603" s="254"/>
      <c r="CB603" s="254"/>
      <c r="CC603" s="254"/>
      <c r="CD603" s="254"/>
      <c r="CE603" s="254"/>
      <c r="CF603" s="254"/>
      <c r="CG603" s="254"/>
      <c r="CH603" s="254"/>
      <c r="CI603" s="254"/>
      <c r="CJ603" s="254"/>
      <c r="CK603" s="254"/>
      <c r="CL603" s="254"/>
      <c r="CM603" s="254"/>
      <c r="CN603" s="254"/>
      <c r="CO603" s="254"/>
      <c r="CP603" s="254"/>
      <c r="CQ603" s="254"/>
      <c r="CR603" s="254"/>
      <c r="CS603" s="254"/>
      <c r="CT603" s="254"/>
      <c r="CU603" s="254"/>
      <c r="CV603" s="254"/>
      <c r="CW603" s="254"/>
      <c r="CX603" s="254"/>
      <c r="CY603" s="254"/>
      <c r="CZ603" s="254"/>
      <c r="DA603" s="254"/>
      <c r="DB603" s="254"/>
      <c r="DC603" s="254"/>
      <c r="DD603" s="254"/>
      <c r="DE603" s="254"/>
      <c r="DF603" s="254"/>
      <c r="DG603" s="254"/>
      <c r="DH603" s="254"/>
      <c r="DI603" s="254"/>
      <c r="DJ603" s="254"/>
      <c r="DK603" s="254"/>
      <c r="DL603" s="254"/>
      <c r="DM603" s="254"/>
      <c r="DN603" s="254"/>
      <c r="DO603" s="254"/>
    </row>
    <row r="604" spans="1:119" ht="7.5" customHeight="1">
      <c r="A604" s="277"/>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c r="AA604" s="254"/>
      <c r="AB604" s="254"/>
      <c r="AC604" s="254"/>
      <c r="AD604" s="254"/>
      <c r="AE604" s="254"/>
      <c r="AF604" s="254"/>
      <c r="AG604" s="254"/>
      <c r="AH604" s="254"/>
      <c r="AI604" s="254"/>
      <c r="AJ604" s="254"/>
      <c r="AK604" s="254"/>
      <c r="AL604" s="254"/>
      <c r="AM604" s="254"/>
      <c r="AN604" s="254"/>
      <c r="AO604" s="254"/>
      <c r="AP604" s="254"/>
      <c r="AQ604" s="254"/>
      <c r="AR604" s="254"/>
      <c r="AS604" s="254"/>
      <c r="AT604" s="254"/>
      <c r="AU604" s="254"/>
      <c r="AV604" s="254"/>
      <c r="AW604" s="254"/>
      <c r="AX604" s="254"/>
      <c r="AY604" s="254"/>
      <c r="AZ604" s="254"/>
      <c r="BA604" s="254"/>
      <c r="BB604" s="254"/>
      <c r="BC604" s="254"/>
      <c r="BD604" s="254"/>
      <c r="BE604" s="254"/>
      <c r="BF604" s="254"/>
      <c r="BG604" s="254"/>
      <c r="BH604" s="254"/>
      <c r="BI604" s="254"/>
      <c r="BJ604" s="254"/>
      <c r="BK604" s="254"/>
      <c r="BL604" s="254"/>
      <c r="BM604" s="254"/>
      <c r="BN604" s="254"/>
      <c r="BO604" s="254"/>
      <c r="BP604" s="254"/>
      <c r="BQ604" s="254"/>
      <c r="BR604" s="254"/>
      <c r="BS604" s="254"/>
      <c r="BT604" s="254"/>
      <c r="BU604" s="254"/>
      <c r="BV604" s="254"/>
      <c r="BW604" s="254"/>
      <c r="BX604" s="254"/>
      <c r="BY604" s="254"/>
      <c r="BZ604" s="254"/>
      <c r="CA604" s="254"/>
      <c r="CB604" s="254"/>
      <c r="CC604" s="254"/>
      <c r="CD604" s="254"/>
      <c r="CE604" s="254"/>
      <c r="CF604" s="254"/>
      <c r="CG604" s="254"/>
      <c r="CH604" s="254"/>
      <c r="CI604" s="254"/>
      <c r="CJ604" s="254"/>
      <c r="CK604" s="254"/>
      <c r="CL604" s="254"/>
      <c r="CM604" s="254"/>
      <c r="CN604" s="254"/>
      <c r="CO604" s="254"/>
      <c r="CP604" s="254"/>
      <c r="CQ604" s="254"/>
      <c r="CR604" s="254"/>
      <c r="CS604" s="254"/>
      <c r="CT604" s="254"/>
      <c r="CU604" s="254"/>
      <c r="CV604" s="254"/>
      <c r="CW604" s="254"/>
      <c r="CX604" s="254"/>
      <c r="CY604" s="254"/>
      <c r="CZ604" s="254"/>
      <c r="DA604" s="254"/>
      <c r="DB604" s="254"/>
      <c r="DC604" s="254"/>
      <c r="DD604" s="254"/>
      <c r="DE604" s="254"/>
      <c r="DF604" s="254"/>
      <c r="DG604" s="254"/>
      <c r="DH604" s="254"/>
      <c r="DI604" s="254"/>
      <c r="DJ604" s="254"/>
      <c r="DK604" s="254"/>
      <c r="DL604" s="254"/>
      <c r="DM604" s="254"/>
      <c r="DN604" s="254"/>
      <c r="DO604" s="254"/>
    </row>
    <row r="605" spans="1:119" ht="7.5" customHeight="1">
      <c r="A605" s="277"/>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c r="AA605" s="254"/>
      <c r="AB605" s="254"/>
      <c r="AC605" s="254"/>
      <c r="AD605" s="254"/>
      <c r="AE605" s="254"/>
      <c r="AF605" s="254"/>
      <c r="AG605" s="254"/>
      <c r="AH605" s="254"/>
      <c r="AI605" s="254"/>
      <c r="AJ605" s="254"/>
      <c r="AK605" s="254"/>
      <c r="AL605" s="254"/>
      <c r="AM605" s="254"/>
      <c r="AN605" s="254"/>
      <c r="AO605" s="254"/>
      <c r="AP605" s="254"/>
      <c r="AQ605" s="254"/>
      <c r="AR605" s="254"/>
      <c r="AS605" s="254"/>
      <c r="AT605" s="254"/>
      <c r="AU605" s="254"/>
      <c r="AV605" s="254"/>
      <c r="AW605" s="254"/>
      <c r="AX605" s="254"/>
      <c r="AY605" s="254"/>
      <c r="AZ605" s="254"/>
      <c r="BA605" s="254"/>
      <c r="BB605" s="254"/>
      <c r="BC605" s="254"/>
      <c r="BD605" s="254"/>
      <c r="BE605" s="254"/>
      <c r="BF605" s="254"/>
      <c r="BG605" s="254"/>
      <c r="BH605" s="254"/>
      <c r="BI605" s="254"/>
      <c r="BJ605" s="254"/>
      <c r="BK605" s="254"/>
      <c r="BL605" s="254"/>
      <c r="BM605" s="254"/>
      <c r="BN605" s="254"/>
      <c r="BO605" s="254"/>
      <c r="BP605" s="254"/>
      <c r="BQ605" s="254"/>
      <c r="BR605" s="254"/>
      <c r="BS605" s="254"/>
      <c r="BT605" s="254"/>
      <c r="BU605" s="254"/>
      <c r="BV605" s="254"/>
      <c r="BW605" s="254"/>
      <c r="BX605" s="254"/>
      <c r="BY605" s="254"/>
      <c r="BZ605" s="254"/>
      <c r="CA605" s="254"/>
      <c r="CB605" s="254"/>
      <c r="CC605" s="254"/>
      <c r="CD605" s="254"/>
      <c r="CE605" s="254"/>
      <c r="CF605" s="254"/>
      <c r="CG605" s="254"/>
      <c r="CH605" s="254"/>
      <c r="CI605" s="254"/>
      <c r="CJ605" s="254"/>
      <c r="CK605" s="254"/>
      <c r="CL605" s="254"/>
      <c r="CM605" s="254"/>
      <c r="CN605" s="254"/>
      <c r="CO605" s="254"/>
      <c r="CP605" s="254"/>
      <c r="CQ605" s="254"/>
      <c r="CR605" s="254"/>
      <c r="CS605" s="254"/>
      <c r="CT605" s="254"/>
      <c r="CU605" s="254"/>
      <c r="CV605" s="254"/>
      <c r="CW605" s="254"/>
      <c r="CX605" s="254"/>
      <c r="CY605" s="254"/>
      <c r="CZ605" s="254"/>
      <c r="DA605" s="254"/>
      <c r="DB605" s="254"/>
      <c r="DC605" s="254"/>
      <c r="DD605" s="254"/>
      <c r="DE605" s="254"/>
      <c r="DF605" s="254"/>
      <c r="DG605" s="254"/>
      <c r="DH605" s="254"/>
      <c r="DI605" s="254"/>
      <c r="DJ605" s="254"/>
      <c r="DK605" s="254"/>
      <c r="DL605" s="254"/>
      <c r="DM605" s="254"/>
      <c r="DN605" s="254"/>
      <c r="DO605" s="254"/>
    </row>
    <row r="606" spans="1:119" ht="7.5" customHeight="1">
      <c r="A606" s="277"/>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c r="AA606" s="254"/>
      <c r="AB606" s="254"/>
      <c r="AC606" s="254"/>
      <c r="AD606" s="254"/>
      <c r="AE606" s="254"/>
      <c r="AF606" s="254"/>
      <c r="AG606" s="254"/>
      <c r="AH606" s="254"/>
      <c r="AI606" s="254"/>
      <c r="AJ606" s="254"/>
      <c r="AK606" s="254"/>
      <c r="AL606" s="254"/>
      <c r="AM606" s="254"/>
      <c r="AN606" s="254"/>
      <c r="AO606" s="254"/>
      <c r="AP606" s="254"/>
      <c r="AQ606" s="254"/>
      <c r="AR606" s="254"/>
      <c r="AS606" s="254"/>
      <c r="AT606" s="254"/>
      <c r="AU606" s="254"/>
      <c r="AV606" s="254"/>
      <c r="AW606" s="254"/>
      <c r="AX606" s="254"/>
      <c r="AY606" s="254"/>
      <c r="AZ606" s="254"/>
      <c r="BA606" s="254"/>
      <c r="BB606" s="254"/>
      <c r="BC606" s="254"/>
      <c r="BD606" s="254"/>
      <c r="BE606" s="254"/>
      <c r="BF606" s="254"/>
      <c r="BG606" s="254"/>
      <c r="BH606" s="254"/>
      <c r="BI606" s="254"/>
      <c r="BJ606" s="254"/>
      <c r="BK606" s="254"/>
      <c r="BL606" s="254"/>
      <c r="BM606" s="254"/>
      <c r="BN606" s="254"/>
      <c r="BO606" s="254"/>
      <c r="BP606" s="254"/>
      <c r="BQ606" s="254"/>
      <c r="BR606" s="254"/>
      <c r="BS606" s="254"/>
      <c r="BT606" s="254"/>
      <c r="BU606" s="254"/>
      <c r="BV606" s="254"/>
      <c r="BW606" s="254"/>
      <c r="BX606" s="254"/>
      <c r="BY606" s="254"/>
      <c r="BZ606" s="254"/>
      <c r="CA606" s="254"/>
      <c r="CB606" s="254"/>
      <c r="CC606" s="254"/>
      <c r="CD606" s="254"/>
      <c r="CE606" s="254"/>
      <c r="CF606" s="254"/>
      <c r="CG606" s="254"/>
      <c r="CH606" s="254"/>
      <c r="CI606" s="254"/>
      <c r="CJ606" s="254"/>
      <c r="CK606" s="254"/>
      <c r="CL606" s="254"/>
      <c r="CM606" s="254"/>
      <c r="CN606" s="254"/>
      <c r="CO606" s="254"/>
      <c r="CP606" s="254"/>
      <c r="CQ606" s="254"/>
      <c r="CR606" s="254"/>
      <c r="CS606" s="254"/>
      <c r="CT606" s="254"/>
      <c r="CU606" s="254"/>
      <c r="CV606" s="254"/>
      <c r="CW606" s="254"/>
      <c r="CX606" s="254"/>
      <c r="CY606" s="254"/>
      <c r="CZ606" s="254"/>
      <c r="DA606" s="254"/>
      <c r="DB606" s="254"/>
      <c r="DC606" s="254"/>
      <c r="DD606" s="254"/>
      <c r="DE606" s="254"/>
      <c r="DF606" s="254"/>
      <c r="DG606" s="254"/>
      <c r="DH606" s="254"/>
      <c r="DI606" s="254"/>
      <c r="DJ606" s="254"/>
      <c r="DK606" s="254"/>
      <c r="DL606" s="254"/>
      <c r="DM606" s="254"/>
      <c r="DN606" s="254"/>
      <c r="DO606" s="254"/>
    </row>
    <row r="607" spans="1:119" ht="7.5" customHeight="1">
      <c r="A607" s="277"/>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c r="AA607" s="254"/>
      <c r="AB607" s="254"/>
      <c r="AC607" s="254"/>
      <c r="AD607" s="254"/>
      <c r="AE607" s="254"/>
      <c r="AF607" s="254"/>
      <c r="AG607" s="254"/>
      <c r="AH607" s="254"/>
      <c r="AI607" s="254"/>
      <c r="AJ607" s="254"/>
      <c r="AK607" s="254"/>
      <c r="AL607" s="254"/>
      <c r="AM607" s="254"/>
      <c r="AN607" s="254"/>
      <c r="AO607" s="254"/>
      <c r="AP607" s="254"/>
      <c r="AQ607" s="254"/>
      <c r="AR607" s="254"/>
      <c r="AS607" s="254"/>
      <c r="AT607" s="254"/>
      <c r="AU607" s="254"/>
      <c r="AV607" s="254"/>
      <c r="AW607" s="254"/>
      <c r="AX607" s="254"/>
      <c r="AY607" s="254"/>
      <c r="AZ607" s="254"/>
      <c r="BA607" s="254"/>
      <c r="BB607" s="254"/>
      <c r="BC607" s="254"/>
      <c r="BD607" s="254"/>
      <c r="BE607" s="254"/>
      <c r="BF607" s="254"/>
      <c r="BG607" s="254"/>
      <c r="BH607" s="254"/>
      <c r="BI607" s="254"/>
      <c r="BJ607" s="254"/>
      <c r="BK607" s="254"/>
      <c r="BL607" s="254"/>
      <c r="BM607" s="254"/>
      <c r="BN607" s="254"/>
      <c r="BO607" s="254"/>
      <c r="BP607" s="254"/>
      <c r="BQ607" s="254"/>
      <c r="BR607" s="254"/>
      <c r="BS607" s="254"/>
      <c r="BT607" s="254"/>
      <c r="BU607" s="254"/>
      <c r="BV607" s="254"/>
      <c r="BW607" s="254"/>
      <c r="BX607" s="254"/>
      <c r="BY607" s="254"/>
      <c r="BZ607" s="254"/>
      <c r="CA607" s="254"/>
      <c r="CB607" s="254"/>
      <c r="CC607" s="254"/>
      <c r="CD607" s="254"/>
      <c r="CE607" s="254"/>
      <c r="CF607" s="254"/>
      <c r="CG607" s="254"/>
      <c r="CH607" s="254"/>
      <c r="CI607" s="254"/>
      <c r="CJ607" s="254"/>
      <c r="CK607" s="254"/>
      <c r="CL607" s="254"/>
      <c r="CM607" s="254"/>
      <c r="CN607" s="254"/>
      <c r="CO607" s="254"/>
      <c r="CP607" s="254"/>
      <c r="CQ607" s="254"/>
      <c r="CR607" s="254"/>
      <c r="CS607" s="254"/>
      <c r="CT607" s="254"/>
      <c r="CU607" s="254"/>
      <c r="CV607" s="254"/>
      <c r="CW607" s="254"/>
      <c r="CX607" s="254"/>
      <c r="CY607" s="254"/>
      <c r="CZ607" s="254"/>
      <c r="DA607" s="254"/>
      <c r="DB607" s="254"/>
      <c r="DC607" s="254"/>
      <c r="DD607" s="254"/>
      <c r="DE607" s="254"/>
      <c r="DF607" s="254"/>
      <c r="DG607" s="254"/>
      <c r="DH607" s="254"/>
      <c r="DI607" s="254"/>
      <c r="DJ607" s="254"/>
      <c r="DK607" s="254"/>
      <c r="DL607" s="254"/>
      <c r="DM607" s="254"/>
      <c r="DN607" s="254"/>
      <c r="DO607" s="254"/>
    </row>
    <row r="608" spans="1:119" ht="7.5" customHeight="1">
      <c r="A608" s="277"/>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c r="AA608" s="254"/>
      <c r="AB608" s="254"/>
      <c r="AC608" s="254"/>
      <c r="AD608" s="254"/>
      <c r="AE608" s="254"/>
      <c r="AF608" s="254"/>
      <c r="AG608" s="254"/>
      <c r="AH608" s="254"/>
      <c r="AI608" s="254"/>
      <c r="AJ608" s="254"/>
      <c r="AK608" s="254"/>
      <c r="AL608" s="254"/>
      <c r="AM608" s="254"/>
      <c r="AN608" s="254"/>
      <c r="AO608" s="254"/>
      <c r="AP608" s="254"/>
      <c r="AQ608" s="254"/>
      <c r="AR608" s="254"/>
      <c r="AS608" s="254"/>
      <c r="AT608" s="254"/>
      <c r="AU608" s="254"/>
      <c r="AV608" s="254"/>
      <c r="AW608" s="254"/>
      <c r="AX608" s="254"/>
      <c r="AY608" s="254"/>
      <c r="AZ608" s="254"/>
      <c r="BA608" s="254"/>
      <c r="BB608" s="254"/>
      <c r="BC608" s="254"/>
      <c r="BD608" s="254"/>
      <c r="BE608" s="254"/>
      <c r="BF608" s="254"/>
      <c r="BG608" s="254"/>
      <c r="BH608" s="254"/>
      <c r="BI608" s="254"/>
      <c r="BJ608" s="254"/>
      <c r="BK608" s="254"/>
      <c r="BL608" s="254"/>
      <c r="BM608" s="254"/>
      <c r="BN608" s="254"/>
      <c r="BO608" s="254"/>
      <c r="BP608" s="254"/>
      <c r="BQ608" s="254"/>
      <c r="BR608" s="254"/>
      <c r="BS608" s="254"/>
      <c r="BT608" s="254"/>
      <c r="BU608" s="254"/>
      <c r="BV608" s="254"/>
      <c r="BW608" s="254"/>
      <c r="BX608" s="254"/>
      <c r="BY608" s="254"/>
      <c r="BZ608" s="254"/>
      <c r="CA608" s="254"/>
      <c r="CB608" s="254"/>
      <c r="CC608" s="254"/>
      <c r="CD608" s="254"/>
      <c r="CE608" s="254"/>
      <c r="CF608" s="254"/>
      <c r="CG608" s="254"/>
      <c r="CH608" s="254"/>
      <c r="CI608" s="254"/>
      <c r="CJ608" s="254"/>
      <c r="CK608" s="254"/>
      <c r="CL608" s="254"/>
      <c r="CM608" s="254"/>
      <c r="CN608" s="254"/>
      <c r="CO608" s="254"/>
      <c r="CP608" s="254"/>
      <c r="CQ608" s="254"/>
      <c r="CR608" s="254"/>
      <c r="CS608" s="254"/>
      <c r="CT608" s="254"/>
      <c r="CU608" s="254"/>
      <c r="CV608" s="254"/>
      <c r="CW608" s="254"/>
      <c r="CX608" s="254"/>
      <c r="CY608" s="254"/>
      <c r="CZ608" s="254"/>
      <c r="DA608" s="254"/>
      <c r="DB608" s="254"/>
      <c r="DC608" s="254"/>
      <c r="DD608" s="254"/>
      <c r="DE608" s="254"/>
      <c r="DF608" s="254"/>
      <c r="DG608" s="254"/>
      <c r="DH608" s="254"/>
      <c r="DI608" s="254"/>
      <c r="DJ608" s="254"/>
      <c r="DK608" s="254"/>
      <c r="DL608" s="254"/>
      <c r="DM608" s="254"/>
      <c r="DN608" s="254"/>
      <c r="DO608" s="254"/>
    </row>
    <row r="609" spans="1:119" ht="7.5" customHeight="1">
      <c r="A609" s="277"/>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c r="AA609" s="254"/>
      <c r="AB609" s="254"/>
      <c r="AC609" s="254"/>
      <c r="AD609" s="254"/>
      <c r="AE609" s="254"/>
      <c r="AF609" s="254"/>
      <c r="AG609" s="254"/>
      <c r="AH609" s="254"/>
      <c r="AI609" s="254"/>
      <c r="AJ609" s="254"/>
      <c r="AK609" s="254"/>
      <c r="AL609" s="254"/>
      <c r="AM609" s="254"/>
      <c r="AN609" s="254"/>
      <c r="AO609" s="254"/>
      <c r="AP609" s="254"/>
      <c r="AQ609" s="254"/>
      <c r="AR609" s="254"/>
      <c r="AS609" s="254"/>
      <c r="AT609" s="254"/>
      <c r="AU609" s="254"/>
      <c r="AV609" s="254"/>
      <c r="AW609" s="254"/>
      <c r="AX609" s="254"/>
      <c r="AY609" s="254"/>
      <c r="AZ609" s="254"/>
      <c r="BA609" s="254"/>
      <c r="BB609" s="254"/>
      <c r="BC609" s="254"/>
      <c r="BD609" s="254"/>
      <c r="BE609" s="254"/>
      <c r="BF609" s="254"/>
      <c r="BG609" s="254"/>
      <c r="BH609" s="254"/>
      <c r="BI609" s="254"/>
      <c r="BJ609" s="254"/>
      <c r="BK609" s="254"/>
      <c r="BL609" s="254"/>
      <c r="BM609" s="254"/>
      <c r="BN609" s="254"/>
      <c r="BO609" s="254"/>
      <c r="BP609" s="254"/>
      <c r="BQ609" s="254"/>
      <c r="BR609" s="254"/>
      <c r="BS609" s="254"/>
      <c r="BT609" s="254"/>
      <c r="BU609" s="254"/>
      <c r="BV609" s="254"/>
      <c r="BW609" s="254"/>
      <c r="BX609" s="254"/>
      <c r="BY609" s="254"/>
      <c r="BZ609" s="254"/>
      <c r="CA609" s="254"/>
      <c r="CB609" s="254"/>
      <c r="CC609" s="254"/>
      <c r="CD609" s="254"/>
      <c r="CE609" s="254"/>
      <c r="CF609" s="254"/>
      <c r="CG609" s="254"/>
      <c r="CH609" s="254"/>
      <c r="CI609" s="254"/>
      <c r="CJ609" s="254"/>
      <c r="CK609" s="254"/>
      <c r="CL609" s="254"/>
      <c r="CM609" s="254"/>
      <c r="CN609" s="254"/>
      <c r="CO609" s="254"/>
      <c r="CP609" s="254"/>
      <c r="CQ609" s="254"/>
      <c r="CR609" s="254"/>
      <c r="CS609" s="254"/>
      <c r="CT609" s="254"/>
      <c r="CU609" s="254"/>
      <c r="CV609" s="254"/>
      <c r="CW609" s="254"/>
      <c r="CX609" s="254"/>
      <c r="CY609" s="254"/>
      <c r="CZ609" s="254"/>
      <c r="DA609" s="254"/>
      <c r="DB609" s="254"/>
      <c r="DC609" s="254"/>
      <c r="DD609" s="254"/>
      <c r="DE609" s="254"/>
      <c r="DF609" s="254"/>
      <c r="DG609" s="254"/>
      <c r="DH609" s="254"/>
      <c r="DI609" s="254"/>
      <c r="DJ609" s="254"/>
      <c r="DK609" s="254"/>
      <c r="DL609" s="254"/>
      <c r="DM609" s="254"/>
      <c r="DN609" s="254"/>
      <c r="DO609" s="254"/>
    </row>
    <row r="610" spans="1:119" ht="7.5" customHeight="1">
      <c r="A610" s="277"/>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c r="AA610" s="254"/>
      <c r="AB610" s="254"/>
      <c r="AC610" s="254"/>
      <c r="AD610" s="254"/>
      <c r="AE610" s="254"/>
      <c r="AF610" s="254"/>
      <c r="AG610" s="254"/>
      <c r="AH610" s="254"/>
      <c r="AI610" s="254"/>
      <c r="AJ610" s="254"/>
      <c r="AK610" s="254"/>
      <c r="AL610" s="254"/>
      <c r="AM610" s="254"/>
      <c r="AN610" s="254"/>
      <c r="AO610" s="254"/>
      <c r="AP610" s="254"/>
      <c r="AQ610" s="254"/>
      <c r="AR610" s="254"/>
      <c r="AS610" s="254"/>
      <c r="AT610" s="254"/>
      <c r="AU610" s="254"/>
      <c r="AV610" s="254"/>
      <c r="AW610" s="254"/>
      <c r="AX610" s="254"/>
      <c r="AY610" s="254"/>
      <c r="AZ610" s="254"/>
      <c r="BA610" s="254"/>
      <c r="BB610" s="254"/>
      <c r="BC610" s="254"/>
      <c r="BD610" s="254"/>
      <c r="BE610" s="254"/>
      <c r="BF610" s="254"/>
      <c r="BG610" s="254"/>
      <c r="BH610" s="254"/>
      <c r="BI610" s="254"/>
      <c r="BJ610" s="254"/>
      <c r="BK610" s="254"/>
      <c r="BL610" s="254"/>
      <c r="BM610" s="254"/>
      <c r="BN610" s="254"/>
      <c r="BO610" s="254"/>
      <c r="BP610" s="254"/>
      <c r="BQ610" s="254"/>
      <c r="BR610" s="254"/>
      <c r="BS610" s="254"/>
      <c r="BT610" s="254"/>
      <c r="BU610" s="254"/>
      <c r="BV610" s="254"/>
      <c r="BW610" s="254"/>
      <c r="BX610" s="254"/>
      <c r="BY610" s="254"/>
      <c r="BZ610" s="254"/>
      <c r="CA610" s="254"/>
      <c r="CB610" s="254"/>
      <c r="CC610" s="254"/>
      <c r="CD610" s="254"/>
      <c r="CE610" s="254"/>
      <c r="CF610" s="254"/>
      <c r="CG610" s="254"/>
      <c r="CH610" s="254"/>
      <c r="CI610" s="254"/>
      <c r="CJ610" s="254"/>
      <c r="CK610" s="254"/>
      <c r="CL610" s="254"/>
      <c r="CM610" s="254"/>
      <c r="CN610" s="254"/>
      <c r="CO610" s="254"/>
      <c r="CP610" s="254"/>
      <c r="CQ610" s="254"/>
      <c r="CR610" s="254"/>
      <c r="CS610" s="254"/>
      <c r="CT610" s="254"/>
      <c r="CU610" s="254"/>
      <c r="CV610" s="254"/>
      <c r="CW610" s="254"/>
      <c r="CX610" s="254"/>
      <c r="CY610" s="254"/>
      <c r="CZ610" s="254"/>
      <c r="DA610" s="254"/>
      <c r="DB610" s="254"/>
      <c r="DC610" s="254"/>
      <c r="DD610" s="254"/>
      <c r="DE610" s="254"/>
      <c r="DF610" s="254"/>
      <c r="DG610" s="254"/>
      <c r="DH610" s="254"/>
      <c r="DI610" s="254"/>
      <c r="DJ610" s="254"/>
      <c r="DK610" s="254"/>
      <c r="DL610" s="254"/>
      <c r="DM610" s="254"/>
      <c r="DN610" s="254"/>
      <c r="DO610" s="254"/>
    </row>
    <row r="611" spans="1:119" ht="7.5" customHeight="1">
      <c r="A611" s="277"/>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c r="AA611" s="254"/>
      <c r="AB611" s="254"/>
      <c r="AC611" s="254"/>
      <c r="AD611" s="254"/>
      <c r="AE611" s="254"/>
      <c r="AF611" s="254"/>
      <c r="AG611" s="254"/>
      <c r="AH611" s="254"/>
      <c r="AI611" s="254"/>
      <c r="AJ611" s="254"/>
      <c r="AK611" s="254"/>
      <c r="AL611" s="254"/>
      <c r="AM611" s="254"/>
      <c r="AN611" s="254"/>
      <c r="AO611" s="254"/>
      <c r="AP611" s="254"/>
      <c r="AQ611" s="254"/>
      <c r="AR611" s="254"/>
      <c r="AS611" s="254"/>
      <c r="AT611" s="254"/>
      <c r="AU611" s="254"/>
      <c r="AV611" s="254"/>
      <c r="AW611" s="254"/>
      <c r="AX611" s="254"/>
      <c r="AY611" s="254"/>
      <c r="AZ611" s="254"/>
      <c r="BA611" s="254"/>
      <c r="BB611" s="254"/>
      <c r="BC611" s="254"/>
      <c r="BD611" s="254"/>
      <c r="BE611" s="254"/>
      <c r="BF611" s="254"/>
      <c r="BG611" s="254"/>
      <c r="BH611" s="254"/>
      <c r="BI611" s="254"/>
      <c r="BJ611" s="254"/>
      <c r="BK611" s="254"/>
      <c r="BL611" s="254"/>
      <c r="BM611" s="254"/>
      <c r="BN611" s="254"/>
      <c r="BO611" s="254"/>
      <c r="BP611" s="254"/>
      <c r="BQ611" s="254"/>
      <c r="BR611" s="254"/>
      <c r="BS611" s="254"/>
      <c r="BT611" s="254"/>
      <c r="BU611" s="254"/>
      <c r="BV611" s="254"/>
      <c r="BW611" s="254"/>
      <c r="BX611" s="254"/>
      <c r="BY611" s="254"/>
      <c r="BZ611" s="254"/>
      <c r="CA611" s="254"/>
      <c r="CB611" s="254"/>
      <c r="CC611" s="254"/>
      <c r="CD611" s="254"/>
      <c r="CE611" s="254"/>
      <c r="CF611" s="254"/>
      <c r="CG611" s="254"/>
      <c r="CH611" s="254"/>
      <c r="CI611" s="254"/>
      <c r="CJ611" s="254"/>
      <c r="CK611" s="254"/>
      <c r="CL611" s="254"/>
      <c r="CM611" s="254"/>
      <c r="CN611" s="254"/>
      <c r="CO611" s="254"/>
      <c r="CP611" s="254"/>
      <c r="CQ611" s="254"/>
      <c r="CR611" s="254"/>
      <c r="CS611" s="254"/>
      <c r="CT611" s="254"/>
      <c r="CU611" s="254"/>
      <c r="CV611" s="254"/>
      <c r="CW611" s="254"/>
      <c r="CX611" s="254"/>
      <c r="CY611" s="254"/>
      <c r="CZ611" s="254"/>
      <c r="DA611" s="254"/>
      <c r="DB611" s="254"/>
      <c r="DC611" s="254"/>
      <c r="DD611" s="254"/>
      <c r="DE611" s="254"/>
      <c r="DF611" s="254"/>
      <c r="DG611" s="254"/>
      <c r="DH611" s="254"/>
      <c r="DI611" s="254"/>
      <c r="DJ611" s="254"/>
      <c r="DK611" s="254"/>
      <c r="DL611" s="254"/>
      <c r="DM611" s="254"/>
      <c r="DN611" s="254"/>
      <c r="DO611" s="254"/>
    </row>
    <row r="612" spans="1:119" ht="7.5" customHeight="1">
      <c r="A612" s="277"/>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c r="AA612" s="254"/>
      <c r="AB612" s="254"/>
      <c r="AC612" s="254"/>
      <c r="AD612" s="254"/>
      <c r="AE612" s="254"/>
      <c r="AF612" s="254"/>
      <c r="AG612" s="254"/>
      <c r="AH612" s="254"/>
      <c r="AI612" s="254"/>
      <c r="AJ612" s="254"/>
      <c r="AK612" s="254"/>
      <c r="AL612" s="254"/>
      <c r="AM612" s="254"/>
      <c r="AN612" s="254"/>
      <c r="AO612" s="254"/>
      <c r="AP612" s="254"/>
      <c r="AQ612" s="254"/>
      <c r="AR612" s="254"/>
      <c r="AS612" s="254"/>
      <c r="AT612" s="254"/>
      <c r="AU612" s="254"/>
      <c r="AV612" s="254"/>
      <c r="AW612" s="254"/>
      <c r="AX612" s="254"/>
      <c r="AY612" s="254"/>
      <c r="AZ612" s="254"/>
      <c r="BA612" s="254"/>
      <c r="BB612" s="254"/>
      <c r="BC612" s="254"/>
      <c r="BD612" s="254"/>
      <c r="BE612" s="254"/>
      <c r="BF612" s="254"/>
      <c r="BG612" s="254"/>
      <c r="BH612" s="254"/>
      <c r="BI612" s="254"/>
      <c r="BJ612" s="254"/>
      <c r="BK612" s="254"/>
      <c r="BL612" s="254"/>
      <c r="BM612" s="254"/>
      <c r="BN612" s="254"/>
      <c r="BO612" s="254"/>
      <c r="BP612" s="254"/>
      <c r="BQ612" s="254"/>
      <c r="BR612" s="254"/>
      <c r="BS612" s="254"/>
      <c r="BT612" s="254"/>
      <c r="BU612" s="254"/>
      <c r="BV612" s="254"/>
      <c r="BW612" s="254"/>
      <c r="BX612" s="254"/>
      <c r="BY612" s="254"/>
      <c r="BZ612" s="254"/>
      <c r="CA612" s="254"/>
      <c r="CB612" s="254"/>
      <c r="CC612" s="254"/>
      <c r="CD612" s="254"/>
      <c r="CE612" s="254"/>
      <c r="CF612" s="254"/>
      <c r="CG612" s="254"/>
      <c r="CH612" s="254"/>
      <c r="CI612" s="254"/>
      <c r="CJ612" s="254"/>
      <c r="CK612" s="254"/>
      <c r="CL612" s="254"/>
      <c r="CM612" s="254"/>
      <c r="CN612" s="254"/>
      <c r="CO612" s="254"/>
      <c r="CP612" s="254"/>
      <c r="CQ612" s="254"/>
      <c r="CR612" s="254"/>
      <c r="CS612" s="254"/>
      <c r="CT612" s="254"/>
      <c r="CU612" s="254"/>
      <c r="CV612" s="254"/>
      <c r="CW612" s="254"/>
      <c r="CX612" s="254"/>
      <c r="CY612" s="254"/>
      <c r="CZ612" s="254"/>
      <c r="DA612" s="254"/>
      <c r="DB612" s="254"/>
      <c r="DC612" s="254"/>
      <c r="DD612" s="254"/>
      <c r="DE612" s="254"/>
      <c r="DF612" s="254"/>
      <c r="DG612" s="254"/>
      <c r="DH612" s="254"/>
      <c r="DI612" s="254"/>
      <c r="DJ612" s="254"/>
      <c r="DK612" s="254"/>
      <c r="DL612" s="254"/>
      <c r="DM612" s="254"/>
      <c r="DN612" s="254"/>
      <c r="DO612" s="254"/>
    </row>
    <row r="613" spans="1:119" ht="7.5" customHeight="1">
      <c r="A613" s="277"/>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c r="AA613" s="254"/>
      <c r="AB613" s="254"/>
      <c r="AC613" s="254"/>
      <c r="AD613" s="254"/>
      <c r="AE613" s="254"/>
      <c r="AF613" s="254"/>
      <c r="AG613" s="254"/>
      <c r="AH613" s="254"/>
      <c r="AI613" s="254"/>
      <c r="AJ613" s="254"/>
      <c r="AK613" s="254"/>
      <c r="AL613" s="254"/>
      <c r="AM613" s="254"/>
      <c r="AN613" s="254"/>
      <c r="AO613" s="254"/>
      <c r="AP613" s="254"/>
      <c r="AQ613" s="254"/>
      <c r="AR613" s="254"/>
      <c r="AS613" s="254"/>
      <c r="AT613" s="254"/>
      <c r="AU613" s="254"/>
      <c r="AV613" s="254"/>
      <c r="AW613" s="254"/>
      <c r="AX613" s="254"/>
      <c r="AY613" s="254"/>
      <c r="AZ613" s="254"/>
      <c r="BA613" s="254"/>
      <c r="BB613" s="254"/>
      <c r="BC613" s="254"/>
      <c r="BD613" s="254"/>
      <c r="BE613" s="254"/>
      <c r="BF613" s="254"/>
      <c r="BG613" s="254"/>
      <c r="BH613" s="254"/>
      <c r="BI613" s="254"/>
      <c r="BJ613" s="254"/>
      <c r="BK613" s="254"/>
      <c r="BL613" s="254"/>
      <c r="BM613" s="254"/>
      <c r="BN613" s="254"/>
      <c r="BO613" s="254"/>
      <c r="BP613" s="254"/>
      <c r="BQ613" s="254"/>
      <c r="BR613" s="254"/>
      <c r="BS613" s="254"/>
      <c r="BT613" s="254"/>
      <c r="BU613" s="254"/>
      <c r="BV613" s="254"/>
      <c r="BW613" s="254"/>
      <c r="BX613" s="254"/>
      <c r="BY613" s="254"/>
      <c r="BZ613" s="254"/>
      <c r="CA613" s="254"/>
      <c r="CB613" s="254"/>
      <c r="CC613" s="254"/>
      <c r="CD613" s="254"/>
      <c r="CE613" s="254"/>
      <c r="CF613" s="254"/>
      <c r="CG613" s="254"/>
      <c r="CH613" s="254"/>
      <c r="CI613" s="254"/>
      <c r="CJ613" s="254"/>
      <c r="CK613" s="254"/>
      <c r="CL613" s="254"/>
      <c r="CM613" s="254"/>
      <c r="CN613" s="254"/>
      <c r="CO613" s="254"/>
      <c r="CP613" s="254"/>
      <c r="CQ613" s="254"/>
      <c r="CR613" s="254"/>
      <c r="CS613" s="254"/>
      <c r="CT613" s="254"/>
      <c r="CU613" s="254"/>
      <c r="CV613" s="254"/>
      <c r="CW613" s="254"/>
      <c r="CX613" s="254"/>
      <c r="CY613" s="254"/>
      <c r="CZ613" s="254"/>
      <c r="DA613" s="254"/>
      <c r="DB613" s="254"/>
      <c r="DC613" s="254"/>
      <c r="DD613" s="254"/>
      <c r="DE613" s="254"/>
      <c r="DF613" s="254"/>
      <c r="DG613" s="254"/>
      <c r="DH613" s="254"/>
      <c r="DI613" s="254"/>
      <c r="DJ613" s="254"/>
      <c r="DK613" s="254"/>
      <c r="DL613" s="254"/>
      <c r="DM613" s="254"/>
      <c r="DN613" s="254"/>
      <c r="DO613" s="254"/>
    </row>
    <row r="614" spans="1:119" ht="7.5" customHeight="1">
      <c r="A614" s="277"/>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c r="AA614" s="254"/>
      <c r="AB614" s="254"/>
      <c r="AC614" s="254"/>
      <c r="AD614" s="254"/>
      <c r="AE614" s="254"/>
      <c r="AF614" s="254"/>
      <c r="AG614" s="254"/>
      <c r="AH614" s="254"/>
      <c r="AI614" s="254"/>
      <c r="AJ614" s="254"/>
      <c r="AK614" s="254"/>
      <c r="AL614" s="254"/>
      <c r="AM614" s="254"/>
      <c r="AN614" s="254"/>
      <c r="AO614" s="254"/>
      <c r="AP614" s="254"/>
      <c r="AQ614" s="254"/>
      <c r="AR614" s="254"/>
      <c r="AS614" s="254"/>
      <c r="AT614" s="254"/>
      <c r="AU614" s="254"/>
      <c r="AV614" s="254"/>
      <c r="AW614" s="254"/>
      <c r="AX614" s="254"/>
      <c r="AY614" s="254"/>
      <c r="AZ614" s="254"/>
      <c r="BA614" s="254"/>
      <c r="BB614" s="254"/>
      <c r="BC614" s="254"/>
      <c r="BD614" s="254"/>
      <c r="BE614" s="254"/>
      <c r="BF614" s="254"/>
      <c r="BG614" s="254"/>
      <c r="BH614" s="254"/>
      <c r="BI614" s="254"/>
      <c r="BJ614" s="254"/>
      <c r="BK614" s="254"/>
      <c r="BL614" s="254"/>
      <c r="BM614" s="254"/>
      <c r="BN614" s="254"/>
      <c r="BO614" s="254"/>
      <c r="BP614" s="254"/>
      <c r="BQ614" s="254"/>
      <c r="BR614" s="254"/>
      <c r="BS614" s="254"/>
      <c r="BT614" s="254"/>
      <c r="BU614" s="254"/>
      <c r="BV614" s="254"/>
      <c r="BW614" s="254"/>
      <c r="BX614" s="254"/>
      <c r="BY614" s="254"/>
      <c r="BZ614" s="254"/>
      <c r="CA614" s="254"/>
      <c r="CB614" s="254"/>
      <c r="CC614" s="254"/>
      <c r="CD614" s="254"/>
      <c r="CE614" s="254"/>
      <c r="CF614" s="254"/>
      <c r="CG614" s="254"/>
      <c r="CH614" s="254"/>
      <c r="CI614" s="254"/>
      <c r="CJ614" s="254"/>
      <c r="CK614" s="254"/>
      <c r="CL614" s="254"/>
      <c r="CM614" s="254"/>
      <c r="CN614" s="254"/>
      <c r="CO614" s="254"/>
      <c r="CP614" s="254"/>
      <c r="CQ614" s="254"/>
      <c r="CR614" s="254"/>
      <c r="CS614" s="254"/>
      <c r="CT614" s="254"/>
      <c r="CU614" s="254"/>
      <c r="CV614" s="254"/>
      <c r="CW614" s="254"/>
      <c r="CX614" s="254"/>
      <c r="CY614" s="254"/>
      <c r="CZ614" s="254"/>
      <c r="DA614" s="254"/>
      <c r="DB614" s="254"/>
      <c r="DC614" s="254"/>
      <c r="DD614" s="254"/>
      <c r="DE614" s="254"/>
      <c r="DF614" s="254"/>
      <c r="DG614" s="254"/>
      <c r="DH614" s="254"/>
      <c r="DI614" s="254"/>
      <c r="DJ614" s="254"/>
      <c r="DK614" s="254"/>
      <c r="DL614" s="254"/>
      <c r="DM614" s="254"/>
      <c r="DN614" s="254"/>
      <c r="DO614" s="254"/>
    </row>
    <row r="615" spans="1:119" ht="7.5" customHeight="1">
      <c r="A615" s="277"/>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c r="AA615" s="254"/>
      <c r="AB615" s="254"/>
      <c r="AC615" s="254"/>
      <c r="AD615" s="254"/>
      <c r="AE615" s="254"/>
      <c r="AF615" s="254"/>
      <c r="AG615" s="254"/>
      <c r="AH615" s="254"/>
      <c r="AI615" s="254"/>
      <c r="AJ615" s="254"/>
      <c r="AK615" s="254"/>
      <c r="AL615" s="254"/>
      <c r="AM615" s="254"/>
      <c r="AN615" s="254"/>
      <c r="AO615" s="254"/>
      <c r="AP615" s="254"/>
      <c r="AQ615" s="254"/>
      <c r="AR615" s="254"/>
      <c r="AS615" s="254"/>
      <c r="AT615" s="254"/>
      <c r="AU615" s="254"/>
      <c r="AV615" s="254"/>
      <c r="AW615" s="254"/>
      <c r="AX615" s="254"/>
      <c r="AY615" s="254"/>
      <c r="AZ615" s="254"/>
      <c r="BA615" s="254"/>
      <c r="BB615" s="254"/>
      <c r="BC615" s="254"/>
      <c r="BD615" s="254"/>
      <c r="BE615" s="254"/>
      <c r="BF615" s="254"/>
      <c r="BG615" s="254"/>
      <c r="BH615" s="254"/>
      <c r="BI615" s="254"/>
      <c r="BJ615" s="254"/>
      <c r="BK615" s="254"/>
      <c r="BL615" s="254"/>
      <c r="BM615" s="254"/>
      <c r="BN615" s="254"/>
      <c r="BO615" s="254"/>
      <c r="BP615" s="254"/>
      <c r="BQ615" s="254"/>
      <c r="BR615" s="254"/>
      <c r="BS615" s="254"/>
      <c r="BT615" s="254"/>
      <c r="BU615" s="254"/>
      <c r="BV615" s="254"/>
      <c r="BW615" s="254"/>
      <c r="BX615" s="254"/>
      <c r="BY615" s="254"/>
      <c r="BZ615" s="254"/>
      <c r="CA615" s="254"/>
      <c r="CB615" s="254"/>
      <c r="CC615" s="254"/>
      <c r="CD615" s="254"/>
      <c r="CE615" s="254"/>
      <c r="CF615" s="254"/>
      <c r="CG615" s="254"/>
      <c r="CH615" s="254"/>
      <c r="CI615" s="254"/>
      <c r="CJ615" s="254"/>
      <c r="CK615" s="254"/>
      <c r="CL615" s="254"/>
      <c r="CM615" s="254"/>
      <c r="CN615" s="254"/>
      <c r="CO615" s="254"/>
      <c r="CP615" s="254"/>
      <c r="CQ615" s="254"/>
      <c r="CR615" s="254"/>
      <c r="CS615" s="254"/>
      <c r="CT615" s="254"/>
      <c r="CU615" s="254"/>
      <c r="CV615" s="254"/>
      <c r="CW615" s="254"/>
      <c r="CX615" s="254"/>
      <c r="CY615" s="254"/>
      <c r="CZ615" s="254"/>
      <c r="DA615" s="254"/>
      <c r="DB615" s="254"/>
      <c r="DC615" s="254"/>
      <c r="DD615" s="254"/>
      <c r="DE615" s="254"/>
      <c r="DF615" s="254"/>
      <c r="DG615" s="254"/>
      <c r="DH615" s="254"/>
      <c r="DI615" s="254"/>
      <c r="DJ615" s="254"/>
      <c r="DK615" s="254"/>
      <c r="DL615" s="254"/>
      <c r="DM615" s="254"/>
      <c r="DN615" s="254"/>
      <c r="DO615" s="254"/>
    </row>
    <row r="616" spans="1:119" ht="7.5" customHeight="1">
      <c r="A616" s="277"/>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c r="AA616" s="254"/>
      <c r="AB616" s="254"/>
      <c r="AC616" s="254"/>
      <c r="AD616" s="254"/>
      <c r="AE616" s="254"/>
      <c r="AF616" s="254"/>
      <c r="AG616" s="254"/>
      <c r="AH616" s="254"/>
      <c r="AI616" s="254"/>
      <c r="AJ616" s="254"/>
      <c r="AK616" s="254"/>
      <c r="AL616" s="254"/>
      <c r="AM616" s="254"/>
      <c r="AN616" s="254"/>
      <c r="AO616" s="254"/>
      <c r="AP616" s="254"/>
      <c r="AQ616" s="254"/>
      <c r="AR616" s="254"/>
      <c r="AS616" s="254"/>
      <c r="AT616" s="254"/>
      <c r="AU616" s="254"/>
      <c r="AV616" s="254"/>
      <c r="AW616" s="254"/>
      <c r="AX616" s="254"/>
      <c r="AY616" s="254"/>
      <c r="AZ616" s="254"/>
      <c r="BA616" s="254"/>
      <c r="BB616" s="254"/>
      <c r="BC616" s="254"/>
      <c r="BD616" s="254"/>
      <c r="BE616" s="254"/>
      <c r="BF616" s="254"/>
      <c r="BG616" s="254"/>
      <c r="BH616" s="254"/>
      <c r="BI616" s="254"/>
      <c r="BJ616" s="254"/>
      <c r="BK616" s="254"/>
      <c r="BL616" s="254"/>
      <c r="BM616" s="254"/>
      <c r="BN616" s="254"/>
      <c r="BO616" s="254"/>
      <c r="BP616" s="254"/>
      <c r="BQ616" s="254"/>
      <c r="BR616" s="254"/>
      <c r="BS616" s="254"/>
      <c r="BT616" s="254"/>
      <c r="BU616" s="254"/>
      <c r="BV616" s="254"/>
      <c r="BW616" s="254"/>
      <c r="BX616" s="254"/>
      <c r="BY616" s="254"/>
      <c r="BZ616" s="254"/>
      <c r="CA616" s="254"/>
      <c r="CB616" s="254"/>
      <c r="CC616" s="254"/>
      <c r="CD616" s="254"/>
      <c r="CE616" s="254"/>
      <c r="CF616" s="254"/>
      <c r="CG616" s="254"/>
      <c r="CH616" s="254"/>
      <c r="CI616" s="254"/>
      <c r="CJ616" s="254"/>
      <c r="CK616" s="254"/>
      <c r="CL616" s="254"/>
      <c r="CM616" s="254"/>
      <c r="CN616" s="254"/>
      <c r="CO616" s="254"/>
      <c r="CP616" s="254"/>
      <c r="CQ616" s="254"/>
      <c r="CR616" s="254"/>
      <c r="CS616" s="254"/>
      <c r="CT616" s="254"/>
      <c r="CU616" s="254"/>
      <c r="CV616" s="254"/>
      <c r="CW616" s="254"/>
      <c r="CX616" s="254"/>
      <c r="CY616" s="254"/>
      <c r="CZ616" s="254"/>
      <c r="DA616" s="254"/>
      <c r="DB616" s="254"/>
      <c r="DC616" s="254"/>
      <c r="DD616" s="254"/>
      <c r="DE616" s="254"/>
      <c r="DF616" s="254"/>
      <c r="DG616" s="254"/>
      <c r="DH616" s="254"/>
      <c r="DI616" s="254"/>
      <c r="DJ616" s="254"/>
      <c r="DK616" s="254"/>
      <c r="DL616" s="254"/>
      <c r="DM616" s="254"/>
      <c r="DN616" s="254"/>
      <c r="DO616" s="254"/>
    </row>
    <row r="617" spans="1:119" ht="7.5" customHeight="1">
      <c r="A617" s="277"/>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c r="AA617" s="254"/>
      <c r="AB617" s="254"/>
      <c r="AC617" s="254"/>
      <c r="AD617" s="254"/>
      <c r="AE617" s="254"/>
      <c r="AF617" s="254"/>
      <c r="AG617" s="254"/>
      <c r="AH617" s="254"/>
      <c r="AI617" s="254"/>
      <c r="AJ617" s="254"/>
      <c r="AK617" s="254"/>
      <c r="AL617" s="254"/>
      <c r="AM617" s="254"/>
      <c r="AN617" s="254"/>
      <c r="AO617" s="254"/>
      <c r="AP617" s="254"/>
      <c r="AQ617" s="254"/>
      <c r="AR617" s="254"/>
      <c r="AS617" s="254"/>
      <c r="AT617" s="254"/>
      <c r="AU617" s="254"/>
      <c r="AV617" s="254"/>
      <c r="AW617" s="254"/>
      <c r="AX617" s="254"/>
      <c r="AY617" s="254"/>
      <c r="AZ617" s="254"/>
      <c r="BA617" s="254"/>
      <c r="BB617" s="254"/>
      <c r="BC617" s="254"/>
      <c r="BD617" s="254"/>
      <c r="BE617" s="254"/>
      <c r="BF617" s="254"/>
      <c r="BG617" s="254"/>
      <c r="BH617" s="254"/>
      <c r="BI617" s="254"/>
      <c r="BJ617" s="254"/>
      <c r="BK617" s="254"/>
      <c r="BL617" s="254"/>
      <c r="BM617" s="254"/>
      <c r="BN617" s="254"/>
      <c r="BO617" s="254"/>
      <c r="BP617" s="254"/>
      <c r="BQ617" s="254"/>
      <c r="BR617" s="254"/>
      <c r="BS617" s="254"/>
      <c r="BT617" s="254"/>
      <c r="BU617" s="254"/>
      <c r="BV617" s="254"/>
      <c r="BW617" s="254"/>
      <c r="BX617" s="254"/>
      <c r="BY617" s="254"/>
      <c r="BZ617" s="254"/>
      <c r="CA617" s="254"/>
      <c r="CB617" s="254"/>
      <c r="CC617" s="254"/>
      <c r="CD617" s="254"/>
      <c r="CE617" s="254"/>
      <c r="CF617" s="254"/>
      <c r="CG617" s="254"/>
      <c r="CH617" s="254"/>
      <c r="CI617" s="254"/>
      <c r="CJ617" s="254"/>
      <c r="CK617" s="254"/>
      <c r="CL617" s="254"/>
      <c r="CM617" s="254"/>
      <c r="CN617" s="254"/>
      <c r="CO617" s="254"/>
      <c r="CP617" s="254"/>
      <c r="CQ617" s="254"/>
      <c r="CR617" s="254"/>
      <c r="CS617" s="254"/>
      <c r="CT617" s="254"/>
      <c r="CU617" s="254"/>
      <c r="CV617" s="254"/>
      <c r="CW617" s="254"/>
      <c r="CX617" s="254"/>
      <c r="CY617" s="254"/>
      <c r="CZ617" s="254"/>
      <c r="DA617" s="254"/>
      <c r="DB617" s="254"/>
      <c r="DC617" s="254"/>
      <c r="DD617" s="254"/>
      <c r="DE617" s="254"/>
      <c r="DF617" s="254"/>
      <c r="DG617" s="254"/>
      <c r="DH617" s="254"/>
      <c r="DI617" s="254"/>
      <c r="DJ617" s="254"/>
      <c r="DK617" s="254"/>
      <c r="DL617" s="254"/>
      <c r="DM617" s="254"/>
      <c r="DN617" s="254"/>
      <c r="DO617" s="254"/>
    </row>
    <row r="618" spans="1:119" ht="7.5" customHeight="1">
      <c r="A618" s="277"/>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c r="AA618" s="254"/>
      <c r="AB618" s="254"/>
      <c r="AC618" s="254"/>
      <c r="AD618" s="254"/>
      <c r="AE618" s="254"/>
      <c r="AF618" s="254"/>
      <c r="AG618" s="254"/>
      <c r="AH618" s="254"/>
      <c r="AI618" s="254"/>
      <c r="AJ618" s="254"/>
      <c r="AK618" s="254"/>
      <c r="AL618" s="254"/>
      <c r="AM618" s="254"/>
      <c r="AN618" s="254"/>
      <c r="AO618" s="254"/>
      <c r="AP618" s="254"/>
      <c r="AQ618" s="254"/>
      <c r="AR618" s="254"/>
      <c r="AS618" s="254"/>
      <c r="AT618" s="254"/>
      <c r="AU618" s="254"/>
      <c r="AV618" s="254"/>
      <c r="AW618" s="254"/>
      <c r="AX618" s="254"/>
      <c r="AY618" s="254"/>
      <c r="AZ618" s="254"/>
      <c r="BA618" s="254"/>
      <c r="BB618" s="254"/>
      <c r="BC618" s="254"/>
      <c r="BD618" s="254"/>
      <c r="BE618" s="254"/>
      <c r="BF618" s="254"/>
      <c r="BG618" s="254"/>
      <c r="BH618" s="254"/>
      <c r="BI618" s="254"/>
      <c r="BJ618" s="254"/>
      <c r="BK618" s="254"/>
      <c r="BL618" s="254"/>
      <c r="BM618" s="254"/>
      <c r="BN618" s="254"/>
      <c r="BO618" s="254"/>
      <c r="BP618" s="254"/>
      <c r="BQ618" s="254"/>
      <c r="BR618" s="254"/>
      <c r="BS618" s="254"/>
      <c r="BT618" s="254"/>
      <c r="BU618" s="254"/>
      <c r="BV618" s="254"/>
      <c r="BW618" s="254"/>
      <c r="BX618" s="254"/>
      <c r="BY618" s="254"/>
      <c r="BZ618" s="254"/>
      <c r="CA618" s="254"/>
      <c r="CB618" s="254"/>
      <c r="CC618" s="254"/>
      <c r="CD618" s="254"/>
      <c r="CE618" s="254"/>
      <c r="CF618" s="254"/>
      <c r="CG618" s="254"/>
      <c r="CH618" s="254"/>
      <c r="CI618" s="254"/>
      <c r="CJ618" s="254"/>
      <c r="CK618" s="254"/>
      <c r="CL618" s="254"/>
      <c r="CM618" s="254"/>
      <c r="CN618" s="254"/>
      <c r="CO618" s="254"/>
      <c r="CP618" s="254"/>
      <c r="CQ618" s="254"/>
      <c r="CR618" s="254"/>
      <c r="CS618" s="254"/>
      <c r="CT618" s="254"/>
      <c r="CU618" s="254"/>
      <c r="CV618" s="254"/>
      <c r="CW618" s="254"/>
      <c r="CX618" s="254"/>
      <c r="CY618" s="254"/>
      <c r="CZ618" s="254"/>
      <c r="DA618" s="254"/>
      <c r="DB618" s="254"/>
      <c r="DC618" s="254"/>
      <c r="DD618" s="254"/>
      <c r="DE618" s="254"/>
      <c r="DF618" s="254"/>
      <c r="DG618" s="254"/>
      <c r="DH618" s="254"/>
      <c r="DI618" s="254"/>
      <c r="DJ618" s="254"/>
      <c r="DK618" s="254"/>
      <c r="DL618" s="254"/>
      <c r="DM618" s="254"/>
      <c r="DN618" s="254"/>
      <c r="DO618" s="254"/>
    </row>
    <row r="619" spans="1:119" ht="7.5" customHeight="1">
      <c r="A619" s="277"/>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c r="AA619" s="254"/>
      <c r="AB619" s="254"/>
      <c r="AC619" s="254"/>
      <c r="AD619" s="254"/>
      <c r="AE619" s="254"/>
      <c r="AF619" s="254"/>
      <c r="AG619" s="254"/>
      <c r="AH619" s="254"/>
      <c r="AI619" s="254"/>
      <c r="AJ619" s="254"/>
      <c r="AK619" s="254"/>
      <c r="AL619" s="254"/>
      <c r="AM619" s="254"/>
      <c r="AN619" s="254"/>
      <c r="AO619" s="254"/>
      <c r="AP619" s="254"/>
      <c r="AQ619" s="254"/>
      <c r="AR619" s="254"/>
      <c r="AS619" s="254"/>
      <c r="AT619" s="254"/>
      <c r="AU619" s="254"/>
      <c r="AV619" s="254"/>
      <c r="AW619" s="254"/>
      <c r="AX619" s="254"/>
      <c r="AY619" s="254"/>
      <c r="AZ619" s="254"/>
      <c r="BA619" s="254"/>
      <c r="BB619" s="254"/>
      <c r="BC619" s="254"/>
      <c r="BD619" s="254"/>
      <c r="BE619" s="254"/>
      <c r="BF619" s="254"/>
      <c r="BG619" s="254"/>
      <c r="BH619" s="254"/>
      <c r="BI619" s="254"/>
      <c r="BJ619" s="254"/>
      <c r="BK619" s="254"/>
      <c r="BL619" s="254"/>
      <c r="BM619" s="254"/>
      <c r="BN619" s="254"/>
      <c r="BO619" s="254"/>
      <c r="BP619" s="254"/>
      <c r="BQ619" s="254"/>
      <c r="BR619" s="254"/>
      <c r="BS619" s="254"/>
      <c r="BT619" s="254"/>
      <c r="BU619" s="254"/>
      <c r="BV619" s="254"/>
      <c r="BW619" s="254"/>
      <c r="BX619" s="254"/>
      <c r="BY619" s="254"/>
      <c r="BZ619" s="254"/>
      <c r="CA619" s="254"/>
      <c r="CB619" s="254"/>
      <c r="CC619" s="254"/>
      <c r="CD619" s="254"/>
      <c r="CE619" s="254"/>
      <c r="CF619" s="254"/>
      <c r="CG619" s="254"/>
      <c r="CH619" s="254"/>
      <c r="CI619" s="254"/>
      <c r="CJ619" s="254"/>
      <c r="CK619" s="254"/>
      <c r="CL619" s="254"/>
      <c r="CM619" s="254"/>
      <c r="CN619" s="254"/>
      <c r="CO619" s="254"/>
      <c r="CP619" s="254"/>
      <c r="CQ619" s="254"/>
      <c r="CR619" s="254"/>
      <c r="CS619" s="254"/>
      <c r="CT619" s="254"/>
      <c r="CU619" s="254"/>
      <c r="CV619" s="254"/>
      <c r="CW619" s="254"/>
      <c r="CX619" s="254"/>
      <c r="CY619" s="254"/>
      <c r="CZ619" s="254"/>
      <c r="DA619" s="254"/>
      <c r="DB619" s="254"/>
      <c r="DC619" s="254"/>
      <c r="DD619" s="254"/>
      <c r="DE619" s="254"/>
      <c r="DF619" s="254"/>
      <c r="DG619" s="254"/>
      <c r="DH619" s="254"/>
      <c r="DI619" s="254"/>
      <c r="DJ619" s="254"/>
      <c r="DK619" s="254"/>
      <c r="DL619" s="254"/>
      <c r="DM619" s="254"/>
      <c r="DN619" s="254"/>
      <c r="DO619" s="254"/>
    </row>
    <row r="620" spans="1:119" ht="7.5" customHeight="1">
      <c r="A620" s="277"/>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c r="AA620" s="254"/>
      <c r="AB620" s="254"/>
      <c r="AC620" s="254"/>
      <c r="AD620" s="254"/>
      <c r="AE620" s="254"/>
      <c r="AF620" s="254"/>
      <c r="AG620" s="254"/>
      <c r="AH620" s="254"/>
      <c r="AI620" s="254"/>
      <c r="AJ620" s="254"/>
      <c r="AK620" s="254"/>
      <c r="AL620" s="254"/>
      <c r="AM620" s="254"/>
      <c r="AN620" s="254"/>
      <c r="AO620" s="254"/>
      <c r="AP620" s="254"/>
      <c r="AQ620" s="254"/>
      <c r="AR620" s="254"/>
      <c r="AS620" s="254"/>
      <c r="AT620" s="254"/>
      <c r="AU620" s="254"/>
      <c r="AV620" s="254"/>
      <c r="AW620" s="254"/>
      <c r="AX620" s="254"/>
      <c r="AY620" s="254"/>
      <c r="AZ620" s="254"/>
      <c r="BA620" s="254"/>
      <c r="BB620" s="254"/>
      <c r="BC620" s="254"/>
      <c r="BD620" s="254"/>
      <c r="BE620" s="254"/>
      <c r="BF620" s="254"/>
      <c r="BG620" s="254"/>
      <c r="BH620" s="254"/>
      <c r="BI620" s="254"/>
      <c r="BJ620" s="254"/>
      <c r="BK620" s="254"/>
      <c r="BL620" s="254"/>
      <c r="BM620" s="254"/>
      <c r="BN620" s="254"/>
      <c r="BO620" s="254"/>
      <c r="BP620" s="254"/>
      <c r="BQ620" s="254"/>
      <c r="BR620" s="254"/>
      <c r="BS620" s="254"/>
      <c r="BT620" s="254"/>
      <c r="BU620" s="254"/>
      <c r="BV620" s="254"/>
      <c r="BW620" s="254"/>
      <c r="BX620" s="254"/>
      <c r="BY620" s="254"/>
      <c r="BZ620" s="254"/>
      <c r="CA620" s="254"/>
      <c r="CB620" s="254"/>
      <c r="CC620" s="254"/>
      <c r="CD620" s="254"/>
      <c r="CE620" s="254"/>
      <c r="CF620" s="254"/>
      <c r="CG620" s="254"/>
      <c r="CH620" s="254"/>
      <c r="CI620" s="254"/>
      <c r="CJ620" s="254"/>
      <c r="CK620" s="254"/>
      <c r="CL620" s="254"/>
      <c r="CM620" s="254"/>
      <c r="CN620" s="254"/>
      <c r="CO620" s="254"/>
      <c r="CP620" s="254"/>
      <c r="CQ620" s="254"/>
      <c r="CR620" s="254"/>
      <c r="CS620" s="254"/>
      <c r="CT620" s="254"/>
      <c r="CU620" s="254"/>
      <c r="CV620" s="254"/>
      <c r="CW620" s="254"/>
      <c r="CX620" s="254"/>
      <c r="CY620" s="254"/>
      <c r="CZ620" s="254"/>
      <c r="DA620" s="254"/>
      <c r="DB620" s="254"/>
      <c r="DC620" s="254"/>
      <c r="DD620" s="254"/>
      <c r="DE620" s="254"/>
      <c r="DF620" s="254"/>
      <c r="DG620" s="254"/>
      <c r="DH620" s="254"/>
      <c r="DI620" s="254"/>
      <c r="DJ620" s="254"/>
      <c r="DK620" s="254"/>
      <c r="DL620" s="254"/>
      <c r="DM620" s="254"/>
      <c r="DN620" s="254"/>
      <c r="DO620" s="254"/>
    </row>
    <row r="621" spans="1:119" ht="7.5" customHeight="1">
      <c r="A621" s="277"/>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c r="AA621" s="254"/>
      <c r="AB621" s="254"/>
      <c r="AC621" s="254"/>
      <c r="AD621" s="254"/>
      <c r="AE621" s="254"/>
      <c r="AF621" s="254"/>
      <c r="AG621" s="254"/>
      <c r="AH621" s="254"/>
      <c r="AI621" s="254"/>
      <c r="AJ621" s="254"/>
      <c r="AK621" s="254"/>
      <c r="AL621" s="254"/>
      <c r="AM621" s="254"/>
      <c r="AN621" s="254"/>
      <c r="AO621" s="254"/>
      <c r="AP621" s="254"/>
      <c r="AQ621" s="254"/>
      <c r="AR621" s="254"/>
      <c r="AS621" s="254"/>
      <c r="AT621" s="254"/>
      <c r="AU621" s="254"/>
      <c r="AV621" s="254"/>
      <c r="AW621" s="254"/>
      <c r="AX621" s="254"/>
      <c r="AY621" s="254"/>
      <c r="AZ621" s="254"/>
      <c r="BA621" s="254"/>
      <c r="BB621" s="254"/>
      <c r="BC621" s="254"/>
      <c r="BD621" s="254"/>
      <c r="BE621" s="254"/>
      <c r="BF621" s="254"/>
      <c r="BG621" s="254"/>
      <c r="BH621" s="254"/>
      <c r="BI621" s="254"/>
      <c r="BJ621" s="254"/>
      <c r="BK621" s="254"/>
      <c r="BL621" s="254"/>
      <c r="BM621" s="254"/>
      <c r="BN621" s="254"/>
      <c r="BO621" s="254"/>
      <c r="BP621" s="254"/>
      <c r="BQ621" s="254"/>
      <c r="BR621" s="254"/>
      <c r="BS621" s="254"/>
      <c r="BT621" s="254"/>
      <c r="BU621" s="254"/>
      <c r="BV621" s="254"/>
      <c r="BW621" s="254"/>
      <c r="BX621" s="254"/>
      <c r="BY621" s="254"/>
      <c r="BZ621" s="254"/>
      <c r="CA621" s="254"/>
      <c r="CB621" s="254"/>
      <c r="CC621" s="254"/>
      <c r="CD621" s="254"/>
      <c r="CE621" s="254"/>
      <c r="CF621" s="254"/>
      <c r="CG621" s="254"/>
      <c r="CH621" s="254"/>
      <c r="CI621" s="254"/>
      <c r="CJ621" s="254"/>
      <c r="CK621" s="254"/>
      <c r="CL621" s="254"/>
      <c r="CM621" s="254"/>
      <c r="CN621" s="254"/>
      <c r="CO621" s="254"/>
      <c r="CP621" s="254"/>
      <c r="CQ621" s="254"/>
      <c r="CR621" s="254"/>
      <c r="CS621" s="254"/>
      <c r="CT621" s="254"/>
      <c r="CU621" s="254"/>
      <c r="CV621" s="254"/>
      <c r="CW621" s="254"/>
      <c r="CX621" s="254"/>
      <c r="CY621" s="254"/>
      <c r="CZ621" s="254"/>
      <c r="DA621" s="254"/>
      <c r="DB621" s="254"/>
      <c r="DC621" s="254"/>
      <c r="DD621" s="254"/>
      <c r="DE621" s="254"/>
      <c r="DF621" s="254"/>
      <c r="DG621" s="254"/>
      <c r="DH621" s="254"/>
      <c r="DI621" s="254"/>
      <c r="DJ621" s="254"/>
      <c r="DK621" s="254"/>
      <c r="DL621" s="254"/>
      <c r="DM621" s="254"/>
      <c r="DN621" s="254"/>
      <c r="DO621" s="254"/>
    </row>
    <row r="622" spans="1:119" ht="7.5" customHeight="1">
      <c r="A622" s="277"/>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c r="AA622" s="254"/>
      <c r="AB622" s="254"/>
      <c r="AC622" s="254"/>
      <c r="AD622" s="254"/>
      <c r="AE622" s="254"/>
      <c r="AF622" s="254"/>
      <c r="AG622" s="254"/>
      <c r="AH622" s="254"/>
      <c r="AI622" s="254"/>
      <c r="AJ622" s="254"/>
      <c r="AK622" s="254"/>
      <c r="AL622" s="254"/>
      <c r="AM622" s="254"/>
      <c r="AN622" s="254"/>
      <c r="AO622" s="254"/>
      <c r="AP622" s="254"/>
      <c r="AQ622" s="254"/>
      <c r="AR622" s="254"/>
      <c r="AS622" s="254"/>
      <c r="AT622" s="254"/>
      <c r="AU622" s="254"/>
      <c r="AV622" s="254"/>
      <c r="AW622" s="254"/>
      <c r="AX622" s="254"/>
      <c r="AY622" s="254"/>
      <c r="AZ622" s="254"/>
      <c r="BA622" s="254"/>
      <c r="BB622" s="254"/>
      <c r="BC622" s="254"/>
      <c r="BD622" s="254"/>
      <c r="BE622" s="254"/>
      <c r="BF622" s="254"/>
      <c r="BG622" s="254"/>
      <c r="BH622" s="254"/>
      <c r="BI622" s="254"/>
      <c r="BJ622" s="254"/>
      <c r="BK622" s="254"/>
      <c r="BL622" s="254"/>
      <c r="BM622" s="254"/>
      <c r="BN622" s="254"/>
      <c r="BO622" s="254"/>
      <c r="BP622" s="254"/>
      <c r="BQ622" s="254"/>
      <c r="BR622" s="254"/>
      <c r="BS622" s="254"/>
      <c r="BT622" s="254"/>
      <c r="BU622" s="254"/>
      <c r="BV622" s="254"/>
      <c r="BW622" s="254"/>
      <c r="BX622" s="254"/>
      <c r="BY622" s="254"/>
      <c r="BZ622" s="254"/>
      <c r="CA622" s="254"/>
      <c r="CB622" s="254"/>
      <c r="CC622" s="254"/>
      <c r="CD622" s="254"/>
      <c r="CE622" s="254"/>
      <c r="CF622" s="254"/>
      <c r="CG622" s="254"/>
      <c r="CH622" s="254"/>
      <c r="CI622" s="254"/>
      <c r="CJ622" s="254"/>
      <c r="CK622" s="254"/>
      <c r="CL622" s="254"/>
      <c r="CM622" s="254"/>
      <c r="CN622" s="254"/>
      <c r="CO622" s="254"/>
      <c r="CP622" s="254"/>
      <c r="CQ622" s="254"/>
      <c r="CR622" s="254"/>
      <c r="CS622" s="254"/>
      <c r="CT622" s="254"/>
      <c r="CU622" s="254"/>
      <c r="CV622" s="254"/>
      <c r="CW622" s="254"/>
      <c r="CX622" s="254"/>
      <c r="CY622" s="254"/>
      <c r="CZ622" s="254"/>
      <c r="DA622" s="254"/>
      <c r="DB622" s="254"/>
      <c r="DC622" s="254"/>
      <c r="DD622" s="254"/>
      <c r="DE622" s="254"/>
      <c r="DF622" s="254"/>
      <c r="DG622" s="254"/>
      <c r="DH622" s="254"/>
      <c r="DI622" s="254"/>
      <c r="DJ622" s="254"/>
      <c r="DK622" s="254"/>
      <c r="DL622" s="254"/>
      <c r="DM622" s="254"/>
      <c r="DN622" s="254"/>
      <c r="DO622" s="254"/>
    </row>
    <row r="623" spans="1:119" ht="7.5" customHeight="1">
      <c r="A623" s="277"/>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c r="AA623" s="254"/>
      <c r="AB623" s="254"/>
      <c r="AC623" s="254"/>
      <c r="AD623" s="254"/>
      <c r="AE623" s="254"/>
      <c r="AF623" s="254"/>
      <c r="AG623" s="254"/>
      <c r="AH623" s="254"/>
      <c r="AI623" s="254"/>
      <c r="AJ623" s="254"/>
      <c r="AK623" s="254"/>
      <c r="AL623" s="254"/>
      <c r="AM623" s="254"/>
      <c r="AN623" s="254"/>
      <c r="AO623" s="254"/>
      <c r="AP623" s="254"/>
      <c r="AQ623" s="254"/>
      <c r="AR623" s="254"/>
      <c r="AS623" s="254"/>
      <c r="AT623" s="254"/>
      <c r="AU623" s="254"/>
      <c r="AV623" s="254"/>
      <c r="AW623" s="254"/>
      <c r="AX623" s="254"/>
      <c r="AY623" s="254"/>
      <c r="AZ623" s="254"/>
      <c r="BA623" s="254"/>
      <c r="BB623" s="254"/>
      <c r="BC623" s="254"/>
      <c r="BD623" s="254"/>
      <c r="BE623" s="254"/>
      <c r="BF623" s="254"/>
      <c r="BG623" s="254"/>
      <c r="BH623" s="254"/>
      <c r="BI623" s="254"/>
      <c r="BJ623" s="254"/>
      <c r="BK623" s="254"/>
      <c r="BL623" s="254"/>
      <c r="BM623" s="254"/>
      <c r="BN623" s="254"/>
      <c r="BO623" s="254"/>
      <c r="BP623" s="254"/>
      <c r="BQ623" s="254"/>
      <c r="BR623" s="254"/>
      <c r="BS623" s="254"/>
      <c r="BT623" s="254"/>
      <c r="BU623" s="254"/>
      <c r="BV623" s="254"/>
      <c r="BW623" s="254"/>
      <c r="BX623" s="254"/>
      <c r="BY623" s="254"/>
      <c r="BZ623" s="254"/>
      <c r="CA623" s="254"/>
      <c r="CB623" s="254"/>
      <c r="CC623" s="254"/>
      <c r="CD623" s="254"/>
      <c r="CE623" s="254"/>
      <c r="CF623" s="254"/>
      <c r="CG623" s="254"/>
      <c r="CH623" s="254"/>
      <c r="CI623" s="254"/>
      <c r="CJ623" s="254"/>
      <c r="CK623" s="254"/>
      <c r="CL623" s="254"/>
      <c r="CM623" s="254"/>
      <c r="CN623" s="254"/>
      <c r="CO623" s="254"/>
      <c r="CP623" s="254"/>
      <c r="CQ623" s="254"/>
      <c r="CR623" s="254"/>
      <c r="CS623" s="254"/>
      <c r="CT623" s="254"/>
      <c r="CU623" s="254"/>
      <c r="CV623" s="254"/>
      <c r="CW623" s="254"/>
      <c r="CX623" s="254"/>
      <c r="CY623" s="254"/>
      <c r="CZ623" s="254"/>
      <c r="DA623" s="254"/>
      <c r="DB623" s="254"/>
      <c r="DC623" s="254"/>
      <c r="DD623" s="254"/>
      <c r="DE623" s="254"/>
      <c r="DF623" s="254"/>
      <c r="DG623" s="254"/>
      <c r="DH623" s="254"/>
      <c r="DI623" s="254"/>
      <c r="DJ623" s="254"/>
      <c r="DK623" s="254"/>
      <c r="DL623" s="254"/>
      <c r="DM623" s="254"/>
      <c r="DN623" s="254"/>
      <c r="DO623" s="254"/>
    </row>
    <row r="624" spans="1:119" ht="7.5" customHeight="1">
      <c r="A624" s="277"/>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c r="AA624" s="254"/>
      <c r="AB624" s="254"/>
      <c r="AC624" s="254"/>
      <c r="AD624" s="254"/>
      <c r="AE624" s="254"/>
      <c r="AF624" s="254"/>
      <c r="AG624" s="254"/>
      <c r="AH624" s="254"/>
      <c r="AI624" s="254"/>
      <c r="AJ624" s="254"/>
      <c r="AK624" s="254"/>
      <c r="AL624" s="254"/>
      <c r="AM624" s="254"/>
      <c r="AN624" s="254"/>
      <c r="AO624" s="254"/>
      <c r="AP624" s="254"/>
      <c r="AQ624" s="254"/>
      <c r="AR624" s="254"/>
      <c r="AS624" s="254"/>
      <c r="AT624" s="254"/>
      <c r="AU624" s="254"/>
      <c r="AV624" s="254"/>
      <c r="AW624" s="254"/>
      <c r="AX624" s="254"/>
      <c r="AY624" s="254"/>
      <c r="AZ624" s="254"/>
      <c r="BA624" s="254"/>
      <c r="BB624" s="254"/>
      <c r="BC624" s="254"/>
      <c r="BD624" s="254"/>
      <c r="BE624" s="254"/>
      <c r="BF624" s="254"/>
      <c r="BG624" s="254"/>
      <c r="BH624" s="254"/>
      <c r="BI624" s="254"/>
      <c r="BJ624" s="254"/>
      <c r="BK624" s="254"/>
      <c r="BL624" s="254"/>
      <c r="BM624" s="254"/>
      <c r="BN624" s="254"/>
      <c r="BO624" s="254"/>
      <c r="BP624" s="254"/>
      <c r="BQ624" s="254"/>
      <c r="BR624" s="254"/>
      <c r="BS624" s="254"/>
      <c r="BT624" s="254"/>
      <c r="BU624" s="254"/>
      <c r="BV624" s="254"/>
      <c r="BW624" s="254"/>
      <c r="BX624" s="254"/>
      <c r="BY624" s="254"/>
      <c r="BZ624" s="254"/>
      <c r="CA624" s="254"/>
      <c r="CB624" s="254"/>
      <c r="CC624" s="254"/>
      <c r="CD624" s="254"/>
      <c r="CE624" s="254"/>
      <c r="CF624" s="254"/>
      <c r="CG624" s="254"/>
      <c r="CH624" s="254"/>
      <c r="CI624" s="254"/>
      <c r="CJ624" s="254"/>
      <c r="CK624" s="254"/>
      <c r="CL624" s="254"/>
      <c r="CM624" s="254"/>
      <c r="CN624" s="254"/>
      <c r="CO624" s="254"/>
      <c r="CP624" s="254"/>
      <c r="CQ624" s="254"/>
      <c r="CR624" s="254"/>
      <c r="CS624" s="254"/>
      <c r="CT624" s="254"/>
      <c r="CU624" s="254"/>
      <c r="CV624" s="254"/>
      <c r="CW624" s="254"/>
      <c r="CX624" s="254"/>
      <c r="CY624" s="254"/>
      <c r="CZ624" s="254"/>
      <c r="DA624" s="254"/>
      <c r="DB624" s="254"/>
      <c r="DC624" s="254"/>
      <c r="DD624" s="254"/>
      <c r="DE624" s="254"/>
      <c r="DF624" s="254"/>
      <c r="DG624" s="254"/>
      <c r="DH624" s="254"/>
      <c r="DI624" s="254"/>
      <c r="DJ624" s="254"/>
      <c r="DK624" s="254"/>
      <c r="DL624" s="254"/>
      <c r="DM624" s="254"/>
      <c r="DN624" s="254"/>
      <c r="DO624" s="254"/>
    </row>
    <row r="625" spans="1:119" ht="7.5" customHeight="1">
      <c r="A625" s="277"/>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c r="AA625" s="254"/>
      <c r="AB625" s="254"/>
      <c r="AC625" s="254"/>
      <c r="AD625" s="254"/>
      <c r="AE625" s="254"/>
      <c r="AF625" s="254"/>
      <c r="AG625" s="254"/>
      <c r="AH625" s="254"/>
      <c r="AI625" s="254"/>
      <c r="AJ625" s="254"/>
      <c r="AK625" s="254"/>
      <c r="AL625" s="254"/>
      <c r="AM625" s="254"/>
      <c r="AN625" s="254"/>
      <c r="AO625" s="254"/>
      <c r="AP625" s="254"/>
      <c r="AQ625" s="254"/>
      <c r="AR625" s="254"/>
      <c r="AS625" s="254"/>
      <c r="AT625" s="254"/>
      <c r="AU625" s="254"/>
      <c r="AV625" s="254"/>
      <c r="AW625" s="254"/>
      <c r="AX625" s="254"/>
      <c r="AY625" s="254"/>
      <c r="AZ625" s="254"/>
      <c r="BA625" s="254"/>
      <c r="BB625" s="254"/>
      <c r="BC625" s="254"/>
      <c r="BD625" s="254"/>
      <c r="BE625" s="254"/>
      <c r="BF625" s="254"/>
      <c r="BG625" s="254"/>
      <c r="BH625" s="254"/>
      <c r="BI625" s="254"/>
      <c r="BJ625" s="254"/>
      <c r="BK625" s="254"/>
      <c r="BL625" s="254"/>
      <c r="BM625" s="254"/>
      <c r="BN625" s="254"/>
      <c r="BO625" s="254"/>
      <c r="BP625" s="254"/>
      <c r="BQ625" s="254"/>
      <c r="BR625" s="254"/>
      <c r="BS625" s="254"/>
      <c r="BT625" s="254"/>
      <c r="BU625" s="254"/>
      <c r="BV625" s="254"/>
      <c r="BW625" s="254"/>
      <c r="BX625" s="254"/>
      <c r="BY625" s="254"/>
      <c r="BZ625" s="254"/>
      <c r="CA625" s="254"/>
      <c r="CB625" s="254"/>
      <c r="CC625" s="254"/>
      <c r="CD625" s="254"/>
      <c r="CE625" s="254"/>
      <c r="CF625" s="254"/>
      <c r="CG625" s="254"/>
      <c r="CH625" s="254"/>
      <c r="CI625" s="254"/>
      <c r="CJ625" s="254"/>
      <c r="CK625" s="254"/>
      <c r="CL625" s="254"/>
      <c r="CM625" s="254"/>
      <c r="CN625" s="254"/>
      <c r="CO625" s="254"/>
      <c r="CP625" s="254"/>
      <c r="CQ625" s="254"/>
      <c r="CR625" s="254"/>
      <c r="CS625" s="254"/>
      <c r="CT625" s="254"/>
      <c r="CU625" s="254"/>
      <c r="CV625" s="254"/>
      <c r="CW625" s="254"/>
      <c r="CX625" s="254"/>
      <c r="CY625" s="254"/>
      <c r="CZ625" s="254"/>
      <c r="DA625" s="254"/>
      <c r="DB625" s="254"/>
      <c r="DC625" s="254"/>
      <c r="DD625" s="254"/>
      <c r="DE625" s="254"/>
      <c r="DF625" s="254"/>
      <c r="DG625" s="254"/>
      <c r="DH625" s="254"/>
      <c r="DI625" s="254"/>
      <c r="DJ625" s="254"/>
      <c r="DK625" s="254"/>
      <c r="DL625" s="254"/>
      <c r="DM625" s="254"/>
      <c r="DN625" s="254"/>
      <c r="DO625" s="254"/>
    </row>
    <row r="626" spans="1:119" ht="7.5" customHeight="1">
      <c r="A626" s="277"/>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c r="AA626" s="254"/>
      <c r="AB626" s="254"/>
      <c r="AC626" s="254"/>
      <c r="AD626" s="254"/>
      <c r="AE626" s="254"/>
      <c r="AF626" s="254"/>
      <c r="AG626" s="254"/>
      <c r="AH626" s="254"/>
      <c r="AI626" s="254"/>
      <c r="AJ626" s="254"/>
      <c r="AK626" s="254"/>
      <c r="AL626" s="254"/>
      <c r="AM626" s="254"/>
      <c r="AN626" s="254"/>
      <c r="AO626" s="254"/>
      <c r="AP626" s="254"/>
      <c r="AQ626" s="254"/>
      <c r="AR626" s="254"/>
      <c r="AS626" s="254"/>
      <c r="AT626" s="254"/>
      <c r="AU626" s="254"/>
      <c r="AV626" s="254"/>
      <c r="AW626" s="254"/>
      <c r="AX626" s="254"/>
      <c r="AY626" s="254"/>
      <c r="AZ626" s="254"/>
      <c r="BA626" s="254"/>
      <c r="BB626" s="254"/>
      <c r="BC626" s="254"/>
      <c r="BD626" s="254"/>
      <c r="BE626" s="254"/>
      <c r="BF626" s="254"/>
      <c r="BG626" s="254"/>
      <c r="BH626" s="254"/>
      <c r="BI626" s="254"/>
      <c r="BJ626" s="254"/>
      <c r="BK626" s="254"/>
      <c r="BL626" s="254"/>
      <c r="BM626" s="254"/>
      <c r="BN626" s="254"/>
      <c r="BO626" s="254"/>
      <c r="BP626" s="254"/>
      <c r="BQ626" s="254"/>
      <c r="BR626" s="254"/>
      <c r="BS626" s="254"/>
      <c r="BT626" s="254"/>
      <c r="BU626" s="254"/>
      <c r="BV626" s="254"/>
      <c r="BW626" s="254"/>
      <c r="BX626" s="254"/>
      <c r="BY626" s="254"/>
      <c r="BZ626" s="254"/>
      <c r="CA626" s="254"/>
      <c r="CB626" s="254"/>
      <c r="CC626" s="254"/>
      <c r="CD626" s="254"/>
      <c r="CE626" s="254"/>
      <c r="CF626" s="254"/>
      <c r="CG626" s="254"/>
      <c r="CH626" s="254"/>
      <c r="CI626" s="254"/>
      <c r="CJ626" s="254"/>
      <c r="CK626" s="254"/>
      <c r="CL626" s="254"/>
      <c r="CM626" s="254"/>
      <c r="CN626" s="254"/>
      <c r="CO626" s="254"/>
      <c r="CP626" s="254"/>
      <c r="CQ626" s="254"/>
      <c r="CR626" s="254"/>
      <c r="CS626" s="254"/>
      <c r="CT626" s="254"/>
      <c r="CU626" s="254"/>
      <c r="CV626" s="254"/>
      <c r="CW626" s="254"/>
      <c r="CX626" s="254"/>
      <c r="CY626" s="254"/>
      <c r="CZ626" s="254"/>
      <c r="DA626" s="254"/>
      <c r="DB626" s="254"/>
      <c r="DC626" s="254"/>
      <c r="DD626" s="254"/>
      <c r="DE626" s="254"/>
      <c r="DF626" s="254"/>
      <c r="DG626" s="254"/>
      <c r="DH626" s="254"/>
      <c r="DI626" s="254"/>
      <c r="DJ626" s="254"/>
      <c r="DK626" s="254"/>
      <c r="DL626" s="254"/>
      <c r="DM626" s="254"/>
      <c r="DN626" s="254"/>
      <c r="DO626" s="254"/>
    </row>
    <row r="627" spans="1:119" ht="7.5" customHeight="1">
      <c r="A627" s="277"/>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c r="AA627" s="254"/>
      <c r="AB627" s="254"/>
      <c r="AC627" s="254"/>
      <c r="AD627" s="254"/>
      <c r="AE627" s="254"/>
      <c r="AF627" s="254"/>
      <c r="AG627" s="254"/>
      <c r="AH627" s="254"/>
      <c r="AI627" s="254"/>
      <c r="AJ627" s="254"/>
      <c r="AK627" s="254"/>
      <c r="AL627" s="254"/>
      <c r="AM627" s="254"/>
      <c r="AN627" s="254"/>
      <c r="AO627" s="254"/>
      <c r="AP627" s="254"/>
      <c r="AQ627" s="254"/>
      <c r="AR627" s="254"/>
      <c r="AS627" s="254"/>
      <c r="AT627" s="254"/>
      <c r="AU627" s="254"/>
      <c r="AV627" s="254"/>
      <c r="AW627" s="254"/>
      <c r="AX627" s="254"/>
      <c r="AY627" s="254"/>
      <c r="AZ627" s="254"/>
      <c r="BA627" s="254"/>
      <c r="BB627" s="254"/>
      <c r="BC627" s="254"/>
      <c r="BD627" s="254"/>
      <c r="BE627" s="254"/>
      <c r="BF627" s="254"/>
      <c r="BG627" s="254"/>
      <c r="BH627" s="254"/>
      <c r="BI627" s="254"/>
      <c r="BJ627" s="254"/>
      <c r="BK627" s="254"/>
      <c r="BL627" s="254"/>
      <c r="BM627" s="254"/>
      <c r="BN627" s="254"/>
      <c r="BO627" s="254"/>
      <c r="BP627" s="254"/>
      <c r="BQ627" s="254"/>
      <c r="BR627" s="254"/>
      <c r="BS627" s="254"/>
      <c r="BT627" s="254"/>
      <c r="BU627" s="254"/>
      <c r="BV627" s="254"/>
      <c r="BW627" s="254"/>
      <c r="BX627" s="254"/>
      <c r="BY627" s="254"/>
      <c r="BZ627" s="254"/>
      <c r="CA627" s="254"/>
      <c r="CB627" s="254"/>
      <c r="CC627" s="254"/>
      <c r="CD627" s="254"/>
      <c r="CE627" s="254"/>
      <c r="CF627" s="254"/>
      <c r="CG627" s="254"/>
      <c r="CH627" s="254"/>
      <c r="CI627" s="254"/>
      <c r="CJ627" s="254"/>
      <c r="CK627" s="254"/>
      <c r="CL627" s="254"/>
      <c r="CM627" s="254"/>
      <c r="CN627" s="254"/>
      <c r="CO627" s="254"/>
      <c r="CP627" s="254"/>
      <c r="CQ627" s="254"/>
      <c r="CR627" s="254"/>
      <c r="CS627" s="254"/>
      <c r="CT627" s="254"/>
      <c r="CU627" s="254"/>
      <c r="CV627" s="254"/>
      <c r="CW627" s="254"/>
      <c r="CX627" s="254"/>
      <c r="CY627" s="254"/>
      <c r="CZ627" s="254"/>
      <c r="DA627" s="254"/>
      <c r="DB627" s="254"/>
      <c r="DC627" s="254"/>
      <c r="DD627" s="254"/>
      <c r="DE627" s="254"/>
      <c r="DF627" s="254"/>
      <c r="DG627" s="254"/>
      <c r="DH627" s="254"/>
      <c r="DI627" s="254"/>
      <c r="DJ627" s="254"/>
      <c r="DK627" s="254"/>
      <c r="DL627" s="254"/>
      <c r="DM627" s="254"/>
      <c r="DN627" s="254"/>
      <c r="DO627" s="254"/>
    </row>
    <row r="628" spans="1:119" ht="7.5" customHeight="1">
      <c r="A628" s="277"/>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c r="AA628" s="254"/>
      <c r="AB628" s="254"/>
      <c r="AC628" s="254"/>
      <c r="AD628" s="254"/>
      <c r="AE628" s="254"/>
      <c r="AF628" s="254"/>
      <c r="AG628" s="254"/>
      <c r="AH628" s="254"/>
      <c r="AI628" s="254"/>
      <c r="AJ628" s="254"/>
      <c r="AK628" s="254"/>
      <c r="AL628" s="254"/>
      <c r="AM628" s="254"/>
      <c r="AN628" s="254"/>
      <c r="AO628" s="254"/>
      <c r="AP628" s="254"/>
      <c r="AQ628" s="254"/>
      <c r="AR628" s="254"/>
      <c r="AS628" s="254"/>
      <c r="AT628" s="254"/>
      <c r="AU628" s="254"/>
      <c r="AV628" s="254"/>
      <c r="AW628" s="254"/>
      <c r="AX628" s="254"/>
      <c r="AY628" s="254"/>
      <c r="AZ628" s="254"/>
      <c r="BA628" s="254"/>
      <c r="BB628" s="254"/>
      <c r="BC628" s="254"/>
      <c r="BD628" s="254"/>
      <c r="BE628" s="254"/>
      <c r="BF628" s="254"/>
      <c r="BG628" s="254"/>
      <c r="BH628" s="254"/>
      <c r="BI628" s="254"/>
      <c r="BJ628" s="254"/>
      <c r="BK628" s="254"/>
      <c r="BL628" s="254"/>
      <c r="BM628" s="254"/>
      <c r="BN628" s="254"/>
      <c r="BO628" s="254"/>
      <c r="BP628" s="254"/>
      <c r="BQ628" s="254"/>
      <c r="BR628" s="254"/>
      <c r="BS628" s="254"/>
      <c r="BT628" s="254"/>
      <c r="BU628" s="254"/>
      <c r="BV628" s="254"/>
      <c r="BW628" s="254"/>
      <c r="BX628" s="254"/>
      <c r="BY628" s="254"/>
      <c r="BZ628" s="254"/>
      <c r="CA628" s="254"/>
      <c r="CB628" s="254"/>
      <c r="CC628" s="254"/>
      <c r="CD628" s="254"/>
      <c r="CE628" s="254"/>
      <c r="CF628" s="254"/>
      <c r="CG628" s="254"/>
      <c r="CH628" s="254"/>
      <c r="CI628" s="254"/>
      <c r="CJ628" s="254"/>
      <c r="CK628" s="254"/>
      <c r="CL628" s="254"/>
      <c r="CM628" s="254"/>
      <c r="CN628" s="254"/>
      <c r="CO628" s="254"/>
      <c r="CP628" s="254"/>
      <c r="CQ628" s="254"/>
      <c r="CR628" s="254"/>
      <c r="CS628" s="254"/>
      <c r="CT628" s="254"/>
      <c r="CU628" s="254"/>
      <c r="CV628" s="254"/>
      <c r="CW628" s="254"/>
      <c r="CX628" s="254"/>
      <c r="CY628" s="254"/>
      <c r="CZ628" s="254"/>
      <c r="DA628" s="254"/>
      <c r="DB628" s="254"/>
      <c r="DC628" s="254"/>
      <c r="DD628" s="254"/>
      <c r="DE628" s="254"/>
      <c r="DF628" s="254"/>
      <c r="DG628" s="254"/>
      <c r="DH628" s="254"/>
      <c r="DI628" s="254"/>
      <c r="DJ628" s="254"/>
      <c r="DK628" s="254"/>
      <c r="DL628" s="254"/>
      <c r="DM628" s="254"/>
      <c r="DN628" s="254"/>
      <c r="DO628" s="254"/>
    </row>
    <row r="629" spans="1:119" ht="7.5" customHeight="1">
      <c r="A629" s="277"/>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c r="AA629" s="254"/>
      <c r="AB629" s="254"/>
      <c r="AC629" s="254"/>
      <c r="AD629" s="254"/>
      <c r="AE629" s="254"/>
      <c r="AF629" s="254"/>
      <c r="AG629" s="254"/>
      <c r="AH629" s="254"/>
      <c r="AI629" s="254"/>
      <c r="AJ629" s="254"/>
      <c r="AK629" s="254"/>
      <c r="AL629" s="254"/>
      <c r="AM629" s="254"/>
      <c r="AN629" s="254"/>
      <c r="AO629" s="254"/>
      <c r="AP629" s="254"/>
      <c r="AQ629" s="254"/>
      <c r="AR629" s="254"/>
      <c r="AS629" s="254"/>
      <c r="AT629" s="254"/>
      <c r="AU629" s="254"/>
      <c r="AV629" s="254"/>
      <c r="AW629" s="254"/>
      <c r="AX629" s="254"/>
      <c r="AY629" s="254"/>
      <c r="AZ629" s="254"/>
      <c r="BA629" s="254"/>
      <c r="BB629" s="254"/>
      <c r="BC629" s="254"/>
      <c r="BD629" s="254"/>
      <c r="BE629" s="254"/>
      <c r="BF629" s="254"/>
      <c r="BG629" s="254"/>
      <c r="BH629" s="254"/>
      <c r="BI629" s="254"/>
      <c r="BJ629" s="254"/>
      <c r="BK629" s="254"/>
      <c r="BL629" s="254"/>
      <c r="BM629" s="254"/>
      <c r="BN629" s="254"/>
      <c r="BO629" s="254"/>
      <c r="BP629" s="254"/>
      <c r="BQ629" s="254"/>
      <c r="BR629" s="254"/>
      <c r="BS629" s="254"/>
      <c r="BT629" s="254"/>
      <c r="BU629" s="254"/>
      <c r="BV629" s="254"/>
      <c r="BW629" s="254"/>
      <c r="BX629" s="254"/>
      <c r="BY629" s="254"/>
      <c r="BZ629" s="254"/>
      <c r="CA629" s="254"/>
      <c r="CB629" s="254"/>
      <c r="CC629" s="254"/>
      <c r="CD629" s="254"/>
      <c r="CE629" s="254"/>
      <c r="CF629" s="254"/>
      <c r="CG629" s="254"/>
      <c r="CH629" s="254"/>
      <c r="CI629" s="254"/>
      <c r="CJ629" s="254"/>
      <c r="CK629" s="254"/>
      <c r="CL629" s="254"/>
      <c r="CM629" s="254"/>
      <c r="CN629" s="254"/>
      <c r="CO629" s="254"/>
      <c r="CP629" s="254"/>
      <c r="CQ629" s="254"/>
      <c r="CR629" s="254"/>
      <c r="CS629" s="254"/>
      <c r="CT629" s="254"/>
      <c r="CU629" s="254"/>
      <c r="CV629" s="254"/>
      <c r="CW629" s="254"/>
      <c r="CX629" s="254"/>
      <c r="CY629" s="254"/>
      <c r="CZ629" s="254"/>
      <c r="DA629" s="254"/>
      <c r="DB629" s="254"/>
      <c r="DC629" s="254"/>
      <c r="DD629" s="254"/>
      <c r="DE629" s="254"/>
      <c r="DF629" s="254"/>
      <c r="DG629" s="254"/>
      <c r="DH629" s="254"/>
      <c r="DI629" s="254"/>
      <c r="DJ629" s="254"/>
      <c r="DK629" s="254"/>
      <c r="DL629" s="254"/>
      <c r="DM629" s="254"/>
      <c r="DN629" s="254"/>
      <c r="DO629" s="254"/>
    </row>
    <row r="630" spans="1:119" ht="7.5" customHeight="1">
      <c r="A630" s="277"/>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c r="AA630" s="254"/>
      <c r="AB630" s="254"/>
      <c r="AC630" s="254"/>
      <c r="AD630" s="254"/>
      <c r="AE630" s="254"/>
      <c r="AF630" s="254"/>
      <c r="AG630" s="254"/>
      <c r="AH630" s="254"/>
      <c r="AI630" s="254"/>
      <c r="AJ630" s="254"/>
      <c r="AK630" s="254"/>
      <c r="AL630" s="254"/>
      <c r="AM630" s="254"/>
      <c r="AN630" s="254"/>
      <c r="AO630" s="254"/>
      <c r="AP630" s="254"/>
      <c r="AQ630" s="254"/>
      <c r="AR630" s="254"/>
      <c r="AS630" s="254"/>
      <c r="AT630" s="254"/>
      <c r="AU630" s="254"/>
      <c r="AV630" s="254"/>
      <c r="AW630" s="254"/>
      <c r="AX630" s="254"/>
      <c r="AY630" s="254"/>
      <c r="AZ630" s="254"/>
      <c r="BA630" s="254"/>
      <c r="BB630" s="254"/>
      <c r="BC630" s="254"/>
      <c r="BD630" s="254"/>
      <c r="BE630" s="254"/>
      <c r="BF630" s="254"/>
      <c r="BG630" s="254"/>
      <c r="BH630" s="254"/>
      <c r="BI630" s="254"/>
      <c r="BJ630" s="254"/>
      <c r="BK630" s="254"/>
      <c r="BL630" s="254"/>
      <c r="BM630" s="254"/>
      <c r="BN630" s="254"/>
      <c r="BO630" s="254"/>
      <c r="BP630" s="254"/>
      <c r="BQ630" s="254"/>
      <c r="BR630" s="254"/>
      <c r="BS630" s="254"/>
      <c r="BT630" s="254"/>
      <c r="BU630" s="254"/>
      <c r="BV630" s="254"/>
      <c r="BW630" s="254"/>
      <c r="BX630" s="254"/>
      <c r="BY630" s="254"/>
      <c r="BZ630" s="254"/>
      <c r="CA630" s="254"/>
      <c r="CB630" s="254"/>
      <c r="CC630" s="254"/>
      <c r="CD630" s="254"/>
      <c r="CE630" s="254"/>
      <c r="CF630" s="254"/>
      <c r="CG630" s="254"/>
      <c r="CH630" s="254"/>
      <c r="CI630" s="254"/>
      <c r="CJ630" s="254"/>
      <c r="CK630" s="254"/>
      <c r="CL630" s="254"/>
      <c r="CM630" s="254"/>
      <c r="CN630" s="254"/>
      <c r="CO630" s="254"/>
      <c r="CP630" s="254"/>
      <c r="CQ630" s="254"/>
      <c r="CR630" s="254"/>
      <c r="CS630" s="254"/>
      <c r="CT630" s="254"/>
      <c r="CU630" s="254"/>
      <c r="CV630" s="254"/>
      <c r="CW630" s="254"/>
      <c r="CX630" s="254"/>
      <c r="CY630" s="254"/>
      <c r="CZ630" s="254"/>
      <c r="DA630" s="254"/>
      <c r="DB630" s="254"/>
      <c r="DC630" s="254"/>
      <c r="DD630" s="254"/>
      <c r="DE630" s="254"/>
      <c r="DF630" s="254"/>
      <c r="DG630" s="254"/>
      <c r="DH630" s="254"/>
      <c r="DI630" s="254"/>
      <c r="DJ630" s="254"/>
      <c r="DK630" s="254"/>
      <c r="DL630" s="254"/>
      <c r="DM630" s="254"/>
      <c r="DN630" s="254"/>
      <c r="DO630" s="254"/>
    </row>
    <row r="631" spans="1:119" ht="7.5" customHeight="1">
      <c r="A631" s="277"/>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c r="AA631" s="254"/>
      <c r="AB631" s="254"/>
      <c r="AC631" s="254"/>
      <c r="AD631" s="254"/>
      <c r="AE631" s="254"/>
      <c r="AF631" s="254"/>
      <c r="AG631" s="254"/>
      <c r="AH631" s="254"/>
      <c r="AI631" s="254"/>
      <c r="AJ631" s="254"/>
      <c r="AK631" s="254"/>
      <c r="AL631" s="254"/>
      <c r="AM631" s="254"/>
      <c r="AN631" s="254"/>
      <c r="AO631" s="254"/>
      <c r="AP631" s="254"/>
      <c r="AQ631" s="254"/>
      <c r="AR631" s="254"/>
      <c r="AS631" s="254"/>
      <c r="AT631" s="254"/>
      <c r="AU631" s="254"/>
      <c r="AV631" s="254"/>
      <c r="AW631" s="254"/>
      <c r="AX631" s="254"/>
      <c r="AY631" s="254"/>
      <c r="AZ631" s="254"/>
      <c r="BA631" s="254"/>
      <c r="BB631" s="254"/>
      <c r="BC631" s="254"/>
      <c r="BD631" s="254"/>
      <c r="BE631" s="254"/>
      <c r="BF631" s="254"/>
      <c r="BG631" s="254"/>
      <c r="BH631" s="254"/>
      <c r="BI631" s="254"/>
      <c r="BJ631" s="254"/>
      <c r="BK631" s="254"/>
      <c r="BL631" s="254"/>
      <c r="BM631" s="254"/>
      <c r="BN631" s="254"/>
      <c r="BO631" s="254"/>
      <c r="BP631" s="254"/>
      <c r="BQ631" s="254"/>
      <c r="BR631" s="254"/>
      <c r="BS631" s="254"/>
      <c r="BT631" s="254"/>
      <c r="BU631" s="254"/>
      <c r="BV631" s="254"/>
      <c r="BW631" s="254"/>
      <c r="BX631" s="254"/>
      <c r="BY631" s="254"/>
      <c r="BZ631" s="254"/>
      <c r="CA631" s="254"/>
      <c r="CB631" s="254"/>
      <c r="CC631" s="254"/>
      <c r="CD631" s="254"/>
      <c r="CE631" s="254"/>
      <c r="CF631" s="254"/>
      <c r="CG631" s="254"/>
      <c r="CH631" s="254"/>
      <c r="CI631" s="254"/>
      <c r="CJ631" s="254"/>
      <c r="CK631" s="254"/>
      <c r="CL631" s="254"/>
      <c r="CM631" s="254"/>
      <c r="CN631" s="254"/>
      <c r="CO631" s="254"/>
      <c r="CP631" s="254"/>
      <c r="CQ631" s="254"/>
      <c r="CR631" s="254"/>
      <c r="CS631" s="254"/>
      <c r="CT631" s="254"/>
      <c r="CU631" s="254"/>
      <c r="CV631" s="254"/>
      <c r="CW631" s="254"/>
      <c r="CX631" s="254"/>
      <c r="CY631" s="254"/>
      <c r="CZ631" s="254"/>
      <c r="DA631" s="254"/>
      <c r="DB631" s="254"/>
      <c r="DC631" s="254"/>
      <c r="DD631" s="254"/>
      <c r="DE631" s="254"/>
      <c r="DF631" s="254"/>
      <c r="DG631" s="254"/>
      <c r="DH631" s="254"/>
      <c r="DI631" s="254"/>
      <c r="DJ631" s="254"/>
      <c r="DK631" s="254"/>
      <c r="DL631" s="254"/>
      <c r="DM631" s="254"/>
      <c r="DN631" s="254"/>
      <c r="DO631" s="254"/>
    </row>
    <row r="632" spans="1:119" ht="7.5" customHeight="1">
      <c r="A632" s="277"/>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c r="AA632" s="254"/>
      <c r="AB632" s="254"/>
      <c r="AC632" s="254"/>
      <c r="AD632" s="254"/>
      <c r="AE632" s="254"/>
      <c r="AF632" s="254"/>
      <c r="AG632" s="254"/>
      <c r="AH632" s="254"/>
      <c r="AI632" s="254"/>
      <c r="AJ632" s="254"/>
      <c r="AK632" s="254"/>
      <c r="AL632" s="254"/>
      <c r="AM632" s="254"/>
      <c r="AN632" s="254"/>
      <c r="AO632" s="254"/>
      <c r="AP632" s="254"/>
      <c r="AQ632" s="254"/>
      <c r="AR632" s="254"/>
      <c r="AS632" s="254"/>
      <c r="AT632" s="254"/>
      <c r="AU632" s="254"/>
      <c r="AV632" s="254"/>
      <c r="AW632" s="254"/>
      <c r="AX632" s="254"/>
      <c r="AY632" s="254"/>
      <c r="AZ632" s="254"/>
      <c r="BA632" s="254"/>
      <c r="BB632" s="254"/>
      <c r="BC632" s="254"/>
      <c r="BD632" s="254"/>
      <c r="BE632" s="254"/>
      <c r="BF632" s="254"/>
      <c r="BG632" s="254"/>
      <c r="BH632" s="254"/>
      <c r="BI632" s="254"/>
      <c r="BJ632" s="254"/>
      <c r="BK632" s="254"/>
      <c r="BL632" s="254"/>
      <c r="BM632" s="254"/>
      <c r="BN632" s="254"/>
      <c r="BO632" s="254"/>
      <c r="BP632" s="254"/>
      <c r="BQ632" s="254"/>
      <c r="BR632" s="254"/>
      <c r="BS632" s="254"/>
      <c r="BT632" s="254"/>
      <c r="BU632" s="254"/>
      <c r="BV632" s="254"/>
      <c r="BW632" s="254"/>
      <c r="BX632" s="254"/>
      <c r="BY632" s="254"/>
      <c r="BZ632" s="254"/>
      <c r="CA632" s="254"/>
      <c r="CB632" s="254"/>
      <c r="CC632" s="254"/>
      <c r="CD632" s="254"/>
      <c r="CE632" s="254"/>
      <c r="CF632" s="254"/>
      <c r="CG632" s="254"/>
      <c r="CH632" s="254"/>
      <c r="CI632" s="254"/>
      <c r="CJ632" s="254"/>
      <c r="CK632" s="254"/>
      <c r="CL632" s="254"/>
      <c r="CM632" s="254"/>
      <c r="CN632" s="254"/>
      <c r="CO632" s="254"/>
      <c r="CP632" s="254"/>
      <c r="CQ632" s="254"/>
      <c r="CR632" s="254"/>
      <c r="CS632" s="254"/>
      <c r="CT632" s="254"/>
      <c r="CU632" s="254"/>
      <c r="CV632" s="254"/>
      <c r="CW632" s="254"/>
      <c r="CX632" s="254"/>
      <c r="CY632" s="254"/>
      <c r="CZ632" s="254"/>
      <c r="DA632" s="254"/>
      <c r="DB632" s="254"/>
      <c r="DC632" s="254"/>
      <c r="DD632" s="254"/>
      <c r="DE632" s="254"/>
      <c r="DF632" s="254"/>
      <c r="DG632" s="254"/>
      <c r="DH632" s="254"/>
      <c r="DI632" s="254"/>
      <c r="DJ632" s="254"/>
      <c r="DK632" s="254"/>
      <c r="DL632" s="254"/>
      <c r="DM632" s="254"/>
      <c r="DN632" s="254"/>
      <c r="DO632" s="254"/>
    </row>
    <row r="633" spans="1:119" ht="7.5" customHeight="1">
      <c r="A633" s="277"/>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c r="AA633" s="254"/>
      <c r="AB633" s="254"/>
      <c r="AC633" s="254"/>
      <c r="AD633" s="254"/>
      <c r="AE633" s="254"/>
      <c r="AF633" s="254"/>
      <c r="AG633" s="254"/>
      <c r="AH633" s="254"/>
      <c r="AI633" s="254"/>
      <c r="AJ633" s="254"/>
      <c r="AK633" s="254"/>
      <c r="AL633" s="254"/>
      <c r="AM633" s="254"/>
      <c r="AN633" s="254"/>
      <c r="AO633" s="254"/>
      <c r="AP633" s="254"/>
      <c r="AQ633" s="254"/>
      <c r="AR633" s="254"/>
      <c r="AS633" s="254"/>
      <c r="AT633" s="254"/>
      <c r="AU633" s="254"/>
      <c r="AV633" s="254"/>
      <c r="AW633" s="254"/>
      <c r="AX633" s="254"/>
      <c r="AY633" s="254"/>
      <c r="AZ633" s="254"/>
      <c r="BA633" s="254"/>
      <c r="BB633" s="254"/>
      <c r="BC633" s="254"/>
      <c r="BD633" s="254"/>
      <c r="BE633" s="254"/>
      <c r="BF633" s="254"/>
      <c r="BG633" s="254"/>
      <c r="BH633" s="254"/>
      <c r="BI633" s="254"/>
      <c r="BJ633" s="254"/>
      <c r="BK633" s="254"/>
      <c r="BL633" s="254"/>
      <c r="BM633" s="254"/>
      <c r="BN633" s="254"/>
      <c r="BO633" s="254"/>
      <c r="BP633" s="254"/>
      <c r="BQ633" s="254"/>
      <c r="BR633" s="254"/>
      <c r="BS633" s="254"/>
      <c r="BT633" s="254"/>
      <c r="BU633" s="254"/>
      <c r="BV633" s="254"/>
      <c r="BW633" s="254"/>
      <c r="BX633" s="254"/>
      <c r="BY633" s="254"/>
      <c r="BZ633" s="254"/>
      <c r="CA633" s="254"/>
      <c r="CB633" s="254"/>
      <c r="CC633" s="254"/>
      <c r="CD633" s="254"/>
      <c r="CE633" s="254"/>
      <c r="CF633" s="254"/>
      <c r="CG633" s="254"/>
      <c r="CH633" s="254"/>
      <c r="CI633" s="254"/>
      <c r="CJ633" s="254"/>
      <c r="CK633" s="254"/>
      <c r="CL633" s="254"/>
      <c r="CM633" s="254"/>
      <c r="CN633" s="254"/>
      <c r="CO633" s="254"/>
      <c r="CP633" s="254"/>
      <c r="CQ633" s="254"/>
      <c r="CR633" s="254"/>
      <c r="CS633" s="254"/>
      <c r="CT633" s="254"/>
      <c r="CU633" s="254"/>
      <c r="CV633" s="254"/>
      <c r="CW633" s="254"/>
      <c r="CX633" s="254"/>
      <c r="CY633" s="254"/>
      <c r="CZ633" s="254"/>
      <c r="DA633" s="254"/>
      <c r="DB633" s="254"/>
      <c r="DC633" s="254"/>
      <c r="DD633" s="254"/>
      <c r="DE633" s="254"/>
      <c r="DF633" s="254"/>
      <c r="DG633" s="254"/>
      <c r="DH633" s="254"/>
      <c r="DI633" s="254"/>
      <c r="DJ633" s="254"/>
      <c r="DK633" s="254"/>
      <c r="DL633" s="254"/>
      <c r="DM633" s="254"/>
      <c r="DN633" s="254"/>
      <c r="DO633" s="254"/>
    </row>
    <row r="634" spans="1:119" ht="7.5" customHeight="1">
      <c r="A634" s="277"/>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c r="AA634" s="254"/>
      <c r="AB634" s="254"/>
      <c r="AC634" s="254"/>
      <c r="AD634" s="254"/>
      <c r="AE634" s="254"/>
      <c r="AF634" s="254"/>
      <c r="AG634" s="254"/>
      <c r="AH634" s="254"/>
      <c r="AI634" s="254"/>
      <c r="AJ634" s="254"/>
      <c r="AK634" s="254"/>
      <c r="AL634" s="254"/>
      <c r="AM634" s="254"/>
      <c r="AN634" s="254"/>
      <c r="AO634" s="254"/>
      <c r="AP634" s="254"/>
      <c r="AQ634" s="254"/>
      <c r="AR634" s="254"/>
      <c r="AS634" s="254"/>
      <c r="AT634" s="254"/>
      <c r="AU634" s="254"/>
      <c r="AV634" s="254"/>
      <c r="AW634" s="254"/>
      <c r="AX634" s="254"/>
      <c r="AY634" s="254"/>
      <c r="AZ634" s="254"/>
      <c r="BA634" s="254"/>
      <c r="BB634" s="254"/>
      <c r="BC634" s="254"/>
      <c r="BD634" s="254"/>
      <c r="BE634" s="254"/>
      <c r="BF634" s="254"/>
      <c r="BG634" s="254"/>
      <c r="BH634" s="254"/>
      <c r="BI634" s="254"/>
      <c r="BJ634" s="254"/>
      <c r="BK634" s="254"/>
      <c r="BL634" s="254"/>
      <c r="BM634" s="254"/>
      <c r="BN634" s="254"/>
      <c r="BO634" s="254"/>
      <c r="BP634" s="254"/>
      <c r="BQ634" s="254"/>
      <c r="BR634" s="254"/>
      <c r="BS634" s="254"/>
      <c r="BT634" s="254"/>
      <c r="BU634" s="254"/>
      <c r="BV634" s="254"/>
      <c r="BW634" s="254"/>
      <c r="BX634" s="254"/>
      <c r="BY634" s="254"/>
      <c r="BZ634" s="254"/>
      <c r="CA634" s="254"/>
      <c r="CB634" s="254"/>
      <c r="CC634" s="254"/>
      <c r="CD634" s="254"/>
      <c r="CE634" s="254"/>
      <c r="CF634" s="254"/>
      <c r="CG634" s="254"/>
      <c r="CH634" s="254"/>
      <c r="CI634" s="254"/>
      <c r="CJ634" s="254"/>
      <c r="CK634" s="254"/>
      <c r="CL634" s="254"/>
      <c r="CM634" s="254"/>
      <c r="CN634" s="254"/>
      <c r="CO634" s="254"/>
      <c r="CP634" s="254"/>
      <c r="CQ634" s="254"/>
      <c r="CR634" s="254"/>
      <c r="CS634" s="254"/>
      <c r="CT634" s="254"/>
      <c r="CU634" s="254"/>
      <c r="CV634" s="254"/>
      <c r="CW634" s="254"/>
      <c r="CX634" s="254"/>
      <c r="CY634" s="254"/>
      <c r="CZ634" s="254"/>
      <c r="DA634" s="254"/>
      <c r="DB634" s="254"/>
      <c r="DC634" s="254"/>
      <c r="DD634" s="254"/>
      <c r="DE634" s="254"/>
      <c r="DF634" s="254"/>
      <c r="DG634" s="254"/>
      <c r="DH634" s="254"/>
      <c r="DI634" s="254"/>
      <c r="DJ634" s="254"/>
      <c r="DK634" s="254"/>
      <c r="DL634" s="254"/>
      <c r="DM634" s="254"/>
      <c r="DN634" s="254"/>
      <c r="DO634" s="254"/>
    </row>
    <row r="635" spans="1:119" ht="7.5" customHeight="1">
      <c r="A635" s="277"/>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c r="AA635" s="254"/>
      <c r="AB635" s="254"/>
      <c r="AC635" s="254"/>
      <c r="AD635" s="254"/>
      <c r="AE635" s="254"/>
      <c r="AF635" s="254"/>
      <c r="AG635" s="254"/>
      <c r="AH635" s="254"/>
      <c r="AI635" s="254"/>
      <c r="AJ635" s="254"/>
      <c r="AK635" s="254"/>
      <c r="AL635" s="254"/>
      <c r="AM635" s="254"/>
      <c r="AN635" s="254"/>
      <c r="AO635" s="254"/>
      <c r="AP635" s="254"/>
      <c r="AQ635" s="254"/>
      <c r="AR635" s="254"/>
      <c r="AS635" s="254"/>
      <c r="AT635" s="254"/>
      <c r="AU635" s="254"/>
      <c r="AV635" s="254"/>
      <c r="AW635" s="254"/>
      <c r="AX635" s="254"/>
      <c r="AY635" s="254"/>
      <c r="AZ635" s="254"/>
      <c r="BA635" s="254"/>
      <c r="BB635" s="254"/>
      <c r="BC635" s="254"/>
      <c r="BD635" s="254"/>
      <c r="BE635" s="254"/>
      <c r="BF635" s="254"/>
      <c r="BG635" s="254"/>
      <c r="BH635" s="254"/>
      <c r="BI635" s="254"/>
      <c r="BJ635" s="254"/>
      <c r="BK635" s="254"/>
      <c r="BL635" s="254"/>
      <c r="BM635" s="254"/>
      <c r="BN635" s="254"/>
      <c r="BO635" s="254"/>
      <c r="BP635" s="254"/>
      <c r="BQ635" s="254"/>
      <c r="BR635" s="254"/>
      <c r="BS635" s="254"/>
      <c r="BT635" s="254"/>
      <c r="BU635" s="254"/>
      <c r="BV635" s="254"/>
      <c r="BW635" s="254"/>
      <c r="BX635" s="254"/>
      <c r="BY635" s="254"/>
      <c r="BZ635" s="254"/>
      <c r="CA635" s="254"/>
      <c r="CB635" s="254"/>
      <c r="CC635" s="254"/>
      <c r="CD635" s="254"/>
      <c r="CE635" s="254"/>
      <c r="CF635" s="254"/>
      <c r="CG635" s="254"/>
      <c r="CH635" s="254"/>
      <c r="CI635" s="254"/>
      <c r="CJ635" s="254"/>
      <c r="CK635" s="254"/>
      <c r="CL635" s="254"/>
      <c r="CM635" s="254"/>
      <c r="CN635" s="254"/>
      <c r="CO635" s="254"/>
      <c r="CP635" s="254"/>
      <c r="CQ635" s="254"/>
      <c r="CR635" s="254"/>
      <c r="CS635" s="254"/>
      <c r="CT635" s="254"/>
      <c r="CU635" s="254"/>
      <c r="CV635" s="254"/>
      <c r="CW635" s="254"/>
      <c r="CX635" s="254"/>
      <c r="CY635" s="254"/>
      <c r="CZ635" s="254"/>
      <c r="DA635" s="254"/>
      <c r="DB635" s="254"/>
      <c r="DC635" s="254"/>
      <c r="DD635" s="254"/>
      <c r="DE635" s="254"/>
      <c r="DF635" s="254"/>
      <c r="DG635" s="254"/>
      <c r="DH635" s="254"/>
      <c r="DI635" s="254"/>
      <c r="DJ635" s="254"/>
      <c r="DK635" s="254"/>
      <c r="DL635" s="254"/>
      <c r="DM635" s="254"/>
      <c r="DN635" s="254"/>
      <c r="DO635" s="254"/>
    </row>
    <row r="636" spans="1:119" ht="7.5" customHeight="1">
      <c r="A636" s="277"/>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c r="AA636" s="254"/>
      <c r="AB636" s="254"/>
      <c r="AC636" s="254"/>
      <c r="AD636" s="254"/>
      <c r="AE636" s="254"/>
      <c r="AF636" s="254"/>
      <c r="AG636" s="254"/>
      <c r="AH636" s="254"/>
      <c r="AI636" s="254"/>
      <c r="AJ636" s="254"/>
      <c r="AK636" s="254"/>
      <c r="AL636" s="254"/>
      <c r="AM636" s="254"/>
      <c r="AN636" s="254"/>
      <c r="AO636" s="254"/>
      <c r="AP636" s="254"/>
      <c r="AQ636" s="254"/>
      <c r="AR636" s="254"/>
      <c r="AS636" s="254"/>
      <c r="AT636" s="254"/>
      <c r="AU636" s="254"/>
      <c r="AV636" s="254"/>
      <c r="AW636" s="254"/>
      <c r="AX636" s="254"/>
      <c r="AY636" s="254"/>
      <c r="AZ636" s="254"/>
      <c r="BA636" s="254"/>
      <c r="BB636" s="254"/>
      <c r="BC636" s="254"/>
      <c r="BD636" s="254"/>
      <c r="BE636" s="254"/>
      <c r="BF636" s="254"/>
      <c r="BG636" s="254"/>
      <c r="BH636" s="254"/>
      <c r="BI636" s="254"/>
      <c r="BJ636" s="254"/>
      <c r="BK636" s="254"/>
      <c r="BL636" s="254"/>
      <c r="BM636" s="254"/>
      <c r="BN636" s="254"/>
      <c r="BO636" s="254"/>
      <c r="BP636" s="254"/>
      <c r="BQ636" s="254"/>
      <c r="BR636" s="254"/>
      <c r="BS636" s="254"/>
      <c r="BT636" s="254"/>
      <c r="BU636" s="254"/>
      <c r="BV636" s="254"/>
      <c r="BW636" s="254"/>
      <c r="BX636" s="254"/>
      <c r="BY636" s="254"/>
      <c r="BZ636" s="254"/>
      <c r="CA636" s="254"/>
      <c r="CB636" s="254"/>
      <c r="CC636" s="254"/>
      <c r="CD636" s="254"/>
      <c r="CE636" s="254"/>
      <c r="CF636" s="254"/>
      <c r="CG636" s="254"/>
      <c r="CH636" s="254"/>
      <c r="CI636" s="254"/>
      <c r="CJ636" s="254"/>
      <c r="CK636" s="254"/>
      <c r="CL636" s="254"/>
      <c r="CM636" s="254"/>
      <c r="CN636" s="254"/>
      <c r="CO636" s="254"/>
      <c r="CP636" s="254"/>
      <c r="CQ636" s="254"/>
      <c r="CR636" s="254"/>
      <c r="CS636" s="254"/>
      <c r="CT636" s="254"/>
      <c r="CU636" s="254"/>
      <c r="CV636" s="254"/>
      <c r="CW636" s="254"/>
      <c r="CX636" s="254"/>
      <c r="CY636" s="254"/>
      <c r="CZ636" s="254"/>
      <c r="DA636" s="254"/>
      <c r="DB636" s="254"/>
      <c r="DC636" s="254"/>
      <c r="DD636" s="254"/>
      <c r="DE636" s="254"/>
      <c r="DF636" s="254"/>
      <c r="DG636" s="254"/>
      <c r="DH636" s="254"/>
      <c r="DI636" s="254"/>
      <c r="DJ636" s="254"/>
      <c r="DK636" s="254"/>
      <c r="DL636" s="254"/>
      <c r="DM636" s="254"/>
      <c r="DN636" s="254"/>
      <c r="DO636" s="254"/>
    </row>
    <row r="637" spans="1:119" ht="7.5" customHeight="1">
      <c r="A637" s="277"/>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c r="AA637" s="254"/>
      <c r="AB637" s="254"/>
      <c r="AC637" s="254"/>
      <c r="AD637" s="254"/>
      <c r="AE637" s="254"/>
      <c r="AF637" s="254"/>
      <c r="AG637" s="254"/>
      <c r="AH637" s="254"/>
      <c r="AI637" s="254"/>
      <c r="AJ637" s="254"/>
      <c r="AK637" s="254"/>
      <c r="AL637" s="254"/>
      <c r="AM637" s="254"/>
      <c r="AN637" s="254"/>
      <c r="AO637" s="254"/>
      <c r="AP637" s="254"/>
      <c r="AQ637" s="254"/>
      <c r="AR637" s="254"/>
      <c r="AS637" s="254"/>
      <c r="AT637" s="254"/>
      <c r="AU637" s="254"/>
      <c r="AV637" s="254"/>
      <c r="AW637" s="254"/>
      <c r="AX637" s="254"/>
      <c r="AY637" s="254"/>
      <c r="AZ637" s="254"/>
      <c r="BA637" s="254"/>
      <c r="BB637" s="254"/>
      <c r="BC637" s="254"/>
      <c r="BD637" s="254"/>
      <c r="BE637" s="254"/>
      <c r="BF637" s="254"/>
      <c r="BG637" s="254"/>
      <c r="BH637" s="254"/>
      <c r="BI637" s="254"/>
      <c r="BJ637" s="254"/>
      <c r="BK637" s="254"/>
      <c r="BL637" s="254"/>
      <c r="BM637" s="254"/>
      <c r="BN637" s="254"/>
      <c r="BO637" s="254"/>
      <c r="BP637" s="254"/>
      <c r="BQ637" s="254"/>
      <c r="BR637" s="254"/>
      <c r="BS637" s="254"/>
      <c r="BT637" s="254"/>
      <c r="BU637" s="254"/>
      <c r="BV637" s="254"/>
      <c r="BW637" s="254"/>
      <c r="BX637" s="254"/>
      <c r="BY637" s="254"/>
      <c r="BZ637" s="254"/>
      <c r="CA637" s="254"/>
      <c r="CB637" s="254"/>
      <c r="CC637" s="254"/>
      <c r="CD637" s="254"/>
      <c r="CE637" s="254"/>
      <c r="CF637" s="254"/>
      <c r="CG637" s="254"/>
      <c r="CH637" s="254"/>
      <c r="CI637" s="254"/>
      <c r="CJ637" s="254"/>
      <c r="CK637" s="254"/>
      <c r="CL637" s="254"/>
      <c r="CM637" s="254"/>
      <c r="CN637" s="254"/>
      <c r="CO637" s="254"/>
      <c r="CP637" s="254"/>
      <c r="CQ637" s="254"/>
      <c r="CR637" s="254"/>
      <c r="CS637" s="254"/>
      <c r="CT637" s="254"/>
      <c r="CU637" s="254"/>
      <c r="CV637" s="254"/>
      <c r="CW637" s="254"/>
      <c r="CX637" s="254"/>
      <c r="CY637" s="254"/>
      <c r="CZ637" s="254"/>
      <c r="DA637" s="254"/>
      <c r="DB637" s="254"/>
      <c r="DC637" s="254"/>
      <c r="DD637" s="254"/>
      <c r="DE637" s="254"/>
      <c r="DF637" s="254"/>
      <c r="DG637" s="254"/>
      <c r="DH637" s="254"/>
      <c r="DI637" s="254"/>
      <c r="DJ637" s="254"/>
      <c r="DK637" s="254"/>
      <c r="DL637" s="254"/>
      <c r="DM637" s="254"/>
      <c r="DN637" s="254"/>
      <c r="DO637" s="254"/>
    </row>
    <row r="638" spans="1:119" ht="7.5" customHeight="1">
      <c r="A638" s="277"/>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c r="AA638" s="254"/>
      <c r="AB638" s="254"/>
      <c r="AC638" s="254"/>
      <c r="AD638" s="254"/>
      <c r="AE638" s="254"/>
      <c r="AF638" s="254"/>
      <c r="AG638" s="254"/>
      <c r="AH638" s="254"/>
      <c r="AI638" s="254"/>
      <c r="AJ638" s="254"/>
      <c r="AK638" s="254"/>
      <c r="AL638" s="254"/>
      <c r="AM638" s="254"/>
      <c r="AN638" s="254"/>
      <c r="AO638" s="254"/>
      <c r="AP638" s="254"/>
      <c r="AQ638" s="254"/>
      <c r="AR638" s="254"/>
      <c r="AS638" s="254"/>
      <c r="AT638" s="254"/>
      <c r="AU638" s="254"/>
      <c r="AV638" s="254"/>
      <c r="AW638" s="254"/>
      <c r="AX638" s="254"/>
      <c r="AY638" s="254"/>
      <c r="AZ638" s="254"/>
      <c r="BA638" s="254"/>
      <c r="BB638" s="254"/>
      <c r="BC638" s="254"/>
      <c r="BD638" s="254"/>
      <c r="BE638" s="254"/>
      <c r="BF638" s="254"/>
      <c r="BG638" s="254"/>
      <c r="BH638" s="254"/>
      <c r="BI638" s="254"/>
      <c r="BJ638" s="254"/>
      <c r="BK638" s="254"/>
      <c r="BL638" s="254"/>
      <c r="BM638" s="254"/>
      <c r="BN638" s="254"/>
      <c r="BO638" s="254"/>
      <c r="BP638" s="254"/>
      <c r="BQ638" s="254"/>
      <c r="BR638" s="254"/>
      <c r="BS638" s="254"/>
      <c r="BT638" s="254"/>
      <c r="BU638" s="254"/>
      <c r="BV638" s="254"/>
      <c r="BW638" s="254"/>
      <c r="BX638" s="254"/>
      <c r="BY638" s="254"/>
      <c r="BZ638" s="254"/>
      <c r="CA638" s="254"/>
      <c r="CB638" s="254"/>
      <c r="CC638" s="254"/>
      <c r="CD638" s="254"/>
      <c r="CE638" s="254"/>
      <c r="CF638" s="254"/>
      <c r="CG638" s="254"/>
      <c r="CH638" s="254"/>
      <c r="CI638" s="254"/>
      <c r="CJ638" s="254"/>
      <c r="CK638" s="254"/>
      <c r="CL638" s="254"/>
      <c r="CM638" s="254"/>
      <c r="CN638" s="254"/>
      <c r="CO638" s="254"/>
      <c r="CP638" s="254"/>
      <c r="CQ638" s="254"/>
      <c r="CR638" s="254"/>
      <c r="CS638" s="254"/>
      <c r="CT638" s="254"/>
      <c r="CU638" s="254"/>
      <c r="CV638" s="254"/>
      <c r="CW638" s="254"/>
      <c r="CX638" s="254"/>
      <c r="CY638" s="254"/>
      <c r="CZ638" s="254"/>
      <c r="DA638" s="254"/>
      <c r="DB638" s="254"/>
      <c r="DC638" s="254"/>
      <c r="DD638" s="254"/>
      <c r="DE638" s="254"/>
      <c r="DF638" s="254"/>
      <c r="DG638" s="254"/>
      <c r="DH638" s="254"/>
      <c r="DI638" s="254"/>
      <c r="DJ638" s="254"/>
      <c r="DK638" s="254"/>
      <c r="DL638" s="254"/>
      <c r="DM638" s="254"/>
      <c r="DN638" s="254"/>
      <c r="DO638" s="254"/>
    </row>
    <row r="639" spans="1:119" ht="7.5" customHeight="1">
      <c r="A639" s="277"/>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c r="AA639" s="254"/>
      <c r="AB639" s="254"/>
      <c r="AC639" s="254"/>
      <c r="AD639" s="254"/>
      <c r="AE639" s="254"/>
      <c r="AF639" s="254"/>
      <c r="AG639" s="254"/>
      <c r="AH639" s="254"/>
      <c r="AI639" s="254"/>
      <c r="AJ639" s="254"/>
      <c r="AK639" s="254"/>
      <c r="AL639" s="254"/>
      <c r="AM639" s="254"/>
      <c r="AN639" s="254"/>
      <c r="AO639" s="254"/>
      <c r="AP639" s="254"/>
      <c r="AQ639" s="254"/>
      <c r="AR639" s="254"/>
      <c r="AS639" s="254"/>
      <c r="AT639" s="254"/>
      <c r="AU639" s="254"/>
      <c r="AV639" s="254"/>
      <c r="AW639" s="254"/>
      <c r="AX639" s="254"/>
      <c r="AY639" s="254"/>
      <c r="AZ639" s="254"/>
      <c r="BA639" s="254"/>
      <c r="BB639" s="254"/>
      <c r="BC639" s="254"/>
      <c r="BD639" s="254"/>
      <c r="BE639" s="254"/>
      <c r="BF639" s="254"/>
      <c r="BG639" s="254"/>
      <c r="BH639" s="254"/>
      <c r="BI639" s="254"/>
      <c r="BJ639" s="254"/>
      <c r="BK639" s="254"/>
      <c r="BL639" s="254"/>
      <c r="BM639" s="254"/>
      <c r="BN639" s="254"/>
      <c r="BO639" s="254"/>
      <c r="BP639" s="254"/>
      <c r="BQ639" s="254"/>
      <c r="BR639" s="254"/>
      <c r="BS639" s="254"/>
      <c r="BT639" s="254"/>
      <c r="BU639" s="254"/>
      <c r="BV639" s="254"/>
      <c r="BW639" s="254"/>
      <c r="BX639" s="254"/>
      <c r="BY639" s="254"/>
      <c r="BZ639" s="254"/>
      <c r="CA639" s="254"/>
      <c r="CB639" s="254"/>
      <c r="CC639" s="254"/>
      <c r="CD639" s="254"/>
      <c r="CE639" s="254"/>
      <c r="CF639" s="254"/>
      <c r="CG639" s="254"/>
      <c r="CH639" s="254"/>
      <c r="CI639" s="254"/>
      <c r="CJ639" s="254"/>
      <c r="CK639" s="254"/>
      <c r="CL639" s="254"/>
      <c r="CM639" s="254"/>
      <c r="CN639" s="254"/>
      <c r="CO639" s="254"/>
      <c r="CP639" s="254"/>
      <c r="CQ639" s="254"/>
      <c r="CR639" s="254"/>
      <c r="CS639" s="254"/>
      <c r="CT639" s="254"/>
      <c r="CU639" s="254"/>
      <c r="CV639" s="254"/>
      <c r="CW639" s="254"/>
      <c r="CX639" s="254"/>
      <c r="CY639" s="254"/>
      <c r="CZ639" s="254"/>
      <c r="DA639" s="254"/>
      <c r="DB639" s="254"/>
      <c r="DC639" s="254"/>
      <c r="DD639" s="254"/>
      <c r="DE639" s="254"/>
      <c r="DF639" s="254"/>
      <c r="DG639" s="254"/>
      <c r="DH639" s="254"/>
      <c r="DI639" s="254"/>
      <c r="DJ639" s="254"/>
      <c r="DK639" s="254"/>
      <c r="DL639" s="254"/>
      <c r="DM639" s="254"/>
      <c r="DN639" s="254"/>
      <c r="DO639" s="254"/>
    </row>
    <row r="640" spans="1:119" ht="7.5" customHeight="1">
      <c r="A640" s="277"/>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c r="AA640" s="254"/>
      <c r="AB640" s="254"/>
      <c r="AC640" s="254"/>
      <c r="AD640" s="254"/>
      <c r="AE640" s="254"/>
      <c r="AF640" s="254"/>
      <c r="AG640" s="254"/>
      <c r="AH640" s="254"/>
      <c r="AI640" s="254"/>
      <c r="AJ640" s="254"/>
      <c r="AK640" s="254"/>
      <c r="AL640" s="254"/>
      <c r="AM640" s="254"/>
      <c r="AN640" s="254"/>
      <c r="AO640" s="254"/>
      <c r="AP640" s="254"/>
      <c r="AQ640" s="254"/>
      <c r="AR640" s="254"/>
      <c r="AS640" s="254"/>
      <c r="AT640" s="254"/>
      <c r="AU640" s="254"/>
      <c r="AV640" s="254"/>
      <c r="AW640" s="254"/>
      <c r="AX640" s="254"/>
      <c r="AY640" s="254"/>
      <c r="AZ640" s="254"/>
      <c r="BA640" s="254"/>
      <c r="BB640" s="254"/>
      <c r="BC640" s="254"/>
      <c r="BD640" s="254"/>
      <c r="BE640" s="254"/>
      <c r="BF640" s="254"/>
      <c r="BG640" s="254"/>
      <c r="BH640" s="254"/>
      <c r="BI640" s="254"/>
      <c r="BJ640" s="254"/>
      <c r="BK640" s="254"/>
      <c r="BL640" s="254"/>
      <c r="BM640" s="254"/>
      <c r="BN640" s="254"/>
      <c r="BO640" s="254"/>
      <c r="BP640" s="254"/>
      <c r="BQ640" s="254"/>
      <c r="BR640" s="254"/>
      <c r="BS640" s="254"/>
      <c r="BT640" s="254"/>
      <c r="BU640" s="254"/>
      <c r="BV640" s="254"/>
      <c r="BW640" s="254"/>
      <c r="BX640" s="254"/>
      <c r="BY640" s="254"/>
      <c r="BZ640" s="254"/>
      <c r="CA640" s="254"/>
      <c r="CB640" s="254"/>
      <c r="CC640" s="254"/>
      <c r="CD640" s="254"/>
      <c r="CE640" s="254"/>
      <c r="CF640" s="254"/>
      <c r="CG640" s="254"/>
      <c r="CH640" s="254"/>
      <c r="CI640" s="254"/>
      <c r="CJ640" s="254"/>
      <c r="CK640" s="254"/>
      <c r="CL640" s="254"/>
      <c r="CM640" s="254"/>
      <c r="CN640" s="254"/>
      <c r="CO640" s="254"/>
      <c r="CP640" s="254"/>
      <c r="CQ640" s="254"/>
      <c r="CR640" s="254"/>
      <c r="CS640" s="254"/>
      <c r="CT640" s="254"/>
      <c r="CU640" s="254"/>
      <c r="CV640" s="254"/>
      <c r="CW640" s="254"/>
      <c r="CX640" s="254"/>
      <c r="CY640" s="254"/>
      <c r="CZ640" s="254"/>
      <c r="DA640" s="254"/>
      <c r="DB640" s="254"/>
      <c r="DC640" s="254"/>
      <c r="DD640" s="254"/>
      <c r="DE640" s="254"/>
      <c r="DF640" s="254"/>
      <c r="DG640" s="254"/>
      <c r="DH640" s="254"/>
      <c r="DI640" s="254"/>
      <c r="DJ640" s="254"/>
      <c r="DK640" s="254"/>
      <c r="DL640" s="254"/>
      <c r="DM640" s="254"/>
      <c r="DN640" s="254"/>
      <c r="DO640" s="254"/>
    </row>
    <row r="641" spans="1:119" ht="7.5" customHeight="1">
      <c r="A641" s="277"/>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c r="AA641" s="254"/>
      <c r="AB641" s="254"/>
      <c r="AC641" s="254"/>
      <c r="AD641" s="254"/>
      <c r="AE641" s="254"/>
      <c r="AF641" s="254"/>
      <c r="AG641" s="254"/>
      <c r="AH641" s="254"/>
      <c r="AI641" s="254"/>
      <c r="AJ641" s="254"/>
      <c r="AK641" s="254"/>
      <c r="AL641" s="254"/>
      <c r="AM641" s="254"/>
      <c r="AN641" s="254"/>
      <c r="AO641" s="254"/>
      <c r="AP641" s="254"/>
      <c r="AQ641" s="254"/>
      <c r="AR641" s="254"/>
      <c r="AS641" s="254"/>
      <c r="AT641" s="254"/>
      <c r="AU641" s="254"/>
      <c r="AV641" s="254"/>
      <c r="AW641" s="254"/>
      <c r="AX641" s="254"/>
      <c r="AY641" s="254"/>
      <c r="AZ641" s="254"/>
      <c r="BA641" s="254"/>
      <c r="BB641" s="254"/>
      <c r="BC641" s="254"/>
      <c r="BD641" s="254"/>
      <c r="BE641" s="254"/>
      <c r="BF641" s="254"/>
      <c r="BG641" s="254"/>
      <c r="BH641" s="254"/>
      <c r="BI641" s="254"/>
      <c r="BJ641" s="254"/>
      <c r="BK641" s="254"/>
      <c r="BL641" s="254"/>
      <c r="BM641" s="254"/>
      <c r="BN641" s="254"/>
      <c r="BO641" s="254"/>
      <c r="BP641" s="254"/>
      <c r="BQ641" s="254"/>
      <c r="BR641" s="254"/>
      <c r="BS641" s="254"/>
      <c r="BT641" s="254"/>
      <c r="BU641" s="254"/>
      <c r="BV641" s="254"/>
      <c r="BW641" s="254"/>
      <c r="BX641" s="254"/>
      <c r="BY641" s="254"/>
      <c r="BZ641" s="254"/>
      <c r="CA641" s="254"/>
      <c r="CB641" s="254"/>
      <c r="CC641" s="254"/>
      <c r="CD641" s="254"/>
      <c r="CE641" s="254"/>
      <c r="CF641" s="254"/>
      <c r="CG641" s="254"/>
      <c r="CH641" s="254"/>
      <c r="CI641" s="254"/>
      <c r="CJ641" s="254"/>
      <c r="CK641" s="254"/>
      <c r="CL641" s="254"/>
      <c r="CM641" s="254"/>
      <c r="CN641" s="254"/>
      <c r="CO641" s="254"/>
      <c r="CP641" s="254"/>
      <c r="CQ641" s="254"/>
      <c r="CR641" s="254"/>
      <c r="CS641" s="254"/>
      <c r="CT641" s="254"/>
      <c r="CU641" s="254"/>
      <c r="CV641" s="254"/>
      <c r="CW641" s="254"/>
      <c r="CX641" s="254"/>
      <c r="CY641" s="254"/>
      <c r="CZ641" s="254"/>
      <c r="DA641" s="254"/>
      <c r="DB641" s="254"/>
      <c r="DC641" s="254"/>
      <c r="DD641" s="254"/>
      <c r="DE641" s="254"/>
      <c r="DF641" s="254"/>
      <c r="DG641" s="254"/>
      <c r="DH641" s="254"/>
      <c r="DI641" s="254"/>
      <c r="DJ641" s="254"/>
      <c r="DK641" s="254"/>
      <c r="DL641" s="254"/>
      <c r="DM641" s="254"/>
      <c r="DN641" s="254"/>
      <c r="DO641" s="254"/>
    </row>
    <row r="642" spans="1:119" ht="7.5" customHeight="1">
      <c r="A642" s="277"/>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c r="AA642" s="254"/>
      <c r="AB642" s="254"/>
      <c r="AC642" s="254"/>
      <c r="AD642" s="254"/>
      <c r="AE642" s="254"/>
      <c r="AF642" s="254"/>
      <c r="AG642" s="254"/>
      <c r="AH642" s="254"/>
      <c r="AI642" s="254"/>
      <c r="AJ642" s="254"/>
      <c r="AK642" s="254"/>
      <c r="AL642" s="254"/>
      <c r="AM642" s="254"/>
      <c r="AN642" s="254"/>
      <c r="AO642" s="254"/>
      <c r="AP642" s="254"/>
      <c r="AQ642" s="254"/>
      <c r="AR642" s="254"/>
      <c r="AS642" s="254"/>
      <c r="AT642" s="254"/>
      <c r="AU642" s="254"/>
      <c r="AV642" s="254"/>
      <c r="AW642" s="254"/>
      <c r="AX642" s="254"/>
      <c r="AY642" s="254"/>
      <c r="AZ642" s="254"/>
      <c r="BA642" s="254"/>
      <c r="BB642" s="254"/>
      <c r="BC642" s="254"/>
      <c r="BD642" s="254"/>
      <c r="BE642" s="254"/>
      <c r="BF642" s="254"/>
      <c r="BG642" s="254"/>
      <c r="BH642" s="254"/>
      <c r="BI642" s="254"/>
      <c r="BJ642" s="254"/>
      <c r="BK642" s="254"/>
      <c r="BL642" s="254"/>
      <c r="BM642" s="254"/>
      <c r="BN642" s="254"/>
      <c r="BO642" s="254"/>
      <c r="BP642" s="254"/>
      <c r="BQ642" s="254"/>
      <c r="BR642" s="254"/>
      <c r="BS642" s="254"/>
      <c r="BT642" s="254"/>
      <c r="BU642" s="254"/>
      <c r="BV642" s="254"/>
      <c r="BW642" s="254"/>
      <c r="BX642" s="254"/>
      <c r="BY642" s="254"/>
      <c r="BZ642" s="254"/>
      <c r="CA642" s="254"/>
      <c r="CB642" s="254"/>
      <c r="CC642" s="254"/>
      <c r="CD642" s="254"/>
      <c r="CE642" s="254"/>
      <c r="CF642" s="254"/>
      <c r="CG642" s="254"/>
      <c r="CH642" s="254"/>
      <c r="CI642" s="254"/>
      <c r="CJ642" s="254"/>
      <c r="CK642" s="254"/>
      <c r="CL642" s="254"/>
      <c r="CM642" s="254"/>
      <c r="CN642" s="254"/>
      <c r="CO642" s="254"/>
      <c r="CP642" s="254"/>
      <c r="CQ642" s="254"/>
      <c r="CR642" s="254"/>
      <c r="CS642" s="254"/>
      <c r="CT642" s="254"/>
      <c r="CU642" s="254"/>
      <c r="CV642" s="254"/>
      <c r="CW642" s="254"/>
      <c r="CX642" s="254"/>
      <c r="CY642" s="254"/>
      <c r="CZ642" s="254"/>
      <c r="DA642" s="254"/>
      <c r="DB642" s="254"/>
      <c r="DC642" s="254"/>
      <c r="DD642" s="254"/>
      <c r="DE642" s="254"/>
      <c r="DF642" s="254"/>
      <c r="DG642" s="254"/>
      <c r="DH642" s="254"/>
      <c r="DI642" s="254"/>
      <c r="DJ642" s="254"/>
      <c r="DK642" s="254"/>
      <c r="DL642" s="254"/>
      <c r="DM642" s="254"/>
      <c r="DN642" s="254"/>
      <c r="DO642" s="254"/>
    </row>
    <row r="643" spans="1:119" ht="7.5" customHeight="1">
      <c r="A643" s="277"/>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c r="AA643" s="254"/>
      <c r="AB643" s="254"/>
      <c r="AC643" s="254"/>
      <c r="AD643" s="254"/>
      <c r="AE643" s="254"/>
      <c r="AF643" s="254"/>
      <c r="AG643" s="254"/>
      <c r="AH643" s="254"/>
      <c r="AI643" s="254"/>
      <c r="AJ643" s="254"/>
      <c r="AK643" s="254"/>
      <c r="AL643" s="254"/>
      <c r="AM643" s="254"/>
      <c r="AN643" s="254"/>
      <c r="AO643" s="254"/>
      <c r="AP643" s="254"/>
      <c r="AQ643" s="254"/>
      <c r="AR643" s="254"/>
      <c r="AS643" s="254"/>
      <c r="AT643" s="254"/>
      <c r="AU643" s="254"/>
      <c r="AV643" s="254"/>
      <c r="AW643" s="254"/>
      <c r="AX643" s="254"/>
      <c r="AY643" s="254"/>
      <c r="AZ643" s="254"/>
      <c r="BA643" s="254"/>
      <c r="BB643" s="254"/>
      <c r="BC643" s="254"/>
      <c r="BD643" s="254"/>
      <c r="BE643" s="254"/>
      <c r="BF643" s="254"/>
      <c r="BG643" s="254"/>
      <c r="BH643" s="254"/>
      <c r="BI643" s="254"/>
      <c r="BJ643" s="254"/>
      <c r="BK643" s="254"/>
      <c r="BL643" s="254"/>
      <c r="BM643" s="254"/>
      <c r="BN643" s="254"/>
      <c r="BO643" s="254"/>
      <c r="BP643" s="254"/>
      <c r="BQ643" s="254"/>
      <c r="BR643" s="254"/>
      <c r="BS643" s="254"/>
      <c r="BT643" s="254"/>
      <c r="BU643" s="254"/>
      <c r="BV643" s="254"/>
      <c r="BW643" s="254"/>
      <c r="BX643" s="254"/>
      <c r="BY643" s="254"/>
      <c r="BZ643" s="254"/>
      <c r="CA643" s="254"/>
      <c r="CB643" s="254"/>
      <c r="CC643" s="254"/>
      <c r="CD643" s="254"/>
      <c r="CE643" s="254"/>
      <c r="CF643" s="254"/>
      <c r="CG643" s="254"/>
      <c r="CH643" s="254"/>
      <c r="CI643" s="254"/>
      <c r="CJ643" s="254"/>
      <c r="CK643" s="254"/>
      <c r="CL643" s="254"/>
      <c r="CM643" s="254"/>
      <c r="CN643" s="254"/>
      <c r="CO643" s="254"/>
      <c r="CP643" s="254"/>
      <c r="CQ643" s="254"/>
      <c r="CR643" s="254"/>
      <c r="CS643" s="254"/>
      <c r="CT643" s="254"/>
      <c r="CU643" s="254"/>
      <c r="CV643" s="254"/>
      <c r="CW643" s="254"/>
      <c r="CX643" s="254"/>
      <c r="CY643" s="254"/>
      <c r="CZ643" s="254"/>
      <c r="DA643" s="254"/>
      <c r="DB643" s="254"/>
      <c r="DC643" s="254"/>
      <c r="DD643" s="254"/>
      <c r="DE643" s="254"/>
      <c r="DF643" s="254"/>
      <c r="DG643" s="254"/>
      <c r="DH643" s="254"/>
      <c r="DI643" s="254"/>
      <c r="DJ643" s="254"/>
      <c r="DK643" s="254"/>
      <c r="DL643" s="254"/>
      <c r="DM643" s="254"/>
      <c r="DN643" s="254"/>
      <c r="DO643" s="254"/>
    </row>
    <row r="644" spans="1:119" ht="7.5" customHeight="1">
      <c r="A644" s="277"/>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c r="AA644" s="254"/>
      <c r="AB644" s="254"/>
      <c r="AC644" s="254"/>
      <c r="AD644" s="254"/>
      <c r="AE644" s="254"/>
      <c r="AF644" s="254"/>
      <c r="AG644" s="254"/>
      <c r="AH644" s="254"/>
      <c r="AI644" s="254"/>
      <c r="AJ644" s="254"/>
      <c r="AK644" s="254"/>
      <c r="AL644" s="254"/>
      <c r="AM644" s="254"/>
      <c r="AN644" s="254"/>
      <c r="AO644" s="254"/>
      <c r="AP644" s="254"/>
      <c r="AQ644" s="254"/>
      <c r="AR644" s="254"/>
      <c r="AS644" s="254"/>
      <c r="AT644" s="254"/>
      <c r="AU644" s="254"/>
      <c r="AV644" s="254"/>
      <c r="AW644" s="254"/>
      <c r="AX644" s="254"/>
      <c r="AY644" s="254"/>
      <c r="AZ644" s="254"/>
      <c r="BA644" s="254"/>
      <c r="BB644" s="254"/>
      <c r="BC644" s="254"/>
      <c r="BD644" s="254"/>
      <c r="BE644" s="254"/>
      <c r="BF644" s="254"/>
      <c r="BG644" s="254"/>
      <c r="BH644" s="254"/>
      <c r="BI644" s="254"/>
      <c r="BJ644" s="254"/>
      <c r="BK644" s="254"/>
      <c r="BL644" s="254"/>
      <c r="BM644" s="254"/>
      <c r="BN644" s="254"/>
      <c r="BO644" s="254"/>
      <c r="BP644" s="254"/>
      <c r="BQ644" s="254"/>
      <c r="BR644" s="254"/>
      <c r="BS644" s="254"/>
      <c r="BT644" s="254"/>
      <c r="BU644" s="254"/>
      <c r="BV644" s="254"/>
      <c r="BW644" s="254"/>
      <c r="BX644" s="254"/>
      <c r="BY644" s="254"/>
      <c r="BZ644" s="254"/>
      <c r="CA644" s="254"/>
      <c r="CB644" s="254"/>
      <c r="CC644" s="254"/>
      <c r="CD644" s="254"/>
      <c r="CE644" s="254"/>
      <c r="CF644" s="254"/>
      <c r="CG644" s="254"/>
      <c r="CH644" s="254"/>
      <c r="CI644" s="254"/>
      <c r="CJ644" s="254"/>
      <c r="CK644" s="254"/>
      <c r="CL644" s="254"/>
      <c r="CM644" s="254"/>
      <c r="CN644" s="254"/>
      <c r="CO644" s="254"/>
      <c r="CP644" s="254"/>
      <c r="CQ644" s="254"/>
      <c r="CR644" s="254"/>
      <c r="CS644" s="254"/>
      <c r="CT644" s="254"/>
      <c r="CU644" s="254"/>
      <c r="CV644" s="254"/>
      <c r="CW644" s="254"/>
      <c r="CX644" s="254"/>
      <c r="CY644" s="254"/>
      <c r="CZ644" s="254"/>
      <c r="DA644" s="254"/>
      <c r="DB644" s="254"/>
      <c r="DC644" s="254"/>
      <c r="DD644" s="254"/>
      <c r="DE644" s="254"/>
      <c r="DF644" s="254"/>
      <c r="DG644" s="254"/>
      <c r="DH644" s="254"/>
      <c r="DI644" s="254"/>
      <c r="DJ644" s="254"/>
      <c r="DK644" s="254"/>
      <c r="DL644" s="254"/>
      <c r="DM644" s="254"/>
      <c r="DN644" s="254"/>
      <c r="DO644" s="254"/>
    </row>
    <row r="645" spans="1:119" ht="7.5" customHeight="1">
      <c r="A645" s="277"/>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c r="AA645" s="254"/>
      <c r="AB645" s="254"/>
      <c r="AC645" s="254"/>
      <c r="AD645" s="254"/>
      <c r="AE645" s="254"/>
      <c r="AF645" s="254"/>
      <c r="AG645" s="254"/>
      <c r="AH645" s="254"/>
      <c r="AI645" s="254"/>
      <c r="AJ645" s="254"/>
      <c r="AK645" s="254"/>
      <c r="AL645" s="254"/>
      <c r="AM645" s="254"/>
      <c r="AN645" s="254"/>
      <c r="AO645" s="254"/>
      <c r="AP645" s="254"/>
      <c r="AQ645" s="254"/>
      <c r="AR645" s="254"/>
      <c r="AS645" s="254"/>
      <c r="AT645" s="254"/>
      <c r="AU645" s="254"/>
      <c r="AV645" s="254"/>
      <c r="AW645" s="254"/>
      <c r="AX645" s="254"/>
      <c r="AY645" s="254"/>
      <c r="AZ645" s="254"/>
      <c r="BA645" s="254"/>
      <c r="BB645" s="254"/>
      <c r="BC645" s="254"/>
      <c r="BD645" s="254"/>
      <c r="BE645" s="254"/>
      <c r="BF645" s="254"/>
      <c r="BG645" s="254"/>
      <c r="BH645" s="254"/>
      <c r="BI645" s="254"/>
      <c r="BJ645" s="254"/>
      <c r="BK645" s="254"/>
      <c r="BL645" s="254"/>
      <c r="BM645" s="254"/>
      <c r="BN645" s="254"/>
      <c r="BO645" s="254"/>
      <c r="BP645" s="254"/>
      <c r="BQ645" s="254"/>
      <c r="BR645" s="254"/>
      <c r="BS645" s="254"/>
      <c r="BT645" s="254"/>
      <c r="BU645" s="254"/>
      <c r="BV645" s="254"/>
      <c r="BW645" s="254"/>
      <c r="BX645" s="254"/>
      <c r="BY645" s="254"/>
      <c r="BZ645" s="254"/>
      <c r="CA645" s="254"/>
      <c r="CB645" s="254"/>
      <c r="CC645" s="254"/>
      <c r="CD645" s="254"/>
      <c r="CE645" s="254"/>
      <c r="CF645" s="254"/>
      <c r="CG645" s="254"/>
      <c r="CH645" s="254"/>
      <c r="CI645" s="254"/>
      <c r="CJ645" s="254"/>
      <c r="CK645" s="254"/>
      <c r="CL645" s="254"/>
      <c r="CM645" s="254"/>
      <c r="CN645" s="254"/>
      <c r="CO645" s="254"/>
      <c r="CP645" s="254"/>
      <c r="CQ645" s="254"/>
      <c r="CR645" s="254"/>
      <c r="CS645" s="254"/>
      <c r="CT645" s="254"/>
      <c r="CU645" s="254"/>
      <c r="CV645" s="254"/>
      <c r="CW645" s="254"/>
      <c r="CX645" s="254"/>
      <c r="CY645" s="254"/>
      <c r="CZ645" s="254"/>
      <c r="DA645" s="254"/>
      <c r="DB645" s="254"/>
      <c r="DC645" s="254"/>
      <c r="DD645" s="254"/>
      <c r="DE645" s="254"/>
      <c r="DF645" s="254"/>
      <c r="DG645" s="254"/>
      <c r="DH645" s="254"/>
      <c r="DI645" s="254"/>
      <c r="DJ645" s="254"/>
      <c r="DK645" s="254"/>
      <c r="DL645" s="254"/>
      <c r="DM645" s="254"/>
      <c r="DN645" s="254"/>
      <c r="DO645" s="254"/>
    </row>
    <row r="646" spans="1:119" ht="7.5" customHeight="1">
      <c r="A646" s="277"/>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c r="AA646" s="254"/>
      <c r="AB646" s="254"/>
      <c r="AC646" s="254"/>
      <c r="AD646" s="254"/>
      <c r="AE646" s="254"/>
      <c r="AF646" s="254"/>
      <c r="AG646" s="254"/>
      <c r="AH646" s="254"/>
      <c r="AI646" s="254"/>
      <c r="AJ646" s="254"/>
      <c r="AK646" s="254"/>
      <c r="AL646" s="254"/>
      <c r="AM646" s="254"/>
      <c r="AN646" s="254"/>
      <c r="AO646" s="254"/>
      <c r="AP646" s="254"/>
      <c r="AQ646" s="254"/>
      <c r="AR646" s="254"/>
      <c r="AS646" s="254"/>
      <c r="AT646" s="254"/>
      <c r="AU646" s="254"/>
      <c r="AV646" s="254"/>
      <c r="AW646" s="254"/>
      <c r="AX646" s="254"/>
      <c r="AY646" s="254"/>
      <c r="AZ646" s="254"/>
      <c r="BA646" s="254"/>
      <c r="BB646" s="254"/>
      <c r="BC646" s="254"/>
      <c r="BD646" s="254"/>
      <c r="BE646" s="254"/>
      <c r="BF646" s="254"/>
      <c r="BG646" s="254"/>
      <c r="BH646" s="254"/>
      <c r="BI646" s="254"/>
      <c r="BJ646" s="254"/>
      <c r="BK646" s="254"/>
      <c r="BL646" s="254"/>
      <c r="BM646" s="254"/>
      <c r="BN646" s="254"/>
      <c r="BO646" s="254"/>
      <c r="BP646" s="254"/>
      <c r="BQ646" s="254"/>
      <c r="BR646" s="254"/>
      <c r="BS646" s="254"/>
      <c r="BT646" s="254"/>
      <c r="BU646" s="254"/>
      <c r="BV646" s="254"/>
      <c r="BW646" s="254"/>
      <c r="BX646" s="254"/>
      <c r="BY646" s="254"/>
      <c r="BZ646" s="254"/>
      <c r="CA646" s="254"/>
      <c r="CB646" s="254"/>
      <c r="CC646" s="254"/>
      <c r="CD646" s="254"/>
      <c r="CE646" s="254"/>
      <c r="CF646" s="254"/>
      <c r="CG646" s="254"/>
      <c r="CH646" s="254"/>
      <c r="CI646" s="254"/>
      <c r="CJ646" s="254"/>
      <c r="CK646" s="254"/>
      <c r="CL646" s="254"/>
      <c r="CM646" s="254"/>
      <c r="CN646" s="254"/>
      <c r="CO646" s="254"/>
      <c r="CP646" s="254"/>
      <c r="CQ646" s="254"/>
      <c r="CR646" s="254"/>
      <c r="CS646" s="254"/>
      <c r="CT646" s="254"/>
      <c r="CU646" s="254"/>
      <c r="CV646" s="254"/>
      <c r="CW646" s="254"/>
      <c r="CX646" s="254"/>
      <c r="CY646" s="254"/>
      <c r="CZ646" s="254"/>
      <c r="DA646" s="254"/>
      <c r="DB646" s="254"/>
      <c r="DC646" s="254"/>
      <c r="DD646" s="254"/>
      <c r="DE646" s="254"/>
      <c r="DF646" s="254"/>
      <c r="DG646" s="254"/>
      <c r="DH646" s="254"/>
      <c r="DI646" s="254"/>
      <c r="DJ646" s="254"/>
      <c r="DK646" s="254"/>
      <c r="DL646" s="254"/>
      <c r="DM646" s="254"/>
      <c r="DN646" s="254"/>
      <c r="DO646" s="254"/>
    </row>
    <row r="647" spans="1:119" ht="7.5" customHeight="1">
      <c r="A647" s="277"/>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c r="AA647" s="254"/>
      <c r="AB647" s="254"/>
      <c r="AC647" s="254"/>
      <c r="AD647" s="254"/>
      <c r="AE647" s="254"/>
      <c r="AF647" s="254"/>
      <c r="AG647" s="254"/>
      <c r="AH647" s="254"/>
      <c r="AI647" s="254"/>
      <c r="AJ647" s="254"/>
      <c r="AK647" s="254"/>
      <c r="AL647" s="254"/>
      <c r="AM647" s="254"/>
      <c r="AN647" s="254"/>
      <c r="AO647" s="254"/>
      <c r="AP647" s="254"/>
      <c r="AQ647" s="254"/>
      <c r="AR647" s="254"/>
      <c r="AS647" s="254"/>
      <c r="AT647" s="254"/>
      <c r="AU647" s="254"/>
      <c r="AV647" s="254"/>
      <c r="AW647" s="254"/>
      <c r="AX647" s="254"/>
      <c r="AY647" s="254"/>
      <c r="AZ647" s="254"/>
      <c r="BA647" s="254"/>
      <c r="BB647" s="254"/>
      <c r="BC647" s="254"/>
      <c r="BD647" s="254"/>
      <c r="BE647" s="254"/>
      <c r="BF647" s="254"/>
      <c r="BG647" s="254"/>
      <c r="BH647" s="254"/>
      <c r="BI647" s="254"/>
      <c r="BJ647" s="254"/>
      <c r="BK647" s="254"/>
      <c r="BL647" s="254"/>
      <c r="BM647" s="254"/>
      <c r="BN647" s="254"/>
      <c r="BO647" s="254"/>
      <c r="BP647" s="254"/>
      <c r="BQ647" s="254"/>
      <c r="BR647" s="254"/>
      <c r="BS647" s="254"/>
      <c r="BT647" s="254"/>
      <c r="BU647" s="254"/>
      <c r="BV647" s="254"/>
      <c r="BW647" s="254"/>
      <c r="BX647" s="254"/>
      <c r="BY647" s="254"/>
      <c r="BZ647" s="254"/>
      <c r="CA647" s="254"/>
      <c r="CB647" s="254"/>
      <c r="CC647" s="254"/>
      <c r="CD647" s="254"/>
      <c r="CE647" s="254"/>
      <c r="CF647" s="254"/>
      <c r="CG647" s="254"/>
      <c r="CH647" s="254"/>
      <c r="CI647" s="254"/>
      <c r="CJ647" s="254"/>
      <c r="CK647" s="254"/>
      <c r="CL647" s="254"/>
      <c r="CM647" s="254"/>
      <c r="CN647" s="254"/>
      <c r="CO647" s="254"/>
      <c r="CP647" s="254"/>
      <c r="CQ647" s="254"/>
      <c r="CR647" s="254"/>
      <c r="CS647" s="254"/>
      <c r="CT647" s="254"/>
      <c r="CU647" s="254"/>
      <c r="CV647" s="254"/>
      <c r="CW647" s="254"/>
      <c r="CX647" s="254"/>
      <c r="CY647" s="254"/>
      <c r="CZ647" s="254"/>
      <c r="DA647" s="254"/>
      <c r="DB647" s="254"/>
      <c r="DC647" s="254"/>
      <c r="DD647" s="254"/>
      <c r="DE647" s="254"/>
      <c r="DF647" s="254"/>
      <c r="DG647" s="254"/>
      <c r="DH647" s="254"/>
      <c r="DI647" s="254"/>
      <c r="DJ647" s="254"/>
      <c r="DK647" s="254"/>
      <c r="DL647" s="254"/>
      <c r="DM647" s="254"/>
      <c r="DN647" s="254"/>
      <c r="DO647" s="254"/>
    </row>
    <row r="648" spans="1:119" ht="7.5" customHeight="1">
      <c r="A648" s="277"/>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c r="AA648" s="254"/>
      <c r="AB648" s="254"/>
      <c r="AC648" s="254"/>
      <c r="AD648" s="254"/>
      <c r="AE648" s="254"/>
      <c r="AF648" s="254"/>
      <c r="AG648" s="254"/>
      <c r="AH648" s="254"/>
      <c r="AI648" s="254"/>
      <c r="AJ648" s="254"/>
      <c r="AK648" s="254"/>
      <c r="AL648" s="254"/>
      <c r="AM648" s="254"/>
      <c r="AN648" s="254"/>
      <c r="AO648" s="254"/>
      <c r="AP648" s="254"/>
      <c r="AQ648" s="254"/>
      <c r="AR648" s="254"/>
      <c r="AS648" s="254"/>
      <c r="AT648" s="254"/>
      <c r="AU648" s="254"/>
      <c r="AV648" s="254"/>
      <c r="AW648" s="254"/>
      <c r="AX648" s="254"/>
      <c r="AY648" s="254"/>
      <c r="AZ648" s="254"/>
      <c r="BA648" s="254"/>
      <c r="BB648" s="254"/>
      <c r="BC648" s="254"/>
      <c r="BD648" s="254"/>
      <c r="BE648" s="254"/>
      <c r="BF648" s="254"/>
      <c r="BG648" s="254"/>
      <c r="BH648" s="254"/>
      <c r="BI648" s="254"/>
      <c r="BJ648" s="254"/>
      <c r="BK648" s="254"/>
      <c r="BL648" s="254"/>
      <c r="BM648" s="254"/>
      <c r="BN648" s="254"/>
      <c r="BO648" s="254"/>
      <c r="BP648" s="254"/>
      <c r="BQ648" s="254"/>
      <c r="BR648" s="254"/>
      <c r="BS648" s="254"/>
      <c r="BT648" s="254"/>
      <c r="BU648" s="254"/>
      <c r="BV648" s="254"/>
      <c r="BW648" s="254"/>
      <c r="BX648" s="254"/>
      <c r="BY648" s="254"/>
      <c r="BZ648" s="254"/>
      <c r="CA648" s="254"/>
      <c r="CB648" s="254"/>
      <c r="CC648" s="254"/>
      <c r="CD648" s="254"/>
      <c r="CE648" s="254"/>
      <c r="CF648" s="254"/>
      <c r="CG648" s="254"/>
      <c r="CH648" s="254"/>
      <c r="CI648" s="254"/>
      <c r="CJ648" s="254"/>
      <c r="CK648" s="254"/>
      <c r="CL648" s="254"/>
      <c r="CM648" s="254"/>
      <c r="CN648" s="254"/>
      <c r="CO648" s="254"/>
      <c r="CP648" s="254"/>
      <c r="CQ648" s="254"/>
      <c r="CR648" s="254"/>
      <c r="CS648" s="254"/>
      <c r="CT648" s="254"/>
      <c r="CU648" s="254"/>
      <c r="CV648" s="254"/>
      <c r="CW648" s="254"/>
      <c r="CX648" s="254"/>
      <c r="CY648" s="254"/>
      <c r="CZ648" s="254"/>
      <c r="DA648" s="254"/>
      <c r="DB648" s="254"/>
      <c r="DC648" s="254"/>
      <c r="DD648" s="254"/>
      <c r="DE648" s="254"/>
      <c r="DF648" s="254"/>
      <c r="DG648" s="254"/>
      <c r="DH648" s="254"/>
      <c r="DI648" s="254"/>
      <c r="DJ648" s="254"/>
      <c r="DK648" s="254"/>
      <c r="DL648" s="254"/>
      <c r="DM648" s="254"/>
      <c r="DN648" s="254"/>
      <c r="DO648" s="254"/>
    </row>
    <row r="649" spans="1:119" ht="7.5" customHeight="1">
      <c r="A649" s="277"/>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c r="AA649" s="254"/>
      <c r="AB649" s="254"/>
      <c r="AC649" s="254"/>
      <c r="AD649" s="254"/>
      <c r="AE649" s="254"/>
      <c r="AF649" s="254"/>
      <c r="AG649" s="254"/>
      <c r="AH649" s="254"/>
      <c r="AI649" s="254"/>
      <c r="AJ649" s="254"/>
      <c r="AK649" s="254"/>
      <c r="AL649" s="254"/>
      <c r="AM649" s="254"/>
      <c r="AN649" s="254"/>
      <c r="AO649" s="254"/>
      <c r="AP649" s="254"/>
      <c r="AQ649" s="254"/>
      <c r="AR649" s="254"/>
      <c r="AS649" s="254"/>
      <c r="AT649" s="254"/>
      <c r="AU649" s="254"/>
      <c r="AV649" s="254"/>
      <c r="AW649" s="254"/>
      <c r="AX649" s="254"/>
      <c r="AY649" s="254"/>
      <c r="AZ649" s="254"/>
      <c r="BA649" s="254"/>
      <c r="BB649" s="254"/>
      <c r="BC649" s="254"/>
      <c r="BD649" s="254"/>
      <c r="BE649" s="254"/>
      <c r="BF649" s="254"/>
      <c r="BG649" s="254"/>
      <c r="BH649" s="254"/>
      <c r="BI649" s="254"/>
      <c r="BJ649" s="254"/>
      <c r="BK649" s="254"/>
      <c r="BL649" s="254"/>
      <c r="BM649" s="254"/>
      <c r="BN649" s="254"/>
      <c r="BO649" s="254"/>
      <c r="BP649" s="254"/>
      <c r="BQ649" s="254"/>
      <c r="BR649" s="254"/>
      <c r="BS649" s="254"/>
      <c r="BT649" s="254"/>
      <c r="BU649" s="254"/>
      <c r="BV649" s="254"/>
      <c r="BW649" s="254"/>
      <c r="BX649" s="254"/>
      <c r="BY649" s="254"/>
      <c r="BZ649" s="254"/>
      <c r="CA649" s="254"/>
      <c r="CB649" s="254"/>
      <c r="CC649" s="254"/>
      <c r="CD649" s="254"/>
      <c r="CE649" s="254"/>
      <c r="CF649" s="254"/>
      <c r="CG649" s="254"/>
      <c r="CH649" s="254"/>
      <c r="CI649" s="254"/>
      <c r="CJ649" s="254"/>
      <c r="CK649" s="254"/>
      <c r="CL649" s="254"/>
      <c r="CM649" s="254"/>
      <c r="CN649" s="254"/>
      <c r="CO649" s="254"/>
      <c r="CP649" s="254"/>
      <c r="CQ649" s="254"/>
      <c r="CR649" s="254"/>
      <c r="CS649" s="254"/>
      <c r="CT649" s="254"/>
      <c r="CU649" s="254"/>
      <c r="CV649" s="254"/>
      <c r="CW649" s="254"/>
      <c r="CX649" s="254"/>
      <c r="CY649" s="254"/>
      <c r="CZ649" s="254"/>
      <c r="DA649" s="254"/>
      <c r="DB649" s="254"/>
      <c r="DC649" s="254"/>
      <c r="DD649" s="254"/>
      <c r="DE649" s="254"/>
      <c r="DF649" s="254"/>
      <c r="DG649" s="254"/>
      <c r="DH649" s="254"/>
      <c r="DI649" s="254"/>
      <c r="DJ649" s="254"/>
      <c r="DK649" s="254"/>
      <c r="DL649" s="254"/>
      <c r="DM649" s="254"/>
      <c r="DN649" s="254"/>
      <c r="DO649" s="254"/>
    </row>
    <row r="650" spans="1:119" ht="7.5" customHeight="1">
      <c r="A650" s="277"/>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c r="AA650" s="254"/>
      <c r="AB650" s="254"/>
      <c r="AC650" s="254"/>
      <c r="AD650" s="254"/>
      <c r="AE650" s="254"/>
      <c r="AF650" s="254"/>
      <c r="AG650" s="254"/>
      <c r="AH650" s="254"/>
      <c r="AI650" s="254"/>
      <c r="AJ650" s="254"/>
      <c r="AK650" s="254"/>
      <c r="AL650" s="254"/>
      <c r="AM650" s="254"/>
      <c r="AN650" s="254"/>
      <c r="AO650" s="254"/>
      <c r="AP650" s="254"/>
      <c r="AQ650" s="254"/>
      <c r="AR650" s="254"/>
      <c r="AS650" s="254"/>
      <c r="AT650" s="254"/>
      <c r="AU650" s="254"/>
      <c r="AV650" s="254"/>
      <c r="AW650" s="254"/>
      <c r="AX650" s="254"/>
      <c r="AY650" s="254"/>
      <c r="AZ650" s="254"/>
      <c r="BA650" s="254"/>
      <c r="BB650" s="254"/>
      <c r="BC650" s="254"/>
      <c r="BD650" s="254"/>
      <c r="BE650" s="254"/>
      <c r="BF650" s="254"/>
      <c r="BG650" s="254"/>
      <c r="BH650" s="254"/>
      <c r="BI650" s="254"/>
      <c r="BJ650" s="254"/>
      <c r="BK650" s="254"/>
      <c r="BL650" s="254"/>
      <c r="BM650" s="254"/>
      <c r="BN650" s="254"/>
      <c r="BO650" s="254"/>
      <c r="BP650" s="254"/>
      <c r="BQ650" s="254"/>
      <c r="BR650" s="254"/>
      <c r="BS650" s="254"/>
      <c r="BT650" s="254"/>
      <c r="BU650" s="254"/>
      <c r="BV650" s="254"/>
      <c r="BW650" s="254"/>
      <c r="BX650" s="254"/>
      <c r="BY650" s="254"/>
      <c r="BZ650" s="254"/>
      <c r="CA650" s="254"/>
      <c r="CB650" s="254"/>
      <c r="CC650" s="254"/>
      <c r="CD650" s="254"/>
      <c r="CE650" s="254"/>
      <c r="CF650" s="254"/>
      <c r="CG650" s="254"/>
      <c r="CH650" s="254"/>
      <c r="CI650" s="254"/>
      <c r="CJ650" s="254"/>
      <c r="CK650" s="254"/>
      <c r="CL650" s="254"/>
      <c r="CM650" s="254"/>
      <c r="CN650" s="254"/>
      <c r="CO650" s="254"/>
      <c r="CP650" s="254"/>
      <c r="CQ650" s="254"/>
      <c r="CR650" s="254"/>
      <c r="CS650" s="254"/>
      <c r="CT650" s="254"/>
      <c r="CU650" s="254"/>
      <c r="CV650" s="254"/>
      <c r="CW650" s="254"/>
      <c r="CX650" s="254"/>
      <c r="CY650" s="254"/>
      <c r="CZ650" s="254"/>
      <c r="DA650" s="254"/>
      <c r="DB650" s="254"/>
      <c r="DC650" s="254"/>
      <c r="DD650" s="254"/>
      <c r="DE650" s="254"/>
      <c r="DF650" s="254"/>
      <c r="DG650" s="254"/>
      <c r="DH650" s="254"/>
      <c r="DI650" s="254"/>
      <c r="DJ650" s="254"/>
      <c r="DK650" s="254"/>
      <c r="DL650" s="254"/>
      <c r="DM650" s="254"/>
      <c r="DN650" s="254"/>
      <c r="DO650" s="254"/>
    </row>
    <row r="651" spans="1:119" ht="7.5" customHeight="1">
      <c r="A651" s="277"/>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c r="AA651" s="254"/>
      <c r="AB651" s="254"/>
      <c r="AC651" s="254"/>
      <c r="AD651" s="254"/>
      <c r="AE651" s="254"/>
      <c r="AF651" s="254"/>
      <c r="AG651" s="254"/>
      <c r="AH651" s="254"/>
      <c r="AI651" s="254"/>
      <c r="AJ651" s="254"/>
      <c r="AK651" s="254"/>
      <c r="AL651" s="254"/>
      <c r="AM651" s="254"/>
      <c r="AN651" s="254"/>
      <c r="AO651" s="254"/>
      <c r="AP651" s="254"/>
      <c r="AQ651" s="254"/>
      <c r="AR651" s="254"/>
      <c r="AS651" s="254"/>
      <c r="AT651" s="254"/>
      <c r="AU651" s="254"/>
      <c r="AV651" s="254"/>
      <c r="AW651" s="254"/>
      <c r="AX651" s="254"/>
      <c r="AY651" s="254"/>
      <c r="AZ651" s="254"/>
      <c r="BA651" s="254"/>
      <c r="BB651" s="254"/>
      <c r="BC651" s="254"/>
      <c r="BD651" s="254"/>
      <c r="BE651" s="254"/>
      <c r="BF651" s="254"/>
      <c r="BG651" s="254"/>
      <c r="BH651" s="254"/>
      <c r="BI651" s="254"/>
      <c r="BJ651" s="254"/>
      <c r="BK651" s="254"/>
      <c r="BL651" s="254"/>
      <c r="BM651" s="254"/>
      <c r="BN651" s="254"/>
      <c r="BO651" s="254"/>
      <c r="BP651" s="254"/>
      <c r="BQ651" s="254"/>
      <c r="BR651" s="254"/>
      <c r="BS651" s="254"/>
      <c r="BT651" s="254"/>
      <c r="BU651" s="254"/>
      <c r="BV651" s="254"/>
      <c r="BW651" s="254"/>
      <c r="BX651" s="254"/>
      <c r="BY651" s="254"/>
      <c r="BZ651" s="254"/>
      <c r="CA651" s="254"/>
      <c r="CB651" s="254"/>
      <c r="CC651" s="254"/>
      <c r="CD651" s="254"/>
      <c r="CE651" s="254"/>
      <c r="CF651" s="254"/>
      <c r="CG651" s="254"/>
      <c r="CH651" s="254"/>
      <c r="CI651" s="254"/>
      <c r="CJ651" s="254"/>
      <c r="CK651" s="254"/>
      <c r="CL651" s="254"/>
      <c r="CM651" s="254"/>
      <c r="CN651" s="254"/>
      <c r="CO651" s="254"/>
      <c r="CP651" s="254"/>
      <c r="CQ651" s="254"/>
      <c r="CR651" s="254"/>
      <c r="CS651" s="254"/>
      <c r="CT651" s="254"/>
      <c r="CU651" s="254"/>
      <c r="CV651" s="254"/>
      <c r="CW651" s="254"/>
      <c r="CX651" s="254"/>
      <c r="CY651" s="254"/>
      <c r="CZ651" s="254"/>
      <c r="DA651" s="254"/>
      <c r="DB651" s="254"/>
      <c r="DC651" s="254"/>
      <c r="DD651" s="254"/>
      <c r="DE651" s="254"/>
      <c r="DF651" s="254"/>
      <c r="DG651" s="254"/>
      <c r="DH651" s="254"/>
      <c r="DI651" s="254"/>
      <c r="DJ651" s="254"/>
      <c r="DK651" s="254"/>
      <c r="DL651" s="254"/>
      <c r="DM651" s="254"/>
      <c r="DN651" s="254"/>
      <c r="DO651" s="254"/>
    </row>
    <row r="652" spans="1:119" ht="7.5" customHeight="1">
      <c r="A652" s="277"/>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c r="AA652" s="254"/>
      <c r="AB652" s="254"/>
      <c r="AC652" s="254"/>
      <c r="AD652" s="254"/>
      <c r="AE652" s="254"/>
      <c r="AF652" s="254"/>
      <c r="AG652" s="254"/>
      <c r="AH652" s="254"/>
      <c r="AI652" s="254"/>
      <c r="AJ652" s="254"/>
      <c r="AK652" s="254"/>
      <c r="AL652" s="254"/>
      <c r="AM652" s="254"/>
      <c r="AN652" s="254"/>
      <c r="AO652" s="254"/>
      <c r="AP652" s="254"/>
      <c r="AQ652" s="254"/>
      <c r="AR652" s="254"/>
      <c r="AS652" s="254"/>
      <c r="AT652" s="254"/>
      <c r="AU652" s="254"/>
      <c r="AV652" s="254"/>
      <c r="AW652" s="254"/>
      <c r="AX652" s="254"/>
      <c r="AY652" s="254"/>
      <c r="AZ652" s="254"/>
      <c r="BA652" s="254"/>
      <c r="BB652" s="254"/>
      <c r="BC652" s="254"/>
      <c r="BD652" s="254"/>
      <c r="BE652" s="254"/>
      <c r="BF652" s="254"/>
      <c r="BG652" s="254"/>
      <c r="BH652" s="254"/>
      <c r="BI652" s="254"/>
      <c r="BJ652" s="254"/>
      <c r="BK652" s="254"/>
      <c r="BL652" s="254"/>
      <c r="BM652" s="254"/>
      <c r="BN652" s="254"/>
      <c r="BO652" s="254"/>
      <c r="BP652" s="254"/>
      <c r="BQ652" s="254"/>
      <c r="BR652" s="254"/>
      <c r="BS652" s="254"/>
      <c r="BT652" s="254"/>
      <c r="BU652" s="254"/>
      <c r="BV652" s="254"/>
      <c r="BW652" s="254"/>
      <c r="BX652" s="254"/>
      <c r="BY652" s="254"/>
      <c r="BZ652" s="254"/>
      <c r="CA652" s="254"/>
      <c r="CB652" s="254"/>
      <c r="CC652" s="254"/>
      <c r="CD652" s="254"/>
      <c r="CE652" s="254"/>
      <c r="CF652" s="254"/>
      <c r="CG652" s="254"/>
      <c r="CH652" s="254"/>
      <c r="CI652" s="254"/>
      <c r="CJ652" s="254"/>
      <c r="CK652" s="254"/>
      <c r="CL652" s="254"/>
      <c r="CM652" s="254"/>
      <c r="CN652" s="254"/>
      <c r="CO652" s="254"/>
      <c r="CP652" s="254"/>
      <c r="CQ652" s="254"/>
      <c r="CR652" s="254"/>
      <c r="CS652" s="254"/>
      <c r="CT652" s="254"/>
      <c r="CU652" s="254"/>
      <c r="CV652" s="254"/>
      <c r="CW652" s="254"/>
      <c r="CX652" s="254"/>
      <c r="CY652" s="254"/>
      <c r="CZ652" s="254"/>
      <c r="DA652" s="254"/>
      <c r="DB652" s="254"/>
      <c r="DC652" s="254"/>
      <c r="DD652" s="254"/>
      <c r="DE652" s="254"/>
      <c r="DF652" s="254"/>
      <c r="DG652" s="254"/>
      <c r="DH652" s="254"/>
      <c r="DI652" s="254"/>
      <c r="DJ652" s="254"/>
      <c r="DK652" s="254"/>
      <c r="DL652" s="254"/>
      <c r="DM652" s="254"/>
      <c r="DN652" s="254"/>
      <c r="DO652" s="254"/>
    </row>
    <row r="653" spans="1:119" ht="7.5" customHeight="1">
      <c r="A653" s="277"/>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c r="AA653" s="254"/>
      <c r="AB653" s="254"/>
      <c r="AC653" s="254"/>
      <c r="AD653" s="254"/>
      <c r="AE653" s="254"/>
      <c r="AF653" s="254"/>
      <c r="AG653" s="254"/>
      <c r="AH653" s="254"/>
      <c r="AI653" s="254"/>
      <c r="AJ653" s="254"/>
      <c r="AK653" s="254"/>
      <c r="AL653" s="254"/>
      <c r="AM653" s="254"/>
      <c r="AN653" s="254"/>
      <c r="AO653" s="254"/>
      <c r="AP653" s="254"/>
      <c r="AQ653" s="254"/>
      <c r="AR653" s="254"/>
      <c r="AS653" s="254"/>
      <c r="AT653" s="254"/>
      <c r="AU653" s="254"/>
      <c r="AV653" s="254"/>
      <c r="AW653" s="254"/>
      <c r="AX653" s="254"/>
      <c r="AY653" s="254"/>
      <c r="AZ653" s="254"/>
      <c r="BA653" s="254"/>
      <c r="BB653" s="254"/>
      <c r="BC653" s="254"/>
      <c r="BD653" s="254"/>
      <c r="BE653" s="254"/>
      <c r="BF653" s="254"/>
      <c r="BG653" s="254"/>
      <c r="BH653" s="254"/>
      <c r="BI653" s="254"/>
      <c r="BJ653" s="254"/>
      <c r="BK653" s="254"/>
      <c r="BL653" s="254"/>
      <c r="BM653" s="254"/>
      <c r="BN653" s="254"/>
      <c r="BO653" s="254"/>
      <c r="BP653" s="254"/>
      <c r="BQ653" s="254"/>
      <c r="BR653" s="254"/>
      <c r="BS653" s="254"/>
      <c r="BT653" s="254"/>
      <c r="BU653" s="254"/>
      <c r="BV653" s="254"/>
      <c r="BW653" s="254"/>
      <c r="BX653" s="254"/>
      <c r="BY653" s="254"/>
      <c r="BZ653" s="254"/>
      <c r="CA653" s="254"/>
      <c r="CB653" s="254"/>
      <c r="CC653" s="254"/>
      <c r="CD653" s="254"/>
      <c r="CE653" s="254"/>
      <c r="CF653" s="254"/>
      <c r="CG653" s="254"/>
      <c r="CH653" s="254"/>
      <c r="CI653" s="254"/>
      <c r="CJ653" s="254"/>
      <c r="CK653" s="254"/>
      <c r="CL653" s="254"/>
      <c r="CM653" s="254"/>
      <c r="CN653" s="254"/>
      <c r="CO653" s="254"/>
      <c r="CP653" s="254"/>
      <c r="CQ653" s="254"/>
      <c r="CR653" s="254"/>
      <c r="CS653" s="254"/>
      <c r="CT653" s="254"/>
      <c r="CU653" s="254"/>
      <c r="CV653" s="254"/>
      <c r="CW653" s="254"/>
      <c r="CX653" s="254"/>
      <c r="CY653" s="254"/>
      <c r="CZ653" s="254"/>
      <c r="DA653" s="254"/>
      <c r="DB653" s="254"/>
      <c r="DC653" s="254"/>
      <c r="DD653" s="254"/>
      <c r="DE653" s="254"/>
      <c r="DF653" s="254"/>
      <c r="DG653" s="254"/>
      <c r="DH653" s="254"/>
      <c r="DI653" s="254"/>
      <c r="DJ653" s="254"/>
      <c r="DK653" s="254"/>
      <c r="DL653" s="254"/>
      <c r="DM653" s="254"/>
      <c r="DN653" s="254"/>
      <c r="DO653" s="254"/>
    </row>
    <row r="654" spans="1:119" ht="7.5" customHeight="1">
      <c r="A654" s="277"/>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c r="AA654" s="254"/>
      <c r="AB654" s="254"/>
      <c r="AC654" s="254"/>
      <c r="AD654" s="254"/>
      <c r="AE654" s="254"/>
      <c r="AF654" s="254"/>
      <c r="AG654" s="254"/>
      <c r="AH654" s="254"/>
      <c r="AI654" s="254"/>
      <c r="AJ654" s="254"/>
      <c r="AK654" s="254"/>
      <c r="AL654" s="254"/>
      <c r="AM654" s="254"/>
      <c r="AN654" s="254"/>
      <c r="AO654" s="254"/>
      <c r="AP654" s="254"/>
      <c r="AQ654" s="254"/>
      <c r="AR654" s="254"/>
      <c r="AS654" s="254"/>
      <c r="AT654" s="254"/>
      <c r="AU654" s="254"/>
      <c r="AV654" s="254"/>
      <c r="AW654" s="254"/>
      <c r="AX654" s="254"/>
      <c r="AY654" s="254"/>
      <c r="AZ654" s="254"/>
      <c r="BA654" s="254"/>
      <c r="BB654" s="254"/>
      <c r="BC654" s="254"/>
      <c r="BD654" s="254"/>
      <c r="BE654" s="254"/>
      <c r="BF654" s="254"/>
      <c r="BG654" s="254"/>
      <c r="BH654" s="254"/>
      <c r="BI654" s="254"/>
      <c r="BJ654" s="254"/>
      <c r="BK654" s="254"/>
      <c r="BL654" s="254"/>
      <c r="BM654" s="254"/>
      <c r="BN654" s="254"/>
      <c r="BO654" s="254"/>
      <c r="BP654" s="254"/>
      <c r="BQ654" s="254"/>
      <c r="BR654" s="254"/>
      <c r="BS654" s="254"/>
      <c r="BT654" s="254"/>
      <c r="BU654" s="254"/>
      <c r="BV654" s="254"/>
      <c r="BW654" s="254"/>
      <c r="BX654" s="254"/>
      <c r="BY654" s="254"/>
      <c r="BZ654" s="254"/>
      <c r="CA654" s="254"/>
      <c r="CB654" s="254"/>
      <c r="CC654" s="254"/>
      <c r="CD654" s="254"/>
      <c r="CE654" s="254"/>
      <c r="CF654" s="254"/>
      <c r="CG654" s="254"/>
      <c r="CH654" s="254"/>
      <c r="CI654" s="254"/>
      <c r="CJ654" s="254"/>
      <c r="CK654" s="254"/>
      <c r="CL654" s="254"/>
      <c r="CM654" s="254"/>
      <c r="CN654" s="254"/>
      <c r="CO654" s="254"/>
      <c r="CP654" s="254"/>
      <c r="CQ654" s="254"/>
      <c r="CR654" s="254"/>
      <c r="CS654" s="254"/>
      <c r="CT654" s="254"/>
      <c r="CU654" s="254"/>
      <c r="CV654" s="254"/>
      <c r="CW654" s="254"/>
      <c r="CX654" s="254"/>
      <c r="CY654" s="254"/>
      <c r="CZ654" s="254"/>
      <c r="DA654" s="254"/>
      <c r="DB654" s="254"/>
      <c r="DC654" s="254"/>
      <c r="DD654" s="254"/>
      <c r="DE654" s="254"/>
      <c r="DF654" s="254"/>
      <c r="DG654" s="254"/>
      <c r="DH654" s="254"/>
      <c r="DI654" s="254"/>
      <c r="DJ654" s="254"/>
      <c r="DK654" s="254"/>
      <c r="DL654" s="254"/>
      <c r="DM654" s="254"/>
      <c r="DN654" s="254"/>
      <c r="DO654" s="254"/>
    </row>
    <row r="655" spans="1:119" ht="7.5" customHeight="1">
      <c r="A655" s="277"/>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c r="AA655" s="254"/>
      <c r="AB655" s="254"/>
      <c r="AC655" s="254"/>
      <c r="AD655" s="254"/>
      <c r="AE655" s="254"/>
      <c r="AF655" s="254"/>
      <c r="AG655" s="254"/>
      <c r="AH655" s="254"/>
      <c r="AI655" s="254"/>
      <c r="AJ655" s="254"/>
      <c r="AK655" s="254"/>
      <c r="AL655" s="254"/>
      <c r="AM655" s="254"/>
      <c r="AN655" s="254"/>
      <c r="AO655" s="254"/>
      <c r="AP655" s="254"/>
      <c r="AQ655" s="254"/>
      <c r="AR655" s="254"/>
      <c r="AS655" s="254"/>
      <c r="AT655" s="254"/>
      <c r="AU655" s="254"/>
      <c r="AV655" s="254"/>
      <c r="AW655" s="254"/>
      <c r="AX655" s="254"/>
      <c r="AY655" s="254"/>
      <c r="AZ655" s="254"/>
      <c r="BA655" s="254"/>
      <c r="BB655" s="254"/>
      <c r="BC655" s="254"/>
      <c r="BD655" s="254"/>
      <c r="BE655" s="254"/>
      <c r="BF655" s="254"/>
      <c r="BG655" s="254"/>
      <c r="BH655" s="254"/>
      <c r="BI655" s="254"/>
      <c r="BJ655" s="254"/>
      <c r="BK655" s="254"/>
      <c r="BL655" s="254"/>
      <c r="BM655" s="254"/>
      <c r="BN655" s="254"/>
      <c r="BO655" s="254"/>
      <c r="BP655" s="254"/>
      <c r="BQ655" s="254"/>
      <c r="BR655" s="254"/>
      <c r="BS655" s="254"/>
      <c r="BT655" s="254"/>
      <c r="BU655" s="254"/>
      <c r="BV655" s="254"/>
      <c r="BW655" s="254"/>
      <c r="BX655" s="254"/>
      <c r="BY655" s="254"/>
      <c r="BZ655" s="254"/>
      <c r="CA655" s="254"/>
      <c r="CB655" s="254"/>
      <c r="CC655" s="254"/>
      <c r="CD655" s="254"/>
      <c r="CE655" s="254"/>
      <c r="CF655" s="254"/>
      <c r="CG655" s="254"/>
      <c r="CH655" s="254"/>
      <c r="CI655" s="254"/>
      <c r="CJ655" s="254"/>
      <c r="CK655" s="254"/>
      <c r="CL655" s="254"/>
      <c r="CM655" s="254"/>
      <c r="CN655" s="254"/>
      <c r="CO655" s="254"/>
      <c r="CP655" s="254"/>
      <c r="CQ655" s="254"/>
      <c r="CR655" s="254"/>
      <c r="CS655" s="254"/>
      <c r="CT655" s="254"/>
      <c r="CU655" s="254"/>
      <c r="CV655" s="254"/>
      <c r="CW655" s="254"/>
      <c r="CX655" s="254"/>
      <c r="CY655" s="254"/>
      <c r="CZ655" s="254"/>
      <c r="DA655" s="254"/>
      <c r="DB655" s="254"/>
      <c r="DC655" s="254"/>
      <c r="DD655" s="254"/>
      <c r="DE655" s="254"/>
      <c r="DF655" s="254"/>
      <c r="DG655" s="254"/>
      <c r="DH655" s="254"/>
      <c r="DI655" s="254"/>
      <c r="DJ655" s="254"/>
      <c r="DK655" s="254"/>
      <c r="DL655" s="254"/>
      <c r="DM655" s="254"/>
      <c r="DN655" s="254"/>
      <c r="DO655" s="254"/>
    </row>
    <row r="656" spans="1:119" ht="7.5" customHeight="1">
      <c r="A656" s="277"/>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c r="AA656" s="254"/>
      <c r="AB656" s="254"/>
      <c r="AC656" s="254"/>
      <c r="AD656" s="254"/>
      <c r="AE656" s="254"/>
      <c r="AF656" s="254"/>
      <c r="AG656" s="254"/>
      <c r="AH656" s="254"/>
      <c r="AI656" s="254"/>
      <c r="AJ656" s="254"/>
      <c r="AK656" s="254"/>
      <c r="AL656" s="254"/>
      <c r="AM656" s="254"/>
      <c r="AN656" s="254"/>
      <c r="AO656" s="254"/>
      <c r="AP656" s="254"/>
      <c r="AQ656" s="254"/>
      <c r="AR656" s="254"/>
      <c r="AS656" s="254"/>
      <c r="AT656" s="254"/>
      <c r="AU656" s="254"/>
      <c r="AV656" s="254"/>
      <c r="AW656" s="254"/>
      <c r="AX656" s="254"/>
      <c r="AY656" s="254"/>
      <c r="AZ656" s="254"/>
      <c r="BA656" s="254"/>
      <c r="BB656" s="254"/>
      <c r="BC656" s="254"/>
      <c r="BD656" s="254"/>
      <c r="BE656" s="254"/>
      <c r="BF656" s="254"/>
      <c r="BG656" s="254"/>
      <c r="BH656" s="254"/>
      <c r="BI656" s="254"/>
      <c r="BJ656" s="254"/>
      <c r="BK656" s="254"/>
      <c r="BL656" s="254"/>
      <c r="BM656" s="254"/>
      <c r="BN656" s="254"/>
      <c r="BO656" s="254"/>
      <c r="BP656" s="254"/>
      <c r="BQ656" s="254"/>
      <c r="BR656" s="254"/>
      <c r="BS656" s="254"/>
      <c r="BT656" s="254"/>
      <c r="BU656" s="254"/>
      <c r="BV656" s="254"/>
      <c r="BW656" s="254"/>
      <c r="BX656" s="254"/>
      <c r="BY656" s="254"/>
      <c r="BZ656" s="254"/>
      <c r="CA656" s="254"/>
      <c r="CB656" s="254"/>
      <c r="CC656" s="254"/>
      <c r="CD656" s="254"/>
      <c r="CE656" s="254"/>
      <c r="CF656" s="254"/>
      <c r="CG656" s="254"/>
      <c r="CH656" s="254"/>
      <c r="CI656" s="254"/>
      <c r="CJ656" s="254"/>
      <c r="CK656" s="254"/>
      <c r="CL656" s="254"/>
      <c r="CM656" s="254"/>
      <c r="CN656" s="254"/>
      <c r="CO656" s="254"/>
      <c r="CP656" s="254"/>
      <c r="CQ656" s="254"/>
      <c r="CR656" s="254"/>
      <c r="CS656" s="254"/>
      <c r="CT656" s="254"/>
      <c r="CU656" s="254"/>
      <c r="CV656" s="254"/>
      <c r="CW656" s="254"/>
      <c r="CX656" s="254"/>
      <c r="CY656" s="254"/>
      <c r="CZ656" s="254"/>
      <c r="DA656" s="254"/>
      <c r="DB656" s="254"/>
      <c r="DC656" s="254"/>
      <c r="DD656" s="254"/>
      <c r="DE656" s="254"/>
      <c r="DF656" s="254"/>
      <c r="DG656" s="254"/>
      <c r="DH656" s="254"/>
      <c r="DI656" s="254"/>
      <c r="DJ656" s="254"/>
      <c r="DK656" s="254"/>
      <c r="DL656" s="254"/>
      <c r="DM656" s="254"/>
      <c r="DN656" s="254"/>
      <c r="DO656" s="254"/>
    </row>
    <row r="657" spans="1:119" ht="7.5" customHeight="1">
      <c r="A657" s="277"/>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c r="AA657" s="254"/>
      <c r="AB657" s="254"/>
      <c r="AC657" s="254"/>
      <c r="AD657" s="254"/>
      <c r="AE657" s="254"/>
      <c r="AF657" s="254"/>
      <c r="AG657" s="254"/>
      <c r="AH657" s="254"/>
      <c r="AI657" s="254"/>
      <c r="AJ657" s="254"/>
      <c r="AK657" s="254"/>
      <c r="AL657" s="254"/>
      <c r="AM657" s="254"/>
      <c r="AN657" s="254"/>
      <c r="AO657" s="254"/>
      <c r="AP657" s="254"/>
      <c r="AQ657" s="254"/>
      <c r="AR657" s="254"/>
      <c r="AS657" s="254"/>
      <c r="AT657" s="254"/>
      <c r="AU657" s="254"/>
      <c r="AV657" s="254"/>
      <c r="AW657" s="254"/>
      <c r="AX657" s="254"/>
      <c r="AY657" s="254"/>
      <c r="AZ657" s="254"/>
      <c r="BA657" s="254"/>
      <c r="BB657" s="254"/>
      <c r="BC657" s="254"/>
      <c r="BD657" s="254"/>
      <c r="BE657" s="254"/>
      <c r="BF657" s="254"/>
      <c r="BG657" s="254"/>
      <c r="BH657" s="254"/>
      <c r="BI657" s="254"/>
      <c r="BJ657" s="254"/>
      <c r="BK657" s="254"/>
      <c r="BL657" s="254"/>
      <c r="BM657" s="254"/>
      <c r="BN657" s="254"/>
      <c r="BO657" s="254"/>
      <c r="BP657" s="254"/>
      <c r="BQ657" s="254"/>
      <c r="BR657" s="254"/>
      <c r="BS657" s="254"/>
      <c r="BT657" s="254"/>
      <c r="BU657" s="254"/>
      <c r="BV657" s="254"/>
      <c r="BW657" s="254"/>
      <c r="BX657" s="254"/>
      <c r="BY657" s="254"/>
      <c r="BZ657" s="254"/>
      <c r="CA657" s="254"/>
      <c r="CB657" s="254"/>
      <c r="CC657" s="254"/>
      <c r="CD657" s="254"/>
      <c r="CE657" s="254"/>
      <c r="CF657" s="254"/>
      <c r="CG657" s="254"/>
      <c r="CH657" s="254"/>
      <c r="CI657" s="254"/>
      <c r="CJ657" s="254"/>
      <c r="CK657" s="254"/>
      <c r="CL657" s="254"/>
      <c r="CM657" s="254"/>
      <c r="CN657" s="254"/>
      <c r="CO657" s="254"/>
      <c r="CP657" s="254"/>
      <c r="CQ657" s="254"/>
      <c r="CR657" s="254"/>
      <c r="CS657" s="254"/>
      <c r="CT657" s="254"/>
      <c r="CU657" s="254"/>
      <c r="CV657" s="254"/>
      <c r="CW657" s="254"/>
      <c r="CX657" s="254"/>
      <c r="CY657" s="254"/>
      <c r="CZ657" s="254"/>
      <c r="DA657" s="254"/>
      <c r="DB657" s="254"/>
      <c r="DC657" s="254"/>
      <c r="DD657" s="254"/>
      <c r="DE657" s="254"/>
      <c r="DF657" s="254"/>
      <c r="DG657" s="254"/>
      <c r="DH657" s="254"/>
      <c r="DI657" s="254"/>
      <c r="DJ657" s="254"/>
      <c r="DK657" s="254"/>
      <c r="DL657" s="254"/>
      <c r="DM657" s="254"/>
      <c r="DN657" s="254"/>
      <c r="DO657" s="254"/>
    </row>
    <row r="658" spans="1:119" ht="7.5" customHeight="1">
      <c r="A658" s="277"/>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c r="AA658" s="254"/>
      <c r="AB658" s="254"/>
      <c r="AC658" s="254"/>
      <c r="AD658" s="254"/>
      <c r="AE658" s="254"/>
      <c r="AF658" s="254"/>
      <c r="AG658" s="254"/>
      <c r="AH658" s="254"/>
      <c r="AI658" s="254"/>
      <c r="AJ658" s="254"/>
      <c r="AK658" s="254"/>
      <c r="AL658" s="254"/>
      <c r="AM658" s="254"/>
      <c r="AN658" s="254"/>
      <c r="AO658" s="254"/>
      <c r="AP658" s="254"/>
      <c r="AQ658" s="254"/>
      <c r="AR658" s="254"/>
      <c r="AS658" s="254"/>
      <c r="AT658" s="254"/>
      <c r="AU658" s="254"/>
      <c r="AV658" s="254"/>
      <c r="AW658" s="254"/>
      <c r="AX658" s="254"/>
      <c r="AY658" s="254"/>
      <c r="AZ658" s="254"/>
      <c r="BA658" s="254"/>
      <c r="BB658" s="254"/>
      <c r="BC658" s="254"/>
      <c r="BD658" s="254"/>
      <c r="BE658" s="254"/>
      <c r="BF658" s="254"/>
      <c r="BG658" s="254"/>
      <c r="BH658" s="254"/>
      <c r="BI658" s="254"/>
      <c r="BJ658" s="254"/>
      <c r="BK658" s="254"/>
      <c r="BL658" s="254"/>
      <c r="BM658" s="254"/>
      <c r="BN658" s="254"/>
      <c r="BO658" s="254"/>
      <c r="BP658" s="254"/>
      <c r="BQ658" s="254"/>
      <c r="BR658" s="254"/>
      <c r="BS658" s="254"/>
      <c r="BT658" s="254"/>
      <c r="BU658" s="254"/>
      <c r="BV658" s="254"/>
      <c r="BW658" s="254"/>
      <c r="BX658" s="254"/>
      <c r="BY658" s="254"/>
      <c r="BZ658" s="254"/>
      <c r="CA658" s="254"/>
      <c r="CB658" s="254"/>
      <c r="CC658" s="254"/>
      <c r="CD658" s="254"/>
      <c r="CE658" s="254"/>
      <c r="CF658" s="254"/>
      <c r="CG658" s="254"/>
      <c r="CH658" s="254"/>
      <c r="CI658" s="254"/>
      <c r="CJ658" s="254"/>
      <c r="CK658" s="254"/>
      <c r="CL658" s="254"/>
      <c r="CM658" s="254"/>
      <c r="CN658" s="254"/>
      <c r="CO658" s="254"/>
      <c r="CP658" s="254"/>
      <c r="CQ658" s="254"/>
      <c r="CR658" s="254"/>
      <c r="CS658" s="254"/>
      <c r="CT658" s="254"/>
      <c r="CU658" s="254"/>
      <c r="CV658" s="254"/>
      <c r="CW658" s="254"/>
      <c r="CX658" s="254"/>
      <c r="CY658" s="254"/>
      <c r="CZ658" s="254"/>
      <c r="DA658" s="254"/>
      <c r="DB658" s="254"/>
      <c r="DC658" s="254"/>
      <c r="DD658" s="254"/>
      <c r="DE658" s="254"/>
      <c r="DF658" s="254"/>
      <c r="DG658" s="254"/>
      <c r="DH658" s="254"/>
      <c r="DI658" s="254"/>
      <c r="DJ658" s="254"/>
      <c r="DK658" s="254"/>
      <c r="DL658" s="254"/>
      <c r="DM658" s="254"/>
      <c r="DN658" s="254"/>
      <c r="DO658" s="254"/>
    </row>
    <row r="659" spans="1:119" ht="7.5" customHeight="1">
      <c r="A659" s="277"/>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c r="AA659" s="254"/>
      <c r="AB659" s="254"/>
      <c r="AC659" s="254"/>
      <c r="AD659" s="254"/>
      <c r="AE659" s="254"/>
      <c r="AF659" s="254"/>
      <c r="AG659" s="254"/>
      <c r="AH659" s="254"/>
      <c r="AI659" s="254"/>
      <c r="AJ659" s="254"/>
      <c r="AK659" s="254"/>
      <c r="AL659" s="254"/>
      <c r="AM659" s="254"/>
      <c r="AN659" s="254"/>
      <c r="AO659" s="254"/>
      <c r="AP659" s="254"/>
      <c r="AQ659" s="254"/>
      <c r="AR659" s="254"/>
      <c r="AS659" s="254"/>
      <c r="AT659" s="254"/>
      <c r="AU659" s="254"/>
      <c r="AV659" s="254"/>
      <c r="AW659" s="254"/>
      <c r="AX659" s="254"/>
      <c r="AY659" s="254"/>
      <c r="AZ659" s="254"/>
      <c r="BA659" s="254"/>
      <c r="BB659" s="254"/>
      <c r="BC659" s="254"/>
      <c r="BD659" s="254"/>
      <c r="BE659" s="254"/>
      <c r="BF659" s="254"/>
      <c r="BG659" s="254"/>
      <c r="BH659" s="254"/>
      <c r="BI659" s="254"/>
      <c r="BJ659" s="254"/>
      <c r="BK659" s="254"/>
      <c r="BL659" s="254"/>
      <c r="BM659" s="254"/>
      <c r="BN659" s="254"/>
      <c r="BO659" s="254"/>
      <c r="BP659" s="254"/>
      <c r="BQ659" s="254"/>
      <c r="BR659" s="254"/>
      <c r="BS659" s="254"/>
      <c r="BT659" s="254"/>
      <c r="BU659" s="254"/>
      <c r="BV659" s="254"/>
      <c r="BW659" s="254"/>
      <c r="BX659" s="254"/>
      <c r="BY659" s="254"/>
      <c r="BZ659" s="254"/>
      <c r="CA659" s="254"/>
      <c r="CB659" s="254"/>
      <c r="CC659" s="254"/>
      <c r="CD659" s="254"/>
      <c r="CE659" s="254"/>
      <c r="CF659" s="254"/>
      <c r="CG659" s="254"/>
      <c r="CH659" s="254"/>
      <c r="CI659" s="254"/>
      <c r="CJ659" s="254"/>
      <c r="CK659" s="254"/>
      <c r="CL659" s="254"/>
      <c r="CM659" s="254"/>
      <c r="CN659" s="254"/>
      <c r="CO659" s="254"/>
      <c r="CP659" s="254"/>
      <c r="CQ659" s="254"/>
      <c r="CR659" s="254"/>
      <c r="CS659" s="254"/>
      <c r="CT659" s="254"/>
      <c r="CU659" s="254"/>
      <c r="CV659" s="254"/>
      <c r="CW659" s="254"/>
      <c r="CX659" s="254"/>
      <c r="CY659" s="254"/>
      <c r="CZ659" s="254"/>
      <c r="DA659" s="254"/>
      <c r="DB659" s="254"/>
      <c r="DC659" s="254"/>
      <c r="DD659" s="254"/>
      <c r="DE659" s="254"/>
      <c r="DF659" s="254"/>
      <c r="DG659" s="254"/>
      <c r="DH659" s="254"/>
      <c r="DI659" s="254"/>
      <c r="DJ659" s="254"/>
      <c r="DK659" s="254"/>
      <c r="DL659" s="254"/>
      <c r="DM659" s="254"/>
      <c r="DN659" s="254"/>
      <c r="DO659" s="254"/>
    </row>
    <row r="660" spans="1:119" ht="7.5" customHeight="1">
      <c r="A660" s="277"/>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c r="AA660" s="254"/>
      <c r="AB660" s="254"/>
      <c r="AC660" s="254"/>
      <c r="AD660" s="254"/>
      <c r="AE660" s="254"/>
      <c r="AF660" s="254"/>
      <c r="AG660" s="254"/>
      <c r="AH660" s="254"/>
      <c r="AI660" s="254"/>
      <c r="AJ660" s="254"/>
      <c r="AK660" s="254"/>
      <c r="AL660" s="254"/>
      <c r="AM660" s="254"/>
      <c r="AN660" s="254"/>
      <c r="AO660" s="254"/>
      <c r="AP660" s="254"/>
      <c r="AQ660" s="254"/>
      <c r="AR660" s="254"/>
      <c r="AS660" s="254"/>
      <c r="AT660" s="254"/>
      <c r="AU660" s="254"/>
      <c r="AV660" s="254"/>
      <c r="AW660" s="254"/>
      <c r="AX660" s="254"/>
      <c r="AY660" s="254"/>
      <c r="AZ660" s="254"/>
      <c r="BA660" s="254"/>
      <c r="BB660" s="254"/>
      <c r="BC660" s="254"/>
      <c r="BD660" s="254"/>
      <c r="BE660" s="254"/>
      <c r="BF660" s="254"/>
      <c r="BG660" s="254"/>
      <c r="BH660" s="254"/>
      <c r="BI660" s="254"/>
      <c r="BJ660" s="254"/>
      <c r="BK660" s="254"/>
      <c r="BL660" s="254"/>
      <c r="BM660" s="254"/>
      <c r="BN660" s="254"/>
      <c r="BO660" s="254"/>
      <c r="BP660" s="254"/>
      <c r="BQ660" s="254"/>
      <c r="BR660" s="254"/>
      <c r="BS660" s="254"/>
      <c r="BT660" s="254"/>
      <c r="BU660" s="254"/>
      <c r="BV660" s="254"/>
      <c r="BW660" s="254"/>
      <c r="BX660" s="254"/>
      <c r="BY660" s="254"/>
      <c r="BZ660" s="254"/>
      <c r="CA660" s="254"/>
      <c r="CB660" s="254"/>
      <c r="CC660" s="254"/>
      <c r="CD660" s="254"/>
      <c r="CE660" s="254"/>
      <c r="CF660" s="254"/>
      <c r="CG660" s="254"/>
      <c r="CH660" s="254"/>
      <c r="CI660" s="254"/>
      <c r="CJ660" s="254"/>
      <c r="CK660" s="254"/>
      <c r="CL660" s="254"/>
      <c r="CM660" s="254"/>
      <c r="CN660" s="254"/>
      <c r="CO660" s="254"/>
      <c r="CP660" s="254"/>
      <c r="CQ660" s="254"/>
      <c r="CR660" s="254"/>
      <c r="CS660" s="254"/>
      <c r="CT660" s="254"/>
      <c r="CU660" s="254"/>
      <c r="CV660" s="254"/>
      <c r="CW660" s="254"/>
      <c r="CX660" s="254"/>
      <c r="CY660" s="254"/>
      <c r="CZ660" s="254"/>
      <c r="DA660" s="254"/>
      <c r="DB660" s="254"/>
      <c r="DC660" s="254"/>
      <c r="DD660" s="254"/>
      <c r="DE660" s="254"/>
      <c r="DF660" s="254"/>
      <c r="DG660" s="254"/>
      <c r="DH660" s="254"/>
      <c r="DI660" s="254"/>
      <c r="DJ660" s="254"/>
      <c r="DK660" s="254"/>
      <c r="DL660" s="254"/>
      <c r="DM660" s="254"/>
      <c r="DN660" s="254"/>
      <c r="DO660" s="254"/>
    </row>
    <row r="661" spans="1:119" ht="7.5" customHeight="1">
      <c r="A661" s="277"/>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c r="AA661" s="254"/>
      <c r="AB661" s="254"/>
      <c r="AC661" s="254"/>
      <c r="AD661" s="254"/>
      <c r="AE661" s="254"/>
      <c r="AF661" s="254"/>
      <c r="AG661" s="254"/>
      <c r="AH661" s="254"/>
      <c r="AI661" s="254"/>
      <c r="AJ661" s="254"/>
      <c r="AK661" s="254"/>
      <c r="AL661" s="254"/>
      <c r="AM661" s="254"/>
      <c r="AN661" s="254"/>
      <c r="AO661" s="254"/>
      <c r="AP661" s="254"/>
      <c r="AQ661" s="254"/>
      <c r="AR661" s="254"/>
      <c r="AS661" s="254"/>
      <c r="AT661" s="254"/>
      <c r="AU661" s="254"/>
      <c r="AV661" s="254"/>
      <c r="AW661" s="254"/>
      <c r="AX661" s="254"/>
      <c r="AY661" s="254"/>
      <c r="AZ661" s="254"/>
      <c r="BA661" s="254"/>
      <c r="BB661" s="254"/>
      <c r="BC661" s="254"/>
      <c r="BD661" s="254"/>
      <c r="BE661" s="254"/>
      <c r="BF661" s="254"/>
      <c r="BG661" s="254"/>
      <c r="BH661" s="254"/>
      <c r="BI661" s="254"/>
      <c r="BJ661" s="254"/>
      <c r="BK661" s="254"/>
      <c r="BL661" s="254"/>
      <c r="BM661" s="254"/>
      <c r="BN661" s="254"/>
      <c r="BO661" s="254"/>
      <c r="BP661" s="254"/>
      <c r="BQ661" s="254"/>
      <c r="BR661" s="254"/>
      <c r="BS661" s="254"/>
      <c r="BT661" s="254"/>
      <c r="BU661" s="254"/>
      <c r="BV661" s="254"/>
      <c r="BW661" s="254"/>
      <c r="BX661" s="254"/>
      <c r="BY661" s="254"/>
      <c r="BZ661" s="254"/>
      <c r="CA661" s="254"/>
      <c r="CB661" s="254"/>
      <c r="CC661" s="254"/>
      <c r="CD661" s="254"/>
      <c r="CE661" s="254"/>
      <c r="CF661" s="254"/>
      <c r="CG661" s="254"/>
      <c r="CH661" s="254"/>
      <c r="CI661" s="254"/>
      <c r="CJ661" s="254"/>
      <c r="CK661" s="254"/>
      <c r="CL661" s="254"/>
      <c r="CM661" s="254"/>
      <c r="CN661" s="254"/>
      <c r="CO661" s="254"/>
      <c r="CP661" s="254"/>
      <c r="CQ661" s="254"/>
      <c r="CR661" s="254"/>
      <c r="CS661" s="254"/>
      <c r="CT661" s="254"/>
      <c r="CU661" s="254"/>
      <c r="CV661" s="254"/>
      <c r="CW661" s="254"/>
      <c r="CX661" s="254"/>
      <c r="CY661" s="254"/>
      <c r="CZ661" s="254"/>
      <c r="DA661" s="254"/>
      <c r="DB661" s="254"/>
      <c r="DC661" s="254"/>
      <c r="DD661" s="254"/>
      <c r="DE661" s="254"/>
      <c r="DF661" s="254"/>
      <c r="DG661" s="254"/>
      <c r="DH661" s="254"/>
      <c r="DI661" s="254"/>
      <c r="DJ661" s="254"/>
      <c r="DK661" s="254"/>
      <c r="DL661" s="254"/>
      <c r="DM661" s="254"/>
      <c r="DN661" s="254"/>
      <c r="DO661" s="254"/>
    </row>
    <row r="662" spans="1:119" ht="7.5" customHeight="1">
      <c r="A662" s="277"/>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c r="AA662" s="254"/>
      <c r="AB662" s="254"/>
      <c r="AC662" s="254"/>
      <c r="AD662" s="254"/>
      <c r="AE662" s="254"/>
      <c r="AF662" s="254"/>
      <c r="AG662" s="254"/>
      <c r="AH662" s="254"/>
      <c r="AI662" s="254"/>
      <c r="AJ662" s="254"/>
      <c r="AK662" s="254"/>
      <c r="AL662" s="254"/>
      <c r="AM662" s="254"/>
      <c r="AN662" s="254"/>
      <c r="AO662" s="254"/>
      <c r="AP662" s="254"/>
      <c r="AQ662" s="254"/>
      <c r="AR662" s="254"/>
      <c r="AS662" s="254"/>
      <c r="AT662" s="254"/>
      <c r="AU662" s="254"/>
      <c r="AV662" s="254"/>
      <c r="AW662" s="254"/>
      <c r="AX662" s="254"/>
      <c r="AY662" s="254"/>
      <c r="AZ662" s="254"/>
      <c r="BA662" s="254"/>
      <c r="BB662" s="254"/>
      <c r="BC662" s="254"/>
      <c r="BD662" s="254"/>
      <c r="BE662" s="254"/>
      <c r="BF662" s="254"/>
      <c r="BG662" s="254"/>
      <c r="BH662" s="254"/>
      <c r="BI662" s="254"/>
      <c r="BJ662" s="254"/>
      <c r="BK662" s="254"/>
      <c r="BL662" s="254"/>
      <c r="BM662" s="254"/>
      <c r="BN662" s="254"/>
      <c r="BO662" s="254"/>
      <c r="BP662" s="254"/>
      <c r="BQ662" s="254"/>
      <c r="BR662" s="254"/>
      <c r="BS662" s="254"/>
      <c r="BT662" s="254"/>
      <c r="BU662" s="254"/>
      <c r="BV662" s="254"/>
      <c r="BW662" s="254"/>
      <c r="BX662" s="254"/>
      <c r="BY662" s="254"/>
      <c r="BZ662" s="254"/>
      <c r="CA662" s="254"/>
      <c r="CB662" s="254"/>
      <c r="CC662" s="254"/>
      <c r="CD662" s="254"/>
      <c r="CE662" s="254"/>
      <c r="CF662" s="254"/>
      <c r="CG662" s="254"/>
      <c r="CH662" s="254"/>
      <c r="CI662" s="254"/>
      <c r="CJ662" s="254"/>
      <c r="CK662" s="254"/>
      <c r="CL662" s="254"/>
      <c r="CM662" s="254"/>
      <c r="CN662" s="254"/>
      <c r="CO662" s="254"/>
      <c r="CP662" s="254"/>
      <c r="CQ662" s="254"/>
      <c r="CR662" s="254"/>
      <c r="CS662" s="254"/>
      <c r="CT662" s="254"/>
      <c r="CU662" s="254"/>
      <c r="CV662" s="254"/>
      <c r="CW662" s="254"/>
      <c r="CX662" s="254"/>
      <c r="CY662" s="254"/>
      <c r="CZ662" s="254"/>
      <c r="DA662" s="254"/>
      <c r="DB662" s="254"/>
      <c r="DC662" s="254"/>
      <c r="DD662" s="254"/>
      <c r="DE662" s="254"/>
      <c r="DF662" s="254"/>
      <c r="DG662" s="254"/>
      <c r="DH662" s="254"/>
      <c r="DI662" s="254"/>
      <c r="DJ662" s="254"/>
      <c r="DK662" s="254"/>
      <c r="DL662" s="254"/>
      <c r="DM662" s="254"/>
      <c r="DN662" s="254"/>
      <c r="DO662" s="254"/>
    </row>
    <row r="663" spans="1:119" ht="7.5" customHeight="1">
      <c r="A663" s="277"/>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c r="AA663" s="254"/>
      <c r="AB663" s="254"/>
      <c r="AC663" s="254"/>
      <c r="AD663" s="254"/>
      <c r="AE663" s="254"/>
      <c r="AF663" s="254"/>
      <c r="AG663" s="254"/>
      <c r="AH663" s="254"/>
      <c r="AI663" s="254"/>
      <c r="AJ663" s="254"/>
      <c r="AK663" s="254"/>
      <c r="AL663" s="254"/>
      <c r="AM663" s="254"/>
      <c r="AN663" s="254"/>
      <c r="AO663" s="254"/>
      <c r="AP663" s="254"/>
      <c r="AQ663" s="254"/>
      <c r="AR663" s="254"/>
      <c r="AS663" s="254"/>
      <c r="AT663" s="254"/>
      <c r="AU663" s="254"/>
      <c r="AV663" s="254"/>
      <c r="AW663" s="254"/>
      <c r="AX663" s="254"/>
      <c r="AY663" s="254"/>
      <c r="AZ663" s="254"/>
      <c r="BA663" s="254"/>
      <c r="BB663" s="254"/>
      <c r="BC663" s="254"/>
      <c r="BD663" s="254"/>
      <c r="BE663" s="254"/>
      <c r="BF663" s="254"/>
      <c r="BG663" s="254"/>
      <c r="BH663" s="254"/>
      <c r="BI663" s="254"/>
      <c r="BJ663" s="254"/>
      <c r="BK663" s="254"/>
      <c r="BL663" s="254"/>
      <c r="BM663" s="254"/>
      <c r="BN663" s="254"/>
      <c r="BO663" s="254"/>
      <c r="BP663" s="254"/>
      <c r="BQ663" s="254"/>
      <c r="BR663" s="254"/>
      <c r="BS663" s="254"/>
      <c r="BT663" s="254"/>
      <c r="BU663" s="254"/>
      <c r="BV663" s="254"/>
      <c r="BW663" s="254"/>
      <c r="BX663" s="254"/>
      <c r="BY663" s="254"/>
      <c r="BZ663" s="254"/>
      <c r="CA663" s="254"/>
      <c r="CB663" s="254"/>
      <c r="CC663" s="254"/>
      <c r="CD663" s="254"/>
      <c r="CE663" s="254"/>
      <c r="CF663" s="254"/>
      <c r="CG663" s="254"/>
      <c r="CH663" s="254"/>
      <c r="CI663" s="254"/>
      <c r="CJ663" s="254"/>
      <c r="CK663" s="254"/>
      <c r="CL663" s="254"/>
      <c r="CM663" s="254"/>
      <c r="CN663" s="254"/>
      <c r="CO663" s="254"/>
      <c r="CP663" s="254"/>
      <c r="CQ663" s="254"/>
      <c r="CR663" s="254"/>
      <c r="CS663" s="254"/>
      <c r="CT663" s="254"/>
      <c r="CU663" s="254"/>
      <c r="CV663" s="254"/>
      <c r="CW663" s="254"/>
      <c r="CX663" s="254"/>
      <c r="CY663" s="254"/>
      <c r="CZ663" s="254"/>
      <c r="DA663" s="254"/>
      <c r="DB663" s="254"/>
      <c r="DC663" s="254"/>
      <c r="DD663" s="254"/>
      <c r="DE663" s="254"/>
      <c r="DF663" s="254"/>
      <c r="DG663" s="254"/>
      <c r="DH663" s="254"/>
      <c r="DI663" s="254"/>
      <c r="DJ663" s="254"/>
      <c r="DK663" s="254"/>
      <c r="DL663" s="254"/>
      <c r="DM663" s="254"/>
      <c r="DN663" s="254"/>
      <c r="DO663" s="254"/>
    </row>
    <row r="664" spans="1:119" ht="7.5" customHeight="1">
      <c r="A664" s="277"/>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c r="AA664" s="254"/>
      <c r="AB664" s="254"/>
      <c r="AC664" s="254"/>
      <c r="AD664" s="254"/>
      <c r="AE664" s="254"/>
      <c r="AF664" s="254"/>
      <c r="AG664" s="254"/>
      <c r="AH664" s="254"/>
      <c r="AI664" s="254"/>
      <c r="AJ664" s="254"/>
      <c r="AK664" s="254"/>
      <c r="AL664" s="254"/>
      <c r="AM664" s="254"/>
      <c r="AN664" s="254"/>
      <c r="AO664" s="254"/>
      <c r="AP664" s="254"/>
      <c r="AQ664" s="254"/>
      <c r="AR664" s="254"/>
      <c r="AS664" s="254"/>
      <c r="AT664" s="254"/>
      <c r="AU664" s="254"/>
      <c r="AV664" s="254"/>
      <c r="AW664" s="254"/>
      <c r="AX664" s="254"/>
      <c r="AY664" s="254"/>
      <c r="AZ664" s="254"/>
      <c r="BA664" s="254"/>
      <c r="BB664" s="254"/>
      <c r="BC664" s="254"/>
      <c r="BD664" s="254"/>
      <c r="BE664" s="254"/>
      <c r="BF664" s="254"/>
      <c r="BG664" s="254"/>
      <c r="BH664" s="254"/>
      <c r="BI664" s="254"/>
      <c r="BJ664" s="254"/>
      <c r="BK664" s="254"/>
      <c r="BL664" s="254"/>
      <c r="BM664" s="254"/>
      <c r="BN664" s="254"/>
      <c r="BO664" s="254"/>
      <c r="BP664" s="254"/>
      <c r="BQ664" s="254"/>
      <c r="BR664" s="254"/>
      <c r="BS664" s="254"/>
      <c r="BT664" s="254"/>
      <c r="BU664" s="254"/>
      <c r="BV664" s="254"/>
      <c r="BW664" s="254"/>
      <c r="BX664" s="254"/>
      <c r="BY664" s="254"/>
      <c r="BZ664" s="254"/>
      <c r="CA664" s="254"/>
      <c r="CB664" s="254"/>
      <c r="CC664" s="254"/>
      <c r="CD664" s="254"/>
      <c r="CE664" s="254"/>
      <c r="CF664" s="254"/>
      <c r="CG664" s="254"/>
      <c r="CH664" s="254"/>
      <c r="CI664" s="254"/>
      <c r="CJ664" s="254"/>
      <c r="CK664" s="254"/>
      <c r="CL664" s="254"/>
      <c r="CM664" s="254"/>
      <c r="CN664" s="254"/>
      <c r="CO664" s="254"/>
      <c r="CP664" s="254"/>
      <c r="CQ664" s="254"/>
      <c r="CR664" s="254"/>
      <c r="CS664" s="254"/>
      <c r="CT664" s="254"/>
      <c r="CU664" s="254"/>
      <c r="CV664" s="254"/>
      <c r="CW664" s="254"/>
      <c r="CX664" s="254"/>
      <c r="CY664" s="254"/>
      <c r="CZ664" s="254"/>
      <c r="DA664" s="254"/>
      <c r="DB664" s="254"/>
      <c r="DC664" s="254"/>
      <c r="DD664" s="254"/>
      <c r="DE664" s="254"/>
      <c r="DF664" s="254"/>
      <c r="DG664" s="254"/>
      <c r="DH664" s="254"/>
      <c r="DI664" s="254"/>
      <c r="DJ664" s="254"/>
      <c r="DK664" s="254"/>
      <c r="DL664" s="254"/>
      <c r="DM664" s="254"/>
      <c r="DN664" s="254"/>
      <c r="DO664" s="254"/>
    </row>
    <row r="665" spans="1:119" ht="7.5" customHeight="1">
      <c r="A665" s="277"/>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c r="AA665" s="254"/>
      <c r="AB665" s="254"/>
      <c r="AC665" s="254"/>
      <c r="AD665" s="254"/>
      <c r="AE665" s="254"/>
      <c r="AF665" s="254"/>
      <c r="AG665" s="254"/>
      <c r="AH665" s="254"/>
      <c r="AI665" s="254"/>
      <c r="AJ665" s="254"/>
      <c r="AK665" s="254"/>
      <c r="AL665" s="254"/>
      <c r="AM665" s="254"/>
      <c r="AN665" s="254"/>
      <c r="AO665" s="254"/>
      <c r="AP665" s="254"/>
      <c r="AQ665" s="254"/>
      <c r="AR665" s="254"/>
      <c r="AS665" s="254"/>
      <c r="AT665" s="254"/>
      <c r="AU665" s="254"/>
      <c r="AV665" s="254"/>
      <c r="AW665" s="254"/>
      <c r="AX665" s="254"/>
      <c r="AY665" s="254"/>
      <c r="AZ665" s="254"/>
      <c r="BA665" s="254"/>
      <c r="BB665" s="254"/>
      <c r="BC665" s="254"/>
      <c r="BD665" s="254"/>
      <c r="BE665" s="254"/>
      <c r="BF665" s="254"/>
      <c r="BG665" s="254"/>
      <c r="BH665" s="254"/>
      <c r="BI665" s="254"/>
      <c r="BJ665" s="254"/>
      <c r="BK665" s="254"/>
      <c r="BL665" s="254"/>
      <c r="BM665" s="254"/>
      <c r="BN665" s="254"/>
      <c r="BO665" s="254"/>
      <c r="BP665" s="254"/>
      <c r="BQ665" s="254"/>
      <c r="BR665" s="254"/>
      <c r="BS665" s="254"/>
      <c r="BT665" s="254"/>
      <c r="BU665" s="254"/>
      <c r="BV665" s="254"/>
      <c r="BW665" s="254"/>
      <c r="BX665" s="254"/>
      <c r="BY665" s="254"/>
      <c r="BZ665" s="254"/>
      <c r="CA665" s="254"/>
      <c r="CB665" s="254"/>
      <c r="CC665" s="254"/>
      <c r="CD665" s="254"/>
      <c r="CE665" s="254"/>
      <c r="CF665" s="254"/>
      <c r="CG665" s="254"/>
      <c r="CH665" s="254"/>
      <c r="CI665" s="254"/>
      <c r="CJ665" s="254"/>
      <c r="CK665" s="254"/>
      <c r="CL665" s="254"/>
      <c r="CM665" s="254"/>
      <c r="CN665" s="254"/>
      <c r="CO665" s="254"/>
      <c r="CP665" s="254"/>
      <c r="CQ665" s="254"/>
      <c r="CR665" s="254"/>
      <c r="CS665" s="254"/>
      <c r="CT665" s="254"/>
      <c r="CU665" s="254"/>
      <c r="CV665" s="254"/>
      <c r="CW665" s="254"/>
      <c r="CX665" s="254"/>
      <c r="CY665" s="254"/>
      <c r="CZ665" s="254"/>
      <c r="DA665" s="254"/>
      <c r="DB665" s="254"/>
      <c r="DC665" s="254"/>
      <c r="DD665" s="254"/>
      <c r="DE665" s="254"/>
      <c r="DF665" s="254"/>
      <c r="DG665" s="254"/>
      <c r="DH665" s="254"/>
      <c r="DI665" s="254"/>
      <c r="DJ665" s="254"/>
      <c r="DK665" s="254"/>
      <c r="DL665" s="254"/>
      <c r="DM665" s="254"/>
      <c r="DN665" s="254"/>
      <c r="DO665" s="254"/>
    </row>
    <row r="666" spans="1:119" ht="7.5" customHeight="1">
      <c r="A666" s="277"/>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c r="AA666" s="254"/>
      <c r="AB666" s="254"/>
      <c r="AC666" s="254"/>
      <c r="AD666" s="254"/>
      <c r="AE666" s="254"/>
      <c r="AF666" s="254"/>
      <c r="AG666" s="254"/>
      <c r="AH666" s="254"/>
      <c r="AI666" s="254"/>
      <c r="AJ666" s="254"/>
      <c r="AK666" s="254"/>
      <c r="AL666" s="254"/>
      <c r="AM666" s="254"/>
      <c r="AN666" s="254"/>
      <c r="AO666" s="254"/>
      <c r="AP666" s="254"/>
      <c r="AQ666" s="254"/>
      <c r="AR666" s="254"/>
      <c r="AS666" s="254"/>
      <c r="AT666" s="254"/>
      <c r="AU666" s="254"/>
      <c r="AV666" s="254"/>
      <c r="AW666" s="254"/>
      <c r="AX666" s="254"/>
      <c r="AY666" s="254"/>
      <c r="AZ666" s="254"/>
      <c r="BA666" s="254"/>
      <c r="BB666" s="254"/>
      <c r="BC666" s="254"/>
      <c r="BD666" s="254"/>
      <c r="BE666" s="254"/>
      <c r="BF666" s="254"/>
      <c r="BG666" s="254"/>
      <c r="BH666" s="254"/>
      <c r="BI666" s="254"/>
      <c r="BJ666" s="254"/>
      <c r="BK666" s="254"/>
      <c r="BL666" s="254"/>
      <c r="BM666" s="254"/>
      <c r="BN666" s="254"/>
      <c r="BO666" s="254"/>
      <c r="BP666" s="254"/>
      <c r="BQ666" s="254"/>
      <c r="BR666" s="254"/>
      <c r="BS666" s="254"/>
      <c r="BT666" s="254"/>
      <c r="BU666" s="254"/>
      <c r="BV666" s="254"/>
      <c r="BW666" s="254"/>
      <c r="BX666" s="254"/>
      <c r="BY666" s="254"/>
      <c r="BZ666" s="254"/>
      <c r="CA666" s="254"/>
      <c r="CB666" s="254"/>
      <c r="CC666" s="254"/>
      <c r="CD666" s="254"/>
      <c r="CE666" s="254"/>
      <c r="CF666" s="254"/>
      <c r="CG666" s="254"/>
      <c r="CH666" s="254"/>
      <c r="CI666" s="254"/>
      <c r="CJ666" s="254"/>
      <c r="CK666" s="254"/>
      <c r="CL666" s="254"/>
      <c r="CM666" s="254"/>
      <c r="CN666" s="254"/>
      <c r="CO666" s="254"/>
      <c r="CP666" s="254"/>
      <c r="CQ666" s="254"/>
      <c r="CR666" s="254"/>
      <c r="CS666" s="254"/>
      <c r="CT666" s="254"/>
      <c r="CU666" s="254"/>
      <c r="CV666" s="254"/>
      <c r="CW666" s="254"/>
      <c r="CX666" s="254"/>
      <c r="CY666" s="254"/>
      <c r="CZ666" s="254"/>
      <c r="DA666" s="254"/>
      <c r="DB666" s="254"/>
      <c r="DC666" s="254"/>
      <c r="DD666" s="254"/>
      <c r="DE666" s="254"/>
      <c r="DF666" s="254"/>
      <c r="DG666" s="254"/>
      <c r="DH666" s="254"/>
      <c r="DI666" s="254"/>
      <c r="DJ666" s="254"/>
      <c r="DK666" s="254"/>
      <c r="DL666" s="254"/>
      <c r="DM666" s="254"/>
      <c r="DN666" s="254"/>
      <c r="DO666" s="254"/>
    </row>
    <row r="667" spans="1:119" ht="7.5" customHeight="1">
      <c r="A667" s="277"/>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c r="AA667" s="254"/>
      <c r="AB667" s="254"/>
      <c r="AC667" s="254"/>
      <c r="AD667" s="254"/>
      <c r="AE667" s="254"/>
      <c r="AF667" s="254"/>
      <c r="AG667" s="254"/>
      <c r="AH667" s="254"/>
      <c r="AI667" s="254"/>
      <c r="AJ667" s="254"/>
      <c r="AK667" s="254"/>
      <c r="AL667" s="254"/>
      <c r="AM667" s="254"/>
      <c r="AN667" s="254"/>
      <c r="AO667" s="254"/>
      <c r="AP667" s="254"/>
      <c r="AQ667" s="254"/>
      <c r="AR667" s="254"/>
      <c r="AS667" s="254"/>
      <c r="AT667" s="254"/>
      <c r="AU667" s="254"/>
      <c r="AV667" s="254"/>
      <c r="AW667" s="254"/>
      <c r="AX667" s="254"/>
      <c r="AY667" s="254"/>
      <c r="AZ667" s="254"/>
      <c r="BA667" s="254"/>
      <c r="BB667" s="254"/>
      <c r="BC667" s="254"/>
      <c r="BD667" s="254"/>
      <c r="BE667" s="254"/>
      <c r="BF667" s="254"/>
      <c r="BG667" s="254"/>
      <c r="BH667" s="254"/>
      <c r="BI667" s="254"/>
      <c r="BJ667" s="254"/>
      <c r="BK667" s="254"/>
      <c r="BL667" s="254"/>
      <c r="BM667" s="254"/>
      <c r="BN667" s="254"/>
      <c r="BO667" s="254"/>
      <c r="BP667" s="254"/>
      <c r="BQ667" s="254"/>
      <c r="BR667" s="254"/>
      <c r="BS667" s="254"/>
      <c r="BT667" s="254"/>
      <c r="BU667" s="254"/>
      <c r="BV667" s="254"/>
      <c r="BW667" s="254"/>
      <c r="BX667" s="254"/>
      <c r="BY667" s="254"/>
      <c r="BZ667" s="254"/>
      <c r="CA667" s="254"/>
      <c r="CB667" s="254"/>
      <c r="CC667" s="254"/>
      <c r="CD667" s="254"/>
      <c r="CE667" s="254"/>
      <c r="CF667" s="254"/>
      <c r="CG667" s="254"/>
      <c r="CH667" s="254"/>
      <c r="CI667" s="254"/>
      <c r="CJ667" s="254"/>
      <c r="CK667" s="254"/>
      <c r="CL667" s="254"/>
      <c r="CM667" s="254"/>
      <c r="CN667" s="254"/>
      <c r="CO667" s="254"/>
      <c r="CP667" s="254"/>
      <c r="CQ667" s="254"/>
      <c r="CR667" s="254"/>
      <c r="CS667" s="254"/>
      <c r="CT667" s="254"/>
      <c r="CU667" s="254"/>
      <c r="CV667" s="254"/>
      <c r="CW667" s="254"/>
      <c r="CX667" s="254"/>
      <c r="CY667" s="254"/>
      <c r="CZ667" s="254"/>
      <c r="DA667" s="254"/>
      <c r="DB667" s="254"/>
      <c r="DC667" s="254"/>
      <c r="DD667" s="254"/>
      <c r="DE667" s="254"/>
      <c r="DF667" s="254"/>
      <c r="DG667" s="254"/>
      <c r="DH667" s="254"/>
      <c r="DI667" s="254"/>
      <c r="DJ667" s="254"/>
      <c r="DK667" s="254"/>
      <c r="DL667" s="254"/>
      <c r="DM667" s="254"/>
      <c r="DN667" s="254"/>
      <c r="DO667" s="254"/>
    </row>
    <row r="668" spans="1:119" ht="7.5" customHeight="1">
      <c r="A668" s="277"/>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c r="AA668" s="254"/>
      <c r="AB668" s="254"/>
      <c r="AC668" s="254"/>
      <c r="AD668" s="254"/>
      <c r="AE668" s="254"/>
      <c r="AF668" s="254"/>
      <c r="AG668" s="254"/>
      <c r="AH668" s="254"/>
      <c r="AI668" s="254"/>
      <c r="AJ668" s="254"/>
      <c r="AK668" s="254"/>
      <c r="AL668" s="254"/>
      <c r="AM668" s="254"/>
      <c r="AN668" s="254"/>
      <c r="AO668" s="254"/>
      <c r="AP668" s="254"/>
      <c r="AQ668" s="254"/>
      <c r="AR668" s="254"/>
      <c r="AS668" s="254"/>
      <c r="AT668" s="254"/>
      <c r="AU668" s="254"/>
      <c r="AV668" s="254"/>
      <c r="AW668" s="254"/>
      <c r="AX668" s="254"/>
      <c r="AY668" s="254"/>
      <c r="AZ668" s="254"/>
      <c r="BA668" s="254"/>
      <c r="BB668" s="254"/>
      <c r="BC668" s="254"/>
      <c r="BD668" s="254"/>
      <c r="BE668" s="254"/>
      <c r="BF668" s="254"/>
      <c r="BG668" s="254"/>
      <c r="BH668" s="254"/>
      <c r="BI668" s="254"/>
      <c r="BJ668" s="254"/>
      <c r="BK668" s="254"/>
      <c r="BL668" s="254"/>
      <c r="BM668" s="254"/>
      <c r="BN668" s="254"/>
      <c r="BO668" s="254"/>
      <c r="BP668" s="254"/>
      <c r="BQ668" s="254"/>
      <c r="BR668" s="254"/>
      <c r="BS668" s="254"/>
      <c r="BT668" s="254"/>
      <c r="BU668" s="254"/>
      <c r="BV668" s="254"/>
      <c r="BW668" s="254"/>
      <c r="BX668" s="254"/>
      <c r="BY668" s="254"/>
      <c r="BZ668" s="254"/>
      <c r="CA668" s="254"/>
      <c r="CB668" s="254"/>
      <c r="CC668" s="254"/>
      <c r="CD668" s="254"/>
      <c r="CE668" s="254"/>
      <c r="CF668" s="254"/>
      <c r="CG668" s="254"/>
      <c r="CH668" s="254"/>
      <c r="CI668" s="254"/>
      <c r="CJ668" s="254"/>
      <c r="CK668" s="254"/>
      <c r="CL668" s="254"/>
      <c r="CM668" s="254"/>
      <c r="CN668" s="254"/>
      <c r="CO668" s="254"/>
      <c r="CP668" s="254"/>
      <c r="CQ668" s="254"/>
      <c r="CR668" s="254"/>
      <c r="CS668" s="254"/>
      <c r="CT668" s="254"/>
      <c r="CU668" s="254"/>
      <c r="CV668" s="254"/>
      <c r="CW668" s="254"/>
      <c r="CX668" s="254"/>
      <c r="CY668" s="254"/>
      <c r="CZ668" s="254"/>
      <c r="DA668" s="254"/>
      <c r="DB668" s="254"/>
      <c r="DC668" s="254"/>
      <c r="DD668" s="254"/>
      <c r="DE668" s="254"/>
      <c r="DF668" s="254"/>
      <c r="DG668" s="254"/>
      <c r="DH668" s="254"/>
      <c r="DI668" s="254"/>
      <c r="DJ668" s="254"/>
      <c r="DK668" s="254"/>
      <c r="DL668" s="254"/>
      <c r="DM668" s="254"/>
      <c r="DN668" s="254"/>
      <c r="DO668" s="254"/>
    </row>
    <row r="669" spans="1:119" ht="7.5" customHeight="1">
      <c r="A669" s="277"/>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c r="AA669" s="254"/>
      <c r="AB669" s="254"/>
      <c r="AC669" s="254"/>
      <c r="AD669" s="254"/>
      <c r="AE669" s="254"/>
      <c r="AF669" s="254"/>
      <c r="AG669" s="254"/>
      <c r="AH669" s="254"/>
      <c r="AI669" s="254"/>
      <c r="AJ669" s="254"/>
      <c r="AK669" s="254"/>
      <c r="AL669" s="254"/>
      <c r="AM669" s="254"/>
      <c r="AN669" s="254"/>
      <c r="AO669" s="254"/>
      <c r="AP669" s="254"/>
      <c r="AQ669" s="254"/>
      <c r="AR669" s="254"/>
      <c r="AS669" s="254"/>
      <c r="AT669" s="254"/>
      <c r="AU669" s="254"/>
      <c r="AV669" s="254"/>
      <c r="AW669" s="254"/>
      <c r="AX669" s="254"/>
      <c r="AY669" s="254"/>
      <c r="AZ669" s="254"/>
      <c r="BA669" s="254"/>
      <c r="BB669" s="254"/>
      <c r="BC669" s="254"/>
      <c r="BD669" s="254"/>
      <c r="BE669" s="254"/>
      <c r="BF669" s="254"/>
      <c r="BG669" s="254"/>
      <c r="BH669" s="254"/>
      <c r="BI669" s="254"/>
      <c r="BJ669" s="254"/>
      <c r="BK669" s="254"/>
      <c r="BL669" s="254"/>
      <c r="BM669" s="254"/>
      <c r="BN669" s="254"/>
      <c r="BO669" s="254"/>
      <c r="BP669" s="254"/>
      <c r="BQ669" s="254"/>
      <c r="BR669" s="254"/>
      <c r="BS669" s="254"/>
      <c r="BT669" s="254"/>
      <c r="BU669" s="254"/>
      <c r="BV669" s="254"/>
      <c r="BW669" s="254"/>
      <c r="BX669" s="254"/>
      <c r="BY669" s="254"/>
      <c r="BZ669" s="254"/>
      <c r="CA669" s="254"/>
      <c r="CB669" s="254"/>
      <c r="CC669" s="254"/>
      <c r="CD669" s="254"/>
      <c r="CE669" s="254"/>
      <c r="CF669" s="254"/>
      <c r="CG669" s="254"/>
      <c r="CH669" s="254"/>
      <c r="CI669" s="254"/>
      <c r="CJ669" s="254"/>
      <c r="CK669" s="254"/>
      <c r="CL669" s="254"/>
      <c r="CM669" s="254"/>
      <c r="CN669" s="254"/>
      <c r="CO669" s="254"/>
      <c r="CP669" s="254"/>
      <c r="CQ669" s="254"/>
      <c r="CR669" s="254"/>
      <c r="CS669" s="254"/>
      <c r="CT669" s="254"/>
      <c r="CU669" s="254"/>
      <c r="CV669" s="254"/>
      <c r="CW669" s="254"/>
      <c r="CX669" s="254"/>
      <c r="CY669" s="254"/>
      <c r="CZ669" s="254"/>
      <c r="DA669" s="254"/>
      <c r="DB669" s="254"/>
      <c r="DC669" s="254"/>
      <c r="DD669" s="254"/>
      <c r="DE669" s="254"/>
      <c r="DF669" s="254"/>
      <c r="DG669" s="254"/>
      <c r="DH669" s="254"/>
      <c r="DI669" s="254"/>
      <c r="DJ669" s="254"/>
      <c r="DK669" s="254"/>
      <c r="DL669" s="254"/>
      <c r="DM669" s="254"/>
      <c r="DN669" s="254"/>
      <c r="DO669" s="254"/>
    </row>
    <row r="670" spans="1:119" ht="7.5" customHeight="1">
      <c r="A670" s="277"/>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c r="AA670" s="254"/>
      <c r="AB670" s="254"/>
      <c r="AC670" s="254"/>
      <c r="AD670" s="254"/>
      <c r="AE670" s="254"/>
      <c r="AF670" s="254"/>
      <c r="AG670" s="254"/>
      <c r="AH670" s="254"/>
      <c r="AI670" s="254"/>
      <c r="AJ670" s="254"/>
      <c r="AK670" s="254"/>
      <c r="AL670" s="254"/>
      <c r="AM670" s="254"/>
      <c r="AN670" s="254"/>
      <c r="AO670" s="254"/>
      <c r="AP670" s="254"/>
      <c r="AQ670" s="254"/>
      <c r="AR670" s="254"/>
      <c r="AS670" s="254"/>
      <c r="AT670" s="254"/>
      <c r="AU670" s="254"/>
      <c r="AV670" s="254"/>
      <c r="AW670" s="254"/>
      <c r="AX670" s="254"/>
      <c r="AY670" s="254"/>
      <c r="AZ670" s="254"/>
      <c r="BA670" s="254"/>
      <c r="BB670" s="254"/>
      <c r="BC670" s="254"/>
      <c r="BD670" s="254"/>
      <c r="BE670" s="254"/>
      <c r="BF670" s="254"/>
      <c r="BG670" s="254"/>
      <c r="BH670" s="254"/>
      <c r="BI670" s="254"/>
      <c r="BJ670" s="254"/>
      <c r="BK670" s="254"/>
      <c r="BL670" s="254"/>
      <c r="BM670" s="254"/>
      <c r="BN670" s="254"/>
      <c r="BO670" s="254"/>
      <c r="BP670" s="254"/>
      <c r="BQ670" s="254"/>
      <c r="BR670" s="254"/>
      <c r="BS670" s="254"/>
      <c r="BT670" s="254"/>
      <c r="BU670" s="254"/>
      <c r="BV670" s="254"/>
      <c r="BW670" s="254"/>
      <c r="BX670" s="254"/>
      <c r="BY670" s="254"/>
      <c r="BZ670" s="254"/>
      <c r="CA670" s="254"/>
      <c r="CB670" s="254"/>
      <c r="CC670" s="254"/>
      <c r="CD670" s="254"/>
      <c r="CE670" s="254"/>
      <c r="CF670" s="254"/>
      <c r="CG670" s="254"/>
      <c r="CH670" s="254"/>
      <c r="CI670" s="254"/>
      <c r="CJ670" s="254"/>
      <c r="CK670" s="254"/>
      <c r="CL670" s="254"/>
      <c r="CM670" s="254"/>
      <c r="CN670" s="254"/>
      <c r="CO670" s="254"/>
      <c r="CP670" s="254"/>
      <c r="CQ670" s="254"/>
      <c r="CR670" s="254"/>
      <c r="CS670" s="254"/>
      <c r="CT670" s="254"/>
      <c r="CU670" s="254"/>
      <c r="CV670" s="254"/>
      <c r="CW670" s="254"/>
      <c r="CX670" s="254"/>
      <c r="CY670" s="254"/>
      <c r="CZ670" s="254"/>
      <c r="DA670" s="254"/>
      <c r="DB670" s="254"/>
      <c r="DC670" s="254"/>
      <c r="DD670" s="254"/>
      <c r="DE670" s="254"/>
      <c r="DF670" s="254"/>
      <c r="DG670" s="254"/>
      <c r="DH670" s="254"/>
      <c r="DI670" s="254"/>
      <c r="DJ670" s="254"/>
      <c r="DK670" s="254"/>
      <c r="DL670" s="254"/>
      <c r="DM670" s="254"/>
      <c r="DN670" s="254"/>
      <c r="DO670" s="254"/>
    </row>
    <row r="671" spans="1:119" ht="7.5" customHeight="1">
      <c r="A671" s="277"/>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c r="AA671" s="254"/>
      <c r="AB671" s="254"/>
      <c r="AC671" s="254"/>
      <c r="AD671" s="254"/>
      <c r="AE671" s="254"/>
      <c r="AF671" s="254"/>
      <c r="AG671" s="254"/>
      <c r="AH671" s="254"/>
      <c r="AI671" s="254"/>
      <c r="AJ671" s="254"/>
      <c r="AK671" s="254"/>
      <c r="AL671" s="254"/>
      <c r="AM671" s="254"/>
      <c r="AN671" s="254"/>
      <c r="AO671" s="254"/>
      <c r="AP671" s="254"/>
      <c r="AQ671" s="254"/>
      <c r="AR671" s="254"/>
      <c r="AS671" s="254"/>
      <c r="AT671" s="254"/>
      <c r="AU671" s="254"/>
      <c r="AV671" s="254"/>
      <c r="AW671" s="254"/>
      <c r="AX671" s="254"/>
      <c r="AY671" s="254"/>
      <c r="AZ671" s="254"/>
      <c r="BA671" s="254"/>
      <c r="BB671" s="254"/>
      <c r="BC671" s="254"/>
      <c r="BD671" s="254"/>
      <c r="BE671" s="254"/>
      <c r="BF671" s="254"/>
      <c r="BG671" s="254"/>
      <c r="BH671" s="254"/>
      <c r="BI671" s="254"/>
      <c r="BJ671" s="254"/>
      <c r="BK671" s="254"/>
      <c r="BL671" s="254"/>
      <c r="BM671" s="254"/>
      <c r="BN671" s="254"/>
      <c r="BO671" s="254"/>
      <c r="BP671" s="254"/>
      <c r="BQ671" s="254"/>
      <c r="BR671" s="254"/>
      <c r="BS671" s="254"/>
      <c r="BT671" s="254"/>
      <c r="BU671" s="254"/>
      <c r="BV671" s="254"/>
      <c r="BW671" s="254"/>
      <c r="BX671" s="254"/>
      <c r="BY671" s="254"/>
      <c r="BZ671" s="254"/>
      <c r="CA671" s="254"/>
      <c r="CB671" s="254"/>
      <c r="CC671" s="254"/>
      <c r="CD671" s="254"/>
      <c r="CE671" s="254"/>
      <c r="CF671" s="254"/>
      <c r="CG671" s="254"/>
      <c r="CH671" s="254"/>
      <c r="CI671" s="254"/>
      <c r="CJ671" s="254"/>
      <c r="CK671" s="254"/>
      <c r="CL671" s="254"/>
      <c r="CM671" s="254"/>
      <c r="CN671" s="254"/>
      <c r="CO671" s="254"/>
      <c r="CP671" s="254"/>
      <c r="CQ671" s="254"/>
      <c r="CR671" s="254"/>
      <c r="CS671" s="254"/>
      <c r="CT671" s="254"/>
      <c r="CU671" s="254"/>
      <c r="CV671" s="254"/>
      <c r="CW671" s="254"/>
      <c r="CX671" s="254"/>
      <c r="CY671" s="254"/>
      <c r="CZ671" s="254"/>
      <c r="DA671" s="254"/>
      <c r="DB671" s="254"/>
      <c r="DC671" s="254"/>
      <c r="DD671" s="254"/>
      <c r="DE671" s="254"/>
      <c r="DF671" s="254"/>
      <c r="DG671" s="254"/>
      <c r="DH671" s="254"/>
      <c r="DI671" s="254"/>
      <c r="DJ671" s="254"/>
      <c r="DK671" s="254"/>
      <c r="DL671" s="254"/>
      <c r="DM671" s="254"/>
      <c r="DN671" s="254"/>
      <c r="DO671" s="254"/>
    </row>
    <row r="672" spans="1:119" ht="7.5" customHeight="1">
      <c r="A672" s="277"/>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c r="AA672" s="254"/>
      <c r="AB672" s="254"/>
      <c r="AC672" s="254"/>
      <c r="AD672" s="254"/>
      <c r="AE672" s="254"/>
      <c r="AF672" s="254"/>
      <c r="AG672" s="254"/>
      <c r="AH672" s="254"/>
      <c r="AI672" s="254"/>
      <c r="AJ672" s="254"/>
      <c r="AK672" s="254"/>
      <c r="AL672" s="254"/>
      <c r="AM672" s="254"/>
      <c r="AN672" s="254"/>
      <c r="AO672" s="254"/>
      <c r="AP672" s="254"/>
      <c r="AQ672" s="254"/>
      <c r="AR672" s="254"/>
      <c r="AS672" s="254"/>
      <c r="AT672" s="254"/>
      <c r="AU672" s="254"/>
      <c r="AV672" s="254"/>
      <c r="AW672" s="254"/>
      <c r="AX672" s="254"/>
      <c r="AY672" s="254"/>
      <c r="AZ672" s="254"/>
      <c r="BA672" s="254"/>
      <c r="BB672" s="254"/>
      <c r="BC672" s="254"/>
      <c r="BD672" s="254"/>
      <c r="BE672" s="254"/>
      <c r="BF672" s="254"/>
      <c r="BG672" s="254"/>
      <c r="BH672" s="254"/>
      <c r="BI672" s="254"/>
      <c r="BJ672" s="254"/>
      <c r="BK672" s="254"/>
      <c r="BL672" s="254"/>
      <c r="BM672" s="254"/>
      <c r="BN672" s="254"/>
      <c r="BO672" s="254"/>
      <c r="BP672" s="254"/>
      <c r="BQ672" s="254"/>
      <c r="BR672" s="254"/>
      <c r="BS672" s="254"/>
      <c r="BT672" s="254"/>
      <c r="BU672" s="254"/>
      <c r="BV672" s="254"/>
      <c r="BW672" s="254"/>
      <c r="BX672" s="254"/>
      <c r="BY672" s="254"/>
      <c r="BZ672" s="254"/>
      <c r="CA672" s="254"/>
      <c r="CB672" s="254"/>
      <c r="CC672" s="254"/>
      <c r="CD672" s="254"/>
      <c r="CE672" s="254"/>
      <c r="CF672" s="254"/>
      <c r="CG672" s="254"/>
      <c r="CH672" s="254"/>
      <c r="CI672" s="254"/>
      <c r="CJ672" s="254"/>
      <c r="CK672" s="254"/>
      <c r="CL672" s="254"/>
      <c r="CM672" s="254"/>
      <c r="CN672" s="254"/>
      <c r="CO672" s="254"/>
      <c r="CP672" s="254"/>
      <c r="CQ672" s="254"/>
      <c r="CR672" s="254"/>
      <c r="CS672" s="254"/>
      <c r="CT672" s="254"/>
      <c r="CU672" s="254"/>
      <c r="CV672" s="254"/>
      <c r="CW672" s="254"/>
      <c r="CX672" s="254"/>
      <c r="CY672" s="254"/>
      <c r="CZ672" s="254"/>
      <c r="DA672" s="254"/>
      <c r="DB672" s="254"/>
      <c r="DC672" s="254"/>
      <c r="DD672" s="254"/>
      <c r="DE672" s="254"/>
      <c r="DF672" s="254"/>
      <c r="DG672" s="254"/>
      <c r="DH672" s="254"/>
      <c r="DI672" s="254"/>
      <c r="DJ672" s="254"/>
      <c r="DK672" s="254"/>
      <c r="DL672" s="254"/>
      <c r="DM672" s="254"/>
      <c r="DN672" s="254"/>
      <c r="DO672" s="254"/>
    </row>
    <row r="673" spans="1:119" ht="7.5" customHeight="1">
      <c r="A673" s="277"/>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c r="AA673" s="254"/>
      <c r="AB673" s="254"/>
      <c r="AC673" s="254"/>
      <c r="AD673" s="254"/>
      <c r="AE673" s="254"/>
      <c r="AF673" s="254"/>
      <c r="AG673" s="254"/>
      <c r="AH673" s="254"/>
      <c r="AI673" s="254"/>
      <c r="AJ673" s="254"/>
      <c r="AK673" s="254"/>
      <c r="AL673" s="254"/>
      <c r="AM673" s="254"/>
      <c r="AN673" s="254"/>
      <c r="AO673" s="254"/>
      <c r="AP673" s="254"/>
      <c r="AQ673" s="254"/>
      <c r="AR673" s="254"/>
      <c r="AS673" s="254"/>
      <c r="AT673" s="254"/>
      <c r="AU673" s="254"/>
      <c r="AV673" s="254"/>
      <c r="AW673" s="254"/>
      <c r="AX673" s="254"/>
      <c r="AY673" s="254"/>
      <c r="AZ673" s="254"/>
      <c r="BA673" s="254"/>
      <c r="BB673" s="254"/>
      <c r="BC673" s="254"/>
      <c r="BD673" s="254"/>
      <c r="BE673" s="254"/>
      <c r="BF673" s="254"/>
      <c r="BG673" s="254"/>
      <c r="BH673" s="254"/>
      <c r="BI673" s="254"/>
      <c r="BJ673" s="254"/>
      <c r="BK673" s="254"/>
      <c r="BL673" s="254"/>
      <c r="BM673" s="254"/>
      <c r="BN673" s="254"/>
      <c r="BO673" s="254"/>
      <c r="BP673" s="254"/>
      <c r="BQ673" s="254"/>
      <c r="BR673" s="254"/>
      <c r="BS673" s="254"/>
      <c r="BT673" s="254"/>
      <c r="BU673" s="254"/>
      <c r="BV673" s="254"/>
      <c r="BW673" s="254"/>
      <c r="BX673" s="254"/>
      <c r="BY673" s="254"/>
      <c r="BZ673" s="254"/>
      <c r="CA673" s="254"/>
      <c r="CB673" s="254"/>
      <c r="CC673" s="254"/>
      <c r="CD673" s="254"/>
      <c r="CE673" s="254"/>
      <c r="CF673" s="254"/>
      <c r="CG673" s="254"/>
      <c r="CH673" s="254"/>
      <c r="CI673" s="254"/>
      <c r="CJ673" s="254"/>
      <c r="CK673" s="254"/>
      <c r="CL673" s="254"/>
      <c r="CM673" s="254"/>
      <c r="CN673" s="254"/>
      <c r="CO673" s="254"/>
      <c r="CP673" s="254"/>
      <c r="CQ673" s="254"/>
      <c r="CR673" s="254"/>
      <c r="CS673" s="254"/>
      <c r="CT673" s="254"/>
      <c r="CU673" s="254"/>
      <c r="CV673" s="254"/>
      <c r="CW673" s="254"/>
      <c r="CX673" s="254"/>
      <c r="CY673" s="254"/>
      <c r="CZ673" s="254"/>
      <c r="DA673" s="254"/>
      <c r="DB673" s="254"/>
      <c r="DC673" s="254"/>
      <c r="DD673" s="254"/>
      <c r="DE673" s="254"/>
      <c r="DF673" s="254"/>
      <c r="DG673" s="254"/>
      <c r="DH673" s="254"/>
      <c r="DI673" s="254"/>
      <c r="DJ673" s="254"/>
      <c r="DK673" s="254"/>
      <c r="DL673" s="254"/>
      <c r="DM673" s="254"/>
      <c r="DN673" s="254"/>
      <c r="DO673" s="254"/>
    </row>
    <row r="674" spans="1:119" ht="7.5" customHeight="1">
      <c r="A674" s="277"/>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c r="AA674" s="254"/>
      <c r="AB674" s="254"/>
      <c r="AC674" s="254"/>
      <c r="AD674" s="254"/>
      <c r="AE674" s="254"/>
      <c r="AF674" s="254"/>
      <c r="AG674" s="254"/>
      <c r="AH674" s="254"/>
      <c r="AI674" s="254"/>
      <c r="AJ674" s="254"/>
      <c r="AK674" s="254"/>
      <c r="AL674" s="254"/>
      <c r="AM674" s="254"/>
      <c r="AN674" s="254"/>
      <c r="AO674" s="254"/>
      <c r="AP674" s="254"/>
      <c r="AQ674" s="254"/>
      <c r="AR674" s="254"/>
      <c r="AS674" s="254"/>
      <c r="AT674" s="254"/>
      <c r="AU674" s="254"/>
      <c r="AV674" s="254"/>
      <c r="AW674" s="254"/>
      <c r="AX674" s="254"/>
      <c r="AY674" s="254"/>
      <c r="AZ674" s="254"/>
      <c r="BA674" s="254"/>
      <c r="BB674" s="254"/>
      <c r="BC674" s="254"/>
      <c r="BD674" s="254"/>
      <c r="BE674" s="254"/>
      <c r="BF674" s="254"/>
      <c r="BG674" s="254"/>
      <c r="BH674" s="254"/>
      <c r="BI674" s="254"/>
      <c r="BJ674" s="254"/>
      <c r="BK674" s="254"/>
      <c r="BL674" s="254"/>
      <c r="BM674" s="254"/>
      <c r="BN674" s="254"/>
      <c r="BO674" s="254"/>
      <c r="BP674" s="254"/>
      <c r="BQ674" s="254"/>
      <c r="BR674" s="254"/>
      <c r="BS674" s="254"/>
      <c r="BT674" s="254"/>
      <c r="BU674" s="254"/>
      <c r="BV674" s="254"/>
      <c r="BW674" s="254"/>
      <c r="BX674" s="254"/>
      <c r="BY674" s="254"/>
      <c r="BZ674" s="254"/>
      <c r="CA674" s="254"/>
      <c r="CB674" s="254"/>
      <c r="CC674" s="254"/>
      <c r="CD674" s="254"/>
      <c r="CE674" s="254"/>
      <c r="CF674" s="254"/>
      <c r="CG674" s="254"/>
      <c r="CH674" s="254"/>
      <c r="CI674" s="254"/>
      <c r="CJ674" s="254"/>
      <c r="CK674" s="254"/>
      <c r="CL674" s="254"/>
      <c r="CM674" s="254"/>
      <c r="CN674" s="254"/>
      <c r="CO674" s="254"/>
      <c r="CP674" s="254"/>
      <c r="CQ674" s="254"/>
      <c r="CR674" s="254"/>
      <c r="CS674" s="254"/>
      <c r="CT674" s="254"/>
      <c r="CU674" s="254"/>
      <c r="CV674" s="254"/>
      <c r="CW674" s="254"/>
      <c r="CX674" s="254"/>
      <c r="CY674" s="254"/>
      <c r="CZ674" s="254"/>
      <c r="DA674" s="254"/>
      <c r="DB674" s="254"/>
      <c r="DC674" s="254"/>
      <c r="DD674" s="254"/>
      <c r="DE674" s="254"/>
      <c r="DF674" s="254"/>
      <c r="DG674" s="254"/>
      <c r="DH674" s="254"/>
      <c r="DI674" s="254"/>
      <c r="DJ674" s="254"/>
      <c r="DK674" s="254"/>
      <c r="DL674" s="254"/>
      <c r="DM674" s="254"/>
      <c r="DN674" s="254"/>
      <c r="DO674" s="254"/>
    </row>
    <row r="675" spans="1:119" ht="7.5" customHeight="1">
      <c r="A675" s="277"/>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c r="AA675" s="254"/>
      <c r="AB675" s="254"/>
      <c r="AC675" s="254"/>
      <c r="AD675" s="254"/>
      <c r="AE675" s="254"/>
      <c r="AF675" s="254"/>
      <c r="AG675" s="254"/>
      <c r="AH675" s="254"/>
      <c r="AI675" s="254"/>
      <c r="AJ675" s="254"/>
      <c r="AK675" s="254"/>
      <c r="AL675" s="254"/>
      <c r="AM675" s="254"/>
      <c r="AN675" s="254"/>
      <c r="AO675" s="254"/>
      <c r="AP675" s="254"/>
      <c r="AQ675" s="254"/>
      <c r="AR675" s="254"/>
      <c r="AS675" s="254"/>
      <c r="AT675" s="254"/>
      <c r="AU675" s="254"/>
      <c r="AV675" s="254"/>
      <c r="AW675" s="254"/>
      <c r="AX675" s="254"/>
      <c r="AY675" s="254"/>
      <c r="AZ675" s="254"/>
      <c r="BA675" s="254"/>
      <c r="BB675" s="254"/>
      <c r="BC675" s="254"/>
      <c r="BD675" s="254"/>
      <c r="BE675" s="254"/>
      <c r="BF675" s="254"/>
      <c r="BG675" s="254"/>
      <c r="BH675" s="254"/>
      <c r="BI675" s="254"/>
      <c r="BJ675" s="254"/>
      <c r="BK675" s="254"/>
      <c r="BL675" s="254"/>
      <c r="BM675" s="254"/>
      <c r="BN675" s="254"/>
      <c r="BO675" s="254"/>
      <c r="BP675" s="254"/>
      <c r="BQ675" s="254"/>
      <c r="BR675" s="254"/>
      <c r="BS675" s="254"/>
      <c r="BT675" s="254"/>
      <c r="BU675" s="254"/>
      <c r="BV675" s="254"/>
      <c r="BW675" s="254"/>
      <c r="BX675" s="254"/>
      <c r="BY675" s="254"/>
      <c r="BZ675" s="254"/>
      <c r="CA675" s="254"/>
      <c r="CB675" s="254"/>
      <c r="CC675" s="254"/>
      <c r="CD675" s="254"/>
      <c r="CE675" s="254"/>
      <c r="CF675" s="254"/>
      <c r="CG675" s="254"/>
      <c r="CH675" s="254"/>
      <c r="CI675" s="254"/>
      <c r="CJ675" s="254"/>
      <c r="CK675" s="254"/>
      <c r="CL675" s="254"/>
      <c r="CM675" s="254"/>
      <c r="CN675" s="254"/>
      <c r="CO675" s="254"/>
      <c r="CP675" s="254"/>
      <c r="CQ675" s="254"/>
      <c r="CR675" s="254"/>
      <c r="CS675" s="254"/>
      <c r="CT675" s="254"/>
      <c r="CU675" s="254"/>
      <c r="CV675" s="254"/>
      <c r="CW675" s="254"/>
      <c r="CX675" s="254"/>
      <c r="CY675" s="254"/>
      <c r="CZ675" s="254"/>
      <c r="DA675" s="254"/>
      <c r="DB675" s="254"/>
      <c r="DC675" s="254"/>
      <c r="DD675" s="254"/>
      <c r="DE675" s="254"/>
      <c r="DF675" s="254"/>
      <c r="DG675" s="254"/>
      <c r="DH675" s="254"/>
      <c r="DI675" s="254"/>
      <c r="DJ675" s="254"/>
      <c r="DK675" s="254"/>
      <c r="DL675" s="254"/>
      <c r="DM675" s="254"/>
      <c r="DN675" s="254"/>
      <c r="DO675" s="254"/>
    </row>
    <row r="676" spans="1:119" ht="7.5" customHeight="1">
      <c r="A676" s="277"/>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c r="AA676" s="254"/>
      <c r="AB676" s="254"/>
      <c r="AC676" s="254"/>
      <c r="AD676" s="254"/>
      <c r="AE676" s="254"/>
      <c r="AF676" s="254"/>
      <c r="AG676" s="254"/>
      <c r="AH676" s="254"/>
      <c r="AI676" s="254"/>
      <c r="AJ676" s="254"/>
      <c r="AK676" s="254"/>
      <c r="AL676" s="254"/>
      <c r="AM676" s="254"/>
      <c r="AN676" s="254"/>
      <c r="AO676" s="254"/>
      <c r="AP676" s="254"/>
      <c r="AQ676" s="254"/>
      <c r="AR676" s="254"/>
      <c r="AS676" s="254"/>
      <c r="AT676" s="254"/>
      <c r="AU676" s="254"/>
      <c r="AV676" s="254"/>
      <c r="AW676" s="254"/>
      <c r="AX676" s="254"/>
      <c r="AY676" s="254"/>
      <c r="AZ676" s="254"/>
      <c r="BA676" s="254"/>
      <c r="BB676" s="254"/>
      <c r="BC676" s="254"/>
      <c r="BD676" s="254"/>
      <c r="BE676" s="254"/>
      <c r="BF676" s="254"/>
      <c r="BG676" s="254"/>
      <c r="BH676" s="254"/>
      <c r="BI676" s="254"/>
      <c r="BJ676" s="254"/>
      <c r="BK676" s="254"/>
      <c r="BL676" s="254"/>
      <c r="BM676" s="254"/>
      <c r="BN676" s="254"/>
      <c r="BO676" s="254"/>
      <c r="BP676" s="254"/>
      <c r="BQ676" s="254"/>
      <c r="BR676" s="254"/>
      <c r="BS676" s="254"/>
      <c r="BT676" s="254"/>
      <c r="BU676" s="254"/>
      <c r="BV676" s="254"/>
      <c r="BW676" s="254"/>
      <c r="BX676" s="254"/>
      <c r="BY676" s="254"/>
      <c r="BZ676" s="254"/>
      <c r="CA676" s="254"/>
      <c r="CB676" s="254"/>
      <c r="CC676" s="254"/>
      <c r="CD676" s="254"/>
      <c r="CE676" s="254"/>
      <c r="CF676" s="254"/>
      <c r="CG676" s="254"/>
      <c r="CH676" s="254"/>
      <c r="CI676" s="254"/>
      <c r="CJ676" s="254"/>
      <c r="CK676" s="254"/>
      <c r="CL676" s="254"/>
      <c r="CM676" s="254"/>
      <c r="CN676" s="254"/>
      <c r="CO676" s="254"/>
      <c r="CP676" s="254"/>
      <c r="CQ676" s="254"/>
      <c r="CR676" s="254"/>
      <c r="CS676" s="254"/>
      <c r="CT676" s="254"/>
      <c r="CU676" s="254"/>
      <c r="CV676" s="254"/>
      <c r="CW676" s="254"/>
      <c r="CX676" s="254"/>
      <c r="CY676" s="254"/>
      <c r="CZ676" s="254"/>
      <c r="DA676" s="254"/>
      <c r="DB676" s="254"/>
      <c r="DC676" s="254"/>
      <c r="DD676" s="254"/>
      <c r="DE676" s="254"/>
      <c r="DF676" s="254"/>
      <c r="DG676" s="254"/>
      <c r="DH676" s="254"/>
      <c r="DI676" s="254"/>
      <c r="DJ676" s="254"/>
      <c r="DK676" s="254"/>
      <c r="DL676" s="254"/>
      <c r="DM676" s="254"/>
      <c r="DN676" s="254"/>
      <c r="DO676" s="254"/>
    </row>
    <row r="677" spans="1:119" ht="7.5" customHeight="1">
      <c r="A677" s="277"/>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c r="AA677" s="254"/>
      <c r="AB677" s="254"/>
      <c r="AC677" s="254"/>
      <c r="AD677" s="254"/>
      <c r="AE677" s="254"/>
      <c r="AF677" s="254"/>
      <c r="AG677" s="254"/>
      <c r="AH677" s="254"/>
      <c r="AI677" s="254"/>
      <c r="AJ677" s="254"/>
      <c r="AK677" s="254"/>
      <c r="AL677" s="254"/>
      <c r="AM677" s="254"/>
      <c r="AN677" s="254"/>
      <c r="AO677" s="254"/>
      <c r="AP677" s="254"/>
      <c r="AQ677" s="254"/>
      <c r="AR677" s="254"/>
      <c r="AS677" s="254"/>
      <c r="AT677" s="254"/>
      <c r="AU677" s="254"/>
      <c r="AV677" s="254"/>
      <c r="AW677" s="254"/>
      <c r="AX677" s="254"/>
      <c r="AY677" s="254"/>
      <c r="AZ677" s="254"/>
      <c r="BA677" s="254"/>
      <c r="BB677" s="254"/>
      <c r="BC677" s="254"/>
      <c r="BD677" s="254"/>
      <c r="BE677" s="254"/>
      <c r="BF677" s="254"/>
      <c r="BG677" s="254"/>
      <c r="BH677" s="254"/>
      <c r="BI677" s="254"/>
      <c r="BJ677" s="254"/>
      <c r="BK677" s="254"/>
      <c r="BL677" s="254"/>
      <c r="BM677" s="254"/>
      <c r="BN677" s="254"/>
      <c r="BO677" s="254"/>
      <c r="BP677" s="254"/>
      <c r="BQ677" s="254"/>
      <c r="BR677" s="254"/>
      <c r="BS677" s="254"/>
      <c r="BT677" s="254"/>
      <c r="BU677" s="254"/>
      <c r="BV677" s="254"/>
      <c r="BW677" s="254"/>
      <c r="BX677" s="254"/>
      <c r="BY677" s="254"/>
      <c r="BZ677" s="254"/>
      <c r="CA677" s="254"/>
      <c r="CB677" s="254"/>
      <c r="CC677" s="254"/>
      <c r="CD677" s="254"/>
      <c r="CE677" s="254"/>
      <c r="CF677" s="254"/>
      <c r="CG677" s="254"/>
      <c r="CH677" s="254"/>
      <c r="CI677" s="254"/>
      <c r="CJ677" s="254"/>
      <c r="CK677" s="254"/>
      <c r="CL677" s="254"/>
      <c r="CM677" s="254"/>
      <c r="CN677" s="254"/>
      <c r="CO677" s="254"/>
      <c r="CP677" s="254"/>
      <c r="CQ677" s="254"/>
      <c r="CR677" s="254"/>
      <c r="CS677" s="254"/>
      <c r="CT677" s="254"/>
      <c r="CU677" s="254"/>
      <c r="CV677" s="254"/>
      <c r="CW677" s="254"/>
      <c r="CX677" s="254"/>
      <c r="CY677" s="254"/>
      <c r="CZ677" s="254"/>
      <c r="DA677" s="254"/>
      <c r="DB677" s="254"/>
      <c r="DC677" s="254"/>
      <c r="DD677" s="254"/>
      <c r="DE677" s="254"/>
      <c r="DF677" s="254"/>
      <c r="DG677" s="254"/>
      <c r="DH677" s="254"/>
      <c r="DI677" s="254"/>
      <c r="DJ677" s="254"/>
      <c r="DK677" s="254"/>
      <c r="DL677" s="254"/>
      <c r="DM677" s="254"/>
      <c r="DN677" s="254"/>
      <c r="DO677" s="254"/>
    </row>
    <row r="678" spans="1:119" ht="7.5" customHeight="1">
      <c r="A678" s="277"/>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c r="AA678" s="254"/>
      <c r="AB678" s="254"/>
      <c r="AC678" s="254"/>
      <c r="AD678" s="254"/>
      <c r="AE678" s="254"/>
      <c r="AF678" s="254"/>
      <c r="AG678" s="254"/>
      <c r="AH678" s="254"/>
      <c r="AI678" s="254"/>
      <c r="AJ678" s="254"/>
      <c r="AK678" s="254"/>
      <c r="AL678" s="254"/>
      <c r="AM678" s="254"/>
      <c r="AN678" s="254"/>
      <c r="AO678" s="254"/>
      <c r="AP678" s="254"/>
      <c r="AQ678" s="254"/>
      <c r="AR678" s="254"/>
      <c r="AS678" s="254"/>
      <c r="AT678" s="254"/>
      <c r="AU678" s="254"/>
      <c r="AV678" s="254"/>
      <c r="AW678" s="254"/>
      <c r="AX678" s="254"/>
      <c r="AY678" s="254"/>
      <c r="AZ678" s="254"/>
      <c r="BA678" s="254"/>
      <c r="BB678" s="254"/>
      <c r="BC678" s="254"/>
      <c r="BD678" s="254"/>
      <c r="BE678" s="254"/>
      <c r="BF678" s="254"/>
      <c r="BG678" s="254"/>
      <c r="BH678" s="254"/>
      <c r="BI678" s="254"/>
      <c r="BJ678" s="254"/>
      <c r="BK678" s="254"/>
      <c r="BL678" s="254"/>
      <c r="BM678" s="254"/>
      <c r="BN678" s="254"/>
      <c r="BO678" s="254"/>
      <c r="BP678" s="254"/>
      <c r="BQ678" s="254"/>
      <c r="BR678" s="254"/>
      <c r="BS678" s="254"/>
      <c r="BT678" s="254"/>
      <c r="BU678" s="254"/>
      <c r="BV678" s="254"/>
      <c r="BW678" s="254"/>
      <c r="BX678" s="254"/>
      <c r="BY678" s="254"/>
      <c r="BZ678" s="254"/>
      <c r="CA678" s="254"/>
      <c r="CB678" s="254"/>
      <c r="CC678" s="254"/>
      <c r="CD678" s="254"/>
      <c r="CE678" s="254"/>
      <c r="CF678" s="254"/>
      <c r="CG678" s="254"/>
      <c r="CH678" s="254"/>
      <c r="CI678" s="254"/>
      <c r="CJ678" s="254"/>
      <c r="CK678" s="254"/>
      <c r="CL678" s="254"/>
      <c r="CM678" s="254"/>
      <c r="CN678" s="254"/>
      <c r="CO678" s="254"/>
      <c r="CP678" s="254"/>
      <c r="CQ678" s="254"/>
      <c r="CR678" s="254"/>
      <c r="CS678" s="254"/>
      <c r="CT678" s="254"/>
      <c r="CU678" s="254"/>
      <c r="CV678" s="254"/>
      <c r="CW678" s="254"/>
      <c r="CX678" s="254"/>
      <c r="CY678" s="254"/>
      <c r="CZ678" s="254"/>
      <c r="DA678" s="254"/>
      <c r="DB678" s="254"/>
      <c r="DC678" s="254"/>
      <c r="DD678" s="254"/>
      <c r="DE678" s="254"/>
      <c r="DF678" s="254"/>
      <c r="DG678" s="254"/>
      <c r="DH678" s="254"/>
      <c r="DI678" s="254"/>
      <c r="DJ678" s="254"/>
      <c r="DK678" s="254"/>
      <c r="DL678" s="254"/>
      <c r="DM678" s="254"/>
      <c r="DN678" s="254"/>
      <c r="DO678" s="254"/>
    </row>
    <row r="679" spans="1:119" ht="7.5" customHeight="1">
      <c r="A679" s="277"/>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c r="AA679" s="254"/>
      <c r="AB679" s="254"/>
      <c r="AC679" s="254"/>
      <c r="AD679" s="254"/>
      <c r="AE679" s="254"/>
      <c r="AF679" s="254"/>
      <c r="AG679" s="254"/>
      <c r="AH679" s="254"/>
      <c r="AI679" s="254"/>
      <c r="AJ679" s="254"/>
      <c r="AK679" s="254"/>
      <c r="AL679" s="254"/>
      <c r="AM679" s="254"/>
      <c r="AN679" s="254"/>
      <c r="AO679" s="254"/>
      <c r="AP679" s="254"/>
      <c r="AQ679" s="254"/>
      <c r="AR679" s="254"/>
      <c r="AS679" s="254"/>
      <c r="AT679" s="254"/>
      <c r="AU679" s="254"/>
      <c r="AV679" s="254"/>
      <c r="AW679" s="254"/>
      <c r="AX679" s="254"/>
      <c r="AY679" s="254"/>
      <c r="AZ679" s="254"/>
      <c r="BA679" s="254"/>
      <c r="BB679" s="254"/>
      <c r="BC679" s="254"/>
      <c r="BD679" s="254"/>
      <c r="BE679" s="254"/>
      <c r="BF679" s="254"/>
      <c r="BG679" s="254"/>
      <c r="BH679" s="254"/>
      <c r="BI679" s="254"/>
      <c r="BJ679" s="254"/>
      <c r="BK679" s="254"/>
      <c r="BL679" s="254"/>
      <c r="BM679" s="254"/>
      <c r="BN679" s="254"/>
      <c r="BO679" s="254"/>
      <c r="BP679" s="254"/>
      <c r="BQ679" s="254"/>
      <c r="BR679" s="254"/>
      <c r="BS679" s="254"/>
      <c r="BT679" s="254"/>
      <c r="BU679" s="254"/>
      <c r="BV679" s="254"/>
      <c r="BW679" s="254"/>
      <c r="BX679" s="254"/>
      <c r="BY679" s="254"/>
      <c r="BZ679" s="254"/>
      <c r="CA679" s="254"/>
      <c r="CB679" s="254"/>
      <c r="CC679" s="254"/>
      <c r="CD679" s="254"/>
      <c r="CE679" s="254"/>
      <c r="CF679" s="254"/>
      <c r="CG679" s="254"/>
      <c r="CH679" s="254"/>
      <c r="CI679" s="254"/>
      <c r="CJ679" s="254"/>
      <c r="CK679" s="254"/>
      <c r="CL679" s="254"/>
      <c r="CM679" s="254"/>
      <c r="CN679" s="254"/>
      <c r="CO679" s="254"/>
      <c r="CP679" s="254"/>
      <c r="CQ679" s="254"/>
      <c r="CR679" s="254"/>
      <c r="CS679" s="254"/>
      <c r="CT679" s="254"/>
      <c r="CU679" s="254"/>
      <c r="CV679" s="254"/>
      <c r="CW679" s="254"/>
      <c r="CX679" s="254"/>
      <c r="CY679" s="254"/>
      <c r="CZ679" s="254"/>
      <c r="DA679" s="254"/>
      <c r="DB679" s="254"/>
      <c r="DC679" s="254"/>
      <c r="DD679" s="254"/>
      <c r="DE679" s="254"/>
      <c r="DF679" s="254"/>
      <c r="DG679" s="254"/>
      <c r="DH679" s="254"/>
      <c r="DI679" s="254"/>
      <c r="DJ679" s="254"/>
      <c r="DK679" s="254"/>
      <c r="DL679" s="254"/>
      <c r="DM679" s="254"/>
      <c r="DN679" s="254"/>
      <c r="DO679" s="254"/>
    </row>
    <row r="680" spans="1:119" ht="7.5" customHeight="1">
      <c r="A680" s="277"/>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c r="AA680" s="254"/>
      <c r="AB680" s="254"/>
      <c r="AC680" s="254"/>
      <c r="AD680" s="254"/>
      <c r="AE680" s="254"/>
      <c r="AF680" s="254"/>
      <c r="AG680" s="254"/>
      <c r="AH680" s="254"/>
      <c r="AI680" s="254"/>
      <c r="AJ680" s="254"/>
      <c r="AK680" s="254"/>
      <c r="AL680" s="254"/>
      <c r="AM680" s="254"/>
      <c r="AN680" s="254"/>
      <c r="AO680" s="254"/>
      <c r="AP680" s="254"/>
      <c r="AQ680" s="254"/>
      <c r="AR680" s="254"/>
      <c r="AS680" s="254"/>
      <c r="AT680" s="254"/>
      <c r="AU680" s="254"/>
      <c r="AV680" s="254"/>
      <c r="AW680" s="254"/>
      <c r="AX680" s="254"/>
      <c r="AY680" s="254"/>
      <c r="AZ680" s="254"/>
      <c r="BA680" s="254"/>
      <c r="BB680" s="254"/>
      <c r="BC680" s="254"/>
      <c r="BD680" s="254"/>
      <c r="BE680" s="254"/>
      <c r="BF680" s="254"/>
      <c r="BG680" s="254"/>
      <c r="BH680" s="254"/>
      <c r="BI680" s="254"/>
      <c r="BJ680" s="254"/>
      <c r="BK680" s="254"/>
      <c r="BL680" s="254"/>
      <c r="BM680" s="254"/>
      <c r="BN680" s="254"/>
      <c r="BO680" s="254"/>
      <c r="BP680" s="254"/>
      <c r="BQ680" s="254"/>
      <c r="BR680" s="254"/>
      <c r="BS680" s="254"/>
      <c r="BT680" s="254"/>
      <c r="BU680" s="254"/>
      <c r="BV680" s="254"/>
      <c r="BW680" s="254"/>
      <c r="BX680" s="254"/>
      <c r="BY680" s="254"/>
      <c r="BZ680" s="254"/>
      <c r="CA680" s="254"/>
      <c r="CB680" s="254"/>
      <c r="CC680" s="254"/>
      <c r="CD680" s="254"/>
      <c r="CE680" s="254"/>
      <c r="CF680" s="254"/>
      <c r="CG680" s="254"/>
      <c r="CH680" s="254"/>
      <c r="CI680" s="254"/>
      <c r="CJ680" s="254"/>
      <c r="CK680" s="254"/>
      <c r="CL680" s="254"/>
      <c r="CM680" s="254"/>
      <c r="CN680" s="254"/>
      <c r="CO680" s="254"/>
      <c r="CP680" s="254"/>
      <c r="CQ680" s="254"/>
      <c r="CR680" s="254"/>
      <c r="CS680" s="254"/>
      <c r="CT680" s="254"/>
      <c r="CU680" s="254"/>
      <c r="CV680" s="254"/>
      <c r="CW680" s="254"/>
      <c r="CX680" s="254"/>
      <c r="CY680" s="254"/>
      <c r="CZ680" s="254"/>
      <c r="DA680" s="254"/>
      <c r="DB680" s="254"/>
      <c r="DC680" s="254"/>
      <c r="DD680" s="254"/>
      <c r="DE680" s="254"/>
      <c r="DF680" s="254"/>
      <c r="DG680" s="254"/>
      <c r="DH680" s="254"/>
      <c r="DI680" s="254"/>
      <c r="DJ680" s="254"/>
      <c r="DK680" s="254"/>
      <c r="DL680" s="254"/>
      <c r="DM680" s="254"/>
      <c r="DN680" s="254"/>
      <c r="DO680" s="254"/>
    </row>
    <row r="681" spans="1:119" ht="7.5" customHeight="1">
      <c r="A681" s="277"/>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c r="AA681" s="254"/>
      <c r="AB681" s="254"/>
      <c r="AC681" s="254"/>
      <c r="AD681" s="254"/>
      <c r="AE681" s="254"/>
      <c r="AF681" s="254"/>
      <c r="AG681" s="254"/>
      <c r="AH681" s="254"/>
      <c r="AI681" s="254"/>
      <c r="AJ681" s="254"/>
      <c r="AK681" s="254"/>
      <c r="AL681" s="254"/>
      <c r="AM681" s="254"/>
      <c r="AN681" s="254"/>
      <c r="AO681" s="254"/>
      <c r="AP681" s="254"/>
      <c r="AQ681" s="254"/>
      <c r="AR681" s="254"/>
      <c r="AS681" s="254"/>
      <c r="AT681" s="254"/>
      <c r="AU681" s="254"/>
      <c r="AV681" s="254"/>
      <c r="AW681" s="254"/>
      <c r="AX681" s="254"/>
      <c r="AY681" s="254"/>
      <c r="AZ681" s="254"/>
      <c r="BA681" s="254"/>
      <c r="BB681" s="254"/>
      <c r="BC681" s="254"/>
      <c r="BD681" s="254"/>
      <c r="BE681" s="254"/>
      <c r="BF681" s="254"/>
      <c r="BG681" s="254"/>
      <c r="BH681" s="254"/>
      <c r="BI681" s="254"/>
      <c r="BJ681" s="254"/>
      <c r="BK681" s="254"/>
      <c r="BL681" s="254"/>
      <c r="BM681" s="254"/>
      <c r="BN681" s="254"/>
      <c r="BO681" s="254"/>
      <c r="BP681" s="254"/>
      <c r="BQ681" s="254"/>
      <c r="BR681" s="254"/>
      <c r="BS681" s="254"/>
      <c r="BT681" s="254"/>
      <c r="BU681" s="254"/>
      <c r="BV681" s="254"/>
      <c r="BW681" s="254"/>
      <c r="BX681" s="254"/>
      <c r="BY681" s="254"/>
      <c r="BZ681" s="254"/>
      <c r="CA681" s="254"/>
      <c r="CB681" s="254"/>
      <c r="CC681" s="254"/>
      <c r="CD681" s="254"/>
      <c r="CE681" s="254"/>
      <c r="CF681" s="254"/>
      <c r="CG681" s="254"/>
      <c r="CH681" s="254"/>
      <c r="CI681" s="254"/>
      <c r="CJ681" s="254"/>
      <c r="CK681" s="254"/>
      <c r="CL681" s="254"/>
      <c r="CM681" s="254"/>
      <c r="CN681" s="254"/>
      <c r="CO681" s="254"/>
      <c r="CP681" s="254"/>
      <c r="CQ681" s="254"/>
      <c r="CR681" s="254"/>
      <c r="CS681" s="254"/>
      <c r="CT681" s="254"/>
      <c r="CU681" s="254"/>
      <c r="CV681" s="254"/>
      <c r="CW681" s="254"/>
      <c r="CX681" s="254"/>
      <c r="CY681" s="254"/>
      <c r="CZ681" s="254"/>
      <c r="DA681" s="254"/>
      <c r="DB681" s="254"/>
      <c r="DC681" s="254"/>
      <c r="DD681" s="254"/>
      <c r="DE681" s="254"/>
      <c r="DF681" s="254"/>
      <c r="DG681" s="254"/>
      <c r="DH681" s="254"/>
      <c r="DI681" s="254"/>
      <c r="DJ681" s="254"/>
      <c r="DK681" s="254"/>
      <c r="DL681" s="254"/>
      <c r="DM681" s="254"/>
      <c r="DN681" s="254"/>
      <c r="DO681" s="254"/>
    </row>
    <row r="682" spans="1:119" ht="7.5" customHeight="1">
      <c r="A682" s="277"/>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c r="AA682" s="254"/>
      <c r="AB682" s="254"/>
      <c r="AC682" s="254"/>
      <c r="AD682" s="254"/>
      <c r="AE682" s="254"/>
      <c r="AF682" s="254"/>
      <c r="AG682" s="254"/>
      <c r="AH682" s="254"/>
      <c r="AI682" s="254"/>
      <c r="AJ682" s="254"/>
      <c r="AK682" s="254"/>
      <c r="AL682" s="254"/>
      <c r="AM682" s="254"/>
      <c r="AN682" s="254"/>
      <c r="AO682" s="254"/>
      <c r="AP682" s="254"/>
      <c r="AQ682" s="254"/>
      <c r="AR682" s="254"/>
      <c r="AS682" s="254"/>
      <c r="AT682" s="254"/>
      <c r="AU682" s="254"/>
      <c r="AV682" s="254"/>
      <c r="AW682" s="254"/>
      <c r="AX682" s="254"/>
      <c r="AY682" s="254"/>
      <c r="AZ682" s="254"/>
      <c r="BA682" s="254"/>
      <c r="BB682" s="254"/>
      <c r="BC682" s="254"/>
      <c r="BD682" s="254"/>
      <c r="BE682" s="254"/>
      <c r="BF682" s="254"/>
      <c r="BG682" s="254"/>
      <c r="BH682" s="254"/>
      <c r="BI682" s="254"/>
      <c r="BJ682" s="254"/>
      <c r="BK682" s="254"/>
      <c r="BL682" s="254"/>
      <c r="BM682" s="254"/>
      <c r="BN682" s="254"/>
      <c r="BO682" s="254"/>
      <c r="BP682" s="254"/>
      <c r="BQ682" s="254"/>
      <c r="BR682" s="254"/>
      <c r="BS682" s="254"/>
      <c r="BT682" s="254"/>
      <c r="BU682" s="254"/>
      <c r="BV682" s="254"/>
      <c r="BW682" s="254"/>
      <c r="BX682" s="254"/>
      <c r="BY682" s="254"/>
      <c r="BZ682" s="254"/>
      <c r="CA682" s="254"/>
      <c r="CB682" s="254"/>
      <c r="CC682" s="254"/>
      <c r="CD682" s="254"/>
      <c r="CE682" s="254"/>
      <c r="CF682" s="254"/>
      <c r="CG682" s="254"/>
      <c r="CH682" s="254"/>
      <c r="CI682" s="254"/>
      <c r="CJ682" s="254"/>
      <c r="CK682" s="254"/>
      <c r="CL682" s="254"/>
      <c r="CM682" s="254"/>
      <c r="CN682" s="254"/>
      <c r="CO682" s="254"/>
      <c r="CP682" s="254"/>
      <c r="CQ682" s="254"/>
      <c r="CR682" s="254"/>
      <c r="CS682" s="254"/>
      <c r="CT682" s="254"/>
      <c r="CU682" s="254"/>
      <c r="CV682" s="254"/>
      <c r="CW682" s="254"/>
      <c r="CX682" s="254"/>
      <c r="CY682" s="254"/>
      <c r="CZ682" s="254"/>
      <c r="DA682" s="254"/>
      <c r="DB682" s="254"/>
      <c r="DC682" s="254"/>
      <c r="DD682" s="254"/>
      <c r="DE682" s="254"/>
      <c r="DF682" s="254"/>
      <c r="DG682" s="254"/>
      <c r="DH682" s="254"/>
      <c r="DI682" s="254"/>
      <c r="DJ682" s="254"/>
      <c r="DK682" s="254"/>
      <c r="DL682" s="254"/>
      <c r="DM682" s="254"/>
      <c r="DN682" s="254"/>
      <c r="DO682" s="254"/>
    </row>
    <row r="683" spans="1:119" ht="7.5" customHeight="1">
      <c r="A683" s="277"/>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c r="AA683" s="254"/>
      <c r="AB683" s="254"/>
      <c r="AC683" s="254"/>
      <c r="AD683" s="254"/>
      <c r="AE683" s="254"/>
      <c r="AF683" s="254"/>
      <c r="AG683" s="254"/>
      <c r="AH683" s="254"/>
      <c r="AI683" s="254"/>
      <c r="AJ683" s="254"/>
      <c r="AK683" s="254"/>
      <c r="AL683" s="254"/>
      <c r="AM683" s="254"/>
      <c r="AN683" s="254"/>
      <c r="AO683" s="254"/>
      <c r="AP683" s="254"/>
      <c r="AQ683" s="254"/>
      <c r="AR683" s="254"/>
      <c r="AS683" s="254"/>
      <c r="AT683" s="254"/>
      <c r="AU683" s="254"/>
      <c r="AV683" s="254"/>
      <c r="AW683" s="254"/>
      <c r="AX683" s="254"/>
      <c r="AY683" s="254"/>
      <c r="AZ683" s="254"/>
      <c r="BA683" s="254"/>
      <c r="BB683" s="254"/>
      <c r="BC683" s="254"/>
      <c r="BD683" s="254"/>
      <c r="BE683" s="254"/>
      <c r="BF683" s="254"/>
      <c r="BG683" s="254"/>
      <c r="BH683" s="254"/>
      <c r="BI683" s="254"/>
      <c r="BJ683" s="254"/>
      <c r="BK683" s="254"/>
      <c r="BL683" s="254"/>
      <c r="BM683" s="254"/>
      <c r="BN683" s="254"/>
      <c r="BO683" s="254"/>
      <c r="BP683" s="254"/>
      <c r="BQ683" s="254"/>
      <c r="BR683" s="254"/>
      <c r="BS683" s="254"/>
      <c r="BT683" s="254"/>
      <c r="BU683" s="254"/>
      <c r="BV683" s="254"/>
      <c r="BW683" s="254"/>
      <c r="BX683" s="254"/>
      <c r="BY683" s="254"/>
      <c r="BZ683" s="254"/>
      <c r="CA683" s="254"/>
      <c r="CB683" s="254"/>
      <c r="CC683" s="254"/>
      <c r="CD683" s="254"/>
      <c r="CE683" s="254"/>
      <c r="CF683" s="254"/>
      <c r="CG683" s="254"/>
      <c r="CH683" s="254"/>
      <c r="CI683" s="254"/>
      <c r="CJ683" s="254"/>
      <c r="CK683" s="254"/>
      <c r="CL683" s="254"/>
      <c r="CM683" s="254"/>
      <c r="CN683" s="254"/>
      <c r="CO683" s="254"/>
      <c r="CP683" s="254"/>
      <c r="CQ683" s="254"/>
      <c r="CR683" s="254"/>
      <c r="CS683" s="254"/>
      <c r="CT683" s="254"/>
      <c r="CU683" s="254"/>
      <c r="CV683" s="254"/>
      <c r="CW683" s="254"/>
      <c r="CX683" s="254"/>
      <c r="CY683" s="254"/>
      <c r="CZ683" s="254"/>
      <c r="DA683" s="254"/>
      <c r="DB683" s="254"/>
      <c r="DC683" s="254"/>
      <c r="DD683" s="254"/>
      <c r="DE683" s="254"/>
      <c r="DF683" s="254"/>
      <c r="DG683" s="254"/>
      <c r="DH683" s="254"/>
      <c r="DI683" s="254"/>
      <c r="DJ683" s="254"/>
      <c r="DK683" s="254"/>
      <c r="DL683" s="254"/>
      <c r="DM683" s="254"/>
      <c r="DN683" s="254"/>
      <c r="DO683" s="254"/>
    </row>
    <row r="684" spans="1:119" ht="7.5" customHeight="1">
      <c r="A684" s="277"/>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c r="AA684" s="254"/>
      <c r="AB684" s="254"/>
      <c r="AC684" s="254"/>
      <c r="AD684" s="254"/>
      <c r="AE684" s="254"/>
      <c r="AF684" s="254"/>
      <c r="AG684" s="254"/>
      <c r="AH684" s="254"/>
      <c r="AI684" s="254"/>
      <c r="AJ684" s="254"/>
      <c r="AK684" s="254"/>
      <c r="AL684" s="254"/>
      <c r="AM684" s="254"/>
      <c r="AN684" s="254"/>
      <c r="AO684" s="254"/>
      <c r="AP684" s="254"/>
      <c r="AQ684" s="254"/>
      <c r="AR684" s="254"/>
      <c r="AS684" s="254"/>
      <c r="AT684" s="254"/>
      <c r="AU684" s="254"/>
      <c r="AV684" s="254"/>
      <c r="AW684" s="254"/>
      <c r="AX684" s="254"/>
      <c r="AY684" s="254"/>
      <c r="AZ684" s="254"/>
      <c r="BA684" s="254"/>
      <c r="BB684" s="254"/>
      <c r="BC684" s="254"/>
      <c r="BD684" s="254"/>
      <c r="BE684" s="254"/>
      <c r="BF684" s="254"/>
      <c r="BG684" s="254"/>
      <c r="BH684" s="254"/>
      <c r="BI684" s="254"/>
      <c r="BJ684" s="254"/>
      <c r="BK684" s="254"/>
      <c r="BL684" s="254"/>
      <c r="BM684" s="254"/>
      <c r="BN684" s="254"/>
      <c r="BO684" s="254"/>
      <c r="BP684" s="254"/>
      <c r="BQ684" s="254"/>
      <c r="BR684" s="254"/>
      <c r="BS684" s="254"/>
      <c r="BT684" s="254"/>
      <c r="BU684" s="254"/>
      <c r="BV684" s="254"/>
      <c r="BW684" s="254"/>
      <c r="BX684" s="254"/>
      <c r="BY684" s="254"/>
      <c r="BZ684" s="254"/>
      <c r="CA684" s="254"/>
      <c r="CB684" s="254"/>
      <c r="CC684" s="254"/>
      <c r="CD684" s="254"/>
      <c r="CE684" s="254"/>
      <c r="CF684" s="254"/>
      <c r="CG684" s="254"/>
      <c r="CH684" s="254"/>
      <c r="CI684" s="254"/>
      <c r="CJ684" s="254"/>
      <c r="CK684" s="254"/>
      <c r="CL684" s="254"/>
      <c r="CM684" s="254"/>
      <c r="CN684" s="254"/>
      <c r="CO684" s="254"/>
      <c r="CP684" s="254"/>
      <c r="CQ684" s="254"/>
      <c r="CR684" s="254"/>
      <c r="CS684" s="254"/>
      <c r="CT684" s="254"/>
      <c r="CU684" s="254"/>
      <c r="CV684" s="254"/>
      <c r="CW684" s="254"/>
      <c r="CX684" s="254"/>
      <c r="CY684" s="254"/>
      <c r="CZ684" s="254"/>
      <c r="DA684" s="254"/>
      <c r="DB684" s="254"/>
      <c r="DC684" s="254"/>
      <c r="DD684" s="254"/>
      <c r="DE684" s="254"/>
      <c r="DF684" s="254"/>
      <c r="DG684" s="254"/>
      <c r="DH684" s="254"/>
      <c r="DI684" s="254"/>
      <c r="DJ684" s="254"/>
      <c r="DK684" s="254"/>
      <c r="DL684" s="254"/>
      <c r="DM684" s="254"/>
      <c r="DN684" s="254"/>
      <c r="DO684" s="254"/>
    </row>
    <row r="685" spans="1:119" ht="7.5" customHeight="1">
      <c r="A685" s="277"/>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c r="AA685" s="254"/>
      <c r="AB685" s="254"/>
      <c r="AC685" s="254"/>
      <c r="AD685" s="254"/>
      <c r="AE685" s="254"/>
      <c r="AF685" s="254"/>
      <c r="AG685" s="254"/>
      <c r="AH685" s="254"/>
      <c r="AI685" s="254"/>
      <c r="AJ685" s="254"/>
      <c r="AK685" s="254"/>
      <c r="AL685" s="254"/>
      <c r="AM685" s="254"/>
      <c r="AN685" s="254"/>
      <c r="AO685" s="254"/>
      <c r="AP685" s="254"/>
      <c r="AQ685" s="254"/>
      <c r="AR685" s="254"/>
      <c r="AS685" s="254"/>
      <c r="AT685" s="254"/>
      <c r="AU685" s="254"/>
      <c r="AV685" s="254"/>
      <c r="AW685" s="254"/>
      <c r="AX685" s="254"/>
      <c r="AY685" s="254"/>
      <c r="AZ685" s="254"/>
      <c r="BA685" s="254"/>
      <c r="BB685" s="254"/>
      <c r="BC685" s="254"/>
      <c r="BD685" s="254"/>
      <c r="BE685" s="254"/>
      <c r="BF685" s="254"/>
      <c r="BG685" s="254"/>
      <c r="BH685" s="254"/>
      <c r="BI685" s="254"/>
      <c r="BJ685" s="254"/>
      <c r="BK685" s="254"/>
      <c r="BL685" s="254"/>
      <c r="BM685" s="254"/>
      <c r="BN685" s="254"/>
      <c r="BO685" s="254"/>
      <c r="BP685" s="254"/>
      <c r="BQ685" s="254"/>
      <c r="BR685" s="254"/>
      <c r="BS685" s="254"/>
      <c r="BT685" s="254"/>
      <c r="BU685" s="254"/>
      <c r="BV685" s="254"/>
      <c r="BW685" s="254"/>
      <c r="BX685" s="254"/>
      <c r="BY685" s="254"/>
      <c r="BZ685" s="254"/>
      <c r="CA685" s="254"/>
      <c r="CB685" s="254"/>
      <c r="CC685" s="254"/>
      <c r="CD685" s="254"/>
      <c r="CE685" s="254"/>
      <c r="CF685" s="254"/>
      <c r="CG685" s="254"/>
      <c r="CH685" s="254"/>
      <c r="CI685" s="254"/>
      <c r="CJ685" s="254"/>
      <c r="CK685" s="254"/>
      <c r="CL685" s="254"/>
      <c r="CM685" s="254"/>
      <c r="CN685" s="254"/>
      <c r="CO685" s="254"/>
      <c r="CP685" s="254"/>
      <c r="CQ685" s="254"/>
      <c r="CR685" s="254"/>
      <c r="CS685" s="254"/>
      <c r="CT685" s="254"/>
      <c r="CU685" s="254"/>
      <c r="CV685" s="254"/>
      <c r="CW685" s="254"/>
      <c r="CX685" s="254"/>
      <c r="CY685" s="254"/>
      <c r="CZ685" s="254"/>
      <c r="DA685" s="254"/>
      <c r="DB685" s="254"/>
      <c r="DC685" s="254"/>
      <c r="DD685" s="254"/>
      <c r="DE685" s="254"/>
      <c r="DF685" s="254"/>
      <c r="DG685" s="254"/>
      <c r="DH685" s="254"/>
      <c r="DI685" s="254"/>
      <c r="DJ685" s="254"/>
      <c r="DK685" s="254"/>
      <c r="DL685" s="254"/>
      <c r="DM685" s="254"/>
      <c r="DN685" s="254"/>
      <c r="DO685" s="254"/>
    </row>
    <row r="686" spans="1:119" ht="7.5" customHeight="1">
      <c r="A686" s="277"/>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c r="AA686" s="254"/>
      <c r="AB686" s="254"/>
      <c r="AC686" s="254"/>
      <c r="AD686" s="254"/>
      <c r="AE686" s="254"/>
      <c r="AF686" s="254"/>
      <c r="AG686" s="254"/>
      <c r="AH686" s="254"/>
      <c r="AI686" s="254"/>
      <c r="AJ686" s="254"/>
      <c r="AK686" s="254"/>
      <c r="AL686" s="254"/>
      <c r="AM686" s="254"/>
      <c r="AN686" s="254"/>
      <c r="AO686" s="254"/>
      <c r="AP686" s="254"/>
      <c r="AQ686" s="254"/>
      <c r="AR686" s="254"/>
      <c r="AS686" s="254"/>
      <c r="AT686" s="254"/>
      <c r="AU686" s="254"/>
      <c r="AV686" s="254"/>
      <c r="AW686" s="254"/>
      <c r="AX686" s="254"/>
      <c r="AY686" s="254"/>
      <c r="AZ686" s="254"/>
      <c r="BA686" s="254"/>
      <c r="BB686" s="254"/>
      <c r="BC686" s="254"/>
      <c r="BD686" s="254"/>
      <c r="BE686" s="254"/>
      <c r="BF686" s="254"/>
      <c r="BG686" s="254"/>
      <c r="BH686" s="254"/>
      <c r="BI686" s="254"/>
      <c r="BJ686" s="254"/>
      <c r="BK686" s="254"/>
      <c r="BL686" s="254"/>
      <c r="BM686" s="254"/>
      <c r="BN686" s="254"/>
      <c r="BO686" s="254"/>
      <c r="BP686" s="254"/>
      <c r="BQ686" s="254"/>
      <c r="BR686" s="254"/>
      <c r="BS686" s="254"/>
      <c r="BT686" s="254"/>
      <c r="BU686" s="254"/>
      <c r="BV686" s="254"/>
      <c r="BW686" s="254"/>
      <c r="BX686" s="254"/>
      <c r="BY686" s="254"/>
      <c r="BZ686" s="254"/>
      <c r="CA686" s="254"/>
      <c r="CB686" s="254"/>
      <c r="CC686" s="254"/>
      <c r="CD686" s="254"/>
      <c r="CE686" s="254"/>
      <c r="CF686" s="254"/>
      <c r="CG686" s="254"/>
      <c r="CH686" s="254"/>
      <c r="CI686" s="254"/>
      <c r="CJ686" s="254"/>
      <c r="CK686" s="254"/>
      <c r="CL686" s="254"/>
      <c r="CM686" s="254"/>
      <c r="CN686" s="254"/>
      <c r="CO686" s="254"/>
      <c r="CP686" s="254"/>
      <c r="CQ686" s="254"/>
      <c r="CR686" s="254"/>
      <c r="CS686" s="254"/>
      <c r="CT686" s="254"/>
      <c r="CU686" s="254"/>
      <c r="CV686" s="254"/>
      <c r="CW686" s="254"/>
      <c r="CX686" s="254"/>
      <c r="CY686" s="254"/>
      <c r="CZ686" s="254"/>
      <c r="DA686" s="254"/>
      <c r="DB686" s="254"/>
      <c r="DC686" s="254"/>
      <c r="DD686" s="254"/>
      <c r="DE686" s="254"/>
      <c r="DF686" s="254"/>
      <c r="DG686" s="254"/>
      <c r="DH686" s="254"/>
      <c r="DI686" s="254"/>
      <c r="DJ686" s="254"/>
      <c r="DK686" s="254"/>
      <c r="DL686" s="254"/>
      <c r="DM686" s="254"/>
      <c r="DN686" s="254"/>
      <c r="DO686" s="254"/>
    </row>
    <row r="687" spans="1:119" ht="7.5" customHeight="1">
      <c r="A687" s="277"/>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c r="AA687" s="254"/>
      <c r="AB687" s="254"/>
      <c r="AC687" s="254"/>
      <c r="AD687" s="254"/>
      <c r="AE687" s="254"/>
      <c r="AF687" s="254"/>
      <c r="AG687" s="254"/>
      <c r="AH687" s="254"/>
      <c r="AI687" s="254"/>
      <c r="AJ687" s="254"/>
      <c r="AK687" s="254"/>
      <c r="AL687" s="254"/>
      <c r="AM687" s="254"/>
      <c r="AN687" s="254"/>
      <c r="AO687" s="254"/>
      <c r="AP687" s="254"/>
      <c r="AQ687" s="254"/>
      <c r="AR687" s="254"/>
      <c r="AS687" s="254"/>
      <c r="AT687" s="254"/>
      <c r="AU687" s="254"/>
      <c r="AV687" s="254"/>
      <c r="AW687" s="254"/>
      <c r="AX687" s="254"/>
      <c r="AY687" s="254"/>
      <c r="AZ687" s="254"/>
      <c r="BA687" s="254"/>
      <c r="BB687" s="254"/>
      <c r="BC687" s="254"/>
      <c r="BD687" s="254"/>
      <c r="BE687" s="254"/>
      <c r="BF687" s="254"/>
      <c r="BG687" s="254"/>
      <c r="BH687" s="254"/>
      <c r="BI687" s="254"/>
      <c r="BJ687" s="254"/>
      <c r="BK687" s="254"/>
      <c r="BL687" s="254"/>
      <c r="BM687" s="254"/>
      <c r="BN687" s="254"/>
      <c r="BO687" s="254"/>
      <c r="BP687" s="254"/>
      <c r="BQ687" s="254"/>
      <c r="BR687" s="254"/>
      <c r="BS687" s="254"/>
      <c r="BT687" s="254"/>
      <c r="BU687" s="254"/>
      <c r="BV687" s="254"/>
      <c r="BW687" s="254"/>
      <c r="BX687" s="254"/>
      <c r="BY687" s="254"/>
      <c r="BZ687" s="254"/>
      <c r="CA687" s="254"/>
      <c r="CB687" s="254"/>
      <c r="CC687" s="254"/>
      <c r="CD687" s="254"/>
      <c r="CE687" s="254"/>
      <c r="CF687" s="254"/>
      <c r="CG687" s="254"/>
      <c r="CH687" s="254"/>
      <c r="CI687" s="254"/>
      <c r="CJ687" s="254"/>
      <c r="CK687" s="254"/>
      <c r="CL687" s="254"/>
      <c r="CM687" s="254"/>
      <c r="CN687" s="254"/>
      <c r="CO687" s="254"/>
      <c r="CP687" s="254"/>
      <c r="CQ687" s="254"/>
      <c r="CR687" s="254"/>
      <c r="CS687" s="254"/>
      <c r="CT687" s="254"/>
      <c r="CU687" s="254"/>
      <c r="CV687" s="254"/>
      <c r="CW687" s="254"/>
      <c r="CX687" s="254"/>
      <c r="CY687" s="254"/>
      <c r="CZ687" s="254"/>
      <c r="DA687" s="254"/>
      <c r="DB687" s="254"/>
      <c r="DC687" s="254"/>
      <c r="DD687" s="254"/>
      <c r="DE687" s="254"/>
      <c r="DF687" s="254"/>
      <c r="DG687" s="254"/>
      <c r="DH687" s="254"/>
      <c r="DI687" s="254"/>
      <c r="DJ687" s="254"/>
      <c r="DK687" s="254"/>
      <c r="DL687" s="254"/>
      <c r="DM687" s="254"/>
      <c r="DN687" s="254"/>
      <c r="DO687" s="254"/>
    </row>
    <row r="688" spans="1:119" ht="7.5" customHeight="1">
      <c r="A688" s="277"/>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c r="AA688" s="254"/>
      <c r="AB688" s="254"/>
      <c r="AC688" s="254"/>
      <c r="AD688" s="254"/>
      <c r="AE688" s="254"/>
      <c r="AF688" s="254"/>
      <c r="AG688" s="254"/>
      <c r="AH688" s="254"/>
      <c r="AI688" s="254"/>
      <c r="AJ688" s="254"/>
      <c r="AK688" s="254"/>
      <c r="AL688" s="254"/>
      <c r="AM688" s="254"/>
      <c r="AN688" s="254"/>
      <c r="AO688" s="254"/>
      <c r="AP688" s="254"/>
      <c r="AQ688" s="254"/>
      <c r="AR688" s="254"/>
      <c r="AS688" s="254"/>
      <c r="AT688" s="254"/>
      <c r="AU688" s="254"/>
      <c r="AV688" s="254"/>
      <c r="AW688" s="254"/>
      <c r="AX688" s="254"/>
      <c r="AY688" s="254"/>
      <c r="AZ688" s="254"/>
      <c r="BA688" s="254"/>
      <c r="BB688" s="254"/>
      <c r="BC688" s="254"/>
      <c r="BD688" s="254"/>
      <c r="BE688" s="254"/>
      <c r="BF688" s="254"/>
      <c r="BG688" s="254"/>
      <c r="BH688" s="254"/>
      <c r="BI688" s="254"/>
      <c r="BJ688" s="254"/>
      <c r="BK688" s="254"/>
      <c r="BL688" s="254"/>
      <c r="BM688" s="254"/>
      <c r="BN688" s="254"/>
      <c r="BO688" s="254"/>
      <c r="BP688" s="254"/>
      <c r="BQ688" s="254"/>
      <c r="BR688" s="254"/>
      <c r="BS688" s="254"/>
      <c r="BT688" s="254"/>
      <c r="BU688" s="254"/>
      <c r="BV688" s="254"/>
      <c r="BW688" s="254"/>
      <c r="BX688" s="254"/>
      <c r="BY688" s="254"/>
      <c r="BZ688" s="254"/>
      <c r="CA688" s="254"/>
      <c r="CB688" s="254"/>
      <c r="CC688" s="254"/>
      <c r="CD688" s="254"/>
      <c r="CE688" s="254"/>
      <c r="CF688" s="254"/>
      <c r="CG688" s="254"/>
      <c r="CH688" s="254"/>
      <c r="CI688" s="254"/>
      <c r="CJ688" s="254"/>
      <c r="CK688" s="254"/>
      <c r="CL688" s="254"/>
      <c r="CM688" s="254"/>
      <c r="CN688" s="254"/>
      <c r="CO688" s="254"/>
      <c r="CP688" s="254"/>
      <c r="CQ688" s="254"/>
      <c r="CR688" s="254"/>
      <c r="CS688" s="254"/>
      <c r="CT688" s="254"/>
      <c r="CU688" s="254"/>
      <c r="CV688" s="254"/>
      <c r="CW688" s="254"/>
      <c r="CX688" s="254"/>
      <c r="CY688" s="254"/>
      <c r="CZ688" s="254"/>
      <c r="DA688" s="254"/>
      <c r="DB688" s="254"/>
      <c r="DC688" s="254"/>
      <c r="DD688" s="254"/>
      <c r="DE688" s="254"/>
      <c r="DF688" s="254"/>
      <c r="DG688" s="254"/>
      <c r="DH688" s="254"/>
      <c r="DI688" s="254"/>
      <c r="DJ688" s="254"/>
      <c r="DK688" s="254"/>
      <c r="DL688" s="254"/>
      <c r="DM688" s="254"/>
      <c r="DN688" s="254"/>
      <c r="DO688" s="254"/>
    </row>
    <row r="689" spans="1:119" ht="7.5" customHeight="1">
      <c r="A689" s="277"/>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c r="AA689" s="254"/>
      <c r="AB689" s="254"/>
      <c r="AC689" s="254"/>
      <c r="AD689" s="254"/>
      <c r="AE689" s="254"/>
      <c r="AF689" s="254"/>
      <c r="AG689" s="254"/>
      <c r="AH689" s="254"/>
      <c r="AI689" s="254"/>
      <c r="AJ689" s="254"/>
      <c r="AK689" s="254"/>
      <c r="AL689" s="254"/>
      <c r="AM689" s="254"/>
      <c r="AN689" s="254"/>
      <c r="AO689" s="254"/>
      <c r="AP689" s="254"/>
      <c r="AQ689" s="254"/>
      <c r="AR689" s="254"/>
      <c r="AS689" s="254"/>
      <c r="AT689" s="254"/>
      <c r="AU689" s="254"/>
      <c r="AV689" s="254"/>
      <c r="AW689" s="254"/>
      <c r="AX689" s="254"/>
      <c r="AY689" s="254"/>
      <c r="AZ689" s="254"/>
      <c r="BA689" s="254"/>
      <c r="BB689" s="254"/>
      <c r="BC689" s="254"/>
      <c r="BD689" s="254"/>
      <c r="BE689" s="254"/>
      <c r="BF689" s="254"/>
      <c r="BG689" s="254"/>
      <c r="BH689" s="254"/>
      <c r="BI689" s="254"/>
      <c r="BJ689" s="254"/>
      <c r="BK689" s="254"/>
      <c r="BL689" s="254"/>
      <c r="BM689" s="254"/>
      <c r="BN689" s="254"/>
      <c r="BO689" s="254"/>
      <c r="BP689" s="254"/>
      <c r="BQ689" s="254"/>
      <c r="BR689" s="254"/>
      <c r="BS689" s="254"/>
      <c r="BT689" s="254"/>
      <c r="BU689" s="254"/>
      <c r="BV689" s="254"/>
      <c r="BW689" s="254"/>
      <c r="BX689" s="254"/>
      <c r="BY689" s="254"/>
      <c r="BZ689" s="254"/>
      <c r="CA689" s="254"/>
      <c r="CB689" s="254"/>
      <c r="CC689" s="254"/>
      <c r="CD689" s="254"/>
      <c r="CE689" s="254"/>
      <c r="CF689" s="254"/>
      <c r="CG689" s="254"/>
      <c r="CH689" s="254"/>
      <c r="CI689" s="254"/>
      <c r="CJ689" s="254"/>
      <c r="CK689" s="254"/>
      <c r="CL689" s="254"/>
      <c r="CM689" s="254"/>
      <c r="CN689" s="254"/>
      <c r="CO689" s="254"/>
      <c r="CP689" s="254"/>
      <c r="CQ689" s="254"/>
      <c r="CR689" s="254"/>
      <c r="CS689" s="254"/>
      <c r="CT689" s="254"/>
      <c r="CU689" s="254"/>
      <c r="CV689" s="254"/>
      <c r="CW689" s="254"/>
      <c r="CX689" s="254"/>
      <c r="CY689" s="254"/>
      <c r="CZ689" s="254"/>
      <c r="DA689" s="254"/>
      <c r="DB689" s="254"/>
      <c r="DC689" s="254"/>
      <c r="DD689" s="254"/>
      <c r="DE689" s="254"/>
      <c r="DF689" s="254"/>
      <c r="DG689" s="254"/>
      <c r="DH689" s="254"/>
      <c r="DI689" s="254"/>
      <c r="DJ689" s="254"/>
      <c r="DK689" s="254"/>
      <c r="DL689" s="254"/>
      <c r="DM689" s="254"/>
      <c r="DN689" s="254"/>
      <c r="DO689" s="254"/>
    </row>
    <row r="690" spans="1:119" ht="7.5" customHeight="1">
      <c r="A690" s="277"/>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c r="AA690" s="254"/>
      <c r="AB690" s="254"/>
      <c r="AC690" s="254"/>
      <c r="AD690" s="254"/>
      <c r="AE690" s="254"/>
      <c r="AF690" s="254"/>
      <c r="AG690" s="254"/>
      <c r="AH690" s="254"/>
      <c r="AI690" s="254"/>
      <c r="AJ690" s="254"/>
      <c r="AK690" s="254"/>
      <c r="AL690" s="254"/>
      <c r="AM690" s="254"/>
      <c r="AN690" s="254"/>
      <c r="AO690" s="254"/>
      <c r="AP690" s="254"/>
      <c r="AQ690" s="254"/>
      <c r="AR690" s="254"/>
      <c r="AS690" s="254"/>
      <c r="AT690" s="254"/>
      <c r="AU690" s="254"/>
      <c r="AV690" s="254"/>
      <c r="AW690" s="254"/>
      <c r="AX690" s="254"/>
      <c r="AY690" s="254"/>
      <c r="AZ690" s="254"/>
      <c r="BA690" s="254"/>
      <c r="BB690" s="254"/>
      <c r="BC690" s="254"/>
      <c r="BD690" s="254"/>
      <c r="BE690" s="254"/>
      <c r="BF690" s="254"/>
      <c r="BG690" s="254"/>
      <c r="BH690" s="254"/>
      <c r="BI690" s="254"/>
      <c r="BJ690" s="254"/>
      <c r="BK690" s="254"/>
      <c r="BL690" s="254"/>
      <c r="BM690" s="254"/>
      <c r="BN690" s="254"/>
      <c r="BO690" s="254"/>
      <c r="BP690" s="254"/>
      <c r="BQ690" s="254"/>
      <c r="BR690" s="254"/>
      <c r="BS690" s="254"/>
      <c r="BT690" s="254"/>
      <c r="BU690" s="254"/>
      <c r="BV690" s="254"/>
      <c r="BW690" s="254"/>
      <c r="BX690" s="254"/>
      <c r="BY690" s="254"/>
      <c r="BZ690" s="254"/>
      <c r="CA690" s="254"/>
      <c r="CB690" s="254"/>
      <c r="CC690" s="254"/>
      <c r="CD690" s="254"/>
      <c r="CE690" s="254"/>
      <c r="CF690" s="254"/>
      <c r="CG690" s="254"/>
      <c r="CH690" s="254"/>
      <c r="CI690" s="254"/>
      <c r="CJ690" s="254"/>
      <c r="CK690" s="254"/>
      <c r="CL690" s="254"/>
      <c r="CM690" s="254"/>
      <c r="CN690" s="254"/>
      <c r="CO690" s="254"/>
      <c r="CP690" s="254"/>
      <c r="CQ690" s="254"/>
      <c r="CR690" s="254"/>
      <c r="CS690" s="254"/>
      <c r="CT690" s="254"/>
      <c r="CU690" s="254"/>
      <c r="CV690" s="254"/>
      <c r="CW690" s="254"/>
      <c r="CX690" s="254"/>
      <c r="CY690" s="254"/>
      <c r="CZ690" s="254"/>
      <c r="DA690" s="254"/>
      <c r="DB690" s="254"/>
      <c r="DC690" s="254"/>
      <c r="DD690" s="254"/>
      <c r="DE690" s="254"/>
      <c r="DF690" s="254"/>
      <c r="DG690" s="254"/>
      <c r="DH690" s="254"/>
      <c r="DI690" s="254"/>
      <c r="DJ690" s="254"/>
      <c r="DK690" s="254"/>
      <c r="DL690" s="254"/>
      <c r="DM690" s="254"/>
      <c r="DN690" s="254"/>
      <c r="DO690" s="254"/>
    </row>
    <row r="691" spans="1:119" ht="7.5" customHeight="1">
      <c r="A691" s="277"/>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c r="AA691" s="254"/>
      <c r="AB691" s="254"/>
      <c r="AC691" s="254"/>
      <c r="AD691" s="254"/>
      <c r="AE691" s="254"/>
      <c r="AF691" s="254"/>
      <c r="AG691" s="254"/>
      <c r="AH691" s="254"/>
      <c r="AI691" s="254"/>
      <c r="AJ691" s="254"/>
      <c r="AK691" s="254"/>
      <c r="AL691" s="254"/>
      <c r="AM691" s="254"/>
      <c r="AN691" s="254"/>
      <c r="AO691" s="254"/>
      <c r="AP691" s="254"/>
      <c r="AQ691" s="254"/>
      <c r="AR691" s="254"/>
      <c r="AS691" s="254"/>
      <c r="AT691" s="254"/>
      <c r="AU691" s="254"/>
      <c r="AV691" s="254"/>
      <c r="AW691" s="254"/>
      <c r="AX691" s="254"/>
      <c r="AY691" s="254"/>
      <c r="AZ691" s="254"/>
      <c r="BA691" s="254"/>
      <c r="BB691" s="254"/>
      <c r="BC691" s="254"/>
      <c r="BD691" s="254"/>
      <c r="BE691" s="254"/>
      <c r="BF691" s="254"/>
      <c r="BG691" s="254"/>
      <c r="BH691" s="254"/>
      <c r="BI691" s="254"/>
      <c r="BJ691" s="254"/>
      <c r="BK691" s="254"/>
      <c r="BL691" s="254"/>
      <c r="BM691" s="254"/>
      <c r="BN691" s="254"/>
      <c r="BO691" s="254"/>
      <c r="BP691" s="254"/>
      <c r="BQ691" s="254"/>
      <c r="BR691" s="254"/>
      <c r="BS691" s="254"/>
      <c r="BT691" s="254"/>
      <c r="BU691" s="254"/>
      <c r="BV691" s="254"/>
      <c r="BW691" s="254"/>
      <c r="BX691" s="254"/>
      <c r="BY691" s="254"/>
      <c r="BZ691" s="254"/>
      <c r="CA691" s="254"/>
      <c r="CB691" s="254"/>
      <c r="CC691" s="254"/>
      <c r="CD691" s="254"/>
      <c r="CE691" s="254"/>
      <c r="CF691" s="254"/>
      <c r="CG691" s="254"/>
      <c r="CH691" s="254"/>
      <c r="CI691" s="254"/>
      <c r="CJ691" s="254"/>
      <c r="CK691" s="254"/>
      <c r="CL691" s="254"/>
      <c r="CM691" s="254"/>
      <c r="CN691" s="254"/>
      <c r="CO691" s="254"/>
      <c r="CP691" s="254"/>
      <c r="CQ691" s="254"/>
      <c r="CR691" s="254"/>
      <c r="CS691" s="254"/>
      <c r="CT691" s="254"/>
      <c r="CU691" s="254"/>
      <c r="CV691" s="254"/>
      <c r="CW691" s="254"/>
      <c r="CX691" s="254"/>
      <c r="CY691" s="254"/>
      <c r="CZ691" s="254"/>
      <c r="DA691" s="254"/>
      <c r="DB691" s="254"/>
      <c r="DC691" s="254"/>
      <c r="DD691" s="254"/>
      <c r="DE691" s="254"/>
      <c r="DF691" s="254"/>
      <c r="DG691" s="254"/>
      <c r="DH691" s="254"/>
      <c r="DI691" s="254"/>
      <c r="DJ691" s="254"/>
      <c r="DK691" s="254"/>
      <c r="DL691" s="254"/>
      <c r="DM691" s="254"/>
      <c r="DN691" s="254"/>
      <c r="DO691" s="254"/>
    </row>
    <row r="692" spans="1:119" ht="7.5" customHeight="1">
      <c r="A692" s="277"/>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c r="AA692" s="254"/>
      <c r="AB692" s="254"/>
      <c r="AC692" s="254"/>
      <c r="AD692" s="254"/>
      <c r="AE692" s="254"/>
      <c r="AF692" s="254"/>
      <c r="AG692" s="254"/>
      <c r="AH692" s="254"/>
      <c r="AI692" s="254"/>
      <c r="AJ692" s="254"/>
      <c r="AK692" s="254"/>
      <c r="AL692" s="254"/>
      <c r="AM692" s="254"/>
      <c r="AN692" s="254"/>
      <c r="AO692" s="254"/>
      <c r="AP692" s="254"/>
      <c r="AQ692" s="254"/>
      <c r="AR692" s="254"/>
      <c r="AS692" s="254"/>
      <c r="AT692" s="254"/>
      <c r="AU692" s="254"/>
      <c r="AV692" s="254"/>
      <c r="AW692" s="254"/>
      <c r="AX692" s="254"/>
      <c r="AY692" s="254"/>
      <c r="AZ692" s="254"/>
      <c r="BA692" s="254"/>
      <c r="BB692" s="254"/>
      <c r="BC692" s="254"/>
      <c r="BD692" s="254"/>
      <c r="BE692" s="254"/>
      <c r="BF692" s="254"/>
      <c r="BG692" s="254"/>
      <c r="BH692" s="254"/>
      <c r="BI692" s="254"/>
      <c r="BJ692" s="254"/>
      <c r="BK692" s="254"/>
      <c r="BL692" s="254"/>
      <c r="BM692" s="254"/>
      <c r="BN692" s="254"/>
      <c r="BO692" s="254"/>
      <c r="BP692" s="254"/>
      <c r="BQ692" s="254"/>
      <c r="BR692" s="254"/>
      <c r="BS692" s="254"/>
      <c r="BT692" s="254"/>
      <c r="BU692" s="254"/>
      <c r="BV692" s="254"/>
      <c r="BW692" s="254"/>
      <c r="BX692" s="254"/>
      <c r="BY692" s="254"/>
      <c r="BZ692" s="254"/>
      <c r="CA692" s="254"/>
      <c r="CB692" s="254"/>
      <c r="CC692" s="254"/>
      <c r="CD692" s="254"/>
      <c r="CE692" s="254"/>
      <c r="CF692" s="254"/>
      <c r="CG692" s="254"/>
      <c r="CH692" s="254"/>
      <c r="CI692" s="254"/>
      <c r="CJ692" s="254"/>
      <c r="CK692" s="254"/>
      <c r="CL692" s="254"/>
      <c r="CM692" s="254"/>
      <c r="CN692" s="254"/>
      <c r="CO692" s="254"/>
      <c r="CP692" s="254"/>
      <c r="CQ692" s="254"/>
      <c r="CR692" s="254"/>
      <c r="CS692" s="254"/>
      <c r="CT692" s="254"/>
      <c r="CU692" s="254"/>
      <c r="CV692" s="254"/>
      <c r="CW692" s="254"/>
      <c r="CX692" s="254"/>
      <c r="CY692" s="254"/>
      <c r="CZ692" s="254"/>
      <c r="DA692" s="254"/>
      <c r="DB692" s="254"/>
      <c r="DC692" s="254"/>
      <c r="DD692" s="254"/>
      <c r="DE692" s="254"/>
      <c r="DF692" s="254"/>
      <c r="DG692" s="254"/>
      <c r="DH692" s="254"/>
      <c r="DI692" s="254"/>
      <c r="DJ692" s="254"/>
      <c r="DK692" s="254"/>
      <c r="DL692" s="254"/>
      <c r="DM692" s="254"/>
      <c r="DN692" s="254"/>
      <c r="DO692" s="254"/>
    </row>
    <row r="693" spans="1:119" ht="7.5" customHeight="1">
      <c r="A693" s="277"/>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c r="AA693" s="254"/>
      <c r="AB693" s="254"/>
      <c r="AC693" s="254"/>
      <c r="AD693" s="254"/>
      <c r="AE693" s="254"/>
      <c r="AF693" s="254"/>
      <c r="AG693" s="254"/>
      <c r="AH693" s="254"/>
      <c r="AI693" s="254"/>
      <c r="AJ693" s="254"/>
      <c r="AK693" s="254"/>
      <c r="AL693" s="254"/>
      <c r="AM693" s="254"/>
      <c r="AN693" s="254"/>
      <c r="AO693" s="254"/>
      <c r="AP693" s="254"/>
      <c r="AQ693" s="254"/>
      <c r="AR693" s="254"/>
      <c r="AS693" s="254"/>
      <c r="AT693" s="254"/>
      <c r="AU693" s="254"/>
      <c r="AV693" s="254"/>
      <c r="AW693" s="254"/>
      <c r="AX693" s="254"/>
      <c r="AY693" s="254"/>
      <c r="AZ693" s="254"/>
      <c r="BA693" s="254"/>
      <c r="BB693" s="254"/>
      <c r="BC693" s="254"/>
      <c r="BD693" s="254"/>
      <c r="BE693" s="254"/>
      <c r="BF693" s="254"/>
      <c r="BG693" s="254"/>
      <c r="BH693" s="254"/>
      <c r="BI693" s="254"/>
      <c r="BJ693" s="254"/>
      <c r="BK693" s="254"/>
      <c r="BL693" s="254"/>
      <c r="BM693" s="254"/>
      <c r="BN693" s="254"/>
      <c r="BO693" s="254"/>
      <c r="BP693" s="254"/>
      <c r="BQ693" s="254"/>
      <c r="BR693" s="254"/>
      <c r="BS693" s="254"/>
      <c r="BT693" s="254"/>
      <c r="BU693" s="254"/>
      <c r="BV693" s="254"/>
      <c r="BW693" s="254"/>
      <c r="BX693" s="254"/>
      <c r="BY693" s="254"/>
      <c r="BZ693" s="254"/>
      <c r="CA693" s="254"/>
      <c r="CB693" s="254"/>
      <c r="CC693" s="254"/>
      <c r="CD693" s="254"/>
      <c r="CE693" s="254"/>
      <c r="CF693" s="254"/>
      <c r="CG693" s="254"/>
      <c r="CH693" s="254"/>
      <c r="CI693" s="254"/>
      <c r="CJ693" s="254"/>
      <c r="CK693" s="254"/>
      <c r="CL693" s="254"/>
      <c r="CM693" s="254"/>
      <c r="CN693" s="254"/>
      <c r="CO693" s="254"/>
      <c r="CP693" s="254"/>
      <c r="CQ693" s="254"/>
      <c r="CR693" s="254"/>
      <c r="CS693" s="254"/>
      <c r="CT693" s="254"/>
      <c r="CU693" s="254"/>
      <c r="CV693" s="254"/>
      <c r="CW693" s="254"/>
      <c r="CX693" s="254"/>
      <c r="CY693" s="254"/>
      <c r="CZ693" s="254"/>
      <c r="DA693" s="254"/>
      <c r="DB693" s="254"/>
      <c r="DC693" s="254"/>
      <c r="DD693" s="254"/>
      <c r="DE693" s="254"/>
      <c r="DF693" s="254"/>
      <c r="DG693" s="254"/>
      <c r="DH693" s="254"/>
      <c r="DI693" s="254"/>
      <c r="DJ693" s="254"/>
      <c r="DK693" s="254"/>
      <c r="DL693" s="254"/>
      <c r="DM693" s="254"/>
      <c r="DN693" s="254"/>
      <c r="DO693" s="254"/>
    </row>
    <row r="694" spans="1:119" ht="7.5" customHeight="1">
      <c r="A694" s="277"/>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c r="AA694" s="254"/>
      <c r="AB694" s="254"/>
      <c r="AC694" s="254"/>
      <c r="AD694" s="254"/>
      <c r="AE694" s="254"/>
      <c r="AF694" s="254"/>
      <c r="AG694" s="254"/>
      <c r="AH694" s="254"/>
      <c r="AI694" s="254"/>
      <c r="AJ694" s="254"/>
      <c r="AK694" s="254"/>
      <c r="AL694" s="254"/>
      <c r="AM694" s="254"/>
      <c r="AN694" s="254"/>
      <c r="AO694" s="254"/>
      <c r="AP694" s="254"/>
      <c r="AQ694" s="254"/>
      <c r="AR694" s="254"/>
      <c r="AS694" s="254"/>
      <c r="AT694" s="254"/>
      <c r="AU694" s="254"/>
      <c r="AV694" s="254"/>
      <c r="AW694" s="254"/>
      <c r="AX694" s="254"/>
      <c r="AY694" s="254"/>
      <c r="AZ694" s="254"/>
      <c r="BA694" s="254"/>
      <c r="BB694" s="254"/>
      <c r="BC694" s="254"/>
      <c r="BD694" s="254"/>
      <c r="BE694" s="254"/>
      <c r="BF694" s="254"/>
      <c r="BG694" s="254"/>
      <c r="BH694" s="254"/>
      <c r="BI694" s="254"/>
      <c r="BJ694" s="254"/>
      <c r="BK694" s="254"/>
      <c r="BL694" s="254"/>
      <c r="BM694" s="254"/>
      <c r="BN694" s="254"/>
      <c r="BO694" s="254"/>
      <c r="BP694" s="254"/>
      <c r="BQ694" s="254"/>
      <c r="BR694" s="254"/>
      <c r="BS694" s="254"/>
      <c r="BT694" s="254"/>
      <c r="BU694" s="254"/>
      <c r="BV694" s="254"/>
      <c r="BW694" s="254"/>
      <c r="BX694" s="254"/>
      <c r="BY694" s="254"/>
      <c r="BZ694" s="254"/>
      <c r="CA694" s="254"/>
      <c r="CB694" s="254"/>
      <c r="CC694" s="254"/>
      <c r="CD694" s="254"/>
      <c r="CE694" s="254"/>
      <c r="CF694" s="254"/>
      <c r="CG694" s="254"/>
      <c r="CH694" s="254"/>
      <c r="CI694" s="254"/>
      <c r="CJ694" s="254"/>
      <c r="CK694" s="254"/>
      <c r="CL694" s="254"/>
      <c r="CM694" s="254"/>
      <c r="CN694" s="254"/>
      <c r="CO694" s="254"/>
      <c r="CP694" s="254"/>
      <c r="CQ694" s="254"/>
      <c r="CR694" s="254"/>
      <c r="CS694" s="254"/>
      <c r="CT694" s="254"/>
      <c r="CU694" s="254"/>
      <c r="CV694" s="254"/>
      <c r="CW694" s="254"/>
      <c r="CX694" s="254"/>
      <c r="CY694" s="254"/>
      <c r="CZ694" s="254"/>
      <c r="DA694" s="254"/>
      <c r="DB694" s="254"/>
      <c r="DC694" s="254"/>
      <c r="DD694" s="254"/>
      <c r="DE694" s="254"/>
      <c r="DF694" s="254"/>
      <c r="DG694" s="254"/>
      <c r="DH694" s="254"/>
      <c r="DI694" s="254"/>
      <c r="DJ694" s="254"/>
      <c r="DK694" s="254"/>
      <c r="DL694" s="254"/>
      <c r="DM694" s="254"/>
      <c r="DN694" s="254"/>
      <c r="DO694" s="254"/>
    </row>
    <row r="695" spans="1:119" ht="7.5" customHeight="1">
      <c r="A695" s="277"/>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c r="AA695" s="254"/>
      <c r="AB695" s="254"/>
      <c r="AC695" s="254"/>
      <c r="AD695" s="254"/>
      <c r="AE695" s="254"/>
      <c r="AF695" s="254"/>
      <c r="AG695" s="254"/>
      <c r="AH695" s="254"/>
      <c r="AI695" s="254"/>
      <c r="AJ695" s="254"/>
      <c r="AK695" s="254"/>
      <c r="AL695" s="254"/>
      <c r="AM695" s="254"/>
      <c r="AN695" s="254"/>
      <c r="AO695" s="254"/>
      <c r="AP695" s="254"/>
      <c r="AQ695" s="254"/>
      <c r="AR695" s="254"/>
      <c r="AS695" s="254"/>
      <c r="AT695" s="254"/>
      <c r="AU695" s="254"/>
      <c r="AV695" s="254"/>
      <c r="AW695" s="254"/>
      <c r="AX695" s="254"/>
      <c r="AY695" s="254"/>
      <c r="AZ695" s="254"/>
      <c r="BA695" s="254"/>
      <c r="BB695" s="254"/>
      <c r="BC695" s="254"/>
      <c r="BD695" s="254"/>
      <c r="BE695" s="254"/>
      <c r="BF695" s="254"/>
      <c r="BG695" s="254"/>
      <c r="BH695" s="254"/>
      <c r="BI695" s="254"/>
      <c r="BJ695" s="254"/>
      <c r="BK695" s="254"/>
      <c r="BL695" s="254"/>
      <c r="BM695" s="254"/>
      <c r="BN695" s="254"/>
      <c r="BO695" s="254"/>
      <c r="BP695" s="254"/>
      <c r="BQ695" s="254"/>
      <c r="BR695" s="254"/>
      <c r="BS695" s="254"/>
      <c r="BT695" s="254"/>
      <c r="BU695" s="254"/>
      <c r="BV695" s="254"/>
      <c r="BW695" s="254"/>
      <c r="BX695" s="254"/>
      <c r="BY695" s="254"/>
      <c r="BZ695" s="254"/>
      <c r="CA695" s="254"/>
      <c r="CB695" s="254"/>
      <c r="CC695" s="254"/>
      <c r="CD695" s="254"/>
      <c r="CE695" s="254"/>
      <c r="CF695" s="254"/>
      <c r="CG695" s="254"/>
      <c r="CH695" s="254"/>
      <c r="CI695" s="254"/>
      <c r="CJ695" s="254"/>
      <c r="CK695" s="254"/>
      <c r="CL695" s="254"/>
      <c r="CM695" s="254"/>
      <c r="CN695" s="254"/>
      <c r="CO695" s="254"/>
      <c r="CP695" s="254"/>
      <c r="CQ695" s="254"/>
      <c r="CR695" s="254"/>
      <c r="CS695" s="254"/>
      <c r="CT695" s="254"/>
      <c r="CU695" s="254"/>
      <c r="CV695" s="254"/>
      <c r="CW695" s="254"/>
      <c r="CX695" s="254"/>
      <c r="CY695" s="254"/>
      <c r="CZ695" s="254"/>
      <c r="DA695" s="254"/>
      <c r="DB695" s="254"/>
      <c r="DC695" s="254"/>
      <c r="DD695" s="254"/>
      <c r="DE695" s="254"/>
      <c r="DF695" s="254"/>
      <c r="DG695" s="254"/>
      <c r="DH695" s="254"/>
      <c r="DI695" s="254"/>
      <c r="DJ695" s="254"/>
      <c r="DK695" s="254"/>
      <c r="DL695" s="254"/>
      <c r="DM695" s="254"/>
      <c r="DN695" s="254"/>
      <c r="DO695" s="254"/>
    </row>
    <row r="696" spans="1:119" ht="7.5" customHeight="1">
      <c r="A696" s="277"/>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c r="AA696" s="254"/>
      <c r="AB696" s="254"/>
      <c r="AC696" s="254"/>
      <c r="AD696" s="254"/>
      <c r="AE696" s="254"/>
      <c r="AF696" s="254"/>
      <c r="AG696" s="254"/>
      <c r="AH696" s="254"/>
      <c r="AI696" s="254"/>
      <c r="AJ696" s="254"/>
      <c r="AK696" s="254"/>
      <c r="AL696" s="254"/>
      <c r="AM696" s="254"/>
      <c r="AN696" s="254"/>
      <c r="AO696" s="254"/>
      <c r="AP696" s="254"/>
      <c r="AQ696" s="254"/>
      <c r="AR696" s="254"/>
      <c r="AS696" s="254"/>
      <c r="AT696" s="254"/>
      <c r="AU696" s="254"/>
      <c r="AV696" s="254"/>
      <c r="AW696" s="254"/>
      <c r="AX696" s="254"/>
      <c r="AY696" s="254"/>
      <c r="AZ696" s="254"/>
      <c r="BA696" s="254"/>
      <c r="BB696" s="254"/>
      <c r="BC696" s="254"/>
      <c r="BD696" s="254"/>
      <c r="BE696" s="254"/>
      <c r="BF696" s="254"/>
      <c r="BG696" s="254"/>
      <c r="BH696" s="254"/>
      <c r="BI696" s="254"/>
      <c r="BJ696" s="254"/>
      <c r="BK696" s="254"/>
      <c r="BL696" s="254"/>
      <c r="BM696" s="254"/>
      <c r="BN696" s="254"/>
      <c r="BO696" s="254"/>
      <c r="BP696" s="254"/>
      <c r="BQ696" s="254"/>
      <c r="BR696" s="254"/>
      <c r="BS696" s="254"/>
      <c r="BT696" s="254"/>
      <c r="BU696" s="254"/>
      <c r="BV696" s="254"/>
      <c r="BW696" s="254"/>
      <c r="BX696" s="254"/>
      <c r="BY696" s="254"/>
      <c r="BZ696" s="254"/>
      <c r="CA696" s="254"/>
      <c r="CB696" s="254"/>
      <c r="CC696" s="254"/>
      <c r="CD696" s="254"/>
      <c r="CE696" s="254"/>
      <c r="CF696" s="254"/>
      <c r="CG696" s="254"/>
      <c r="CH696" s="254"/>
      <c r="CI696" s="254"/>
      <c r="CJ696" s="254"/>
      <c r="CK696" s="254"/>
      <c r="CL696" s="254"/>
      <c r="CM696" s="254"/>
      <c r="CN696" s="254"/>
      <c r="CO696" s="254"/>
      <c r="CP696" s="254"/>
      <c r="CQ696" s="254"/>
      <c r="CR696" s="254"/>
      <c r="CS696" s="254"/>
      <c r="CT696" s="254"/>
      <c r="CU696" s="254"/>
      <c r="CV696" s="254"/>
      <c r="CW696" s="254"/>
      <c r="CX696" s="254"/>
      <c r="CY696" s="254"/>
      <c r="CZ696" s="254"/>
      <c r="DA696" s="254"/>
      <c r="DB696" s="254"/>
      <c r="DC696" s="254"/>
      <c r="DD696" s="254"/>
      <c r="DE696" s="254"/>
      <c r="DF696" s="254"/>
      <c r="DG696" s="254"/>
      <c r="DH696" s="254"/>
      <c r="DI696" s="254"/>
      <c r="DJ696" s="254"/>
      <c r="DK696" s="254"/>
      <c r="DL696" s="254"/>
      <c r="DM696" s="254"/>
      <c r="DN696" s="254"/>
      <c r="DO696" s="254"/>
    </row>
    <row r="697" spans="1:119" ht="7.5" customHeight="1">
      <c r="A697" s="277"/>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c r="AA697" s="254"/>
      <c r="AB697" s="254"/>
      <c r="AC697" s="254"/>
      <c r="AD697" s="254"/>
      <c r="AE697" s="254"/>
      <c r="AF697" s="254"/>
      <c r="AG697" s="254"/>
      <c r="AH697" s="254"/>
      <c r="AI697" s="254"/>
      <c r="AJ697" s="254"/>
      <c r="AK697" s="254"/>
      <c r="AL697" s="254"/>
      <c r="AM697" s="254"/>
      <c r="AN697" s="254"/>
      <c r="AO697" s="254"/>
      <c r="AP697" s="254"/>
      <c r="AQ697" s="254"/>
      <c r="AR697" s="254"/>
      <c r="AS697" s="254"/>
      <c r="AT697" s="254"/>
      <c r="AU697" s="254"/>
      <c r="AV697" s="254"/>
      <c r="AW697" s="254"/>
      <c r="AX697" s="254"/>
      <c r="AY697" s="254"/>
      <c r="AZ697" s="254"/>
      <c r="BA697" s="254"/>
      <c r="BB697" s="254"/>
      <c r="BC697" s="254"/>
      <c r="BD697" s="254"/>
      <c r="BE697" s="254"/>
      <c r="BF697" s="254"/>
      <c r="BG697" s="254"/>
      <c r="BH697" s="254"/>
      <c r="BI697" s="254"/>
      <c r="BJ697" s="254"/>
      <c r="BK697" s="254"/>
      <c r="BL697" s="254"/>
      <c r="BM697" s="254"/>
      <c r="BN697" s="254"/>
      <c r="BO697" s="254"/>
      <c r="BP697" s="254"/>
      <c r="BQ697" s="254"/>
      <c r="BR697" s="254"/>
      <c r="BS697" s="254"/>
      <c r="BT697" s="254"/>
      <c r="BU697" s="254"/>
      <c r="BV697" s="254"/>
      <c r="BW697" s="254"/>
      <c r="BX697" s="254"/>
      <c r="BY697" s="254"/>
      <c r="BZ697" s="254"/>
      <c r="CA697" s="254"/>
      <c r="CB697" s="254"/>
      <c r="CC697" s="254"/>
      <c r="CD697" s="254"/>
      <c r="CE697" s="254"/>
      <c r="CF697" s="254"/>
      <c r="CG697" s="254"/>
      <c r="CH697" s="254"/>
      <c r="CI697" s="254"/>
      <c r="CJ697" s="254"/>
      <c r="CK697" s="254"/>
      <c r="CL697" s="254"/>
      <c r="CM697" s="254"/>
      <c r="CN697" s="254"/>
      <c r="CO697" s="254"/>
      <c r="CP697" s="254"/>
      <c r="CQ697" s="254"/>
      <c r="CR697" s="254"/>
      <c r="CS697" s="254"/>
      <c r="CT697" s="254"/>
      <c r="CU697" s="254"/>
      <c r="CV697" s="254"/>
      <c r="CW697" s="254"/>
      <c r="CX697" s="254"/>
      <c r="CY697" s="254"/>
      <c r="CZ697" s="254"/>
      <c r="DA697" s="254"/>
      <c r="DB697" s="254"/>
      <c r="DC697" s="254"/>
      <c r="DD697" s="254"/>
      <c r="DE697" s="254"/>
      <c r="DF697" s="254"/>
      <c r="DG697" s="254"/>
      <c r="DH697" s="254"/>
      <c r="DI697" s="254"/>
      <c r="DJ697" s="254"/>
      <c r="DK697" s="254"/>
      <c r="DL697" s="254"/>
      <c r="DM697" s="254"/>
      <c r="DN697" s="254"/>
      <c r="DO697" s="254"/>
    </row>
    <row r="698" spans="1:119" ht="7.5" customHeight="1">
      <c r="A698" s="277"/>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c r="AA698" s="254"/>
      <c r="AB698" s="254"/>
      <c r="AC698" s="254"/>
      <c r="AD698" s="254"/>
      <c r="AE698" s="254"/>
      <c r="AF698" s="254"/>
      <c r="AG698" s="254"/>
      <c r="AH698" s="254"/>
      <c r="AI698" s="254"/>
      <c r="AJ698" s="254"/>
      <c r="AK698" s="254"/>
      <c r="AL698" s="254"/>
      <c r="AM698" s="254"/>
      <c r="AN698" s="254"/>
      <c r="AO698" s="254"/>
      <c r="AP698" s="254"/>
      <c r="AQ698" s="254"/>
      <c r="AR698" s="254"/>
      <c r="AS698" s="254"/>
      <c r="AT698" s="254"/>
      <c r="AU698" s="254"/>
      <c r="AV698" s="254"/>
      <c r="AW698" s="254"/>
      <c r="AX698" s="254"/>
      <c r="AY698" s="254"/>
      <c r="AZ698" s="254"/>
      <c r="BA698" s="254"/>
      <c r="BB698" s="254"/>
      <c r="BC698" s="254"/>
      <c r="BD698" s="254"/>
      <c r="BE698" s="254"/>
      <c r="BF698" s="254"/>
      <c r="BG698" s="254"/>
      <c r="BH698" s="254"/>
      <c r="BI698" s="254"/>
      <c r="BJ698" s="254"/>
      <c r="BK698" s="254"/>
      <c r="BL698" s="254"/>
      <c r="BM698" s="254"/>
      <c r="BN698" s="254"/>
      <c r="BO698" s="254"/>
      <c r="BP698" s="254"/>
      <c r="BQ698" s="254"/>
      <c r="BR698" s="254"/>
      <c r="BS698" s="254"/>
      <c r="BT698" s="254"/>
      <c r="BU698" s="254"/>
      <c r="BV698" s="254"/>
      <c r="BW698" s="254"/>
      <c r="BX698" s="254"/>
      <c r="BY698" s="254"/>
      <c r="BZ698" s="254"/>
      <c r="CA698" s="254"/>
      <c r="CB698" s="254"/>
      <c r="CC698" s="254"/>
      <c r="CD698" s="254"/>
      <c r="CE698" s="254"/>
      <c r="CF698" s="254"/>
      <c r="CG698" s="254"/>
      <c r="CH698" s="254"/>
      <c r="CI698" s="254"/>
      <c r="CJ698" s="254"/>
      <c r="CK698" s="254"/>
      <c r="CL698" s="254"/>
      <c r="CM698" s="254"/>
      <c r="CN698" s="254"/>
      <c r="CO698" s="254"/>
      <c r="CP698" s="254"/>
      <c r="CQ698" s="254"/>
      <c r="CR698" s="254"/>
      <c r="CS698" s="254"/>
      <c r="CT698" s="254"/>
      <c r="CU698" s="254"/>
      <c r="CV698" s="254"/>
      <c r="CW698" s="254"/>
      <c r="CX698" s="254"/>
      <c r="CY698" s="254"/>
      <c r="CZ698" s="254"/>
      <c r="DA698" s="254"/>
      <c r="DB698" s="254"/>
      <c r="DC698" s="254"/>
      <c r="DD698" s="254"/>
      <c r="DE698" s="254"/>
      <c r="DF698" s="254"/>
      <c r="DG698" s="254"/>
      <c r="DH698" s="254"/>
      <c r="DI698" s="254"/>
      <c r="DJ698" s="254"/>
      <c r="DK698" s="254"/>
      <c r="DL698" s="254"/>
      <c r="DM698" s="254"/>
      <c r="DN698" s="254"/>
      <c r="DO698" s="254"/>
    </row>
    <row r="699" spans="1:119" ht="7.5" customHeight="1">
      <c r="A699" s="277"/>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c r="AA699" s="254"/>
      <c r="AB699" s="254"/>
      <c r="AC699" s="254"/>
      <c r="AD699" s="254"/>
      <c r="AE699" s="254"/>
      <c r="AF699" s="254"/>
      <c r="AG699" s="254"/>
      <c r="AH699" s="254"/>
      <c r="AI699" s="254"/>
      <c r="AJ699" s="254"/>
      <c r="AK699" s="254"/>
      <c r="AL699" s="254"/>
      <c r="AM699" s="254"/>
      <c r="AN699" s="254"/>
      <c r="AO699" s="254"/>
      <c r="AP699" s="254"/>
      <c r="AQ699" s="254"/>
      <c r="AR699" s="254"/>
      <c r="AS699" s="254"/>
      <c r="AT699" s="254"/>
      <c r="AU699" s="254"/>
      <c r="AV699" s="254"/>
      <c r="AW699" s="254"/>
      <c r="AX699" s="254"/>
      <c r="AY699" s="254"/>
      <c r="AZ699" s="254"/>
      <c r="BA699" s="254"/>
      <c r="BB699" s="254"/>
      <c r="BC699" s="254"/>
      <c r="BD699" s="254"/>
      <c r="BE699" s="254"/>
      <c r="BF699" s="254"/>
      <c r="BG699" s="254"/>
      <c r="BH699" s="254"/>
      <c r="BI699" s="254"/>
      <c r="BJ699" s="254"/>
      <c r="BK699" s="254"/>
      <c r="BL699" s="254"/>
      <c r="BM699" s="254"/>
      <c r="BN699" s="254"/>
      <c r="BO699" s="254"/>
      <c r="BP699" s="254"/>
      <c r="BQ699" s="254"/>
      <c r="BR699" s="254"/>
      <c r="BS699" s="254"/>
      <c r="BT699" s="254"/>
      <c r="BU699" s="254"/>
      <c r="BV699" s="254"/>
      <c r="BW699" s="254"/>
      <c r="BX699" s="254"/>
      <c r="BY699" s="254"/>
      <c r="BZ699" s="254"/>
      <c r="CA699" s="254"/>
      <c r="CB699" s="254"/>
      <c r="CC699" s="254"/>
      <c r="CD699" s="254"/>
      <c r="CE699" s="254"/>
      <c r="CF699" s="254"/>
      <c r="CG699" s="254"/>
      <c r="CH699" s="254"/>
      <c r="CI699" s="254"/>
      <c r="CJ699" s="254"/>
      <c r="CK699" s="254"/>
      <c r="CL699" s="254"/>
      <c r="CM699" s="254"/>
      <c r="CN699" s="254"/>
      <c r="CO699" s="254"/>
      <c r="CP699" s="254"/>
      <c r="CQ699" s="254"/>
      <c r="CR699" s="254"/>
      <c r="CS699" s="254"/>
      <c r="CT699" s="254"/>
      <c r="CU699" s="254"/>
      <c r="CV699" s="254"/>
      <c r="CW699" s="254"/>
      <c r="CX699" s="254"/>
      <c r="CY699" s="254"/>
      <c r="CZ699" s="254"/>
      <c r="DA699" s="254"/>
      <c r="DB699" s="254"/>
      <c r="DC699" s="254"/>
      <c r="DD699" s="254"/>
      <c r="DE699" s="254"/>
      <c r="DF699" s="254"/>
      <c r="DG699" s="254"/>
      <c r="DH699" s="254"/>
      <c r="DI699" s="254"/>
      <c r="DJ699" s="254"/>
      <c r="DK699" s="254"/>
      <c r="DL699" s="254"/>
      <c r="DM699" s="254"/>
      <c r="DN699" s="254"/>
      <c r="DO699" s="254"/>
    </row>
    <row r="700" spans="1:119" ht="7.5" customHeight="1">
      <c r="A700" s="277"/>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c r="AA700" s="254"/>
      <c r="AB700" s="254"/>
      <c r="AC700" s="254"/>
      <c r="AD700" s="254"/>
      <c r="AE700" s="254"/>
      <c r="AF700" s="254"/>
      <c r="AG700" s="254"/>
      <c r="AH700" s="254"/>
      <c r="AI700" s="254"/>
      <c r="AJ700" s="254"/>
      <c r="AK700" s="254"/>
      <c r="AL700" s="254"/>
      <c r="AM700" s="254"/>
      <c r="AN700" s="254"/>
      <c r="AO700" s="254"/>
      <c r="AP700" s="254"/>
      <c r="AQ700" s="254"/>
      <c r="AR700" s="254"/>
      <c r="AS700" s="254"/>
      <c r="AT700" s="254"/>
      <c r="AU700" s="254"/>
      <c r="AV700" s="254"/>
      <c r="AW700" s="254"/>
      <c r="AX700" s="254"/>
      <c r="AY700" s="254"/>
      <c r="AZ700" s="254"/>
      <c r="BA700" s="254"/>
      <c r="BB700" s="254"/>
      <c r="BC700" s="254"/>
      <c r="BD700" s="254"/>
      <c r="BE700" s="254"/>
      <c r="BF700" s="254"/>
      <c r="BG700" s="254"/>
      <c r="BH700" s="254"/>
      <c r="BI700" s="254"/>
      <c r="BJ700" s="254"/>
      <c r="BK700" s="254"/>
      <c r="BL700" s="254"/>
      <c r="BM700" s="254"/>
      <c r="BN700" s="254"/>
      <c r="BO700" s="254"/>
      <c r="BP700" s="254"/>
      <c r="BQ700" s="254"/>
      <c r="BR700" s="254"/>
      <c r="BS700" s="254"/>
      <c r="BT700" s="254"/>
      <c r="BU700" s="254"/>
      <c r="BV700" s="254"/>
      <c r="BW700" s="254"/>
      <c r="BX700" s="254"/>
      <c r="BY700" s="254"/>
      <c r="BZ700" s="254"/>
      <c r="CA700" s="254"/>
      <c r="CB700" s="254"/>
      <c r="CC700" s="254"/>
      <c r="CD700" s="254"/>
      <c r="CE700" s="254"/>
      <c r="CF700" s="254"/>
      <c r="CG700" s="254"/>
      <c r="CH700" s="254"/>
      <c r="CI700" s="254"/>
      <c r="CJ700" s="254"/>
      <c r="CK700" s="254"/>
      <c r="CL700" s="254"/>
      <c r="CM700" s="254"/>
      <c r="CN700" s="254"/>
      <c r="CO700" s="254"/>
      <c r="CP700" s="254"/>
      <c r="CQ700" s="254"/>
      <c r="CR700" s="254"/>
      <c r="CS700" s="254"/>
      <c r="CT700" s="254"/>
      <c r="CU700" s="254"/>
      <c r="CV700" s="254"/>
      <c r="CW700" s="254"/>
      <c r="CX700" s="254"/>
      <c r="CY700" s="254"/>
      <c r="CZ700" s="254"/>
      <c r="DA700" s="254"/>
      <c r="DB700" s="254"/>
      <c r="DC700" s="254"/>
      <c r="DD700" s="254"/>
      <c r="DE700" s="254"/>
      <c r="DF700" s="254"/>
      <c r="DG700" s="254"/>
      <c r="DH700" s="254"/>
      <c r="DI700" s="254"/>
      <c r="DJ700" s="254"/>
      <c r="DK700" s="254"/>
      <c r="DL700" s="254"/>
      <c r="DM700" s="254"/>
      <c r="DN700" s="254"/>
      <c r="DO700" s="254"/>
    </row>
    <row r="701" spans="1:119" ht="7.5" customHeight="1">
      <c r="A701" s="277"/>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c r="AA701" s="254"/>
      <c r="AB701" s="254"/>
      <c r="AC701" s="254"/>
      <c r="AD701" s="254"/>
      <c r="AE701" s="254"/>
      <c r="AF701" s="254"/>
      <c r="AG701" s="254"/>
      <c r="AH701" s="254"/>
      <c r="AI701" s="254"/>
      <c r="AJ701" s="254"/>
      <c r="AK701" s="254"/>
      <c r="AL701" s="254"/>
      <c r="AM701" s="254"/>
      <c r="AN701" s="254"/>
      <c r="AO701" s="254"/>
      <c r="AP701" s="254"/>
      <c r="AQ701" s="254"/>
      <c r="AR701" s="254"/>
      <c r="AS701" s="254"/>
      <c r="AT701" s="254"/>
      <c r="AU701" s="254"/>
      <c r="AV701" s="254"/>
      <c r="AW701" s="254"/>
      <c r="AX701" s="254"/>
      <c r="AY701" s="254"/>
      <c r="AZ701" s="254"/>
      <c r="BA701" s="254"/>
      <c r="BB701" s="254"/>
      <c r="BC701" s="254"/>
      <c r="BD701" s="254"/>
      <c r="BE701" s="254"/>
      <c r="BF701" s="254"/>
      <c r="BG701" s="254"/>
      <c r="BH701" s="254"/>
      <c r="BI701" s="254"/>
      <c r="BJ701" s="254"/>
      <c r="BK701" s="254"/>
      <c r="BL701" s="254"/>
      <c r="BM701" s="254"/>
      <c r="BN701" s="254"/>
      <c r="BO701" s="254"/>
      <c r="BP701" s="254"/>
      <c r="BQ701" s="254"/>
      <c r="BR701" s="254"/>
      <c r="BS701" s="254"/>
      <c r="BT701" s="254"/>
      <c r="BU701" s="254"/>
      <c r="BV701" s="254"/>
      <c r="BW701" s="254"/>
      <c r="BX701" s="254"/>
      <c r="BY701" s="254"/>
      <c r="BZ701" s="254"/>
      <c r="CA701" s="254"/>
      <c r="CB701" s="254"/>
      <c r="CC701" s="254"/>
      <c r="CD701" s="254"/>
      <c r="CE701" s="254"/>
      <c r="CF701" s="254"/>
      <c r="CG701" s="254"/>
      <c r="CH701" s="254"/>
      <c r="CI701" s="254"/>
      <c r="CJ701" s="254"/>
      <c r="CK701" s="254"/>
      <c r="CL701" s="254"/>
      <c r="CM701" s="254"/>
      <c r="CN701" s="254"/>
      <c r="CO701" s="254"/>
      <c r="CP701" s="254"/>
      <c r="CQ701" s="254"/>
      <c r="CR701" s="254"/>
      <c r="CS701" s="254"/>
      <c r="CT701" s="254"/>
      <c r="CU701" s="254"/>
      <c r="CV701" s="254"/>
      <c r="CW701" s="254"/>
      <c r="CX701" s="254"/>
      <c r="CY701" s="254"/>
      <c r="CZ701" s="254"/>
      <c r="DA701" s="254"/>
      <c r="DB701" s="254"/>
      <c r="DC701" s="254"/>
      <c r="DD701" s="254"/>
      <c r="DE701" s="254"/>
      <c r="DF701" s="254"/>
      <c r="DG701" s="254"/>
      <c r="DH701" s="254"/>
      <c r="DI701" s="254"/>
      <c r="DJ701" s="254"/>
      <c r="DK701" s="254"/>
      <c r="DL701" s="254"/>
      <c r="DM701" s="254"/>
      <c r="DN701" s="254"/>
      <c r="DO701" s="254"/>
    </row>
    <row r="702" spans="1:119" ht="7.5" customHeight="1">
      <c r="A702" s="277"/>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c r="AA702" s="254"/>
      <c r="AB702" s="254"/>
      <c r="AC702" s="254"/>
      <c r="AD702" s="254"/>
      <c r="AE702" s="254"/>
      <c r="AF702" s="254"/>
      <c r="AG702" s="254"/>
      <c r="AH702" s="254"/>
      <c r="AI702" s="254"/>
      <c r="AJ702" s="254"/>
      <c r="AK702" s="254"/>
      <c r="AL702" s="254"/>
      <c r="AM702" s="254"/>
      <c r="AN702" s="254"/>
      <c r="AO702" s="254"/>
      <c r="AP702" s="254"/>
      <c r="AQ702" s="254"/>
      <c r="AR702" s="254"/>
      <c r="AS702" s="254"/>
      <c r="AT702" s="254"/>
      <c r="AU702" s="254"/>
      <c r="AV702" s="254"/>
      <c r="AW702" s="254"/>
      <c r="AX702" s="254"/>
      <c r="AY702" s="254"/>
      <c r="AZ702" s="254"/>
      <c r="BA702" s="254"/>
      <c r="BB702" s="254"/>
      <c r="BC702" s="254"/>
      <c r="BD702" s="254"/>
      <c r="BE702" s="254"/>
      <c r="BF702" s="254"/>
      <c r="BG702" s="254"/>
      <c r="BH702" s="254"/>
      <c r="BI702" s="254"/>
      <c r="BJ702" s="254"/>
      <c r="BK702" s="254"/>
      <c r="BL702" s="254"/>
      <c r="BM702" s="254"/>
      <c r="BN702" s="254"/>
      <c r="BO702" s="254"/>
      <c r="BP702" s="254"/>
      <c r="BQ702" s="254"/>
      <c r="BR702" s="254"/>
      <c r="BS702" s="254"/>
      <c r="BT702" s="254"/>
      <c r="BU702" s="254"/>
      <c r="BV702" s="254"/>
      <c r="BW702" s="254"/>
      <c r="BX702" s="254"/>
      <c r="BY702" s="254"/>
      <c r="BZ702" s="254"/>
      <c r="CA702" s="254"/>
      <c r="CB702" s="254"/>
      <c r="CC702" s="254"/>
      <c r="CD702" s="254"/>
      <c r="CE702" s="254"/>
      <c r="CF702" s="254"/>
      <c r="CG702" s="254"/>
      <c r="CH702" s="254"/>
      <c r="CI702" s="254"/>
      <c r="CJ702" s="254"/>
      <c r="CK702" s="254"/>
      <c r="CL702" s="254"/>
      <c r="CM702" s="254"/>
      <c r="CN702" s="254"/>
      <c r="CO702" s="254"/>
      <c r="CP702" s="254"/>
      <c r="CQ702" s="254"/>
      <c r="CR702" s="254"/>
      <c r="CS702" s="254"/>
      <c r="CT702" s="254"/>
      <c r="CU702" s="254"/>
      <c r="CV702" s="254"/>
      <c r="CW702" s="254"/>
      <c r="CX702" s="254"/>
      <c r="CY702" s="254"/>
      <c r="CZ702" s="254"/>
      <c r="DA702" s="254"/>
      <c r="DB702" s="254"/>
      <c r="DC702" s="254"/>
      <c r="DD702" s="254"/>
      <c r="DE702" s="254"/>
      <c r="DF702" s="254"/>
      <c r="DG702" s="254"/>
      <c r="DH702" s="254"/>
      <c r="DI702" s="254"/>
      <c r="DJ702" s="254"/>
      <c r="DK702" s="254"/>
      <c r="DL702" s="254"/>
      <c r="DM702" s="254"/>
      <c r="DN702" s="254"/>
      <c r="DO702" s="254"/>
    </row>
    <row r="703" spans="1:119" ht="7.5" customHeight="1">
      <c r="A703" s="277"/>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c r="AA703" s="254"/>
      <c r="AB703" s="254"/>
      <c r="AC703" s="254"/>
      <c r="AD703" s="254"/>
      <c r="AE703" s="254"/>
      <c r="AF703" s="254"/>
      <c r="AG703" s="254"/>
      <c r="AH703" s="254"/>
      <c r="AI703" s="254"/>
      <c r="AJ703" s="254"/>
      <c r="AK703" s="254"/>
      <c r="AL703" s="254"/>
      <c r="AM703" s="254"/>
      <c r="AN703" s="254"/>
      <c r="AO703" s="254"/>
      <c r="AP703" s="254"/>
      <c r="AQ703" s="254"/>
      <c r="AR703" s="254"/>
      <c r="AS703" s="254"/>
      <c r="AT703" s="254"/>
      <c r="AU703" s="254"/>
      <c r="AV703" s="254"/>
      <c r="AW703" s="254"/>
      <c r="AX703" s="254"/>
      <c r="AY703" s="254"/>
      <c r="AZ703" s="254"/>
      <c r="BA703" s="254"/>
      <c r="BB703" s="254"/>
      <c r="BC703" s="254"/>
      <c r="BD703" s="254"/>
      <c r="BE703" s="254"/>
      <c r="BF703" s="254"/>
      <c r="BG703" s="254"/>
      <c r="BH703" s="254"/>
      <c r="BI703" s="254"/>
      <c r="BJ703" s="254"/>
      <c r="BK703" s="254"/>
      <c r="BL703" s="254"/>
      <c r="BM703" s="254"/>
      <c r="BN703" s="254"/>
      <c r="BO703" s="254"/>
      <c r="BP703" s="254"/>
      <c r="BQ703" s="254"/>
      <c r="BR703" s="254"/>
      <c r="BS703" s="254"/>
      <c r="BT703" s="254"/>
      <c r="BU703" s="254"/>
      <c r="BV703" s="254"/>
      <c r="BW703" s="254"/>
      <c r="BX703" s="254"/>
      <c r="BY703" s="254"/>
      <c r="BZ703" s="254"/>
      <c r="CA703" s="254"/>
      <c r="CB703" s="254"/>
      <c r="CC703" s="254"/>
      <c r="CD703" s="254"/>
      <c r="CE703" s="254"/>
      <c r="CF703" s="254"/>
      <c r="CG703" s="254"/>
      <c r="CH703" s="254"/>
      <c r="CI703" s="254"/>
      <c r="CJ703" s="254"/>
      <c r="CK703" s="254"/>
      <c r="CL703" s="254"/>
      <c r="CM703" s="254"/>
      <c r="CN703" s="254"/>
      <c r="CO703" s="254"/>
      <c r="CP703" s="254"/>
      <c r="CQ703" s="254"/>
      <c r="CR703" s="254"/>
      <c r="CS703" s="254"/>
      <c r="CT703" s="254"/>
      <c r="CU703" s="254"/>
      <c r="CV703" s="254"/>
      <c r="CW703" s="254"/>
      <c r="CX703" s="254"/>
      <c r="CY703" s="254"/>
      <c r="CZ703" s="254"/>
      <c r="DA703" s="254"/>
      <c r="DB703" s="254"/>
      <c r="DC703" s="254"/>
      <c r="DD703" s="254"/>
      <c r="DE703" s="254"/>
      <c r="DF703" s="254"/>
      <c r="DG703" s="254"/>
      <c r="DH703" s="254"/>
      <c r="DI703" s="254"/>
      <c r="DJ703" s="254"/>
      <c r="DK703" s="254"/>
      <c r="DL703" s="254"/>
      <c r="DM703" s="254"/>
      <c r="DN703" s="254"/>
      <c r="DO703" s="254"/>
    </row>
    <row r="704" spans="1:119" ht="7.5" customHeight="1">
      <c r="A704" s="277"/>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c r="AA704" s="254"/>
      <c r="AB704" s="254"/>
      <c r="AC704" s="254"/>
      <c r="AD704" s="254"/>
      <c r="AE704" s="254"/>
      <c r="AF704" s="254"/>
      <c r="AG704" s="254"/>
      <c r="AH704" s="254"/>
      <c r="AI704" s="254"/>
      <c r="AJ704" s="254"/>
      <c r="AK704" s="254"/>
      <c r="AL704" s="254"/>
      <c r="AM704" s="254"/>
      <c r="AN704" s="254"/>
      <c r="AO704" s="254"/>
      <c r="AP704" s="254"/>
      <c r="AQ704" s="254"/>
      <c r="AR704" s="254"/>
      <c r="AS704" s="254"/>
      <c r="AT704" s="254"/>
      <c r="AU704" s="254"/>
      <c r="AV704" s="254"/>
      <c r="AW704" s="254"/>
      <c r="AX704" s="254"/>
      <c r="AY704" s="254"/>
      <c r="AZ704" s="254"/>
      <c r="BA704" s="254"/>
      <c r="BB704" s="254"/>
      <c r="BC704" s="254"/>
      <c r="BD704" s="254"/>
      <c r="BE704" s="254"/>
      <c r="BF704" s="254"/>
      <c r="BG704" s="254"/>
      <c r="BH704" s="254"/>
      <c r="BI704" s="254"/>
      <c r="BJ704" s="254"/>
      <c r="BK704" s="254"/>
      <c r="BL704" s="254"/>
      <c r="BM704" s="254"/>
      <c r="BN704" s="254"/>
      <c r="BO704" s="254"/>
      <c r="BP704" s="254"/>
      <c r="BQ704" s="254"/>
      <c r="BR704" s="254"/>
      <c r="BS704" s="254"/>
      <c r="BT704" s="254"/>
      <c r="BU704" s="254"/>
      <c r="BV704" s="254"/>
      <c r="BW704" s="254"/>
      <c r="BX704" s="254"/>
      <c r="BY704" s="254"/>
      <c r="BZ704" s="254"/>
      <c r="CA704" s="254"/>
      <c r="CB704" s="254"/>
      <c r="CC704" s="254"/>
      <c r="CD704" s="254"/>
      <c r="CE704" s="254"/>
      <c r="CF704" s="254"/>
      <c r="CG704" s="254"/>
      <c r="CH704" s="254"/>
      <c r="CI704" s="254"/>
      <c r="CJ704" s="254"/>
      <c r="CK704" s="254"/>
      <c r="CL704" s="254"/>
      <c r="CM704" s="254"/>
      <c r="CN704" s="254"/>
      <c r="CO704" s="254"/>
      <c r="CP704" s="254"/>
      <c r="CQ704" s="254"/>
      <c r="CR704" s="254"/>
      <c r="CS704" s="254"/>
      <c r="CT704" s="254"/>
      <c r="CU704" s="254"/>
      <c r="CV704" s="254"/>
      <c r="CW704" s="254"/>
      <c r="CX704" s="254"/>
      <c r="CY704" s="254"/>
      <c r="CZ704" s="254"/>
      <c r="DA704" s="254"/>
      <c r="DB704" s="254"/>
      <c r="DC704" s="254"/>
      <c r="DD704" s="254"/>
      <c r="DE704" s="254"/>
      <c r="DF704" s="254"/>
      <c r="DG704" s="254"/>
      <c r="DH704" s="254"/>
      <c r="DI704" s="254"/>
      <c r="DJ704" s="254"/>
      <c r="DK704" s="254"/>
      <c r="DL704" s="254"/>
      <c r="DM704" s="254"/>
      <c r="DN704" s="254"/>
      <c r="DO704" s="254"/>
    </row>
    <row r="705" spans="1:119" ht="7.5" customHeight="1">
      <c r="A705" s="277"/>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c r="AA705" s="254"/>
      <c r="AB705" s="254"/>
      <c r="AC705" s="254"/>
      <c r="AD705" s="254"/>
      <c r="AE705" s="254"/>
      <c r="AF705" s="254"/>
      <c r="AG705" s="254"/>
      <c r="AH705" s="254"/>
      <c r="AI705" s="254"/>
      <c r="AJ705" s="254"/>
      <c r="AK705" s="254"/>
      <c r="AL705" s="254"/>
      <c r="AM705" s="254"/>
      <c r="AN705" s="254"/>
      <c r="AO705" s="254"/>
      <c r="AP705" s="254"/>
      <c r="AQ705" s="254"/>
      <c r="AR705" s="254"/>
      <c r="AS705" s="254"/>
      <c r="AT705" s="254"/>
      <c r="AU705" s="254"/>
      <c r="AV705" s="254"/>
      <c r="AW705" s="254"/>
      <c r="AX705" s="254"/>
      <c r="AY705" s="254"/>
      <c r="AZ705" s="254"/>
      <c r="BA705" s="254"/>
      <c r="BB705" s="254"/>
      <c r="BC705" s="254"/>
      <c r="BD705" s="254"/>
      <c r="BE705" s="254"/>
      <c r="BF705" s="254"/>
      <c r="BG705" s="254"/>
      <c r="BH705" s="254"/>
      <c r="BI705" s="254"/>
      <c r="BJ705" s="254"/>
      <c r="BK705" s="254"/>
      <c r="BL705" s="254"/>
      <c r="BM705" s="254"/>
      <c r="BN705" s="254"/>
      <c r="BO705" s="254"/>
      <c r="BP705" s="254"/>
      <c r="BQ705" s="254"/>
      <c r="BR705" s="254"/>
      <c r="BS705" s="254"/>
      <c r="BT705" s="254"/>
      <c r="BU705" s="254"/>
      <c r="BV705" s="254"/>
      <c r="BW705" s="254"/>
      <c r="BX705" s="254"/>
      <c r="BY705" s="254"/>
      <c r="BZ705" s="254"/>
      <c r="CA705" s="254"/>
      <c r="CB705" s="254"/>
      <c r="CC705" s="254"/>
      <c r="CD705" s="254"/>
      <c r="CE705" s="254"/>
      <c r="CF705" s="254"/>
      <c r="CG705" s="254"/>
      <c r="CH705" s="254"/>
      <c r="CI705" s="254"/>
      <c r="CJ705" s="254"/>
      <c r="CK705" s="254"/>
      <c r="CL705" s="254"/>
      <c r="CM705" s="254"/>
      <c r="CN705" s="254"/>
      <c r="CO705" s="254"/>
      <c r="CP705" s="254"/>
      <c r="CQ705" s="254"/>
      <c r="CR705" s="254"/>
      <c r="CS705" s="254"/>
      <c r="CT705" s="254"/>
      <c r="CU705" s="254"/>
      <c r="CV705" s="254"/>
      <c r="CW705" s="254"/>
      <c r="CX705" s="254"/>
      <c r="CY705" s="254"/>
      <c r="CZ705" s="254"/>
      <c r="DA705" s="254"/>
      <c r="DB705" s="254"/>
      <c r="DC705" s="254"/>
      <c r="DD705" s="254"/>
      <c r="DE705" s="254"/>
      <c r="DF705" s="254"/>
      <c r="DG705" s="254"/>
      <c r="DH705" s="254"/>
      <c r="DI705" s="254"/>
      <c r="DJ705" s="254"/>
      <c r="DK705" s="254"/>
      <c r="DL705" s="254"/>
      <c r="DM705" s="254"/>
      <c r="DN705" s="254"/>
      <c r="DO705" s="254"/>
    </row>
    <row r="706" spans="1:119" ht="7.5" customHeight="1">
      <c r="A706" s="277"/>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c r="AA706" s="254"/>
      <c r="AB706" s="254"/>
      <c r="AC706" s="254"/>
      <c r="AD706" s="254"/>
      <c r="AE706" s="254"/>
      <c r="AF706" s="254"/>
      <c r="AG706" s="254"/>
      <c r="AH706" s="254"/>
      <c r="AI706" s="254"/>
      <c r="AJ706" s="254"/>
      <c r="AK706" s="254"/>
      <c r="AL706" s="254"/>
      <c r="AM706" s="254"/>
      <c r="AN706" s="254"/>
      <c r="AO706" s="254"/>
      <c r="AP706" s="254"/>
      <c r="AQ706" s="254"/>
      <c r="AR706" s="254"/>
      <c r="AS706" s="254"/>
      <c r="AT706" s="254"/>
      <c r="AU706" s="254"/>
      <c r="AV706" s="254"/>
      <c r="AW706" s="254"/>
      <c r="AX706" s="254"/>
      <c r="AY706" s="254"/>
      <c r="AZ706" s="254"/>
      <c r="BA706" s="254"/>
      <c r="BB706" s="254"/>
      <c r="BC706" s="254"/>
      <c r="BD706" s="254"/>
      <c r="BE706" s="254"/>
      <c r="BF706" s="254"/>
      <c r="BG706" s="254"/>
      <c r="BH706" s="254"/>
      <c r="BI706" s="254"/>
      <c r="BJ706" s="254"/>
      <c r="BK706" s="254"/>
      <c r="BL706" s="254"/>
      <c r="BM706" s="254"/>
      <c r="BN706" s="254"/>
      <c r="BO706" s="254"/>
      <c r="BP706" s="254"/>
      <c r="BQ706" s="254"/>
      <c r="BR706" s="254"/>
      <c r="BS706" s="254"/>
      <c r="BT706" s="254"/>
      <c r="BU706" s="254"/>
      <c r="BV706" s="254"/>
      <c r="BW706" s="254"/>
      <c r="BX706" s="254"/>
      <c r="BY706" s="254"/>
      <c r="BZ706" s="254"/>
      <c r="CA706" s="254"/>
      <c r="CB706" s="254"/>
      <c r="CC706" s="254"/>
      <c r="CD706" s="254"/>
      <c r="CE706" s="254"/>
      <c r="CF706" s="254"/>
      <c r="CG706" s="254"/>
      <c r="CH706" s="254"/>
      <c r="CI706" s="254"/>
      <c r="CJ706" s="254"/>
      <c r="CK706" s="254"/>
      <c r="CL706" s="254"/>
      <c r="CM706" s="254"/>
      <c r="CN706" s="254"/>
      <c r="CO706" s="254"/>
      <c r="CP706" s="254"/>
      <c r="CQ706" s="254"/>
      <c r="CR706" s="254"/>
      <c r="CS706" s="254"/>
      <c r="CT706" s="254"/>
      <c r="CU706" s="254"/>
      <c r="CV706" s="254"/>
      <c r="CW706" s="254"/>
      <c r="CX706" s="254"/>
      <c r="CY706" s="254"/>
      <c r="CZ706" s="254"/>
      <c r="DA706" s="254"/>
      <c r="DB706" s="254"/>
      <c r="DC706" s="254"/>
      <c r="DD706" s="254"/>
      <c r="DE706" s="254"/>
      <c r="DF706" s="254"/>
      <c r="DG706" s="254"/>
      <c r="DH706" s="254"/>
      <c r="DI706" s="254"/>
      <c r="DJ706" s="254"/>
      <c r="DK706" s="254"/>
      <c r="DL706" s="254"/>
      <c r="DM706" s="254"/>
      <c r="DN706" s="254"/>
      <c r="DO706" s="254"/>
    </row>
    <row r="707" spans="1:119" ht="7.5" customHeight="1">
      <c r="A707" s="277"/>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c r="AA707" s="254"/>
      <c r="AB707" s="254"/>
      <c r="AC707" s="254"/>
      <c r="AD707" s="254"/>
      <c r="AE707" s="254"/>
      <c r="AF707" s="254"/>
      <c r="AG707" s="254"/>
      <c r="AH707" s="254"/>
      <c r="AI707" s="254"/>
      <c r="AJ707" s="254"/>
      <c r="AK707" s="254"/>
      <c r="AL707" s="254"/>
      <c r="AM707" s="254"/>
      <c r="AN707" s="254"/>
      <c r="AO707" s="254"/>
      <c r="AP707" s="254"/>
      <c r="AQ707" s="254"/>
      <c r="AR707" s="254"/>
      <c r="AS707" s="254"/>
      <c r="AT707" s="254"/>
      <c r="AU707" s="254"/>
      <c r="AV707" s="254"/>
      <c r="AW707" s="254"/>
      <c r="AX707" s="254"/>
      <c r="AY707" s="254"/>
      <c r="AZ707" s="254"/>
      <c r="BA707" s="254"/>
      <c r="BB707" s="254"/>
      <c r="BC707" s="254"/>
      <c r="BD707" s="254"/>
      <c r="BE707" s="254"/>
      <c r="BF707" s="254"/>
      <c r="BG707" s="254"/>
      <c r="BH707" s="254"/>
      <c r="BI707" s="254"/>
      <c r="BJ707" s="254"/>
      <c r="BK707" s="254"/>
      <c r="BL707" s="254"/>
      <c r="BM707" s="254"/>
      <c r="BN707" s="254"/>
      <c r="BO707" s="254"/>
      <c r="BP707" s="254"/>
      <c r="BQ707" s="254"/>
      <c r="BR707" s="254"/>
      <c r="BS707" s="254"/>
      <c r="BT707" s="254"/>
      <c r="BU707" s="254"/>
      <c r="BV707" s="254"/>
      <c r="BW707" s="254"/>
      <c r="BX707" s="254"/>
      <c r="BY707" s="254"/>
      <c r="BZ707" s="254"/>
      <c r="CA707" s="254"/>
      <c r="CB707" s="254"/>
      <c r="CC707" s="254"/>
      <c r="CD707" s="254"/>
      <c r="CE707" s="254"/>
      <c r="CF707" s="254"/>
      <c r="CG707" s="254"/>
      <c r="CH707" s="254"/>
      <c r="CI707" s="254"/>
      <c r="CJ707" s="254"/>
      <c r="CK707" s="254"/>
      <c r="CL707" s="254"/>
      <c r="CM707" s="254"/>
      <c r="CN707" s="254"/>
      <c r="CO707" s="254"/>
      <c r="CP707" s="254"/>
      <c r="CQ707" s="254"/>
      <c r="CR707" s="254"/>
      <c r="CS707" s="254"/>
      <c r="CT707" s="254"/>
      <c r="CU707" s="254"/>
      <c r="CV707" s="254"/>
      <c r="CW707" s="254"/>
      <c r="CX707" s="254"/>
      <c r="CY707" s="254"/>
      <c r="CZ707" s="254"/>
      <c r="DA707" s="254"/>
      <c r="DB707" s="254"/>
      <c r="DC707" s="254"/>
      <c r="DD707" s="254"/>
      <c r="DE707" s="254"/>
      <c r="DF707" s="254"/>
      <c r="DG707" s="254"/>
      <c r="DH707" s="254"/>
      <c r="DI707" s="254"/>
      <c r="DJ707" s="254"/>
      <c r="DK707" s="254"/>
      <c r="DL707" s="254"/>
      <c r="DM707" s="254"/>
      <c r="DN707" s="254"/>
      <c r="DO707" s="254"/>
    </row>
    <row r="708" spans="1:119" ht="7.5" customHeight="1">
      <c r="A708" s="277"/>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c r="AA708" s="254"/>
      <c r="AB708" s="254"/>
      <c r="AC708" s="254"/>
      <c r="AD708" s="254"/>
      <c r="AE708" s="254"/>
      <c r="AF708" s="254"/>
      <c r="AG708" s="254"/>
      <c r="AH708" s="254"/>
      <c r="AI708" s="254"/>
      <c r="AJ708" s="254"/>
      <c r="AK708" s="254"/>
      <c r="AL708" s="254"/>
      <c r="AM708" s="254"/>
      <c r="AN708" s="254"/>
      <c r="AO708" s="254"/>
      <c r="AP708" s="254"/>
      <c r="AQ708" s="254"/>
      <c r="AR708" s="254"/>
      <c r="AS708" s="254"/>
      <c r="AT708" s="254"/>
      <c r="AU708" s="254"/>
      <c r="AV708" s="254"/>
      <c r="AW708" s="254"/>
      <c r="AX708" s="254"/>
      <c r="AY708" s="254"/>
      <c r="AZ708" s="254"/>
      <c r="BA708" s="254"/>
      <c r="BB708" s="254"/>
      <c r="BC708" s="254"/>
      <c r="BD708" s="254"/>
      <c r="BE708" s="254"/>
      <c r="BF708" s="254"/>
      <c r="BG708" s="254"/>
      <c r="BH708" s="254"/>
      <c r="BI708" s="254"/>
      <c r="BJ708" s="254"/>
      <c r="BK708" s="254"/>
      <c r="BL708" s="254"/>
      <c r="BM708" s="254"/>
      <c r="BN708" s="254"/>
      <c r="BO708" s="254"/>
      <c r="BP708" s="254"/>
      <c r="BQ708" s="254"/>
      <c r="BR708" s="254"/>
      <c r="BS708" s="254"/>
      <c r="BT708" s="254"/>
      <c r="BU708" s="254"/>
      <c r="BV708" s="254"/>
      <c r="BW708" s="254"/>
      <c r="BX708" s="254"/>
      <c r="BY708" s="254"/>
      <c r="BZ708" s="254"/>
      <c r="CA708" s="254"/>
      <c r="CB708" s="254"/>
      <c r="CC708" s="254"/>
      <c r="CD708" s="254"/>
      <c r="CE708" s="254"/>
      <c r="CF708" s="254"/>
      <c r="CG708" s="254"/>
      <c r="CH708" s="254"/>
      <c r="CI708" s="254"/>
      <c r="CJ708" s="254"/>
      <c r="CK708" s="254"/>
      <c r="CL708" s="254"/>
      <c r="CM708" s="254"/>
      <c r="CN708" s="254"/>
      <c r="CO708" s="254"/>
      <c r="CP708" s="254"/>
      <c r="CQ708" s="254"/>
      <c r="CR708" s="254"/>
      <c r="CS708" s="254"/>
      <c r="CT708" s="254"/>
      <c r="CU708" s="254"/>
      <c r="CV708" s="254"/>
      <c r="CW708" s="254"/>
      <c r="CX708" s="254"/>
      <c r="CY708" s="254"/>
      <c r="CZ708" s="254"/>
      <c r="DA708" s="254"/>
      <c r="DB708" s="254"/>
      <c r="DC708" s="254"/>
      <c r="DD708" s="254"/>
      <c r="DE708" s="254"/>
      <c r="DF708" s="254"/>
      <c r="DG708" s="254"/>
      <c r="DH708" s="254"/>
      <c r="DI708" s="254"/>
      <c r="DJ708" s="254"/>
      <c r="DK708" s="254"/>
      <c r="DL708" s="254"/>
      <c r="DM708" s="254"/>
      <c r="DN708" s="254"/>
      <c r="DO708" s="254"/>
    </row>
    <row r="709" spans="1:119" ht="7.5" customHeight="1">
      <c r="A709" s="277"/>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c r="AA709" s="254"/>
      <c r="AB709" s="254"/>
      <c r="AC709" s="254"/>
      <c r="AD709" s="254"/>
      <c r="AE709" s="254"/>
      <c r="AF709" s="254"/>
      <c r="AG709" s="254"/>
      <c r="AH709" s="254"/>
      <c r="AI709" s="254"/>
      <c r="AJ709" s="254"/>
      <c r="AK709" s="254"/>
      <c r="AL709" s="254"/>
      <c r="AM709" s="254"/>
      <c r="AN709" s="254"/>
      <c r="AO709" s="254"/>
      <c r="AP709" s="254"/>
      <c r="AQ709" s="254"/>
      <c r="AR709" s="254"/>
      <c r="AS709" s="254"/>
      <c r="AT709" s="254"/>
      <c r="AU709" s="254"/>
      <c r="AV709" s="254"/>
      <c r="AW709" s="254"/>
      <c r="AX709" s="254"/>
      <c r="AY709" s="254"/>
      <c r="AZ709" s="254"/>
      <c r="BA709" s="254"/>
      <c r="BB709" s="254"/>
      <c r="BC709" s="254"/>
      <c r="BD709" s="254"/>
      <c r="BE709" s="254"/>
      <c r="BF709" s="254"/>
      <c r="BG709" s="254"/>
      <c r="BH709" s="254"/>
      <c r="BI709" s="254"/>
      <c r="BJ709" s="254"/>
      <c r="BK709" s="254"/>
      <c r="BL709" s="254"/>
      <c r="BM709" s="254"/>
      <c r="BN709" s="254"/>
      <c r="BO709" s="254"/>
      <c r="BP709" s="254"/>
      <c r="BQ709" s="254"/>
      <c r="BR709" s="254"/>
      <c r="BS709" s="254"/>
      <c r="BT709" s="254"/>
      <c r="BU709" s="254"/>
      <c r="BV709" s="254"/>
      <c r="BW709" s="254"/>
      <c r="BX709" s="254"/>
      <c r="BY709" s="254"/>
      <c r="BZ709" s="254"/>
      <c r="CA709" s="254"/>
      <c r="CB709" s="254"/>
      <c r="CC709" s="254"/>
      <c r="CD709" s="254"/>
      <c r="CE709" s="254"/>
      <c r="CF709" s="254"/>
      <c r="CG709" s="254"/>
      <c r="CH709" s="254"/>
      <c r="CI709" s="254"/>
      <c r="CJ709" s="254"/>
      <c r="CK709" s="254"/>
      <c r="CL709" s="254"/>
      <c r="CM709" s="254"/>
      <c r="CN709" s="254"/>
      <c r="CO709" s="254"/>
      <c r="CP709" s="254"/>
      <c r="CQ709" s="254"/>
      <c r="CR709" s="254"/>
      <c r="CS709" s="254"/>
      <c r="CT709" s="254"/>
      <c r="CU709" s="254"/>
      <c r="CV709" s="254"/>
      <c r="CW709" s="254"/>
      <c r="CX709" s="254"/>
      <c r="CY709" s="254"/>
      <c r="CZ709" s="254"/>
      <c r="DA709" s="254"/>
      <c r="DB709" s="254"/>
      <c r="DC709" s="254"/>
      <c r="DD709" s="254"/>
      <c r="DE709" s="254"/>
      <c r="DF709" s="254"/>
      <c r="DG709" s="254"/>
      <c r="DH709" s="254"/>
      <c r="DI709" s="254"/>
      <c r="DJ709" s="254"/>
      <c r="DK709" s="254"/>
      <c r="DL709" s="254"/>
      <c r="DM709" s="254"/>
      <c r="DN709" s="254"/>
      <c r="DO709" s="254"/>
    </row>
    <row r="710" spans="1:119" ht="7.5" customHeight="1">
      <c r="A710" s="277"/>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c r="AA710" s="254"/>
      <c r="AB710" s="254"/>
      <c r="AC710" s="254"/>
      <c r="AD710" s="254"/>
      <c r="AE710" s="254"/>
      <c r="AF710" s="254"/>
      <c r="AG710" s="254"/>
      <c r="AH710" s="254"/>
      <c r="AI710" s="254"/>
      <c r="AJ710" s="254"/>
      <c r="AK710" s="254"/>
      <c r="AL710" s="254"/>
      <c r="AM710" s="254"/>
      <c r="AN710" s="254"/>
      <c r="AO710" s="254"/>
      <c r="AP710" s="254"/>
      <c r="AQ710" s="254"/>
      <c r="AR710" s="254"/>
      <c r="AS710" s="254"/>
      <c r="AT710" s="254"/>
      <c r="AU710" s="254"/>
      <c r="AV710" s="254"/>
      <c r="AW710" s="254"/>
      <c r="AX710" s="254"/>
      <c r="AY710" s="254"/>
      <c r="AZ710" s="254"/>
      <c r="BA710" s="254"/>
      <c r="BB710" s="254"/>
      <c r="BC710" s="254"/>
      <c r="BD710" s="254"/>
      <c r="BE710" s="254"/>
      <c r="BF710" s="254"/>
      <c r="BG710" s="254"/>
      <c r="BH710" s="254"/>
      <c r="BI710" s="254"/>
      <c r="BJ710" s="254"/>
      <c r="BK710" s="254"/>
      <c r="BL710" s="254"/>
      <c r="BM710" s="254"/>
      <c r="BN710" s="254"/>
      <c r="BO710" s="254"/>
      <c r="BP710" s="254"/>
      <c r="BQ710" s="254"/>
      <c r="BR710" s="254"/>
      <c r="BS710" s="254"/>
      <c r="BT710" s="254"/>
      <c r="BU710" s="254"/>
      <c r="BV710" s="254"/>
      <c r="BW710" s="254"/>
      <c r="BX710" s="254"/>
      <c r="BY710" s="254"/>
      <c r="BZ710" s="254"/>
      <c r="CA710" s="254"/>
      <c r="CB710" s="254"/>
      <c r="CC710" s="254"/>
      <c r="CD710" s="254"/>
      <c r="CE710" s="254"/>
      <c r="CF710" s="254"/>
      <c r="CG710" s="254"/>
      <c r="CH710" s="254"/>
      <c r="CI710" s="254"/>
      <c r="CJ710" s="254"/>
      <c r="CK710" s="254"/>
      <c r="CL710" s="254"/>
      <c r="CM710" s="254"/>
      <c r="CN710" s="254"/>
      <c r="CO710" s="254"/>
      <c r="CP710" s="254"/>
      <c r="CQ710" s="254"/>
      <c r="CR710" s="254"/>
      <c r="CS710" s="254"/>
      <c r="CT710" s="254"/>
      <c r="CU710" s="254"/>
      <c r="CV710" s="254"/>
      <c r="CW710" s="254"/>
      <c r="CX710" s="254"/>
      <c r="CY710" s="254"/>
      <c r="CZ710" s="254"/>
      <c r="DA710" s="254"/>
      <c r="DB710" s="254"/>
      <c r="DC710" s="254"/>
      <c r="DD710" s="254"/>
      <c r="DE710" s="254"/>
      <c r="DF710" s="254"/>
      <c r="DG710" s="254"/>
      <c r="DH710" s="254"/>
      <c r="DI710" s="254"/>
      <c r="DJ710" s="254"/>
      <c r="DK710" s="254"/>
      <c r="DL710" s="254"/>
      <c r="DM710" s="254"/>
      <c r="DN710" s="254"/>
      <c r="DO710" s="254"/>
    </row>
    <row r="711" spans="1:119" ht="7.5" customHeight="1">
      <c r="A711" s="277"/>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c r="AA711" s="254"/>
      <c r="AB711" s="254"/>
      <c r="AC711" s="254"/>
      <c r="AD711" s="254"/>
      <c r="AE711" s="254"/>
      <c r="AF711" s="254"/>
      <c r="AG711" s="254"/>
      <c r="AH711" s="254"/>
      <c r="AI711" s="254"/>
      <c r="AJ711" s="254"/>
      <c r="AK711" s="254"/>
      <c r="AL711" s="254"/>
      <c r="AM711" s="254"/>
      <c r="AN711" s="254"/>
      <c r="AO711" s="254"/>
      <c r="AP711" s="254"/>
      <c r="AQ711" s="254"/>
      <c r="AR711" s="254"/>
      <c r="AS711" s="254"/>
      <c r="AT711" s="254"/>
      <c r="AU711" s="254"/>
      <c r="AV711" s="254"/>
      <c r="AW711" s="254"/>
      <c r="AX711" s="254"/>
      <c r="AY711" s="254"/>
      <c r="AZ711" s="254"/>
      <c r="BA711" s="254"/>
      <c r="BB711" s="254"/>
      <c r="BC711" s="254"/>
      <c r="BD711" s="254"/>
      <c r="BE711" s="254"/>
      <c r="BF711" s="254"/>
      <c r="BG711" s="254"/>
      <c r="BH711" s="254"/>
      <c r="BI711" s="254"/>
      <c r="BJ711" s="254"/>
      <c r="BK711" s="254"/>
      <c r="BL711" s="254"/>
      <c r="BM711" s="254"/>
      <c r="BN711" s="254"/>
      <c r="BO711" s="254"/>
      <c r="BP711" s="254"/>
      <c r="BQ711" s="254"/>
      <c r="BR711" s="254"/>
      <c r="BS711" s="254"/>
      <c r="BT711" s="254"/>
      <c r="BU711" s="254"/>
      <c r="BV711" s="254"/>
      <c r="BW711" s="254"/>
      <c r="BX711" s="254"/>
      <c r="BY711" s="254"/>
      <c r="BZ711" s="254"/>
      <c r="CA711" s="254"/>
      <c r="CB711" s="254"/>
      <c r="CC711" s="254"/>
      <c r="CD711" s="254"/>
      <c r="CE711" s="254"/>
      <c r="CF711" s="254"/>
      <c r="CG711" s="254"/>
      <c r="CH711" s="254"/>
      <c r="CI711" s="254"/>
      <c r="CJ711" s="254"/>
      <c r="CK711" s="254"/>
      <c r="CL711" s="254"/>
      <c r="CM711" s="254"/>
      <c r="CN711" s="254"/>
      <c r="CO711" s="254"/>
      <c r="CP711" s="254"/>
      <c r="CQ711" s="254"/>
      <c r="CR711" s="254"/>
      <c r="CS711" s="254"/>
      <c r="CT711" s="254"/>
      <c r="CU711" s="254"/>
      <c r="CV711" s="254"/>
      <c r="CW711" s="254"/>
      <c r="CX711" s="254"/>
      <c r="CY711" s="254"/>
      <c r="CZ711" s="254"/>
      <c r="DA711" s="254"/>
      <c r="DB711" s="254"/>
      <c r="DC711" s="254"/>
      <c r="DD711" s="254"/>
      <c r="DE711" s="254"/>
      <c r="DF711" s="254"/>
      <c r="DG711" s="254"/>
      <c r="DH711" s="254"/>
      <c r="DI711" s="254"/>
      <c r="DJ711" s="254"/>
      <c r="DK711" s="254"/>
      <c r="DL711" s="254"/>
      <c r="DM711" s="254"/>
      <c r="DN711" s="254"/>
      <c r="DO711" s="254"/>
    </row>
    <row r="712" spans="1:119" ht="7.5" customHeight="1">
      <c r="A712" s="277"/>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c r="AA712" s="254"/>
      <c r="AB712" s="254"/>
      <c r="AC712" s="254"/>
      <c r="AD712" s="254"/>
      <c r="AE712" s="254"/>
      <c r="AF712" s="254"/>
      <c r="AG712" s="254"/>
      <c r="AH712" s="254"/>
      <c r="AI712" s="254"/>
      <c r="AJ712" s="254"/>
      <c r="AK712" s="254"/>
      <c r="AL712" s="254"/>
      <c r="AM712" s="254"/>
      <c r="AN712" s="254"/>
      <c r="AO712" s="254"/>
      <c r="AP712" s="254"/>
      <c r="AQ712" s="254"/>
      <c r="AR712" s="254"/>
      <c r="AS712" s="254"/>
      <c r="AT712" s="254"/>
      <c r="AU712" s="254"/>
      <c r="AV712" s="254"/>
      <c r="AW712" s="254"/>
      <c r="AX712" s="254"/>
      <c r="AY712" s="254"/>
      <c r="AZ712" s="254"/>
      <c r="BA712" s="254"/>
      <c r="BB712" s="254"/>
      <c r="BC712" s="254"/>
      <c r="BD712" s="254"/>
      <c r="BE712" s="254"/>
      <c r="BF712" s="254"/>
      <c r="BG712" s="254"/>
      <c r="BH712" s="254"/>
      <c r="BI712" s="254"/>
      <c r="BJ712" s="254"/>
      <c r="BK712" s="254"/>
      <c r="BL712" s="254"/>
      <c r="BM712" s="254"/>
      <c r="BN712" s="254"/>
      <c r="BO712" s="254"/>
      <c r="BP712" s="254"/>
      <c r="BQ712" s="254"/>
      <c r="BR712" s="254"/>
      <c r="BS712" s="254"/>
      <c r="BT712" s="254"/>
      <c r="BU712" s="254"/>
      <c r="BV712" s="254"/>
      <c r="BW712" s="254"/>
      <c r="BX712" s="254"/>
      <c r="BY712" s="254"/>
      <c r="BZ712" s="254"/>
      <c r="CA712" s="254"/>
      <c r="CB712" s="254"/>
      <c r="CC712" s="254"/>
      <c r="CD712" s="254"/>
      <c r="CE712" s="254"/>
      <c r="CF712" s="254"/>
      <c r="CG712" s="254"/>
      <c r="CH712" s="254"/>
      <c r="CI712" s="254"/>
      <c r="CJ712" s="254"/>
      <c r="CK712" s="254"/>
      <c r="CL712" s="254"/>
      <c r="CM712" s="254"/>
      <c r="CN712" s="254"/>
      <c r="CO712" s="254"/>
      <c r="CP712" s="254"/>
      <c r="CQ712" s="254"/>
      <c r="CR712" s="254"/>
      <c r="CS712" s="254"/>
      <c r="CT712" s="254"/>
      <c r="CU712" s="254"/>
      <c r="CV712" s="254"/>
      <c r="CW712" s="254"/>
      <c r="CX712" s="254"/>
      <c r="CY712" s="254"/>
      <c r="CZ712" s="254"/>
      <c r="DA712" s="254"/>
      <c r="DB712" s="254"/>
      <c r="DC712" s="254"/>
      <c r="DD712" s="254"/>
      <c r="DE712" s="254"/>
      <c r="DF712" s="254"/>
      <c r="DG712" s="254"/>
      <c r="DH712" s="254"/>
      <c r="DI712" s="254"/>
      <c r="DJ712" s="254"/>
      <c r="DK712" s="254"/>
      <c r="DL712" s="254"/>
      <c r="DM712" s="254"/>
      <c r="DN712" s="254"/>
      <c r="DO712" s="254"/>
    </row>
    <row r="713" spans="1:119" ht="7.5" customHeight="1">
      <c r="A713" s="277"/>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c r="AA713" s="254"/>
      <c r="AB713" s="254"/>
      <c r="AC713" s="254"/>
      <c r="AD713" s="254"/>
      <c r="AE713" s="254"/>
      <c r="AF713" s="254"/>
      <c r="AG713" s="254"/>
      <c r="AH713" s="254"/>
      <c r="AI713" s="254"/>
      <c r="AJ713" s="254"/>
      <c r="AK713" s="254"/>
      <c r="AL713" s="254"/>
      <c r="AM713" s="254"/>
      <c r="AN713" s="254"/>
      <c r="AO713" s="254"/>
      <c r="AP713" s="254"/>
      <c r="AQ713" s="254"/>
      <c r="AR713" s="254"/>
      <c r="AS713" s="254"/>
      <c r="AT713" s="254"/>
      <c r="AU713" s="254"/>
      <c r="AV713" s="254"/>
      <c r="AW713" s="254"/>
      <c r="AX713" s="254"/>
      <c r="AY713" s="254"/>
      <c r="AZ713" s="254"/>
      <c r="BA713" s="254"/>
      <c r="BB713" s="254"/>
      <c r="BC713" s="254"/>
      <c r="BD713" s="254"/>
      <c r="BE713" s="254"/>
      <c r="BF713" s="254"/>
      <c r="BG713" s="254"/>
      <c r="BH713" s="254"/>
      <c r="BI713" s="254"/>
      <c r="BJ713" s="254"/>
      <c r="BK713" s="254"/>
      <c r="BL713" s="254"/>
      <c r="BM713" s="254"/>
      <c r="BN713" s="254"/>
      <c r="BO713" s="254"/>
      <c r="BP713" s="254"/>
      <c r="BQ713" s="254"/>
      <c r="BR713" s="254"/>
      <c r="BS713" s="254"/>
      <c r="BT713" s="254"/>
      <c r="BU713" s="254"/>
      <c r="BV713" s="254"/>
      <c r="BW713" s="254"/>
      <c r="BX713" s="254"/>
      <c r="BY713" s="254"/>
      <c r="BZ713" s="254"/>
      <c r="CA713" s="254"/>
      <c r="CB713" s="254"/>
      <c r="CC713" s="254"/>
      <c r="CD713" s="254"/>
      <c r="CE713" s="254"/>
      <c r="CF713" s="254"/>
      <c r="CG713" s="254"/>
      <c r="CH713" s="254"/>
      <c r="CI713" s="254"/>
      <c r="CJ713" s="254"/>
      <c r="CK713" s="254"/>
      <c r="CL713" s="254"/>
      <c r="CM713" s="254"/>
      <c r="CN713" s="254"/>
      <c r="CO713" s="254"/>
      <c r="CP713" s="254"/>
      <c r="CQ713" s="254"/>
      <c r="CR713" s="254"/>
      <c r="CS713" s="254"/>
      <c r="CT713" s="254"/>
      <c r="CU713" s="254"/>
      <c r="CV713" s="254"/>
      <c r="CW713" s="254"/>
      <c r="CX713" s="254"/>
      <c r="CY713" s="254"/>
      <c r="CZ713" s="254"/>
      <c r="DA713" s="254"/>
      <c r="DB713" s="254"/>
      <c r="DC713" s="254"/>
      <c r="DD713" s="254"/>
      <c r="DE713" s="254"/>
      <c r="DF713" s="254"/>
      <c r="DG713" s="254"/>
      <c r="DH713" s="254"/>
      <c r="DI713" s="254"/>
      <c r="DJ713" s="254"/>
      <c r="DK713" s="254"/>
      <c r="DL713" s="254"/>
      <c r="DM713" s="254"/>
      <c r="DN713" s="254"/>
      <c r="DO713" s="254"/>
    </row>
    <row r="714" spans="1:119" ht="7.5" customHeight="1">
      <c r="A714" s="277"/>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c r="AA714" s="254"/>
      <c r="AB714" s="254"/>
      <c r="AC714" s="254"/>
      <c r="AD714" s="254"/>
      <c r="AE714" s="254"/>
      <c r="AF714" s="254"/>
      <c r="AG714" s="254"/>
      <c r="AH714" s="254"/>
      <c r="AI714" s="254"/>
      <c r="AJ714" s="254"/>
      <c r="AK714" s="254"/>
      <c r="AL714" s="254"/>
      <c r="AM714" s="254"/>
      <c r="AN714" s="254"/>
      <c r="AO714" s="254"/>
      <c r="AP714" s="254"/>
      <c r="AQ714" s="254"/>
      <c r="AR714" s="254"/>
      <c r="AS714" s="254"/>
      <c r="AT714" s="254"/>
      <c r="AU714" s="254"/>
      <c r="AV714" s="254"/>
      <c r="AW714" s="254"/>
      <c r="AX714" s="254"/>
      <c r="AY714" s="254"/>
      <c r="AZ714" s="254"/>
      <c r="BA714" s="254"/>
      <c r="BB714" s="254"/>
      <c r="BC714" s="254"/>
      <c r="BD714" s="254"/>
      <c r="BE714" s="254"/>
      <c r="BF714" s="254"/>
      <c r="BG714" s="254"/>
      <c r="BH714" s="254"/>
      <c r="BI714" s="254"/>
      <c r="BJ714" s="254"/>
      <c r="BK714" s="254"/>
      <c r="BL714" s="254"/>
      <c r="BM714" s="254"/>
      <c r="BN714" s="254"/>
      <c r="BO714" s="254"/>
      <c r="BP714" s="254"/>
      <c r="BQ714" s="254"/>
      <c r="BR714" s="254"/>
      <c r="BS714" s="254"/>
      <c r="BT714" s="254"/>
      <c r="BU714" s="254"/>
      <c r="BV714" s="254"/>
      <c r="BW714" s="254"/>
      <c r="BX714" s="254"/>
      <c r="BY714" s="254"/>
      <c r="BZ714" s="254"/>
      <c r="CA714" s="254"/>
      <c r="CB714" s="254"/>
      <c r="CC714" s="254"/>
      <c r="CD714" s="254"/>
      <c r="CE714" s="254"/>
      <c r="CF714" s="254"/>
      <c r="CG714" s="254"/>
      <c r="CH714" s="254"/>
      <c r="CI714" s="254"/>
      <c r="CJ714" s="254"/>
      <c r="CK714" s="254"/>
      <c r="CL714" s="254"/>
      <c r="CM714" s="254"/>
      <c r="CN714" s="254"/>
      <c r="CO714" s="254"/>
      <c r="CP714" s="254"/>
      <c r="CQ714" s="254"/>
      <c r="CR714" s="254"/>
      <c r="CS714" s="254"/>
      <c r="CT714" s="254"/>
      <c r="CU714" s="254"/>
      <c r="CV714" s="254"/>
      <c r="CW714" s="254"/>
      <c r="CX714" s="254"/>
      <c r="CY714" s="254"/>
      <c r="CZ714" s="254"/>
      <c r="DA714" s="254"/>
      <c r="DB714" s="254"/>
      <c r="DC714" s="254"/>
      <c r="DD714" s="254"/>
      <c r="DE714" s="254"/>
      <c r="DF714" s="254"/>
      <c r="DG714" s="254"/>
      <c r="DH714" s="254"/>
      <c r="DI714" s="254"/>
      <c r="DJ714" s="254"/>
      <c r="DK714" s="254"/>
      <c r="DL714" s="254"/>
      <c r="DM714" s="254"/>
      <c r="DN714" s="254"/>
      <c r="DO714" s="254"/>
    </row>
    <row r="715" spans="1:119" ht="7.5" customHeight="1">
      <c r="A715" s="277"/>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c r="AA715" s="254"/>
      <c r="AB715" s="254"/>
      <c r="AC715" s="254"/>
      <c r="AD715" s="254"/>
      <c r="AE715" s="254"/>
      <c r="AF715" s="254"/>
      <c r="AG715" s="254"/>
      <c r="AH715" s="254"/>
      <c r="AI715" s="254"/>
      <c r="AJ715" s="254"/>
      <c r="AK715" s="254"/>
      <c r="AL715" s="254"/>
      <c r="AM715" s="254"/>
      <c r="AN715" s="254"/>
      <c r="AO715" s="254"/>
      <c r="AP715" s="254"/>
      <c r="AQ715" s="254"/>
      <c r="AR715" s="254"/>
      <c r="AS715" s="254"/>
      <c r="AT715" s="254"/>
      <c r="AU715" s="254"/>
      <c r="AV715" s="254"/>
      <c r="AW715" s="254"/>
      <c r="AX715" s="254"/>
      <c r="AY715" s="254"/>
      <c r="AZ715" s="254"/>
      <c r="BA715" s="254"/>
      <c r="BB715" s="254"/>
      <c r="BC715" s="254"/>
      <c r="BD715" s="254"/>
      <c r="BE715" s="254"/>
      <c r="BF715" s="254"/>
      <c r="BG715" s="254"/>
      <c r="BH715" s="254"/>
      <c r="BI715" s="254"/>
      <c r="BJ715" s="254"/>
      <c r="BK715" s="254"/>
      <c r="BL715" s="254"/>
      <c r="BM715" s="254"/>
      <c r="BN715" s="254"/>
      <c r="BO715" s="254"/>
      <c r="BP715" s="254"/>
      <c r="BQ715" s="254"/>
      <c r="BR715" s="254"/>
      <c r="BS715" s="254"/>
      <c r="BT715" s="254"/>
      <c r="BU715" s="254"/>
      <c r="BV715" s="254"/>
      <c r="BW715" s="254"/>
      <c r="BX715" s="254"/>
      <c r="BY715" s="254"/>
      <c r="BZ715" s="254"/>
      <c r="CA715" s="254"/>
      <c r="CB715" s="254"/>
      <c r="CC715" s="254"/>
      <c r="CD715" s="254"/>
      <c r="CE715" s="254"/>
      <c r="CF715" s="254"/>
      <c r="CG715" s="254"/>
      <c r="CH715" s="254"/>
      <c r="CI715" s="254"/>
      <c r="CJ715" s="254"/>
      <c r="CK715" s="254"/>
      <c r="CL715" s="254"/>
      <c r="CM715" s="254"/>
      <c r="CN715" s="254"/>
      <c r="CO715" s="254"/>
      <c r="CP715" s="254"/>
      <c r="CQ715" s="254"/>
      <c r="CR715" s="254"/>
      <c r="CS715" s="254"/>
      <c r="CT715" s="254"/>
      <c r="CU715" s="254"/>
      <c r="CV715" s="254"/>
      <c r="CW715" s="254"/>
      <c r="CX715" s="254"/>
      <c r="CY715" s="254"/>
      <c r="CZ715" s="254"/>
      <c r="DA715" s="254"/>
      <c r="DB715" s="254"/>
      <c r="DC715" s="254"/>
      <c r="DD715" s="254"/>
      <c r="DE715" s="254"/>
      <c r="DF715" s="254"/>
      <c r="DG715" s="254"/>
      <c r="DH715" s="254"/>
      <c r="DI715" s="254"/>
      <c r="DJ715" s="254"/>
      <c r="DK715" s="254"/>
      <c r="DL715" s="254"/>
      <c r="DM715" s="254"/>
      <c r="DN715" s="254"/>
      <c r="DO715" s="254"/>
    </row>
    <row r="716" spans="1:119" ht="7.5" customHeight="1">
      <c r="A716" s="277"/>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c r="AA716" s="254"/>
      <c r="AB716" s="254"/>
      <c r="AC716" s="254"/>
      <c r="AD716" s="254"/>
      <c r="AE716" s="254"/>
      <c r="AF716" s="254"/>
      <c r="AG716" s="254"/>
      <c r="AH716" s="254"/>
      <c r="AI716" s="254"/>
      <c r="AJ716" s="254"/>
      <c r="AK716" s="254"/>
      <c r="AL716" s="254"/>
      <c r="AM716" s="254"/>
      <c r="AN716" s="254"/>
      <c r="AO716" s="254"/>
      <c r="AP716" s="254"/>
      <c r="AQ716" s="254"/>
      <c r="AR716" s="254"/>
      <c r="AS716" s="254"/>
      <c r="AT716" s="254"/>
      <c r="AU716" s="254"/>
      <c r="AV716" s="254"/>
      <c r="AW716" s="254"/>
      <c r="AX716" s="254"/>
      <c r="AY716" s="254"/>
      <c r="AZ716" s="254"/>
      <c r="BA716" s="254"/>
      <c r="BB716" s="254"/>
      <c r="BC716" s="254"/>
      <c r="BD716" s="254"/>
      <c r="BE716" s="254"/>
      <c r="BF716" s="254"/>
      <c r="BG716" s="254"/>
      <c r="BH716" s="254"/>
      <c r="BI716" s="254"/>
      <c r="BJ716" s="254"/>
      <c r="BK716" s="254"/>
      <c r="BL716" s="254"/>
      <c r="BM716" s="254"/>
      <c r="BN716" s="254"/>
      <c r="BO716" s="254"/>
      <c r="BP716" s="254"/>
      <c r="BQ716" s="254"/>
      <c r="BR716" s="254"/>
      <c r="BS716" s="254"/>
      <c r="BT716" s="254"/>
      <c r="BU716" s="254"/>
      <c r="BV716" s="254"/>
      <c r="BW716" s="254"/>
      <c r="BX716" s="254"/>
      <c r="BY716" s="254"/>
      <c r="BZ716" s="254"/>
      <c r="CA716" s="254"/>
      <c r="CB716" s="254"/>
      <c r="CC716" s="254"/>
      <c r="CD716" s="254"/>
      <c r="CE716" s="254"/>
      <c r="CF716" s="254"/>
      <c r="CG716" s="254"/>
      <c r="CH716" s="254"/>
      <c r="CI716" s="254"/>
      <c r="CJ716" s="254"/>
      <c r="CK716" s="254"/>
      <c r="CL716" s="254"/>
      <c r="CM716" s="254"/>
      <c r="CN716" s="254"/>
      <c r="CO716" s="254"/>
      <c r="CP716" s="254"/>
      <c r="CQ716" s="254"/>
      <c r="CR716" s="254"/>
      <c r="CS716" s="254"/>
      <c r="CT716" s="254"/>
      <c r="CU716" s="254"/>
      <c r="CV716" s="254"/>
      <c r="CW716" s="254"/>
      <c r="CX716" s="254"/>
      <c r="CY716" s="254"/>
      <c r="CZ716" s="254"/>
      <c r="DA716" s="254"/>
      <c r="DB716" s="254"/>
      <c r="DC716" s="254"/>
      <c r="DD716" s="254"/>
      <c r="DE716" s="254"/>
      <c r="DF716" s="254"/>
      <c r="DG716" s="254"/>
      <c r="DH716" s="254"/>
      <c r="DI716" s="254"/>
      <c r="DJ716" s="254"/>
      <c r="DK716" s="254"/>
      <c r="DL716" s="254"/>
      <c r="DM716" s="254"/>
      <c r="DN716" s="254"/>
      <c r="DO716" s="254"/>
    </row>
    <row r="717" spans="1:119" ht="7.5" customHeight="1">
      <c r="A717" s="277"/>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c r="AA717" s="254"/>
      <c r="AB717" s="254"/>
      <c r="AC717" s="254"/>
      <c r="AD717" s="254"/>
      <c r="AE717" s="254"/>
      <c r="AF717" s="254"/>
      <c r="AG717" s="254"/>
      <c r="AH717" s="254"/>
      <c r="AI717" s="254"/>
      <c r="AJ717" s="254"/>
      <c r="AK717" s="254"/>
      <c r="AL717" s="254"/>
      <c r="AM717" s="254"/>
      <c r="AN717" s="254"/>
      <c r="AO717" s="254"/>
      <c r="AP717" s="254"/>
      <c r="AQ717" s="254"/>
      <c r="AR717" s="254"/>
      <c r="AS717" s="254"/>
      <c r="AT717" s="254"/>
      <c r="AU717" s="254"/>
      <c r="AV717" s="254"/>
      <c r="AW717" s="254"/>
      <c r="AX717" s="254"/>
      <c r="AY717" s="254"/>
      <c r="AZ717" s="254"/>
      <c r="BA717" s="254"/>
      <c r="BB717" s="254"/>
      <c r="BC717" s="254"/>
      <c r="BD717" s="254"/>
      <c r="BE717" s="254"/>
      <c r="BF717" s="254"/>
      <c r="BG717" s="254"/>
      <c r="BH717" s="254"/>
      <c r="BI717" s="254"/>
      <c r="BJ717" s="254"/>
      <c r="BK717" s="254"/>
      <c r="BL717" s="254"/>
      <c r="BM717" s="254"/>
      <c r="BN717" s="254"/>
      <c r="BO717" s="254"/>
      <c r="BP717" s="254"/>
      <c r="BQ717" s="254"/>
      <c r="BR717" s="254"/>
      <c r="BS717" s="254"/>
      <c r="BT717" s="254"/>
      <c r="BU717" s="254"/>
      <c r="BV717" s="254"/>
      <c r="BW717" s="254"/>
      <c r="BX717" s="254"/>
      <c r="BY717" s="254"/>
      <c r="BZ717" s="254"/>
      <c r="CA717" s="254"/>
      <c r="CB717" s="254"/>
      <c r="CC717" s="254"/>
      <c r="CD717" s="254"/>
      <c r="CE717" s="254"/>
      <c r="CF717" s="254"/>
      <c r="CG717" s="254"/>
      <c r="CH717" s="254"/>
      <c r="CI717" s="254"/>
      <c r="CJ717" s="254"/>
      <c r="CK717" s="254"/>
      <c r="CL717" s="254"/>
      <c r="CM717" s="254"/>
      <c r="CN717" s="254"/>
      <c r="CO717" s="254"/>
      <c r="CP717" s="254"/>
      <c r="CQ717" s="254"/>
      <c r="CR717" s="254"/>
      <c r="CS717" s="254"/>
      <c r="CT717" s="254"/>
      <c r="CU717" s="254"/>
      <c r="CV717" s="254"/>
      <c r="CW717" s="254"/>
      <c r="CX717" s="254"/>
      <c r="CY717" s="254"/>
      <c r="CZ717" s="254"/>
      <c r="DA717" s="254"/>
      <c r="DB717" s="254"/>
      <c r="DC717" s="254"/>
      <c r="DD717" s="254"/>
      <c r="DE717" s="254"/>
      <c r="DF717" s="254"/>
      <c r="DG717" s="254"/>
      <c r="DH717" s="254"/>
      <c r="DI717" s="254"/>
      <c r="DJ717" s="254"/>
      <c r="DK717" s="254"/>
      <c r="DL717" s="254"/>
      <c r="DM717" s="254"/>
      <c r="DN717" s="254"/>
      <c r="DO717" s="254"/>
    </row>
    <row r="718" spans="1:119" ht="7.5" customHeight="1">
      <c r="A718" s="277"/>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c r="AA718" s="254"/>
      <c r="AB718" s="254"/>
      <c r="AC718" s="254"/>
      <c r="AD718" s="254"/>
      <c r="AE718" s="254"/>
      <c r="AF718" s="254"/>
      <c r="AG718" s="254"/>
      <c r="AH718" s="254"/>
      <c r="AI718" s="254"/>
      <c r="AJ718" s="254"/>
      <c r="AK718" s="254"/>
      <c r="AL718" s="254"/>
      <c r="AM718" s="254"/>
      <c r="AN718" s="254"/>
      <c r="AO718" s="254"/>
      <c r="AP718" s="254"/>
      <c r="AQ718" s="254"/>
      <c r="AR718" s="254"/>
      <c r="AS718" s="254"/>
      <c r="AT718" s="254"/>
      <c r="AU718" s="254"/>
      <c r="AV718" s="254"/>
      <c r="AW718" s="254"/>
      <c r="AX718" s="254"/>
      <c r="AY718" s="254"/>
      <c r="AZ718" s="254"/>
      <c r="BA718" s="254"/>
      <c r="BB718" s="254"/>
      <c r="BC718" s="254"/>
      <c r="BD718" s="254"/>
      <c r="BE718" s="254"/>
      <c r="BF718" s="254"/>
      <c r="BG718" s="254"/>
      <c r="BH718" s="254"/>
      <c r="BI718" s="254"/>
      <c r="BJ718" s="254"/>
      <c r="BK718" s="254"/>
      <c r="BL718" s="254"/>
      <c r="BM718" s="254"/>
      <c r="BN718" s="254"/>
      <c r="BO718" s="254"/>
      <c r="BP718" s="254"/>
      <c r="BQ718" s="254"/>
      <c r="BR718" s="254"/>
      <c r="BS718" s="254"/>
      <c r="BT718" s="254"/>
      <c r="BU718" s="254"/>
      <c r="BV718" s="254"/>
      <c r="BW718" s="254"/>
      <c r="BX718" s="254"/>
      <c r="BY718" s="254"/>
      <c r="BZ718" s="254"/>
      <c r="CA718" s="254"/>
      <c r="CB718" s="254"/>
      <c r="CC718" s="254"/>
      <c r="CD718" s="254"/>
      <c r="CE718" s="254"/>
      <c r="CF718" s="254"/>
      <c r="CG718" s="254"/>
      <c r="CH718" s="254"/>
      <c r="CI718" s="254"/>
      <c r="CJ718" s="254"/>
      <c r="CK718" s="254"/>
      <c r="CL718" s="254"/>
      <c r="CM718" s="254"/>
      <c r="CN718" s="254"/>
      <c r="CO718" s="254"/>
      <c r="CP718" s="254"/>
      <c r="CQ718" s="254"/>
      <c r="CR718" s="254"/>
      <c r="CS718" s="254"/>
      <c r="CT718" s="254"/>
      <c r="CU718" s="254"/>
      <c r="CV718" s="254"/>
      <c r="CW718" s="254"/>
      <c r="CX718" s="254"/>
      <c r="CY718" s="254"/>
      <c r="CZ718" s="254"/>
      <c r="DA718" s="254"/>
      <c r="DB718" s="254"/>
      <c r="DC718" s="254"/>
      <c r="DD718" s="254"/>
      <c r="DE718" s="254"/>
      <c r="DF718" s="254"/>
      <c r="DG718" s="254"/>
      <c r="DH718" s="254"/>
      <c r="DI718" s="254"/>
      <c r="DJ718" s="254"/>
      <c r="DK718" s="254"/>
      <c r="DL718" s="254"/>
      <c r="DM718" s="254"/>
      <c r="DN718" s="254"/>
      <c r="DO718" s="254"/>
    </row>
    <row r="719" spans="1:119" ht="7.5" customHeight="1">
      <c r="A719" s="277"/>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c r="AA719" s="254"/>
      <c r="AB719" s="254"/>
      <c r="AC719" s="254"/>
      <c r="AD719" s="254"/>
      <c r="AE719" s="254"/>
      <c r="AF719" s="254"/>
      <c r="AG719" s="254"/>
      <c r="AH719" s="254"/>
      <c r="AI719" s="254"/>
      <c r="AJ719" s="254"/>
      <c r="AK719" s="254"/>
      <c r="AL719" s="254"/>
      <c r="AM719" s="254"/>
      <c r="AN719" s="254"/>
      <c r="AO719" s="254"/>
      <c r="AP719" s="254"/>
      <c r="AQ719" s="254"/>
      <c r="AR719" s="254"/>
      <c r="AS719" s="254"/>
      <c r="AT719" s="254"/>
      <c r="AU719" s="254"/>
      <c r="AV719" s="254"/>
      <c r="AW719" s="254"/>
      <c r="AX719" s="254"/>
      <c r="AY719" s="254"/>
      <c r="AZ719" s="254"/>
      <c r="BA719" s="254"/>
      <c r="BB719" s="254"/>
      <c r="BC719" s="254"/>
      <c r="BD719" s="254"/>
      <c r="BE719" s="254"/>
      <c r="BF719" s="254"/>
      <c r="BG719" s="254"/>
      <c r="BH719" s="254"/>
      <c r="BI719" s="254"/>
      <c r="BJ719" s="254"/>
      <c r="BK719" s="254"/>
      <c r="BL719" s="254"/>
      <c r="BM719" s="254"/>
      <c r="BN719" s="254"/>
      <c r="BO719" s="254"/>
      <c r="BP719" s="254"/>
      <c r="BQ719" s="254"/>
      <c r="BR719" s="254"/>
      <c r="BS719" s="254"/>
      <c r="BT719" s="254"/>
      <c r="BU719" s="254"/>
      <c r="BV719" s="254"/>
      <c r="BW719" s="254"/>
      <c r="BX719" s="254"/>
      <c r="BY719" s="254"/>
      <c r="BZ719" s="254"/>
      <c r="CA719" s="254"/>
      <c r="CB719" s="254"/>
      <c r="CC719" s="254"/>
      <c r="CD719" s="254"/>
      <c r="CE719" s="254"/>
      <c r="CF719" s="254"/>
      <c r="CG719" s="254"/>
      <c r="CH719" s="254"/>
      <c r="CI719" s="254"/>
      <c r="CJ719" s="254"/>
      <c r="CK719" s="254"/>
      <c r="CL719" s="254"/>
      <c r="CM719" s="254"/>
      <c r="CN719" s="254"/>
      <c r="CO719" s="254"/>
      <c r="CP719" s="254"/>
      <c r="CQ719" s="254"/>
      <c r="CR719" s="254"/>
      <c r="CS719" s="254"/>
      <c r="CT719" s="254"/>
      <c r="CU719" s="254"/>
      <c r="CV719" s="254"/>
      <c r="CW719" s="254"/>
      <c r="CX719" s="254"/>
      <c r="CY719" s="254"/>
      <c r="CZ719" s="254"/>
      <c r="DA719" s="254"/>
      <c r="DB719" s="254"/>
      <c r="DC719" s="254"/>
      <c r="DD719" s="254"/>
      <c r="DE719" s="254"/>
      <c r="DF719" s="254"/>
      <c r="DG719" s="254"/>
      <c r="DH719" s="254"/>
      <c r="DI719" s="254"/>
      <c r="DJ719" s="254"/>
      <c r="DK719" s="254"/>
      <c r="DL719" s="254"/>
      <c r="DM719" s="254"/>
      <c r="DN719" s="254"/>
      <c r="DO719" s="254"/>
    </row>
    <row r="720" spans="1:119" ht="7.5" customHeight="1">
      <c r="A720" s="277"/>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c r="AA720" s="254"/>
      <c r="AB720" s="254"/>
      <c r="AC720" s="254"/>
      <c r="AD720" s="254"/>
      <c r="AE720" s="254"/>
      <c r="AF720" s="254"/>
      <c r="AG720" s="254"/>
      <c r="AH720" s="254"/>
      <c r="AI720" s="254"/>
      <c r="AJ720" s="254"/>
      <c r="AK720" s="254"/>
      <c r="AL720" s="254"/>
      <c r="AM720" s="254"/>
      <c r="AN720" s="254"/>
      <c r="AO720" s="254"/>
      <c r="AP720" s="254"/>
      <c r="AQ720" s="254"/>
      <c r="AR720" s="254"/>
      <c r="AS720" s="254"/>
      <c r="AT720" s="254"/>
      <c r="AU720" s="254"/>
      <c r="AV720" s="254"/>
      <c r="AW720" s="254"/>
      <c r="AX720" s="254"/>
      <c r="AY720" s="254"/>
      <c r="AZ720" s="254"/>
      <c r="BA720" s="254"/>
      <c r="BB720" s="254"/>
      <c r="BC720" s="254"/>
      <c r="BD720" s="254"/>
      <c r="BE720" s="254"/>
      <c r="BF720" s="254"/>
      <c r="BG720" s="254"/>
      <c r="BH720" s="254"/>
      <c r="BI720" s="254"/>
      <c r="BJ720" s="254"/>
      <c r="BK720" s="254"/>
      <c r="BL720" s="254"/>
      <c r="BM720" s="254"/>
      <c r="BN720" s="254"/>
      <c r="BO720" s="254"/>
      <c r="BP720" s="254"/>
      <c r="BQ720" s="254"/>
      <c r="BR720" s="254"/>
      <c r="BS720" s="254"/>
      <c r="BT720" s="254"/>
      <c r="BU720" s="254"/>
      <c r="BV720" s="254"/>
      <c r="BW720" s="254"/>
      <c r="BX720" s="254"/>
      <c r="BY720" s="254"/>
      <c r="BZ720" s="254"/>
      <c r="CA720" s="254"/>
      <c r="CB720" s="254"/>
      <c r="CC720" s="254"/>
      <c r="CD720" s="254"/>
      <c r="CE720" s="254"/>
      <c r="CF720" s="254"/>
      <c r="CG720" s="254"/>
      <c r="CH720" s="254"/>
      <c r="CI720" s="254"/>
      <c r="CJ720" s="254"/>
      <c r="CK720" s="254"/>
      <c r="CL720" s="254"/>
      <c r="CM720" s="254"/>
      <c r="CN720" s="254"/>
      <c r="CO720" s="254"/>
      <c r="CP720" s="254"/>
      <c r="CQ720" s="254"/>
      <c r="CR720" s="254"/>
      <c r="CS720" s="254"/>
      <c r="CT720" s="254"/>
      <c r="CU720" s="254"/>
      <c r="CV720" s="254"/>
      <c r="CW720" s="254"/>
      <c r="CX720" s="254"/>
      <c r="CY720" s="254"/>
      <c r="CZ720" s="254"/>
      <c r="DA720" s="254"/>
      <c r="DB720" s="254"/>
      <c r="DC720" s="254"/>
      <c r="DD720" s="254"/>
      <c r="DE720" s="254"/>
      <c r="DF720" s="254"/>
      <c r="DG720" s="254"/>
      <c r="DH720" s="254"/>
      <c r="DI720" s="254"/>
      <c r="DJ720" s="254"/>
      <c r="DK720" s="254"/>
      <c r="DL720" s="254"/>
      <c r="DM720" s="254"/>
      <c r="DN720" s="254"/>
      <c r="DO720" s="254"/>
    </row>
    <row r="721" spans="1:119" ht="7.5" customHeight="1">
      <c r="A721" s="277"/>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c r="AA721" s="254"/>
      <c r="AB721" s="254"/>
      <c r="AC721" s="254"/>
      <c r="AD721" s="254"/>
      <c r="AE721" s="254"/>
      <c r="AF721" s="254"/>
      <c r="AG721" s="254"/>
      <c r="AH721" s="254"/>
      <c r="AI721" s="254"/>
      <c r="AJ721" s="254"/>
      <c r="AK721" s="254"/>
      <c r="AL721" s="254"/>
      <c r="AM721" s="254"/>
      <c r="AN721" s="254"/>
      <c r="AO721" s="254"/>
      <c r="AP721" s="254"/>
      <c r="AQ721" s="254"/>
      <c r="AR721" s="254"/>
      <c r="AS721" s="254"/>
      <c r="AT721" s="254"/>
      <c r="AU721" s="254"/>
      <c r="AV721" s="254"/>
      <c r="AW721" s="254"/>
      <c r="AX721" s="254"/>
      <c r="AY721" s="254"/>
      <c r="AZ721" s="254"/>
      <c r="BA721" s="254"/>
      <c r="BB721" s="254"/>
      <c r="BC721" s="254"/>
      <c r="BD721" s="254"/>
      <c r="BE721" s="254"/>
      <c r="BF721" s="254"/>
      <c r="BG721" s="254"/>
      <c r="BH721" s="254"/>
      <c r="BI721" s="254"/>
      <c r="BJ721" s="254"/>
      <c r="BK721" s="254"/>
      <c r="BL721" s="254"/>
      <c r="BM721" s="254"/>
      <c r="BN721" s="254"/>
      <c r="BO721" s="254"/>
      <c r="BP721" s="254"/>
      <c r="BQ721" s="254"/>
      <c r="BR721" s="254"/>
      <c r="BS721" s="254"/>
      <c r="BT721" s="254"/>
      <c r="BU721" s="254"/>
      <c r="BV721" s="254"/>
      <c r="BW721" s="254"/>
      <c r="BX721" s="254"/>
      <c r="BY721" s="254"/>
      <c r="BZ721" s="254"/>
      <c r="CA721" s="254"/>
      <c r="CB721" s="254"/>
      <c r="CC721" s="254"/>
      <c r="CD721" s="254"/>
      <c r="CE721" s="254"/>
      <c r="CF721" s="254"/>
      <c r="CG721" s="254"/>
      <c r="CH721" s="254"/>
      <c r="CI721" s="254"/>
      <c r="CJ721" s="254"/>
      <c r="CK721" s="254"/>
      <c r="CL721" s="254"/>
      <c r="CM721" s="254"/>
      <c r="CN721" s="254"/>
      <c r="CO721" s="254"/>
      <c r="CP721" s="254"/>
      <c r="CQ721" s="254"/>
      <c r="CR721" s="254"/>
      <c r="CS721" s="254"/>
      <c r="CT721" s="254"/>
      <c r="CU721" s="254"/>
      <c r="CV721" s="254"/>
      <c r="CW721" s="254"/>
      <c r="CX721" s="254"/>
      <c r="CY721" s="254"/>
      <c r="CZ721" s="254"/>
      <c r="DA721" s="254"/>
      <c r="DB721" s="254"/>
      <c r="DC721" s="254"/>
      <c r="DD721" s="254"/>
      <c r="DE721" s="254"/>
      <c r="DF721" s="254"/>
      <c r="DG721" s="254"/>
      <c r="DH721" s="254"/>
      <c r="DI721" s="254"/>
      <c r="DJ721" s="254"/>
      <c r="DK721" s="254"/>
      <c r="DL721" s="254"/>
      <c r="DM721" s="254"/>
      <c r="DN721" s="254"/>
      <c r="DO721" s="254"/>
    </row>
    <row r="722" spans="1:119" ht="7.5" customHeight="1">
      <c r="A722" s="277"/>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c r="AA722" s="254"/>
      <c r="AB722" s="254"/>
      <c r="AC722" s="254"/>
      <c r="AD722" s="254"/>
      <c r="AE722" s="254"/>
      <c r="AF722" s="254"/>
      <c r="AG722" s="254"/>
      <c r="AH722" s="254"/>
      <c r="AI722" s="254"/>
      <c r="AJ722" s="254"/>
      <c r="AK722" s="254"/>
      <c r="AL722" s="254"/>
      <c r="AM722" s="254"/>
      <c r="AN722" s="254"/>
      <c r="AO722" s="254"/>
      <c r="AP722" s="254"/>
      <c r="AQ722" s="254"/>
      <c r="AR722" s="254"/>
      <c r="AS722" s="254"/>
      <c r="AT722" s="254"/>
      <c r="AU722" s="254"/>
      <c r="AV722" s="254"/>
      <c r="AW722" s="254"/>
      <c r="AX722" s="254"/>
      <c r="AY722" s="254"/>
      <c r="AZ722" s="254"/>
      <c r="BA722" s="254"/>
      <c r="BB722" s="254"/>
      <c r="BC722" s="254"/>
      <c r="BD722" s="254"/>
      <c r="BE722" s="254"/>
      <c r="BF722" s="254"/>
      <c r="BG722" s="254"/>
      <c r="BH722" s="254"/>
      <c r="BI722" s="254"/>
      <c r="BJ722" s="254"/>
      <c r="BK722" s="254"/>
      <c r="BL722" s="254"/>
      <c r="BM722" s="254"/>
      <c r="BN722" s="254"/>
      <c r="BO722" s="254"/>
      <c r="BP722" s="254"/>
      <c r="BQ722" s="254"/>
      <c r="BR722" s="254"/>
      <c r="BS722" s="254"/>
      <c r="BT722" s="254"/>
      <c r="BU722" s="254"/>
      <c r="BV722" s="254"/>
      <c r="BW722" s="254"/>
      <c r="BX722" s="254"/>
      <c r="BY722" s="254"/>
      <c r="BZ722" s="254"/>
      <c r="CA722" s="254"/>
      <c r="CB722" s="254"/>
      <c r="CC722" s="254"/>
      <c r="CD722" s="254"/>
      <c r="CE722" s="254"/>
      <c r="CF722" s="254"/>
      <c r="CG722" s="254"/>
      <c r="CH722" s="254"/>
      <c r="CI722" s="254"/>
      <c r="CJ722" s="254"/>
      <c r="CK722" s="254"/>
      <c r="CL722" s="254"/>
      <c r="CM722" s="254"/>
      <c r="CN722" s="254"/>
      <c r="CO722" s="254"/>
      <c r="CP722" s="254"/>
      <c r="CQ722" s="254"/>
      <c r="CR722" s="254"/>
      <c r="CS722" s="254"/>
      <c r="CT722" s="254"/>
      <c r="CU722" s="254"/>
      <c r="CV722" s="254"/>
      <c r="CW722" s="254"/>
      <c r="CX722" s="254"/>
      <c r="CY722" s="254"/>
      <c r="CZ722" s="254"/>
      <c r="DA722" s="254"/>
      <c r="DB722" s="254"/>
      <c r="DC722" s="254"/>
      <c r="DD722" s="254"/>
      <c r="DE722" s="254"/>
      <c r="DF722" s="254"/>
      <c r="DG722" s="254"/>
      <c r="DH722" s="254"/>
      <c r="DI722" s="254"/>
      <c r="DJ722" s="254"/>
      <c r="DK722" s="254"/>
      <c r="DL722" s="254"/>
      <c r="DM722" s="254"/>
      <c r="DN722" s="254"/>
      <c r="DO722" s="254"/>
    </row>
    <row r="723" spans="1:119" ht="7.5" customHeight="1">
      <c r="A723" s="277"/>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c r="AA723" s="254"/>
      <c r="AB723" s="254"/>
      <c r="AC723" s="254"/>
      <c r="AD723" s="254"/>
      <c r="AE723" s="254"/>
      <c r="AF723" s="254"/>
      <c r="AG723" s="254"/>
      <c r="AH723" s="254"/>
      <c r="AI723" s="254"/>
      <c r="AJ723" s="254"/>
      <c r="AK723" s="254"/>
      <c r="AL723" s="254"/>
      <c r="AM723" s="254"/>
      <c r="AN723" s="254"/>
      <c r="AO723" s="254"/>
      <c r="AP723" s="254"/>
      <c r="AQ723" s="254"/>
      <c r="AR723" s="254"/>
      <c r="AS723" s="254"/>
      <c r="AT723" s="254"/>
      <c r="AU723" s="254"/>
      <c r="AV723" s="254"/>
      <c r="AW723" s="254"/>
      <c r="AX723" s="254"/>
      <c r="AY723" s="254"/>
      <c r="AZ723" s="254"/>
      <c r="BA723" s="254"/>
      <c r="BB723" s="254"/>
      <c r="BC723" s="254"/>
      <c r="BD723" s="254"/>
      <c r="BE723" s="254"/>
      <c r="BF723" s="254"/>
      <c r="BG723" s="254"/>
      <c r="BH723" s="254"/>
      <c r="BI723" s="254"/>
      <c r="BJ723" s="254"/>
      <c r="BK723" s="254"/>
      <c r="BL723" s="254"/>
      <c r="BM723" s="254"/>
      <c r="BN723" s="254"/>
      <c r="BO723" s="254"/>
      <c r="BP723" s="254"/>
      <c r="BQ723" s="254"/>
      <c r="BR723" s="254"/>
      <c r="BS723" s="254"/>
      <c r="BT723" s="254"/>
      <c r="BU723" s="254"/>
      <c r="BV723" s="254"/>
      <c r="BW723" s="254"/>
      <c r="BX723" s="254"/>
      <c r="BY723" s="254"/>
      <c r="BZ723" s="254"/>
      <c r="CA723" s="254"/>
      <c r="CB723" s="254"/>
      <c r="CC723" s="254"/>
      <c r="CD723" s="254"/>
      <c r="CE723" s="254"/>
      <c r="CF723" s="254"/>
      <c r="CG723" s="254"/>
      <c r="CH723" s="254"/>
      <c r="CI723" s="254"/>
      <c r="CJ723" s="254"/>
      <c r="CK723" s="254"/>
      <c r="CL723" s="254"/>
      <c r="CM723" s="254"/>
      <c r="CN723" s="254"/>
      <c r="CO723" s="254"/>
      <c r="CP723" s="254"/>
      <c r="CQ723" s="254"/>
      <c r="CR723" s="254"/>
      <c r="CS723" s="254"/>
      <c r="CT723" s="254"/>
      <c r="CU723" s="254"/>
      <c r="CV723" s="254"/>
      <c r="CW723" s="254"/>
      <c r="CX723" s="254"/>
      <c r="CY723" s="254"/>
      <c r="CZ723" s="254"/>
      <c r="DA723" s="254"/>
      <c r="DB723" s="254"/>
      <c r="DC723" s="254"/>
      <c r="DD723" s="254"/>
      <c r="DE723" s="254"/>
      <c r="DF723" s="254"/>
      <c r="DG723" s="254"/>
      <c r="DH723" s="254"/>
      <c r="DI723" s="254"/>
      <c r="DJ723" s="254"/>
      <c r="DK723" s="254"/>
      <c r="DL723" s="254"/>
      <c r="DM723" s="254"/>
      <c r="DN723" s="254"/>
      <c r="DO723" s="254"/>
    </row>
    <row r="724" spans="1:119" ht="7.5" customHeight="1">
      <c r="A724" s="277"/>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c r="AA724" s="254"/>
      <c r="AB724" s="254"/>
      <c r="AC724" s="254"/>
      <c r="AD724" s="254"/>
      <c r="AE724" s="254"/>
      <c r="AF724" s="254"/>
      <c r="AG724" s="254"/>
      <c r="AH724" s="254"/>
      <c r="AI724" s="254"/>
      <c r="AJ724" s="254"/>
      <c r="AK724" s="254"/>
      <c r="AL724" s="254"/>
      <c r="AM724" s="254"/>
      <c r="AN724" s="254"/>
      <c r="AO724" s="254"/>
      <c r="AP724" s="254"/>
      <c r="AQ724" s="254"/>
      <c r="AR724" s="254"/>
      <c r="AS724" s="254"/>
      <c r="AT724" s="254"/>
      <c r="AU724" s="254"/>
      <c r="AV724" s="254"/>
      <c r="AW724" s="254"/>
      <c r="AX724" s="254"/>
      <c r="AY724" s="254"/>
      <c r="AZ724" s="254"/>
      <c r="BA724" s="254"/>
      <c r="BB724" s="254"/>
      <c r="BC724" s="254"/>
      <c r="BD724" s="254"/>
      <c r="BE724" s="254"/>
      <c r="BF724" s="254"/>
      <c r="BG724" s="254"/>
      <c r="BH724" s="254"/>
      <c r="BI724" s="254"/>
      <c r="BJ724" s="254"/>
      <c r="BK724" s="254"/>
      <c r="BL724" s="254"/>
      <c r="BM724" s="254"/>
      <c r="BN724" s="254"/>
      <c r="BO724" s="254"/>
      <c r="BP724" s="254"/>
      <c r="BQ724" s="254"/>
      <c r="BR724" s="254"/>
      <c r="BS724" s="254"/>
      <c r="BT724" s="254"/>
      <c r="BU724" s="254"/>
      <c r="BV724" s="254"/>
      <c r="BW724" s="254"/>
      <c r="BX724" s="254"/>
      <c r="BY724" s="254"/>
      <c r="BZ724" s="254"/>
      <c r="CA724" s="254"/>
      <c r="CB724" s="254"/>
      <c r="CC724" s="254"/>
      <c r="CD724" s="254"/>
      <c r="CE724" s="254"/>
      <c r="CF724" s="254"/>
      <c r="CG724" s="254"/>
      <c r="CH724" s="254"/>
      <c r="CI724" s="254"/>
      <c r="CJ724" s="254"/>
      <c r="CK724" s="254"/>
      <c r="CL724" s="254"/>
      <c r="CM724" s="254"/>
      <c r="CN724" s="254"/>
      <c r="CO724" s="254"/>
      <c r="CP724" s="254"/>
      <c r="CQ724" s="254"/>
      <c r="CR724" s="254"/>
      <c r="CS724" s="254"/>
      <c r="CT724" s="254"/>
      <c r="CU724" s="254"/>
      <c r="CV724" s="254"/>
      <c r="CW724" s="254"/>
      <c r="CX724" s="254"/>
      <c r="CY724" s="254"/>
      <c r="CZ724" s="254"/>
      <c r="DA724" s="254"/>
      <c r="DB724" s="254"/>
      <c r="DC724" s="254"/>
      <c r="DD724" s="254"/>
      <c r="DE724" s="254"/>
      <c r="DF724" s="254"/>
      <c r="DG724" s="254"/>
      <c r="DH724" s="254"/>
      <c r="DI724" s="254"/>
      <c r="DJ724" s="254"/>
      <c r="DK724" s="254"/>
      <c r="DL724" s="254"/>
      <c r="DM724" s="254"/>
      <c r="DN724" s="254"/>
      <c r="DO724" s="254"/>
    </row>
    <row r="725" spans="1:119" ht="7.5" customHeight="1">
      <c r="A725" s="277"/>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c r="AA725" s="254"/>
      <c r="AB725" s="254"/>
      <c r="AC725" s="254"/>
      <c r="AD725" s="254"/>
      <c r="AE725" s="254"/>
      <c r="AF725" s="254"/>
      <c r="AG725" s="254"/>
      <c r="AH725" s="254"/>
      <c r="AI725" s="254"/>
      <c r="AJ725" s="254"/>
      <c r="AK725" s="254"/>
      <c r="AL725" s="254"/>
      <c r="AM725" s="254"/>
      <c r="AN725" s="254"/>
      <c r="AO725" s="254"/>
      <c r="AP725" s="254"/>
      <c r="AQ725" s="254"/>
      <c r="AR725" s="254"/>
      <c r="AS725" s="254"/>
      <c r="AT725" s="254"/>
      <c r="AU725" s="254"/>
      <c r="AV725" s="254"/>
      <c r="AW725" s="254"/>
      <c r="AX725" s="254"/>
      <c r="AY725" s="254"/>
      <c r="AZ725" s="254"/>
      <c r="BA725" s="254"/>
      <c r="BB725" s="254"/>
      <c r="BC725" s="254"/>
      <c r="BD725" s="254"/>
      <c r="BE725" s="254"/>
      <c r="BF725" s="254"/>
      <c r="BG725" s="254"/>
      <c r="BH725" s="254"/>
      <c r="BI725" s="254"/>
      <c r="BJ725" s="254"/>
      <c r="BK725" s="254"/>
      <c r="BL725" s="254"/>
      <c r="BM725" s="254"/>
      <c r="BN725" s="254"/>
      <c r="BO725" s="254"/>
      <c r="BP725" s="254"/>
      <c r="BQ725" s="254"/>
      <c r="BR725" s="254"/>
      <c r="BS725" s="254"/>
      <c r="BT725" s="254"/>
      <c r="BU725" s="254"/>
      <c r="BV725" s="254"/>
      <c r="BW725" s="254"/>
      <c r="BX725" s="254"/>
      <c r="BY725" s="254"/>
      <c r="BZ725" s="254"/>
      <c r="CA725" s="254"/>
      <c r="CB725" s="254"/>
      <c r="CC725" s="254"/>
      <c r="CD725" s="254"/>
      <c r="CE725" s="254"/>
      <c r="CF725" s="254"/>
      <c r="CG725" s="254"/>
      <c r="CH725" s="254"/>
      <c r="CI725" s="254"/>
      <c r="CJ725" s="254"/>
      <c r="CK725" s="254"/>
      <c r="CL725" s="254"/>
      <c r="CM725" s="254"/>
      <c r="CN725" s="254"/>
      <c r="CO725" s="254"/>
      <c r="CP725" s="254"/>
      <c r="CQ725" s="254"/>
      <c r="CR725" s="254"/>
      <c r="CS725" s="254"/>
      <c r="CT725" s="254"/>
      <c r="CU725" s="254"/>
      <c r="CV725" s="254"/>
      <c r="CW725" s="254"/>
      <c r="CX725" s="254"/>
      <c r="CY725" s="254"/>
      <c r="CZ725" s="254"/>
      <c r="DA725" s="254"/>
      <c r="DB725" s="254"/>
      <c r="DC725" s="254"/>
      <c r="DD725" s="254"/>
      <c r="DE725" s="254"/>
      <c r="DF725" s="254"/>
      <c r="DG725" s="254"/>
      <c r="DH725" s="254"/>
      <c r="DI725" s="254"/>
      <c r="DJ725" s="254"/>
      <c r="DK725" s="254"/>
      <c r="DL725" s="254"/>
      <c r="DM725" s="254"/>
      <c r="DN725" s="254"/>
      <c r="DO725" s="254"/>
    </row>
    <row r="726" spans="1:119" ht="7.5" customHeight="1">
      <c r="A726" s="277"/>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c r="AA726" s="254"/>
      <c r="AB726" s="254"/>
      <c r="AC726" s="254"/>
      <c r="AD726" s="254"/>
      <c r="AE726" s="254"/>
      <c r="AF726" s="254"/>
      <c r="AG726" s="254"/>
      <c r="AH726" s="254"/>
      <c r="AI726" s="254"/>
      <c r="AJ726" s="254"/>
      <c r="AK726" s="254"/>
      <c r="AL726" s="254"/>
      <c r="AM726" s="254"/>
      <c r="AN726" s="254"/>
      <c r="AO726" s="254"/>
      <c r="AP726" s="254"/>
      <c r="AQ726" s="254"/>
      <c r="AR726" s="254"/>
      <c r="AS726" s="254"/>
      <c r="AT726" s="254"/>
      <c r="AU726" s="254"/>
      <c r="AV726" s="254"/>
      <c r="AW726" s="254"/>
      <c r="AX726" s="254"/>
      <c r="AY726" s="254"/>
      <c r="AZ726" s="254"/>
      <c r="BA726" s="254"/>
      <c r="BB726" s="254"/>
      <c r="BC726" s="254"/>
      <c r="BD726" s="254"/>
      <c r="BE726" s="254"/>
      <c r="BF726" s="254"/>
      <c r="BG726" s="254"/>
      <c r="BH726" s="254"/>
      <c r="BI726" s="254"/>
      <c r="BJ726" s="254"/>
      <c r="BK726" s="254"/>
      <c r="BL726" s="254"/>
      <c r="BM726" s="254"/>
      <c r="BN726" s="254"/>
      <c r="BO726" s="254"/>
      <c r="BP726" s="254"/>
      <c r="BQ726" s="254"/>
      <c r="BR726" s="254"/>
      <c r="BS726" s="254"/>
      <c r="BT726" s="254"/>
      <c r="BU726" s="254"/>
      <c r="BV726" s="254"/>
      <c r="BW726" s="254"/>
      <c r="BX726" s="254"/>
      <c r="BY726" s="254"/>
      <c r="BZ726" s="254"/>
      <c r="CA726" s="254"/>
      <c r="CB726" s="254"/>
      <c r="CC726" s="254"/>
      <c r="CD726" s="254"/>
      <c r="CE726" s="254"/>
      <c r="CF726" s="254"/>
      <c r="CG726" s="254"/>
      <c r="CH726" s="254"/>
      <c r="CI726" s="254"/>
      <c r="CJ726" s="254"/>
      <c r="CK726" s="254"/>
      <c r="CL726" s="254"/>
      <c r="CM726" s="254"/>
      <c r="CN726" s="254"/>
      <c r="CO726" s="254"/>
      <c r="CP726" s="254"/>
      <c r="CQ726" s="254"/>
      <c r="CR726" s="254"/>
      <c r="CS726" s="254"/>
      <c r="CT726" s="254"/>
      <c r="CU726" s="254"/>
      <c r="CV726" s="254"/>
      <c r="CW726" s="254"/>
      <c r="CX726" s="254"/>
      <c r="CY726" s="254"/>
      <c r="CZ726" s="254"/>
      <c r="DA726" s="254"/>
      <c r="DB726" s="254"/>
      <c r="DC726" s="254"/>
      <c r="DD726" s="254"/>
      <c r="DE726" s="254"/>
      <c r="DF726" s="254"/>
      <c r="DG726" s="254"/>
      <c r="DH726" s="254"/>
      <c r="DI726" s="254"/>
      <c r="DJ726" s="254"/>
      <c r="DK726" s="254"/>
      <c r="DL726" s="254"/>
      <c r="DM726" s="254"/>
      <c r="DN726" s="254"/>
      <c r="DO726" s="254"/>
    </row>
    <row r="727" spans="1:119" ht="7.5" customHeight="1">
      <c r="A727" s="277"/>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c r="AA727" s="254"/>
      <c r="AB727" s="254"/>
      <c r="AC727" s="254"/>
      <c r="AD727" s="254"/>
      <c r="AE727" s="254"/>
      <c r="AF727" s="254"/>
      <c r="AG727" s="254"/>
      <c r="AH727" s="254"/>
      <c r="AI727" s="254"/>
      <c r="AJ727" s="254"/>
      <c r="AK727" s="254"/>
      <c r="AL727" s="254"/>
      <c r="AM727" s="254"/>
      <c r="AN727" s="254"/>
      <c r="AO727" s="254"/>
      <c r="AP727" s="254"/>
      <c r="AQ727" s="254"/>
      <c r="AR727" s="254"/>
      <c r="AS727" s="254"/>
      <c r="AT727" s="254"/>
      <c r="AU727" s="254"/>
      <c r="AV727" s="254"/>
      <c r="AW727" s="254"/>
      <c r="AX727" s="254"/>
      <c r="AY727" s="254"/>
      <c r="AZ727" s="254"/>
      <c r="BA727" s="254"/>
      <c r="BB727" s="254"/>
      <c r="BC727" s="254"/>
      <c r="BD727" s="254"/>
      <c r="BE727" s="254"/>
      <c r="BF727" s="254"/>
      <c r="BG727" s="254"/>
      <c r="BH727" s="254"/>
      <c r="BI727" s="254"/>
      <c r="BJ727" s="254"/>
      <c r="BK727" s="254"/>
      <c r="BL727" s="254"/>
      <c r="BM727" s="254"/>
      <c r="BN727" s="254"/>
      <c r="BO727" s="254"/>
      <c r="BP727" s="254"/>
      <c r="BQ727" s="254"/>
      <c r="BR727" s="254"/>
      <c r="BS727" s="254"/>
      <c r="BT727" s="254"/>
      <c r="BU727" s="254"/>
      <c r="BV727" s="254"/>
      <c r="BW727" s="254"/>
      <c r="BX727" s="254"/>
      <c r="BY727" s="254"/>
      <c r="BZ727" s="254"/>
      <c r="CA727" s="254"/>
      <c r="CB727" s="254"/>
      <c r="CC727" s="254"/>
      <c r="CD727" s="254"/>
      <c r="CE727" s="254"/>
      <c r="CF727" s="254"/>
      <c r="CG727" s="254"/>
      <c r="CH727" s="254"/>
      <c r="CI727" s="254"/>
      <c r="CJ727" s="254"/>
      <c r="CK727" s="254"/>
      <c r="CL727" s="254"/>
      <c r="CM727" s="254"/>
      <c r="CN727" s="254"/>
      <c r="CO727" s="254"/>
      <c r="CP727" s="254"/>
      <c r="CQ727" s="254"/>
      <c r="CR727" s="254"/>
      <c r="CS727" s="254"/>
      <c r="CT727" s="254"/>
      <c r="CU727" s="254"/>
      <c r="CV727" s="254"/>
      <c r="CW727" s="254"/>
      <c r="CX727" s="254"/>
      <c r="CY727" s="254"/>
      <c r="CZ727" s="254"/>
      <c r="DA727" s="254"/>
      <c r="DB727" s="254"/>
      <c r="DC727" s="254"/>
      <c r="DD727" s="254"/>
      <c r="DE727" s="254"/>
      <c r="DF727" s="254"/>
      <c r="DG727" s="254"/>
      <c r="DH727" s="254"/>
      <c r="DI727" s="254"/>
      <c r="DJ727" s="254"/>
      <c r="DK727" s="254"/>
      <c r="DL727" s="254"/>
      <c r="DM727" s="254"/>
      <c r="DN727" s="254"/>
      <c r="DO727" s="254"/>
    </row>
    <row r="728" spans="1:119" ht="7.5" customHeight="1">
      <c r="A728" s="277"/>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c r="AA728" s="254"/>
      <c r="AB728" s="254"/>
      <c r="AC728" s="254"/>
      <c r="AD728" s="254"/>
      <c r="AE728" s="254"/>
      <c r="AF728" s="254"/>
      <c r="AG728" s="254"/>
      <c r="AH728" s="254"/>
      <c r="AI728" s="254"/>
      <c r="AJ728" s="254"/>
      <c r="AK728" s="254"/>
      <c r="AL728" s="254"/>
      <c r="AM728" s="254"/>
      <c r="AN728" s="254"/>
      <c r="AO728" s="254"/>
      <c r="AP728" s="254"/>
      <c r="AQ728" s="254"/>
      <c r="AR728" s="254"/>
      <c r="AS728" s="254"/>
      <c r="AT728" s="254"/>
      <c r="AU728" s="254"/>
      <c r="AV728" s="254"/>
      <c r="AW728" s="254"/>
      <c r="AX728" s="254"/>
      <c r="AY728" s="254"/>
      <c r="AZ728" s="254"/>
      <c r="BA728" s="254"/>
      <c r="BB728" s="254"/>
      <c r="BC728" s="254"/>
      <c r="BD728" s="254"/>
      <c r="BE728" s="254"/>
      <c r="BF728" s="254"/>
      <c r="BG728" s="254"/>
      <c r="BH728" s="254"/>
      <c r="BI728" s="254"/>
      <c r="BJ728" s="254"/>
      <c r="BK728" s="254"/>
      <c r="BL728" s="254"/>
      <c r="BM728" s="254"/>
      <c r="BN728" s="254"/>
      <c r="BO728" s="254"/>
      <c r="BP728" s="254"/>
      <c r="BQ728" s="254"/>
      <c r="BR728" s="254"/>
      <c r="BS728" s="254"/>
      <c r="BT728" s="254"/>
      <c r="BU728" s="254"/>
      <c r="BV728" s="254"/>
      <c r="BW728" s="254"/>
      <c r="BX728" s="254"/>
      <c r="BY728" s="254"/>
      <c r="BZ728" s="254"/>
      <c r="CA728" s="254"/>
      <c r="CB728" s="254"/>
      <c r="CC728" s="254"/>
      <c r="CD728" s="254"/>
      <c r="CE728" s="254"/>
      <c r="CF728" s="254"/>
      <c r="CG728" s="254"/>
      <c r="CH728" s="254"/>
      <c r="CI728" s="254"/>
      <c r="CJ728" s="254"/>
      <c r="CK728" s="254"/>
      <c r="CL728" s="254"/>
      <c r="CM728" s="254"/>
      <c r="CN728" s="254"/>
      <c r="CO728" s="254"/>
      <c r="CP728" s="254"/>
      <c r="CQ728" s="254"/>
      <c r="CR728" s="254"/>
      <c r="CS728" s="254"/>
      <c r="CT728" s="254"/>
      <c r="CU728" s="254"/>
      <c r="CV728" s="254"/>
      <c r="CW728" s="254"/>
      <c r="CX728" s="254"/>
      <c r="CY728" s="254"/>
      <c r="CZ728" s="254"/>
      <c r="DA728" s="254"/>
      <c r="DB728" s="254"/>
      <c r="DC728" s="254"/>
      <c r="DD728" s="254"/>
      <c r="DE728" s="254"/>
      <c r="DF728" s="254"/>
      <c r="DG728" s="254"/>
      <c r="DH728" s="254"/>
      <c r="DI728" s="254"/>
      <c r="DJ728" s="254"/>
      <c r="DK728" s="254"/>
      <c r="DL728" s="254"/>
      <c r="DM728" s="254"/>
      <c r="DN728" s="254"/>
      <c r="DO728" s="254"/>
    </row>
    <row r="729" spans="1:119" ht="7.5" customHeight="1">
      <c r="A729" s="277"/>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c r="AA729" s="254"/>
      <c r="AB729" s="254"/>
      <c r="AC729" s="254"/>
      <c r="AD729" s="254"/>
      <c r="AE729" s="254"/>
      <c r="AF729" s="254"/>
      <c r="AG729" s="254"/>
      <c r="AH729" s="254"/>
      <c r="AI729" s="254"/>
      <c r="AJ729" s="254"/>
      <c r="AK729" s="254"/>
      <c r="AL729" s="254"/>
      <c r="AM729" s="254"/>
      <c r="AN729" s="254"/>
      <c r="AO729" s="254"/>
      <c r="AP729" s="254"/>
      <c r="AQ729" s="254"/>
      <c r="AR729" s="254"/>
      <c r="AS729" s="254"/>
      <c r="AT729" s="254"/>
      <c r="AU729" s="254"/>
      <c r="AV729" s="254"/>
      <c r="AW729" s="254"/>
      <c r="AX729" s="254"/>
      <c r="AY729" s="254"/>
      <c r="AZ729" s="254"/>
      <c r="BA729" s="254"/>
      <c r="BB729" s="254"/>
      <c r="BC729" s="254"/>
      <c r="BD729" s="254"/>
      <c r="BE729" s="254"/>
      <c r="BF729" s="254"/>
      <c r="BG729" s="254"/>
      <c r="BH729" s="254"/>
      <c r="BI729" s="254"/>
      <c r="BJ729" s="254"/>
      <c r="BK729" s="254"/>
      <c r="BL729" s="254"/>
      <c r="BM729" s="254"/>
      <c r="BN729" s="254"/>
      <c r="BO729" s="254"/>
      <c r="BP729" s="254"/>
      <c r="BQ729" s="254"/>
      <c r="BR729" s="254"/>
      <c r="BS729" s="254"/>
      <c r="BT729" s="254"/>
      <c r="BU729" s="254"/>
      <c r="BV729" s="254"/>
      <c r="BW729" s="254"/>
      <c r="BX729" s="254"/>
      <c r="BY729" s="254"/>
      <c r="BZ729" s="254"/>
      <c r="CA729" s="254"/>
      <c r="CB729" s="254"/>
      <c r="CC729" s="254"/>
      <c r="CD729" s="254"/>
      <c r="CE729" s="254"/>
      <c r="CF729" s="254"/>
      <c r="CG729" s="254"/>
      <c r="CH729" s="254"/>
      <c r="CI729" s="254"/>
      <c r="CJ729" s="254"/>
      <c r="CK729" s="254"/>
      <c r="CL729" s="254"/>
      <c r="CM729" s="254"/>
      <c r="CN729" s="254"/>
      <c r="CO729" s="254"/>
      <c r="CP729" s="254"/>
      <c r="CQ729" s="254"/>
      <c r="CR729" s="254"/>
      <c r="CS729" s="254"/>
      <c r="CT729" s="254"/>
      <c r="CU729" s="254"/>
      <c r="CV729" s="254"/>
      <c r="CW729" s="254"/>
      <c r="CX729" s="254"/>
      <c r="CY729" s="254"/>
      <c r="CZ729" s="254"/>
      <c r="DA729" s="254"/>
      <c r="DB729" s="254"/>
      <c r="DC729" s="254"/>
      <c r="DD729" s="254"/>
      <c r="DE729" s="254"/>
      <c r="DF729" s="254"/>
      <c r="DG729" s="254"/>
      <c r="DH729" s="254"/>
      <c r="DI729" s="254"/>
      <c r="DJ729" s="254"/>
      <c r="DK729" s="254"/>
      <c r="DL729" s="254"/>
      <c r="DM729" s="254"/>
      <c r="DN729" s="254"/>
      <c r="DO729" s="254"/>
    </row>
    <row r="730" spans="1:119" ht="7.5" customHeight="1">
      <c r="A730" s="277"/>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c r="AA730" s="254"/>
      <c r="AB730" s="254"/>
      <c r="AC730" s="254"/>
      <c r="AD730" s="254"/>
      <c r="AE730" s="254"/>
      <c r="AF730" s="254"/>
      <c r="AG730" s="254"/>
      <c r="AH730" s="254"/>
      <c r="AI730" s="254"/>
      <c r="AJ730" s="254"/>
      <c r="AK730" s="254"/>
      <c r="AL730" s="254"/>
      <c r="AM730" s="254"/>
      <c r="AN730" s="254"/>
      <c r="AO730" s="254"/>
      <c r="AP730" s="254"/>
      <c r="AQ730" s="254"/>
      <c r="AR730" s="254"/>
      <c r="AS730" s="254"/>
      <c r="AT730" s="254"/>
      <c r="AU730" s="254"/>
      <c r="AV730" s="254"/>
      <c r="AW730" s="254"/>
      <c r="AX730" s="254"/>
      <c r="AY730" s="254"/>
      <c r="AZ730" s="254"/>
      <c r="BA730" s="254"/>
      <c r="BB730" s="254"/>
      <c r="BC730" s="254"/>
      <c r="BD730" s="254"/>
      <c r="BE730" s="254"/>
      <c r="BF730" s="254"/>
      <c r="BG730" s="254"/>
      <c r="BH730" s="254"/>
      <c r="BI730" s="254"/>
      <c r="BJ730" s="254"/>
      <c r="BK730" s="254"/>
      <c r="BL730" s="254"/>
      <c r="BM730" s="254"/>
      <c r="BN730" s="254"/>
      <c r="BO730" s="254"/>
      <c r="BP730" s="254"/>
      <c r="BQ730" s="254"/>
      <c r="BR730" s="254"/>
      <c r="BS730" s="254"/>
      <c r="BT730" s="254"/>
      <c r="BU730" s="254"/>
      <c r="BV730" s="254"/>
      <c r="BW730" s="254"/>
      <c r="BX730" s="254"/>
      <c r="BY730" s="254"/>
      <c r="BZ730" s="254"/>
      <c r="CA730" s="254"/>
      <c r="CB730" s="254"/>
      <c r="CC730" s="254"/>
      <c r="CD730" s="254"/>
      <c r="CE730" s="254"/>
      <c r="CF730" s="254"/>
      <c r="CG730" s="254"/>
      <c r="CH730" s="254"/>
      <c r="CI730" s="254"/>
      <c r="CJ730" s="254"/>
      <c r="CK730" s="254"/>
      <c r="CL730" s="254"/>
      <c r="CM730" s="254"/>
      <c r="CN730" s="254"/>
      <c r="CO730" s="254"/>
      <c r="CP730" s="254"/>
      <c r="CQ730" s="254"/>
      <c r="CR730" s="254"/>
      <c r="CS730" s="254"/>
      <c r="CT730" s="254"/>
      <c r="CU730" s="254"/>
      <c r="CV730" s="254"/>
      <c r="CW730" s="254"/>
      <c r="CX730" s="254"/>
      <c r="CY730" s="254"/>
      <c r="CZ730" s="254"/>
      <c r="DA730" s="254"/>
      <c r="DB730" s="254"/>
      <c r="DC730" s="254"/>
      <c r="DD730" s="254"/>
      <c r="DE730" s="254"/>
      <c r="DF730" s="254"/>
      <c r="DG730" s="254"/>
      <c r="DH730" s="254"/>
      <c r="DI730" s="254"/>
      <c r="DJ730" s="254"/>
      <c r="DK730" s="254"/>
      <c r="DL730" s="254"/>
      <c r="DM730" s="254"/>
      <c r="DN730" s="254"/>
      <c r="DO730" s="254"/>
    </row>
    <row r="731" spans="1:119" ht="7.5" customHeight="1">
      <c r="A731" s="277"/>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c r="AA731" s="254"/>
      <c r="AB731" s="254"/>
      <c r="AC731" s="254"/>
      <c r="AD731" s="254"/>
      <c r="AE731" s="254"/>
      <c r="AF731" s="254"/>
      <c r="AG731" s="254"/>
      <c r="AH731" s="254"/>
      <c r="AI731" s="254"/>
      <c r="AJ731" s="254"/>
      <c r="AK731" s="254"/>
      <c r="AL731" s="254"/>
      <c r="AM731" s="254"/>
      <c r="AN731" s="254"/>
      <c r="AO731" s="254"/>
      <c r="AP731" s="254"/>
      <c r="AQ731" s="254"/>
      <c r="AR731" s="254"/>
      <c r="AS731" s="254"/>
      <c r="AT731" s="254"/>
      <c r="AU731" s="254"/>
      <c r="AV731" s="254"/>
      <c r="AW731" s="254"/>
      <c r="AX731" s="254"/>
      <c r="AY731" s="254"/>
      <c r="AZ731" s="254"/>
      <c r="BA731" s="254"/>
      <c r="BB731" s="254"/>
      <c r="BC731" s="254"/>
      <c r="BD731" s="254"/>
      <c r="BE731" s="254"/>
      <c r="BF731" s="254"/>
      <c r="BG731" s="254"/>
      <c r="BH731" s="254"/>
      <c r="BI731" s="254"/>
      <c r="BJ731" s="254"/>
      <c r="BK731" s="254"/>
      <c r="BL731" s="254"/>
      <c r="BM731" s="254"/>
      <c r="BN731" s="254"/>
      <c r="BO731" s="254"/>
      <c r="BP731" s="254"/>
      <c r="BQ731" s="254"/>
      <c r="BR731" s="254"/>
      <c r="BS731" s="254"/>
      <c r="BT731" s="254"/>
      <c r="BU731" s="254"/>
      <c r="BV731" s="254"/>
      <c r="BW731" s="254"/>
      <c r="BX731" s="254"/>
      <c r="BY731" s="254"/>
      <c r="BZ731" s="254"/>
      <c r="CA731" s="254"/>
      <c r="CB731" s="254"/>
      <c r="CC731" s="254"/>
      <c r="CD731" s="254"/>
      <c r="CE731" s="254"/>
      <c r="CF731" s="254"/>
      <c r="CG731" s="254"/>
      <c r="CH731" s="254"/>
      <c r="CI731" s="254"/>
      <c r="CJ731" s="254"/>
      <c r="CK731" s="254"/>
      <c r="CL731" s="254"/>
      <c r="CM731" s="254"/>
      <c r="CN731" s="254"/>
      <c r="CO731" s="254"/>
      <c r="CP731" s="254"/>
      <c r="CQ731" s="254"/>
      <c r="CR731" s="254"/>
      <c r="CS731" s="254"/>
      <c r="CT731" s="254"/>
      <c r="CU731" s="254"/>
      <c r="CV731" s="254"/>
      <c r="CW731" s="254"/>
      <c r="CX731" s="254"/>
      <c r="CY731" s="254"/>
      <c r="CZ731" s="254"/>
      <c r="DA731" s="254"/>
      <c r="DB731" s="254"/>
      <c r="DC731" s="254"/>
      <c r="DD731" s="254"/>
      <c r="DE731" s="254"/>
      <c r="DF731" s="254"/>
      <c r="DG731" s="254"/>
      <c r="DH731" s="254"/>
      <c r="DI731" s="254"/>
      <c r="DJ731" s="254"/>
      <c r="DK731" s="254"/>
      <c r="DL731" s="254"/>
      <c r="DM731" s="254"/>
      <c r="DN731" s="254"/>
      <c r="DO731" s="254"/>
    </row>
    <row r="732" spans="1:119" ht="7.5" customHeight="1">
      <c r="A732" s="277"/>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c r="AA732" s="254"/>
      <c r="AB732" s="254"/>
      <c r="AC732" s="254"/>
      <c r="AD732" s="254"/>
      <c r="AE732" s="254"/>
      <c r="AF732" s="254"/>
      <c r="AG732" s="254"/>
      <c r="AH732" s="254"/>
      <c r="AI732" s="254"/>
      <c r="AJ732" s="254"/>
      <c r="AK732" s="254"/>
      <c r="AL732" s="254"/>
      <c r="AM732" s="254"/>
      <c r="AN732" s="254"/>
      <c r="AO732" s="254"/>
      <c r="AP732" s="254"/>
      <c r="AQ732" s="254"/>
      <c r="AR732" s="254"/>
      <c r="AS732" s="254"/>
      <c r="AT732" s="254"/>
      <c r="AU732" s="254"/>
      <c r="AV732" s="254"/>
      <c r="AW732" s="254"/>
      <c r="AX732" s="254"/>
      <c r="AY732" s="254"/>
      <c r="AZ732" s="254"/>
      <c r="BA732" s="254"/>
      <c r="BB732" s="254"/>
      <c r="BC732" s="254"/>
      <c r="BD732" s="254"/>
      <c r="BE732" s="254"/>
      <c r="BF732" s="254"/>
      <c r="BG732" s="254"/>
      <c r="BH732" s="254"/>
      <c r="BI732" s="254"/>
      <c r="BJ732" s="254"/>
      <c r="BK732" s="254"/>
      <c r="BL732" s="254"/>
      <c r="BM732" s="254"/>
      <c r="BN732" s="254"/>
      <c r="BO732" s="254"/>
      <c r="BP732" s="254"/>
      <c r="BQ732" s="254"/>
      <c r="BR732" s="254"/>
      <c r="BS732" s="254"/>
      <c r="BT732" s="254"/>
      <c r="BU732" s="254"/>
      <c r="BV732" s="254"/>
      <c r="BW732" s="254"/>
      <c r="BX732" s="254"/>
      <c r="BY732" s="254"/>
      <c r="BZ732" s="254"/>
      <c r="CA732" s="254"/>
      <c r="CB732" s="254"/>
      <c r="CC732" s="254"/>
      <c r="CD732" s="254"/>
      <c r="CE732" s="254"/>
      <c r="CF732" s="254"/>
      <c r="CG732" s="254"/>
      <c r="CH732" s="254"/>
      <c r="CI732" s="254"/>
      <c r="CJ732" s="254"/>
      <c r="CK732" s="254"/>
      <c r="CL732" s="254"/>
      <c r="CM732" s="254"/>
      <c r="CN732" s="254"/>
      <c r="CO732" s="254"/>
      <c r="CP732" s="254"/>
      <c r="CQ732" s="254"/>
      <c r="CR732" s="254"/>
      <c r="CS732" s="254"/>
      <c r="CT732" s="254"/>
      <c r="CU732" s="254"/>
      <c r="CV732" s="254"/>
      <c r="CW732" s="254"/>
      <c r="CX732" s="254"/>
      <c r="CY732" s="254"/>
      <c r="CZ732" s="254"/>
      <c r="DA732" s="254"/>
      <c r="DB732" s="254"/>
      <c r="DC732" s="254"/>
      <c r="DD732" s="254"/>
      <c r="DE732" s="254"/>
      <c r="DF732" s="254"/>
      <c r="DG732" s="254"/>
      <c r="DH732" s="254"/>
      <c r="DI732" s="254"/>
      <c r="DJ732" s="254"/>
      <c r="DK732" s="254"/>
      <c r="DL732" s="254"/>
      <c r="DM732" s="254"/>
      <c r="DN732" s="254"/>
      <c r="DO732" s="254"/>
    </row>
    <row r="733" spans="1:119" ht="7.5" customHeight="1">
      <c r="A733" s="277"/>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c r="AA733" s="254"/>
      <c r="AB733" s="254"/>
      <c r="AC733" s="254"/>
      <c r="AD733" s="254"/>
      <c r="AE733" s="254"/>
      <c r="AF733" s="254"/>
      <c r="AG733" s="254"/>
      <c r="AH733" s="254"/>
      <c r="AI733" s="254"/>
      <c r="AJ733" s="254"/>
      <c r="AK733" s="254"/>
      <c r="AL733" s="254"/>
      <c r="AM733" s="254"/>
      <c r="AN733" s="254"/>
      <c r="AO733" s="254"/>
      <c r="AP733" s="254"/>
      <c r="AQ733" s="254"/>
      <c r="AR733" s="254"/>
      <c r="AS733" s="254"/>
      <c r="AT733" s="254"/>
      <c r="AU733" s="254"/>
      <c r="AV733" s="254"/>
      <c r="AW733" s="254"/>
      <c r="AX733" s="254"/>
      <c r="AY733" s="254"/>
      <c r="AZ733" s="254"/>
      <c r="BA733" s="254"/>
      <c r="BB733" s="254"/>
      <c r="BC733" s="254"/>
      <c r="BD733" s="254"/>
      <c r="BE733" s="254"/>
      <c r="BF733" s="254"/>
      <c r="BG733" s="254"/>
      <c r="BH733" s="254"/>
      <c r="BI733" s="254"/>
      <c r="BJ733" s="254"/>
      <c r="BK733" s="254"/>
      <c r="BL733" s="254"/>
      <c r="BM733" s="254"/>
      <c r="BN733" s="254"/>
      <c r="BO733" s="254"/>
      <c r="BP733" s="254"/>
      <c r="BQ733" s="254"/>
      <c r="BR733" s="254"/>
      <c r="BS733" s="254"/>
      <c r="BT733" s="254"/>
      <c r="BU733" s="254"/>
      <c r="BV733" s="254"/>
      <c r="BW733" s="254"/>
      <c r="BX733" s="254"/>
      <c r="BY733" s="254"/>
      <c r="BZ733" s="254"/>
      <c r="CA733" s="254"/>
      <c r="CB733" s="254"/>
      <c r="CC733" s="254"/>
      <c r="CD733" s="254"/>
      <c r="CE733" s="254"/>
      <c r="CF733" s="254"/>
      <c r="CG733" s="254"/>
      <c r="CH733" s="254"/>
      <c r="CI733" s="254"/>
      <c r="CJ733" s="254"/>
      <c r="CK733" s="254"/>
      <c r="CL733" s="254"/>
      <c r="CM733" s="254"/>
      <c r="CN733" s="254"/>
      <c r="CO733" s="254"/>
      <c r="CP733" s="254"/>
      <c r="CQ733" s="254"/>
      <c r="CR733" s="254"/>
      <c r="CS733" s="254"/>
      <c r="CT733" s="254"/>
      <c r="CU733" s="254"/>
      <c r="CV733" s="254"/>
      <c r="CW733" s="254"/>
      <c r="CX733" s="254"/>
      <c r="CY733" s="254"/>
      <c r="CZ733" s="254"/>
      <c r="DA733" s="254"/>
      <c r="DB733" s="254"/>
      <c r="DC733" s="254"/>
      <c r="DD733" s="254"/>
      <c r="DE733" s="254"/>
      <c r="DF733" s="254"/>
      <c r="DG733" s="254"/>
      <c r="DH733" s="254"/>
      <c r="DI733" s="254"/>
      <c r="DJ733" s="254"/>
      <c r="DK733" s="254"/>
      <c r="DL733" s="254"/>
      <c r="DM733" s="254"/>
      <c r="DN733" s="254"/>
      <c r="DO733" s="254"/>
    </row>
    <row r="734" spans="1:119" ht="7.5" customHeight="1">
      <c r="A734" s="277"/>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c r="AA734" s="254"/>
      <c r="AB734" s="254"/>
      <c r="AC734" s="254"/>
      <c r="AD734" s="254"/>
      <c r="AE734" s="254"/>
      <c r="AF734" s="254"/>
      <c r="AG734" s="254"/>
      <c r="AH734" s="254"/>
      <c r="AI734" s="254"/>
      <c r="AJ734" s="254"/>
      <c r="AK734" s="254"/>
      <c r="AL734" s="254"/>
      <c r="AM734" s="254"/>
      <c r="AN734" s="254"/>
      <c r="AO734" s="254"/>
      <c r="AP734" s="254"/>
      <c r="AQ734" s="254"/>
      <c r="AR734" s="254"/>
      <c r="AS734" s="254"/>
      <c r="AT734" s="254"/>
      <c r="AU734" s="254"/>
      <c r="AV734" s="254"/>
      <c r="AW734" s="254"/>
      <c r="AX734" s="254"/>
      <c r="AY734" s="254"/>
      <c r="AZ734" s="254"/>
      <c r="BA734" s="254"/>
      <c r="BB734" s="254"/>
      <c r="BC734" s="254"/>
      <c r="BD734" s="254"/>
      <c r="BE734" s="254"/>
      <c r="BF734" s="254"/>
      <c r="BG734" s="254"/>
      <c r="BH734" s="254"/>
      <c r="BI734" s="254"/>
      <c r="BJ734" s="254"/>
      <c r="BK734" s="254"/>
      <c r="BL734" s="254"/>
      <c r="BM734" s="254"/>
      <c r="BN734" s="254"/>
      <c r="BO734" s="254"/>
      <c r="BP734" s="254"/>
      <c r="BQ734" s="254"/>
      <c r="BR734" s="254"/>
      <c r="BS734" s="254"/>
      <c r="BT734" s="254"/>
      <c r="BU734" s="254"/>
      <c r="BV734" s="254"/>
      <c r="BW734" s="254"/>
      <c r="BX734" s="254"/>
      <c r="BY734" s="254"/>
      <c r="BZ734" s="254"/>
      <c r="CA734" s="254"/>
      <c r="CB734" s="254"/>
      <c r="CC734" s="254"/>
      <c r="CD734" s="254"/>
      <c r="CE734" s="254"/>
      <c r="CF734" s="254"/>
      <c r="CG734" s="254"/>
      <c r="CH734" s="254"/>
      <c r="CI734" s="254"/>
      <c r="CJ734" s="254"/>
      <c r="CK734" s="254"/>
      <c r="CL734" s="254"/>
      <c r="CM734" s="254"/>
      <c r="CN734" s="254"/>
      <c r="CO734" s="254"/>
      <c r="CP734" s="254"/>
      <c r="CQ734" s="254"/>
      <c r="CR734" s="254"/>
      <c r="CS734" s="254"/>
      <c r="CT734" s="254"/>
      <c r="CU734" s="254"/>
      <c r="CV734" s="254"/>
      <c r="CW734" s="254"/>
      <c r="CX734" s="254"/>
      <c r="CY734" s="254"/>
      <c r="CZ734" s="254"/>
      <c r="DA734" s="254"/>
      <c r="DB734" s="254"/>
      <c r="DC734" s="254"/>
      <c r="DD734" s="254"/>
      <c r="DE734" s="254"/>
      <c r="DF734" s="254"/>
      <c r="DG734" s="254"/>
      <c r="DH734" s="254"/>
      <c r="DI734" s="254"/>
      <c r="DJ734" s="254"/>
      <c r="DK734" s="254"/>
      <c r="DL734" s="254"/>
      <c r="DM734" s="254"/>
      <c r="DN734" s="254"/>
      <c r="DO734" s="254"/>
    </row>
    <row r="735" spans="1:119" ht="7.5" customHeight="1">
      <c r="A735" s="277"/>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c r="AA735" s="254"/>
      <c r="AB735" s="254"/>
      <c r="AC735" s="254"/>
      <c r="AD735" s="254"/>
      <c r="AE735" s="254"/>
      <c r="AF735" s="254"/>
      <c r="AG735" s="254"/>
      <c r="AH735" s="254"/>
      <c r="AI735" s="254"/>
      <c r="AJ735" s="254"/>
      <c r="AK735" s="254"/>
      <c r="AL735" s="254"/>
      <c r="AM735" s="254"/>
      <c r="AN735" s="254"/>
      <c r="AO735" s="254"/>
      <c r="AP735" s="254"/>
      <c r="AQ735" s="254"/>
      <c r="AR735" s="254"/>
      <c r="AS735" s="254"/>
      <c r="AT735" s="254"/>
      <c r="AU735" s="254"/>
      <c r="AV735" s="254"/>
      <c r="AW735" s="254"/>
      <c r="AX735" s="254"/>
      <c r="AY735" s="254"/>
      <c r="AZ735" s="254"/>
      <c r="BA735" s="254"/>
      <c r="BB735" s="254"/>
      <c r="BC735" s="254"/>
      <c r="BD735" s="254"/>
      <c r="BE735" s="254"/>
      <c r="BF735" s="254"/>
      <c r="BG735" s="254"/>
      <c r="BH735" s="254"/>
      <c r="BI735" s="254"/>
      <c r="BJ735" s="254"/>
      <c r="BK735" s="254"/>
      <c r="BL735" s="254"/>
      <c r="BM735" s="254"/>
      <c r="BN735" s="254"/>
      <c r="BO735" s="254"/>
      <c r="BP735" s="254"/>
      <c r="BQ735" s="254"/>
      <c r="BR735" s="254"/>
      <c r="BS735" s="254"/>
      <c r="BT735" s="254"/>
      <c r="BU735" s="254"/>
      <c r="BV735" s="254"/>
      <c r="BW735" s="254"/>
      <c r="BX735" s="254"/>
      <c r="BY735" s="254"/>
      <c r="BZ735" s="254"/>
      <c r="CA735" s="254"/>
      <c r="CB735" s="254"/>
      <c r="CC735" s="254"/>
      <c r="CD735" s="254"/>
      <c r="CE735" s="254"/>
      <c r="CF735" s="254"/>
      <c r="CG735" s="254"/>
      <c r="CH735" s="254"/>
      <c r="CI735" s="254"/>
      <c r="CJ735" s="254"/>
      <c r="CK735" s="254"/>
      <c r="CL735" s="254"/>
      <c r="CM735" s="254"/>
      <c r="CN735" s="254"/>
      <c r="CO735" s="254"/>
      <c r="CP735" s="254"/>
      <c r="CQ735" s="254"/>
      <c r="CR735" s="254"/>
      <c r="CS735" s="254"/>
      <c r="CT735" s="254"/>
      <c r="CU735" s="254"/>
      <c r="CV735" s="254"/>
      <c r="CW735" s="254"/>
      <c r="CX735" s="254"/>
      <c r="CY735" s="254"/>
      <c r="CZ735" s="254"/>
      <c r="DA735" s="254"/>
      <c r="DB735" s="254"/>
      <c r="DC735" s="254"/>
      <c r="DD735" s="254"/>
      <c r="DE735" s="254"/>
      <c r="DF735" s="254"/>
      <c r="DG735" s="254"/>
      <c r="DH735" s="254"/>
      <c r="DI735" s="254"/>
      <c r="DJ735" s="254"/>
      <c r="DK735" s="254"/>
      <c r="DL735" s="254"/>
      <c r="DM735" s="254"/>
      <c r="DN735" s="254"/>
      <c r="DO735" s="254"/>
    </row>
    <row r="736" spans="1:119" ht="7.5" customHeight="1">
      <c r="A736" s="277"/>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c r="AA736" s="254"/>
      <c r="AB736" s="254"/>
      <c r="AC736" s="254"/>
      <c r="AD736" s="254"/>
      <c r="AE736" s="254"/>
      <c r="AF736" s="254"/>
      <c r="AG736" s="254"/>
      <c r="AH736" s="254"/>
      <c r="AI736" s="254"/>
      <c r="AJ736" s="254"/>
      <c r="AK736" s="254"/>
      <c r="AL736" s="254"/>
      <c r="AM736" s="254"/>
      <c r="AN736" s="254"/>
      <c r="AO736" s="254"/>
      <c r="AP736" s="254"/>
      <c r="AQ736" s="254"/>
      <c r="AR736" s="254"/>
      <c r="AS736" s="254"/>
      <c r="AT736" s="254"/>
      <c r="AU736" s="254"/>
      <c r="AV736" s="254"/>
      <c r="AW736" s="254"/>
      <c r="AX736" s="254"/>
      <c r="AY736" s="254"/>
      <c r="AZ736" s="254"/>
      <c r="BA736" s="254"/>
      <c r="BB736" s="254"/>
      <c r="BC736" s="254"/>
      <c r="BD736" s="254"/>
      <c r="BE736" s="254"/>
      <c r="BF736" s="254"/>
      <c r="BG736" s="254"/>
      <c r="BH736" s="254"/>
      <c r="BI736" s="254"/>
      <c r="BJ736" s="254"/>
      <c r="BK736" s="254"/>
      <c r="BL736" s="254"/>
      <c r="BM736" s="254"/>
      <c r="BN736" s="254"/>
      <c r="BO736" s="254"/>
      <c r="BP736" s="254"/>
      <c r="BQ736" s="254"/>
      <c r="BR736" s="254"/>
      <c r="BS736" s="254"/>
      <c r="BT736" s="254"/>
      <c r="BU736" s="254"/>
      <c r="BV736" s="254"/>
      <c r="BW736" s="254"/>
      <c r="BX736" s="254"/>
      <c r="BY736" s="254"/>
      <c r="BZ736" s="254"/>
      <c r="CA736" s="254"/>
      <c r="CB736" s="254"/>
      <c r="CC736" s="254"/>
      <c r="CD736" s="254"/>
      <c r="CE736" s="254"/>
      <c r="CF736" s="254"/>
      <c r="CG736" s="254"/>
      <c r="CH736" s="254"/>
      <c r="CI736" s="254"/>
      <c r="CJ736" s="254"/>
      <c r="CK736" s="254"/>
      <c r="CL736" s="254"/>
      <c r="CM736" s="254"/>
      <c r="CN736" s="254"/>
      <c r="CO736" s="254"/>
      <c r="CP736" s="254"/>
      <c r="CQ736" s="254"/>
      <c r="CR736" s="254"/>
      <c r="CS736" s="254"/>
      <c r="CT736" s="254"/>
      <c r="CU736" s="254"/>
      <c r="CV736" s="254"/>
      <c r="CW736" s="254"/>
      <c r="CX736" s="254"/>
      <c r="CY736" s="254"/>
      <c r="CZ736" s="254"/>
      <c r="DA736" s="254"/>
      <c r="DB736" s="254"/>
      <c r="DC736" s="254"/>
      <c r="DD736" s="254"/>
      <c r="DE736" s="254"/>
      <c r="DF736" s="254"/>
      <c r="DG736" s="254"/>
      <c r="DH736" s="254"/>
      <c r="DI736" s="254"/>
      <c r="DJ736" s="254"/>
      <c r="DK736" s="254"/>
      <c r="DL736" s="254"/>
      <c r="DM736" s="254"/>
      <c r="DN736" s="254"/>
      <c r="DO736" s="254"/>
    </row>
    <row r="737" spans="1:119" ht="7.5" customHeight="1">
      <c r="A737" s="277"/>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c r="AA737" s="254"/>
      <c r="AB737" s="254"/>
      <c r="AC737" s="254"/>
      <c r="AD737" s="254"/>
      <c r="AE737" s="254"/>
      <c r="AF737" s="254"/>
      <c r="AG737" s="254"/>
      <c r="AH737" s="254"/>
      <c r="AI737" s="254"/>
      <c r="AJ737" s="254"/>
      <c r="AK737" s="254"/>
      <c r="AL737" s="254"/>
      <c r="AM737" s="254"/>
      <c r="AN737" s="254"/>
      <c r="AO737" s="254"/>
      <c r="AP737" s="254"/>
      <c r="AQ737" s="254"/>
      <c r="AR737" s="254"/>
      <c r="AS737" s="254"/>
      <c r="AT737" s="254"/>
      <c r="AU737" s="254"/>
      <c r="AV737" s="254"/>
      <c r="AW737" s="254"/>
      <c r="AX737" s="254"/>
      <c r="AY737" s="254"/>
      <c r="AZ737" s="254"/>
      <c r="BA737" s="254"/>
      <c r="BB737" s="254"/>
      <c r="BC737" s="254"/>
      <c r="BD737" s="254"/>
      <c r="BE737" s="254"/>
      <c r="BF737" s="254"/>
      <c r="BG737" s="254"/>
      <c r="BH737" s="254"/>
      <c r="BI737" s="254"/>
      <c r="BJ737" s="254"/>
      <c r="BK737" s="254"/>
      <c r="BL737" s="254"/>
      <c r="BM737" s="254"/>
      <c r="BN737" s="254"/>
      <c r="BO737" s="254"/>
      <c r="BP737" s="254"/>
      <c r="BQ737" s="254"/>
      <c r="BR737" s="254"/>
      <c r="BS737" s="254"/>
      <c r="BT737" s="254"/>
      <c r="BU737" s="254"/>
      <c r="BV737" s="254"/>
      <c r="BW737" s="254"/>
      <c r="BX737" s="254"/>
      <c r="BY737" s="254"/>
      <c r="BZ737" s="254"/>
      <c r="CA737" s="254"/>
      <c r="CB737" s="254"/>
      <c r="CC737" s="254"/>
      <c r="CD737" s="254"/>
      <c r="CE737" s="254"/>
      <c r="CF737" s="254"/>
      <c r="CG737" s="254"/>
      <c r="CH737" s="254"/>
      <c r="CI737" s="254"/>
      <c r="CJ737" s="254"/>
      <c r="CK737" s="254"/>
      <c r="CL737" s="254"/>
      <c r="CM737" s="254"/>
      <c r="CN737" s="254"/>
      <c r="CO737" s="254"/>
      <c r="CP737" s="254"/>
      <c r="CQ737" s="254"/>
      <c r="CR737" s="254"/>
      <c r="CS737" s="254"/>
      <c r="CT737" s="254"/>
      <c r="CU737" s="254"/>
      <c r="CV737" s="254"/>
      <c r="CW737" s="254"/>
      <c r="CX737" s="254"/>
      <c r="CY737" s="254"/>
      <c r="CZ737" s="254"/>
      <c r="DA737" s="254"/>
      <c r="DB737" s="254"/>
      <c r="DC737" s="254"/>
      <c r="DD737" s="254"/>
      <c r="DE737" s="254"/>
      <c r="DF737" s="254"/>
      <c r="DG737" s="254"/>
      <c r="DH737" s="254"/>
      <c r="DI737" s="254"/>
      <c r="DJ737" s="254"/>
      <c r="DK737" s="254"/>
      <c r="DL737" s="254"/>
      <c r="DM737" s="254"/>
      <c r="DN737" s="254"/>
      <c r="DO737" s="254"/>
    </row>
    <row r="738" spans="1:119" ht="7.5" customHeight="1">
      <c r="A738" s="277"/>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c r="AA738" s="254"/>
      <c r="AB738" s="254"/>
      <c r="AC738" s="254"/>
      <c r="AD738" s="254"/>
      <c r="AE738" s="254"/>
      <c r="AF738" s="254"/>
      <c r="AG738" s="254"/>
      <c r="AH738" s="254"/>
      <c r="AI738" s="254"/>
      <c r="AJ738" s="254"/>
      <c r="AK738" s="254"/>
      <c r="AL738" s="254"/>
      <c r="AM738" s="254"/>
      <c r="AN738" s="254"/>
      <c r="AO738" s="254"/>
      <c r="AP738" s="254"/>
      <c r="AQ738" s="254"/>
      <c r="AR738" s="254"/>
      <c r="AS738" s="254"/>
      <c r="AT738" s="254"/>
      <c r="AU738" s="254"/>
      <c r="AV738" s="254"/>
      <c r="AW738" s="254"/>
      <c r="AX738" s="254"/>
      <c r="AY738" s="254"/>
      <c r="AZ738" s="254"/>
      <c r="BA738" s="254"/>
      <c r="BB738" s="254"/>
      <c r="BC738" s="254"/>
      <c r="BD738" s="254"/>
      <c r="BE738" s="254"/>
      <c r="BF738" s="254"/>
      <c r="BG738" s="254"/>
      <c r="BH738" s="254"/>
      <c r="BI738" s="254"/>
      <c r="BJ738" s="254"/>
      <c r="BK738" s="254"/>
      <c r="BL738" s="254"/>
      <c r="BM738" s="254"/>
      <c r="BN738" s="254"/>
      <c r="BO738" s="254"/>
      <c r="BP738" s="254"/>
      <c r="BQ738" s="254"/>
      <c r="BR738" s="254"/>
      <c r="BS738" s="254"/>
      <c r="BT738" s="254"/>
      <c r="BU738" s="254"/>
      <c r="BV738" s="254"/>
      <c r="BW738" s="254"/>
      <c r="BX738" s="254"/>
      <c r="BY738" s="254"/>
      <c r="BZ738" s="254"/>
      <c r="CA738" s="254"/>
      <c r="CB738" s="254"/>
      <c r="CC738" s="254"/>
      <c r="CD738" s="254"/>
      <c r="CE738" s="254"/>
      <c r="CF738" s="254"/>
      <c r="CG738" s="254"/>
      <c r="CH738" s="254"/>
      <c r="CI738" s="254"/>
      <c r="CJ738" s="254"/>
      <c r="CK738" s="254"/>
      <c r="CL738" s="254"/>
      <c r="CM738" s="254"/>
      <c r="CN738" s="254"/>
      <c r="CO738" s="254"/>
      <c r="CP738" s="254"/>
      <c r="CQ738" s="254"/>
      <c r="CR738" s="254"/>
      <c r="CS738" s="254"/>
      <c r="CT738" s="254"/>
      <c r="CU738" s="254"/>
      <c r="CV738" s="254"/>
      <c r="CW738" s="254"/>
      <c r="CX738" s="254"/>
      <c r="CY738" s="254"/>
      <c r="CZ738" s="254"/>
      <c r="DA738" s="254"/>
      <c r="DB738" s="254"/>
      <c r="DC738" s="254"/>
      <c r="DD738" s="254"/>
      <c r="DE738" s="254"/>
      <c r="DF738" s="254"/>
      <c r="DG738" s="254"/>
      <c r="DH738" s="254"/>
      <c r="DI738" s="254"/>
      <c r="DJ738" s="254"/>
      <c r="DK738" s="254"/>
      <c r="DL738" s="254"/>
      <c r="DM738" s="254"/>
      <c r="DN738" s="254"/>
      <c r="DO738" s="254"/>
    </row>
    <row r="739" spans="1:119" ht="7.5" customHeight="1">
      <c r="A739" s="277"/>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c r="AA739" s="254"/>
      <c r="AB739" s="254"/>
      <c r="AC739" s="254"/>
      <c r="AD739" s="254"/>
      <c r="AE739" s="254"/>
      <c r="AF739" s="254"/>
      <c r="AG739" s="254"/>
      <c r="AH739" s="254"/>
      <c r="AI739" s="254"/>
      <c r="AJ739" s="254"/>
      <c r="AK739" s="254"/>
      <c r="AL739" s="254"/>
      <c r="AM739" s="254"/>
      <c r="AN739" s="254"/>
      <c r="AO739" s="254"/>
      <c r="AP739" s="254"/>
      <c r="AQ739" s="254"/>
      <c r="AR739" s="254"/>
      <c r="AS739" s="254"/>
      <c r="AT739" s="254"/>
      <c r="AU739" s="254"/>
      <c r="AV739" s="254"/>
      <c r="AW739" s="254"/>
      <c r="AX739" s="254"/>
      <c r="AY739" s="254"/>
      <c r="AZ739" s="254"/>
      <c r="BA739" s="254"/>
      <c r="BB739" s="254"/>
      <c r="BC739" s="254"/>
      <c r="BD739" s="254"/>
      <c r="BE739" s="254"/>
      <c r="BF739" s="254"/>
      <c r="BG739" s="254"/>
      <c r="BH739" s="254"/>
      <c r="BI739" s="254"/>
      <c r="BJ739" s="254"/>
      <c r="BK739" s="254"/>
      <c r="BL739" s="254"/>
      <c r="BM739" s="254"/>
      <c r="BN739" s="254"/>
      <c r="BO739" s="254"/>
      <c r="BP739" s="254"/>
      <c r="BQ739" s="254"/>
      <c r="BR739" s="254"/>
      <c r="BS739" s="254"/>
      <c r="BT739" s="254"/>
      <c r="BU739" s="254"/>
      <c r="BV739" s="254"/>
      <c r="BW739" s="254"/>
      <c r="BX739" s="254"/>
      <c r="BY739" s="254"/>
      <c r="BZ739" s="254"/>
      <c r="CA739" s="254"/>
      <c r="CB739" s="254"/>
      <c r="CC739" s="254"/>
      <c r="CD739" s="254"/>
      <c r="CE739" s="254"/>
      <c r="CF739" s="254"/>
      <c r="CG739" s="254"/>
      <c r="CH739" s="254"/>
      <c r="CI739" s="254"/>
      <c r="CJ739" s="254"/>
      <c r="CK739" s="254"/>
      <c r="CL739" s="254"/>
      <c r="CM739" s="254"/>
      <c r="CN739" s="254"/>
      <c r="CO739" s="254"/>
      <c r="CP739" s="254"/>
      <c r="CQ739" s="254"/>
      <c r="CR739" s="254"/>
      <c r="CS739" s="254"/>
      <c r="CT739" s="254"/>
      <c r="CU739" s="254"/>
      <c r="CV739" s="254"/>
      <c r="CW739" s="254"/>
      <c r="CX739" s="254"/>
      <c r="CY739" s="254"/>
      <c r="CZ739" s="254"/>
      <c r="DA739" s="254"/>
      <c r="DB739" s="254"/>
      <c r="DC739" s="254"/>
      <c r="DD739" s="254"/>
      <c r="DE739" s="254"/>
      <c r="DF739" s="254"/>
      <c r="DG739" s="254"/>
      <c r="DH739" s="254"/>
      <c r="DI739" s="254"/>
      <c r="DJ739" s="254"/>
      <c r="DK739" s="254"/>
      <c r="DL739" s="254"/>
      <c r="DM739" s="254"/>
      <c r="DN739" s="254"/>
      <c r="DO739" s="254"/>
    </row>
    <row r="740" spans="1:119" ht="7.5" customHeight="1">
      <c r="A740" s="277"/>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c r="AA740" s="254"/>
      <c r="AB740" s="254"/>
      <c r="AC740" s="254"/>
      <c r="AD740" s="254"/>
      <c r="AE740" s="254"/>
      <c r="AF740" s="254"/>
      <c r="AG740" s="254"/>
      <c r="AH740" s="254"/>
      <c r="AI740" s="254"/>
      <c r="AJ740" s="254"/>
      <c r="AK740" s="254"/>
      <c r="AL740" s="254"/>
      <c r="AM740" s="254"/>
      <c r="AN740" s="254"/>
      <c r="AO740" s="254"/>
      <c r="AP740" s="254"/>
      <c r="AQ740" s="254"/>
      <c r="AR740" s="254"/>
      <c r="AS740" s="254"/>
      <c r="AT740" s="254"/>
      <c r="AU740" s="254"/>
      <c r="AV740" s="254"/>
      <c r="AW740" s="254"/>
      <c r="AX740" s="254"/>
      <c r="AY740" s="254"/>
      <c r="AZ740" s="254"/>
      <c r="BA740" s="254"/>
      <c r="BB740" s="254"/>
      <c r="BC740" s="254"/>
      <c r="BD740" s="254"/>
      <c r="BE740" s="254"/>
      <c r="BF740" s="254"/>
      <c r="BG740" s="254"/>
      <c r="BH740" s="254"/>
      <c r="BI740" s="254"/>
      <c r="BJ740" s="254"/>
      <c r="BK740" s="254"/>
      <c r="BL740" s="254"/>
      <c r="BM740" s="254"/>
      <c r="BN740" s="254"/>
      <c r="BO740" s="254"/>
      <c r="BP740" s="254"/>
      <c r="BQ740" s="254"/>
      <c r="BR740" s="254"/>
      <c r="BS740" s="254"/>
      <c r="BT740" s="254"/>
      <c r="BU740" s="254"/>
      <c r="BV740" s="254"/>
      <c r="BW740" s="254"/>
      <c r="BX740" s="254"/>
      <c r="BY740" s="254"/>
      <c r="BZ740" s="254"/>
      <c r="CA740" s="254"/>
      <c r="CB740" s="254"/>
      <c r="CC740" s="254"/>
      <c r="CD740" s="254"/>
      <c r="CE740" s="254"/>
      <c r="CF740" s="254"/>
      <c r="CG740" s="254"/>
      <c r="CH740" s="254"/>
      <c r="CI740" s="254"/>
      <c r="CJ740" s="254"/>
      <c r="CK740" s="254"/>
      <c r="CL740" s="254"/>
      <c r="CM740" s="254"/>
      <c r="CN740" s="254"/>
      <c r="CO740" s="254"/>
      <c r="CP740" s="254"/>
      <c r="CQ740" s="254"/>
      <c r="CR740" s="254"/>
      <c r="CS740" s="254"/>
      <c r="CT740" s="254"/>
      <c r="CU740" s="254"/>
      <c r="CV740" s="254"/>
      <c r="CW740" s="254"/>
      <c r="CX740" s="254"/>
      <c r="CY740" s="254"/>
      <c r="CZ740" s="254"/>
      <c r="DA740" s="254"/>
      <c r="DB740" s="254"/>
      <c r="DC740" s="254"/>
      <c r="DD740" s="254"/>
      <c r="DE740" s="254"/>
      <c r="DF740" s="254"/>
      <c r="DG740" s="254"/>
      <c r="DH740" s="254"/>
      <c r="DI740" s="254"/>
      <c r="DJ740" s="254"/>
      <c r="DK740" s="254"/>
      <c r="DL740" s="254"/>
      <c r="DM740" s="254"/>
      <c r="DN740" s="254"/>
      <c r="DO740" s="254"/>
    </row>
    <row r="741" spans="1:119" ht="7.5" customHeight="1">
      <c r="A741" s="277"/>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c r="AA741" s="254"/>
      <c r="AB741" s="254"/>
      <c r="AC741" s="254"/>
      <c r="AD741" s="254"/>
      <c r="AE741" s="254"/>
      <c r="AF741" s="254"/>
      <c r="AG741" s="254"/>
      <c r="AH741" s="254"/>
      <c r="AI741" s="254"/>
      <c r="AJ741" s="254"/>
      <c r="AK741" s="254"/>
      <c r="AL741" s="254"/>
      <c r="AM741" s="254"/>
      <c r="AN741" s="254"/>
      <c r="AO741" s="254"/>
      <c r="AP741" s="254"/>
      <c r="AQ741" s="254"/>
      <c r="AR741" s="254"/>
      <c r="AS741" s="254"/>
      <c r="AT741" s="254"/>
      <c r="AU741" s="254"/>
      <c r="AV741" s="254"/>
      <c r="AW741" s="254"/>
      <c r="AX741" s="254"/>
      <c r="AY741" s="254"/>
      <c r="AZ741" s="254"/>
      <c r="BA741" s="254"/>
      <c r="BB741" s="254"/>
      <c r="BC741" s="254"/>
      <c r="BD741" s="254"/>
      <c r="BE741" s="254"/>
      <c r="BF741" s="254"/>
      <c r="BG741" s="254"/>
      <c r="BH741" s="254"/>
      <c r="BI741" s="254"/>
      <c r="BJ741" s="254"/>
      <c r="BK741" s="254"/>
      <c r="BL741" s="254"/>
      <c r="BM741" s="254"/>
      <c r="BN741" s="254"/>
      <c r="BO741" s="254"/>
      <c r="BP741" s="254"/>
      <c r="BQ741" s="254"/>
      <c r="BR741" s="254"/>
      <c r="BS741" s="254"/>
      <c r="BT741" s="254"/>
      <c r="BU741" s="254"/>
      <c r="BV741" s="254"/>
      <c r="BW741" s="254"/>
      <c r="BX741" s="254"/>
      <c r="BY741" s="254"/>
      <c r="BZ741" s="254"/>
      <c r="CA741" s="254"/>
      <c r="CB741" s="254"/>
      <c r="CC741" s="254"/>
      <c r="CD741" s="254"/>
      <c r="CE741" s="254"/>
      <c r="CF741" s="254"/>
      <c r="CG741" s="254"/>
      <c r="CH741" s="254"/>
      <c r="CI741" s="254"/>
      <c r="CJ741" s="254"/>
      <c r="CK741" s="254"/>
      <c r="CL741" s="254"/>
      <c r="CM741" s="254"/>
      <c r="CN741" s="254"/>
      <c r="CO741" s="254"/>
      <c r="CP741" s="254"/>
      <c r="CQ741" s="254"/>
      <c r="CR741" s="254"/>
      <c r="CS741" s="254"/>
      <c r="CT741" s="254"/>
      <c r="CU741" s="254"/>
      <c r="CV741" s="254"/>
      <c r="CW741" s="254"/>
      <c r="CX741" s="254"/>
      <c r="CY741" s="254"/>
      <c r="CZ741" s="254"/>
      <c r="DA741" s="254"/>
      <c r="DB741" s="254"/>
      <c r="DC741" s="254"/>
      <c r="DD741" s="254"/>
      <c r="DE741" s="254"/>
      <c r="DF741" s="254"/>
      <c r="DG741" s="254"/>
      <c r="DH741" s="254"/>
      <c r="DI741" s="254"/>
      <c r="DJ741" s="254"/>
      <c r="DK741" s="254"/>
      <c r="DL741" s="254"/>
      <c r="DM741" s="254"/>
      <c r="DN741" s="254"/>
      <c r="DO741" s="254"/>
    </row>
    <row r="742" spans="1:119" ht="7.5" customHeight="1">
      <c r="A742" s="277"/>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c r="AA742" s="254"/>
      <c r="AB742" s="254"/>
      <c r="AC742" s="254"/>
      <c r="AD742" s="254"/>
      <c r="AE742" s="254"/>
      <c r="AF742" s="254"/>
      <c r="AG742" s="254"/>
      <c r="AH742" s="254"/>
      <c r="AI742" s="254"/>
      <c r="AJ742" s="254"/>
      <c r="AK742" s="254"/>
      <c r="AL742" s="254"/>
      <c r="AM742" s="254"/>
      <c r="AN742" s="254"/>
      <c r="AO742" s="254"/>
      <c r="AP742" s="254"/>
      <c r="AQ742" s="254"/>
      <c r="AR742" s="254"/>
      <c r="AS742" s="254"/>
      <c r="AT742" s="254"/>
      <c r="AU742" s="254"/>
      <c r="AV742" s="254"/>
      <c r="AW742" s="254"/>
      <c r="AX742" s="254"/>
      <c r="AY742" s="254"/>
      <c r="AZ742" s="254"/>
      <c r="BA742" s="254"/>
      <c r="BB742" s="254"/>
      <c r="BC742" s="254"/>
      <c r="BD742" s="254"/>
      <c r="BE742" s="254"/>
      <c r="BF742" s="254"/>
      <c r="BG742" s="254"/>
      <c r="BH742" s="254"/>
      <c r="BI742" s="254"/>
      <c r="BJ742" s="254"/>
      <c r="BK742" s="254"/>
      <c r="BL742" s="254"/>
      <c r="BM742" s="254"/>
      <c r="BN742" s="254"/>
      <c r="BO742" s="254"/>
      <c r="BP742" s="254"/>
      <c r="BQ742" s="254"/>
      <c r="BR742" s="254"/>
      <c r="BS742" s="254"/>
      <c r="BT742" s="254"/>
      <c r="BU742" s="254"/>
      <c r="BV742" s="254"/>
      <c r="BW742" s="254"/>
      <c r="BX742" s="254"/>
      <c r="BY742" s="254"/>
      <c r="BZ742" s="254"/>
      <c r="CA742" s="254"/>
      <c r="CB742" s="254"/>
      <c r="CC742" s="254"/>
      <c r="CD742" s="254"/>
      <c r="CE742" s="254"/>
      <c r="CF742" s="254"/>
      <c r="CG742" s="254"/>
      <c r="CH742" s="254"/>
      <c r="CI742" s="254"/>
      <c r="CJ742" s="254"/>
      <c r="CK742" s="254"/>
      <c r="CL742" s="254"/>
      <c r="CM742" s="254"/>
      <c r="CN742" s="254"/>
      <c r="CO742" s="254"/>
      <c r="CP742" s="254"/>
      <c r="CQ742" s="254"/>
      <c r="CR742" s="254"/>
      <c r="CS742" s="254"/>
      <c r="CT742" s="254"/>
      <c r="CU742" s="254"/>
      <c r="CV742" s="254"/>
      <c r="CW742" s="254"/>
      <c r="CX742" s="254"/>
      <c r="CY742" s="254"/>
      <c r="CZ742" s="254"/>
      <c r="DA742" s="254"/>
      <c r="DB742" s="254"/>
      <c r="DC742" s="254"/>
      <c r="DD742" s="254"/>
      <c r="DE742" s="254"/>
      <c r="DF742" s="254"/>
      <c r="DG742" s="254"/>
      <c r="DH742" s="254"/>
      <c r="DI742" s="254"/>
      <c r="DJ742" s="254"/>
      <c r="DK742" s="254"/>
      <c r="DL742" s="254"/>
      <c r="DM742" s="254"/>
      <c r="DN742" s="254"/>
      <c r="DO742" s="254"/>
    </row>
    <row r="743" spans="1:119" ht="7.5" customHeight="1">
      <c r="A743" s="277"/>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c r="AA743" s="254"/>
      <c r="AB743" s="254"/>
      <c r="AC743" s="254"/>
      <c r="AD743" s="254"/>
      <c r="AE743" s="254"/>
      <c r="AF743" s="254"/>
      <c r="AG743" s="254"/>
      <c r="AH743" s="254"/>
      <c r="AI743" s="254"/>
      <c r="AJ743" s="254"/>
      <c r="AK743" s="254"/>
      <c r="AL743" s="254"/>
      <c r="AM743" s="254"/>
      <c r="AN743" s="254"/>
      <c r="AO743" s="254"/>
      <c r="AP743" s="254"/>
      <c r="AQ743" s="254"/>
      <c r="AR743" s="254"/>
      <c r="AS743" s="254"/>
      <c r="AT743" s="254"/>
      <c r="AU743" s="254"/>
      <c r="AV743" s="254"/>
      <c r="AW743" s="254"/>
      <c r="AX743" s="254"/>
      <c r="AY743" s="254"/>
      <c r="AZ743" s="254"/>
      <c r="BA743" s="254"/>
      <c r="BB743" s="254"/>
      <c r="BC743" s="254"/>
      <c r="BD743" s="254"/>
      <c r="BE743" s="254"/>
      <c r="BF743" s="254"/>
      <c r="BG743" s="254"/>
      <c r="BH743" s="254"/>
      <c r="BI743" s="254"/>
      <c r="BJ743" s="254"/>
      <c r="BK743" s="254"/>
      <c r="BL743" s="254"/>
      <c r="BM743" s="254"/>
      <c r="BN743" s="254"/>
      <c r="BO743" s="254"/>
      <c r="BP743" s="254"/>
      <c r="BQ743" s="254"/>
      <c r="BR743" s="254"/>
      <c r="BS743" s="254"/>
      <c r="BT743" s="254"/>
      <c r="BU743" s="254"/>
      <c r="BV743" s="254"/>
      <c r="BW743" s="254"/>
      <c r="BX743" s="254"/>
      <c r="BY743" s="254"/>
      <c r="BZ743" s="254"/>
      <c r="CA743" s="254"/>
      <c r="CB743" s="254"/>
      <c r="CC743" s="254"/>
      <c r="CD743" s="254"/>
      <c r="CE743" s="254"/>
      <c r="CF743" s="254"/>
      <c r="CG743" s="254"/>
      <c r="CH743" s="254"/>
      <c r="CI743" s="254"/>
      <c r="CJ743" s="254"/>
      <c r="CK743" s="254"/>
      <c r="CL743" s="254"/>
      <c r="CM743" s="254"/>
      <c r="CN743" s="254"/>
      <c r="CO743" s="254"/>
      <c r="CP743" s="254"/>
      <c r="CQ743" s="254"/>
      <c r="CR743" s="254"/>
      <c r="CS743" s="254"/>
      <c r="CT743" s="254"/>
      <c r="CU743" s="254"/>
      <c r="CV743" s="254"/>
      <c r="CW743" s="254"/>
      <c r="CX743" s="254"/>
      <c r="CY743" s="254"/>
      <c r="CZ743" s="254"/>
      <c r="DA743" s="254"/>
      <c r="DB743" s="254"/>
      <c r="DC743" s="254"/>
      <c r="DD743" s="254"/>
      <c r="DE743" s="254"/>
      <c r="DF743" s="254"/>
      <c r="DG743" s="254"/>
      <c r="DH743" s="254"/>
      <c r="DI743" s="254"/>
      <c r="DJ743" s="254"/>
      <c r="DK743" s="254"/>
      <c r="DL743" s="254"/>
      <c r="DM743" s="254"/>
      <c r="DN743" s="254"/>
      <c r="DO743" s="254"/>
    </row>
    <row r="744" spans="1:119" ht="7.5" customHeight="1">
      <c r="A744" s="277"/>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c r="AA744" s="254"/>
      <c r="AB744" s="254"/>
      <c r="AC744" s="254"/>
      <c r="AD744" s="254"/>
      <c r="AE744" s="254"/>
      <c r="AF744" s="254"/>
      <c r="AG744" s="254"/>
      <c r="AH744" s="254"/>
      <c r="AI744" s="254"/>
      <c r="AJ744" s="254"/>
      <c r="AK744" s="254"/>
      <c r="AL744" s="254"/>
      <c r="AM744" s="254"/>
      <c r="AN744" s="254"/>
      <c r="AO744" s="254"/>
      <c r="AP744" s="254"/>
      <c r="AQ744" s="254"/>
      <c r="AR744" s="254"/>
      <c r="AS744" s="254"/>
      <c r="AT744" s="254"/>
      <c r="AU744" s="254"/>
      <c r="AV744" s="254"/>
      <c r="AW744" s="254"/>
      <c r="AX744" s="254"/>
      <c r="AY744" s="254"/>
      <c r="AZ744" s="254"/>
      <c r="BA744" s="254"/>
      <c r="BB744" s="254"/>
      <c r="BC744" s="254"/>
      <c r="BD744" s="254"/>
      <c r="BE744" s="254"/>
      <c r="BF744" s="254"/>
      <c r="BG744" s="254"/>
      <c r="BH744" s="254"/>
      <c r="BI744" s="254"/>
      <c r="BJ744" s="254"/>
      <c r="BK744" s="254"/>
      <c r="BL744" s="254"/>
      <c r="BM744" s="254"/>
      <c r="BN744" s="254"/>
      <c r="BO744" s="254"/>
      <c r="BP744" s="254"/>
      <c r="BQ744" s="254"/>
      <c r="BR744" s="254"/>
      <c r="BS744" s="254"/>
      <c r="BT744" s="254"/>
      <c r="BU744" s="254"/>
      <c r="BV744" s="254"/>
      <c r="BW744" s="254"/>
      <c r="BX744" s="254"/>
      <c r="BY744" s="254"/>
      <c r="BZ744" s="254"/>
      <c r="CA744" s="254"/>
      <c r="CB744" s="254"/>
      <c r="CC744" s="254"/>
      <c r="CD744" s="254"/>
      <c r="CE744" s="254"/>
      <c r="CF744" s="254"/>
      <c r="CG744" s="254"/>
      <c r="CH744" s="254"/>
      <c r="CI744" s="254"/>
      <c r="CJ744" s="254"/>
      <c r="CK744" s="254"/>
      <c r="CL744" s="254"/>
      <c r="CM744" s="254"/>
      <c r="CN744" s="254"/>
      <c r="CO744" s="254"/>
      <c r="CP744" s="254"/>
      <c r="CQ744" s="254"/>
      <c r="CR744" s="254"/>
      <c r="CS744" s="254"/>
      <c r="CT744" s="254"/>
      <c r="CU744" s="254"/>
      <c r="CV744" s="254"/>
      <c r="CW744" s="254"/>
      <c r="CX744" s="254"/>
      <c r="CY744" s="254"/>
      <c r="CZ744" s="254"/>
      <c r="DA744" s="254"/>
      <c r="DB744" s="254"/>
      <c r="DC744" s="254"/>
      <c r="DD744" s="254"/>
      <c r="DE744" s="254"/>
      <c r="DF744" s="254"/>
      <c r="DG744" s="254"/>
      <c r="DH744" s="254"/>
      <c r="DI744" s="254"/>
      <c r="DJ744" s="254"/>
      <c r="DK744" s="254"/>
      <c r="DL744" s="254"/>
      <c r="DM744" s="254"/>
      <c r="DN744" s="254"/>
      <c r="DO744" s="254"/>
    </row>
    <row r="745" spans="1:119" ht="7.5" customHeight="1">
      <c r="A745" s="277"/>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c r="AA745" s="254"/>
      <c r="AB745" s="254"/>
      <c r="AC745" s="254"/>
      <c r="AD745" s="254"/>
      <c r="AE745" s="254"/>
      <c r="AF745" s="254"/>
      <c r="AG745" s="254"/>
      <c r="AH745" s="254"/>
      <c r="AI745" s="254"/>
      <c r="AJ745" s="254"/>
      <c r="AK745" s="254"/>
      <c r="AL745" s="254"/>
      <c r="AM745" s="254"/>
      <c r="AN745" s="254"/>
      <c r="AO745" s="254"/>
      <c r="AP745" s="254"/>
      <c r="AQ745" s="254"/>
      <c r="AR745" s="254"/>
      <c r="AS745" s="254"/>
      <c r="AT745" s="254"/>
      <c r="AU745" s="254"/>
      <c r="AV745" s="254"/>
      <c r="AW745" s="254"/>
      <c r="AX745" s="254"/>
      <c r="AY745" s="254"/>
      <c r="AZ745" s="254"/>
      <c r="BA745" s="254"/>
      <c r="BB745" s="254"/>
      <c r="BC745" s="254"/>
      <c r="BD745" s="254"/>
      <c r="BE745" s="254"/>
      <c r="BF745" s="254"/>
      <c r="BG745" s="254"/>
      <c r="BH745" s="254"/>
      <c r="BI745" s="254"/>
      <c r="BJ745" s="254"/>
      <c r="BK745" s="254"/>
      <c r="BL745" s="254"/>
      <c r="BM745" s="254"/>
      <c r="BN745" s="254"/>
      <c r="BO745" s="254"/>
      <c r="BP745" s="254"/>
      <c r="BQ745" s="254"/>
      <c r="BR745" s="254"/>
      <c r="BS745" s="254"/>
      <c r="BT745" s="254"/>
      <c r="BU745" s="254"/>
      <c r="BV745" s="254"/>
      <c r="BW745" s="254"/>
      <c r="BX745" s="254"/>
      <c r="BY745" s="254"/>
      <c r="BZ745" s="254"/>
      <c r="CA745" s="254"/>
      <c r="CB745" s="254"/>
      <c r="CC745" s="254"/>
      <c r="CD745" s="254"/>
      <c r="CE745" s="254"/>
      <c r="CF745" s="254"/>
      <c r="CG745" s="254"/>
      <c r="CH745" s="254"/>
      <c r="CI745" s="254"/>
      <c r="CJ745" s="254"/>
      <c r="CK745" s="254"/>
      <c r="CL745" s="254"/>
      <c r="CM745" s="254"/>
      <c r="CN745" s="254"/>
      <c r="CO745" s="254"/>
      <c r="CP745" s="254"/>
      <c r="CQ745" s="254"/>
      <c r="CR745" s="254"/>
      <c r="CS745" s="254"/>
      <c r="CT745" s="254"/>
      <c r="CU745" s="254"/>
      <c r="CV745" s="254"/>
      <c r="CW745" s="254"/>
      <c r="CX745" s="254"/>
      <c r="CY745" s="254"/>
      <c r="CZ745" s="254"/>
      <c r="DA745" s="254"/>
      <c r="DB745" s="254"/>
      <c r="DC745" s="254"/>
      <c r="DD745" s="254"/>
      <c r="DE745" s="254"/>
      <c r="DF745" s="254"/>
      <c r="DG745" s="254"/>
      <c r="DH745" s="254"/>
      <c r="DI745" s="254"/>
      <c r="DJ745" s="254"/>
      <c r="DK745" s="254"/>
      <c r="DL745" s="254"/>
      <c r="DM745" s="254"/>
      <c r="DN745" s="254"/>
      <c r="DO745" s="254"/>
    </row>
    <row r="746" spans="1:119" ht="7.5" customHeight="1">
      <c r="A746" s="277"/>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c r="AA746" s="254"/>
      <c r="AB746" s="254"/>
      <c r="AC746" s="254"/>
      <c r="AD746" s="254"/>
      <c r="AE746" s="254"/>
      <c r="AF746" s="254"/>
      <c r="AG746" s="254"/>
      <c r="AH746" s="254"/>
      <c r="AI746" s="254"/>
      <c r="AJ746" s="254"/>
      <c r="AK746" s="254"/>
      <c r="AL746" s="254"/>
      <c r="AM746" s="254"/>
      <c r="AN746" s="254"/>
      <c r="AO746" s="254"/>
      <c r="AP746" s="254"/>
      <c r="AQ746" s="254"/>
      <c r="AR746" s="254"/>
      <c r="AS746" s="254"/>
      <c r="AT746" s="254"/>
      <c r="AU746" s="254"/>
      <c r="AV746" s="254"/>
      <c r="AW746" s="254"/>
      <c r="AX746" s="254"/>
      <c r="AY746" s="254"/>
      <c r="AZ746" s="254"/>
      <c r="BA746" s="254"/>
      <c r="BB746" s="254"/>
      <c r="BC746" s="254"/>
      <c r="BD746" s="254"/>
      <c r="BE746" s="254"/>
      <c r="BF746" s="254"/>
      <c r="BG746" s="254"/>
      <c r="BH746" s="254"/>
      <c r="BI746" s="254"/>
      <c r="BJ746" s="254"/>
      <c r="BK746" s="254"/>
      <c r="BL746" s="254"/>
      <c r="BM746" s="254"/>
      <c r="BN746" s="254"/>
      <c r="BO746" s="254"/>
      <c r="BP746" s="254"/>
      <c r="BQ746" s="254"/>
      <c r="BR746" s="254"/>
      <c r="BS746" s="254"/>
      <c r="BT746" s="254"/>
      <c r="BU746" s="254"/>
      <c r="BV746" s="254"/>
      <c r="BW746" s="254"/>
      <c r="BX746" s="254"/>
      <c r="BY746" s="254"/>
      <c r="BZ746" s="254"/>
      <c r="CA746" s="254"/>
      <c r="CB746" s="254"/>
      <c r="CC746" s="254"/>
      <c r="CD746" s="254"/>
      <c r="CE746" s="254"/>
      <c r="CF746" s="254"/>
      <c r="CG746" s="254"/>
      <c r="CH746" s="254"/>
      <c r="CI746" s="254"/>
      <c r="CJ746" s="254"/>
      <c r="CK746" s="254"/>
      <c r="CL746" s="254"/>
      <c r="CM746" s="254"/>
      <c r="CN746" s="254"/>
      <c r="CO746" s="254"/>
      <c r="CP746" s="254"/>
      <c r="CQ746" s="254"/>
      <c r="CR746" s="254"/>
      <c r="CS746" s="254"/>
      <c r="CT746" s="254"/>
      <c r="CU746" s="254"/>
      <c r="CV746" s="254"/>
      <c r="CW746" s="254"/>
      <c r="CX746" s="254"/>
      <c r="CY746" s="254"/>
      <c r="CZ746" s="254"/>
      <c r="DA746" s="254"/>
      <c r="DB746" s="254"/>
      <c r="DC746" s="254"/>
      <c r="DD746" s="254"/>
      <c r="DE746" s="254"/>
      <c r="DF746" s="254"/>
      <c r="DG746" s="254"/>
      <c r="DH746" s="254"/>
      <c r="DI746" s="254"/>
      <c r="DJ746" s="254"/>
      <c r="DK746" s="254"/>
      <c r="DL746" s="254"/>
      <c r="DM746" s="254"/>
      <c r="DN746" s="254"/>
      <c r="DO746" s="254"/>
    </row>
    <row r="747" spans="1:119" ht="7.5" customHeight="1">
      <c r="A747" s="277"/>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c r="AA747" s="254"/>
      <c r="AB747" s="254"/>
      <c r="AC747" s="254"/>
      <c r="AD747" s="254"/>
      <c r="AE747" s="254"/>
      <c r="AF747" s="254"/>
      <c r="AG747" s="254"/>
      <c r="AH747" s="254"/>
      <c r="AI747" s="254"/>
      <c r="AJ747" s="254"/>
      <c r="AK747" s="254"/>
      <c r="AL747" s="254"/>
      <c r="AM747" s="254"/>
      <c r="AN747" s="254"/>
      <c r="AO747" s="254"/>
      <c r="AP747" s="254"/>
      <c r="AQ747" s="254"/>
      <c r="AR747" s="254"/>
      <c r="AS747" s="254"/>
      <c r="AT747" s="254"/>
      <c r="AU747" s="254"/>
      <c r="AV747" s="254"/>
      <c r="AW747" s="254"/>
      <c r="AX747" s="254"/>
      <c r="AY747" s="254"/>
      <c r="AZ747" s="254"/>
      <c r="BA747" s="254"/>
      <c r="BB747" s="254"/>
      <c r="BC747" s="254"/>
      <c r="BD747" s="254"/>
      <c r="BE747" s="254"/>
      <c r="BF747" s="254"/>
      <c r="BG747" s="254"/>
      <c r="BH747" s="254"/>
      <c r="BI747" s="254"/>
      <c r="BJ747" s="254"/>
      <c r="BK747" s="254"/>
      <c r="BL747" s="254"/>
      <c r="BM747" s="254"/>
      <c r="BN747" s="254"/>
      <c r="BO747" s="254"/>
      <c r="BP747" s="254"/>
      <c r="BQ747" s="254"/>
      <c r="BR747" s="254"/>
      <c r="BS747" s="254"/>
      <c r="BT747" s="254"/>
      <c r="BU747" s="254"/>
      <c r="BV747" s="254"/>
      <c r="BW747" s="254"/>
      <c r="BX747" s="254"/>
      <c r="BY747" s="254"/>
      <c r="BZ747" s="254"/>
      <c r="CA747" s="254"/>
      <c r="CB747" s="254"/>
      <c r="CC747" s="254"/>
      <c r="CD747" s="254"/>
      <c r="CE747" s="254"/>
      <c r="CF747" s="254"/>
      <c r="CG747" s="254"/>
      <c r="CH747" s="254"/>
      <c r="CI747" s="254"/>
      <c r="CJ747" s="254"/>
      <c r="CK747" s="254"/>
      <c r="CL747" s="254"/>
      <c r="CM747" s="254"/>
      <c r="CN747" s="254"/>
      <c r="CO747" s="254"/>
      <c r="CP747" s="254"/>
      <c r="CQ747" s="254"/>
      <c r="CR747" s="254"/>
      <c r="CS747" s="254"/>
      <c r="CT747" s="254"/>
      <c r="CU747" s="254"/>
      <c r="CV747" s="254"/>
      <c r="CW747" s="254"/>
      <c r="CX747" s="254"/>
      <c r="CY747" s="254"/>
      <c r="CZ747" s="254"/>
      <c r="DA747" s="254"/>
      <c r="DB747" s="254"/>
      <c r="DC747" s="254"/>
      <c r="DD747" s="254"/>
      <c r="DE747" s="254"/>
      <c r="DF747" s="254"/>
      <c r="DG747" s="254"/>
      <c r="DH747" s="254"/>
      <c r="DI747" s="254"/>
      <c r="DJ747" s="254"/>
      <c r="DK747" s="254"/>
      <c r="DL747" s="254"/>
      <c r="DM747" s="254"/>
      <c r="DN747" s="254"/>
      <c r="DO747" s="254"/>
    </row>
    <row r="748" spans="1:119" ht="7.5" customHeight="1">
      <c r="A748" s="277"/>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c r="AA748" s="254"/>
      <c r="AB748" s="254"/>
      <c r="AC748" s="254"/>
      <c r="AD748" s="254"/>
      <c r="AE748" s="254"/>
      <c r="AF748" s="254"/>
      <c r="AG748" s="254"/>
      <c r="AH748" s="254"/>
      <c r="AI748" s="254"/>
      <c r="AJ748" s="254"/>
      <c r="AK748" s="254"/>
      <c r="AL748" s="254"/>
      <c r="AM748" s="254"/>
      <c r="AN748" s="254"/>
      <c r="AO748" s="254"/>
      <c r="AP748" s="254"/>
      <c r="AQ748" s="254"/>
      <c r="AR748" s="254"/>
      <c r="AS748" s="254"/>
      <c r="AT748" s="254"/>
      <c r="AU748" s="254"/>
      <c r="AV748" s="254"/>
      <c r="AW748" s="254"/>
      <c r="AX748" s="254"/>
      <c r="AY748" s="254"/>
      <c r="AZ748" s="254"/>
      <c r="BA748" s="254"/>
      <c r="BB748" s="254"/>
      <c r="BC748" s="254"/>
      <c r="BD748" s="254"/>
      <c r="BE748" s="254"/>
      <c r="BF748" s="254"/>
      <c r="BG748" s="254"/>
      <c r="BH748" s="254"/>
      <c r="BI748" s="254"/>
      <c r="BJ748" s="254"/>
      <c r="BK748" s="254"/>
      <c r="BL748" s="254"/>
      <c r="BM748" s="254"/>
      <c r="BN748" s="254"/>
      <c r="BO748" s="254"/>
      <c r="BP748" s="254"/>
      <c r="BQ748" s="254"/>
      <c r="BR748" s="254"/>
      <c r="BS748" s="254"/>
      <c r="BT748" s="254"/>
      <c r="BU748" s="254"/>
      <c r="BV748" s="254"/>
      <c r="BW748" s="254"/>
      <c r="BX748" s="254"/>
      <c r="BY748" s="254"/>
      <c r="BZ748" s="254"/>
      <c r="CA748" s="254"/>
      <c r="CB748" s="254"/>
      <c r="CC748" s="254"/>
      <c r="CD748" s="254"/>
      <c r="CE748" s="254"/>
      <c r="CF748" s="254"/>
      <c r="CG748" s="254"/>
      <c r="CH748" s="254"/>
      <c r="CI748" s="254"/>
      <c r="CJ748" s="254"/>
      <c r="CK748" s="254"/>
      <c r="CL748" s="254"/>
      <c r="CM748" s="254"/>
      <c r="CN748" s="254"/>
      <c r="CO748" s="254"/>
      <c r="CP748" s="254"/>
      <c r="CQ748" s="254"/>
      <c r="CR748" s="254"/>
      <c r="CS748" s="254"/>
      <c r="CT748" s="254"/>
      <c r="CU748" s="254"/>
      <c r="CV748" s="254"/>
      <c r="CW748" s="254"/>
      <c r="CX748" s="254"/>
      <c r="CY748" s="254"/>
      <c r="CZ748" s="254"/>
      <c r="DA748" s="254"/>
      <c r="DB748" s="254"/>
      <c r="DC748" s="254"/>
      <c r="DD748" s="254"/>
      <c r="DE748" s="254"/>
      <c r="DF748" s="254"/>
      <c r="DG748" s="254"/>
      <c r="DH748" s="254"/>
      <c r="DI748" s="254"/>
      <c r="DJ748" s="254"/>
      <c r="DK748" s="254"/>
      <c r="DL748" s="254"/>
      <c r="DM748" s="254"/>
      <c r="DN748" s="254"/>
      <c r="DO748" s="254"/>
    </row>
    <row r="749" spans="1:119" ht="7.5" customHeight="1">
      <c r="A749" s="277"/>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c r="AA749" s="254"/>
      <c r="AB749" s="254"/>
      <c r="AC749" s="254"/>
      <c r="AD749" s="254"/>
      <c r="AE749" s="254"/>
      <c r="AF749" s="254"/>
      <c r="AG749" s="254"/>
      <c r="AH749" s="254"/>
      <c r="AI749" s="254"/>
      <c r="AJ749" s="254"/>
      <c r="AK749" s="254"/>
      <c r="AL749" s="254"/>
      <c r="AM749" s="254"/>
      <c r="AN749" s="254"/>
      <c r="AO749" s="254"/>
      <c r="AP749" s="254"/>
      <c r="AQ749" s="254"/>
      <c r="AR749" s="254"/>
      <c r="AS749" s="254"/>
      <c r="AT749" s="254"/>
      <c r="AU749" s="254"/>
      <c r="AV749" s="254"/>
      <c r="AW749" s="254"/>
      <c r="AX749" s="254"/>
      <c r="AY749" s="254"/>
      <c r="AZ749" s="254"/>
      <c r="BA749" s="254"/>
      <c r="BB749" s="254"/>
      <c r="BC749" s="254"/>
      <c r="BD749" s="254"/>
      <c r="BE749" s="254"/>
      <c r="BF749" s="254"/>
      <c r="BG749" s="254"/>
      <c r="BH749" s="254"/>
      <c r="BI749" s="254"/>
      <c r="BJ749" s="254"/>
      <c r="BK749" s="254"/>
      <c r="BL749" s="254"/>
      <c r="BM749" s="254"/>
      <c r="BN749" s="254"/>
      <c r="BO749" s="254"/>
      <c r="BP749" s="254"/>
      <c r="BQ749" s="254"/>
      <c r="BR749" s="254"/>
      <c r="BS749" s="254"/>
      <c r="BT749" s="254"/>
      <c r="BU749" s="254"/>
      <c r="BV749" s="254"/>
      <c r="BW749" s="254"/>
      <c r="BX749" s="254"/>
      <c r="BY749" s="254"/>
      <c r="BZ749" s="254"/>
      <c r="CA749" s="254"/>
      <c r="CB749" s="254"/>
      <c r="CC749" s="254"/>
      <c r="CD749" s="254"/>
      <c r="CE749" s="254"/>
      <c r="CF749" s="254"/>
      <c r="CG749" s="254"/>
      <c r="CH749" s="254"/>
      <c r="CI749" s="254"/>
      <c r="CJ749" s="254"/>
      <c r="CK749" s="254"/>
      <c r="CL749" s="254"/>
      <c r="CM749" s="254"/>
      <c r="CN749" s="254"/>
      <c r="CO749" s="254"/>
      <c r="CP749" s="254"/>
      <c r="CQ749" s="254"/>
      <c r="CR749" s="254"/>
      <c r="CS749" s="254"/>
      <c r="CT749" s="254"/>
      <c r="CU749" s="254"/>
      <c r="CV749" s="254"/>
      <c r="CW749" s="254"/>
      <c r="CX749" s="254"/>
      <c r="CY749" s="254"/>
      <c r="CZ749" s="254"/>
      <c r="DA749" s="254"/>
      <c r="DB749" s="254"/>
      <c r="DC749" s="254"/>
      <c r="DD749" s="254"/>
      <c r="DE749" s="254"/>
      <c r="DF749" s="254"/>
      <c r="DG749" s="254"/>
      <c r="DH749" s="254"/>
      <c r="DI749" s="254"/>
      <c r="DJ749" s="254"/>
      <c r="DK749" s="254"/>
      <c r="DL749" s="254"/>
      <c r="DM749" s="254"/>
      <c r="DN749" s="254"/>
      <c r="DO749" s="254"/>
    </row>
    <row r="750" spans="1:119" ht="7.5" customHeight="1">
      <c r="A750" s="277"/>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c r="AA750" s="254"/>
      <c r="AB750" s="254"/>
      <c r="AC750" s="254"/>
      <c r="AD750" s="254"/>
      <c r="AE750" s="254"/>
      <c r="AF750" s="254"/>
      <c r="AG750" s="254"/>
      <c r="AH750" s="254"/>
      <c r="AI750" s="254"/>
      <c r="AJ750" s="254"/>
      <c r="AK750" s="254"/>
      <c r="AL750" s="254"/>
      <c r="AM750" s="254"/>
      <c r="AN750" s="254"/>
      <c r="AO750" s="254"/>
      <c r="AP750" s="254"/>
      <c r="AQ750" s="254"/>
      <c r="AR750" s="254"/>
      <c r="AS750" s="254"/>
      <c r="AT750" s="254"/>
      <c r="AU750" s="254"/>
      <c r="AV750" s="254"/>
      <c r="AW750" s="254"/>
      <c r="AX750" s="254"/>
      <c r="AY750" s="254"/>
      <c r="AZ750" s="254"/>
      <c r="BA750" s="254"/>
      <c r="BB750" s="254"/>
      <c r="BC750" s="254"/>
      <c r="BD750" s="254"/>
      <c r="BE750" s="254"/>
      <c r="BF750" s="254"/>
      <c r="BG750" s="254"/>
      <c r="BH750" s="254"/>
      <c r="BI750" s="254"/>
      <c r="BJ750" s="254"/>
      <c r="BK750" s="254"/>
      <c r="BL750" s="254"/>
      <c r="BM750" s="254"/>
      <c r="BN750" s="254"/>
      <c r="BO750" s="254"/>
      <c r="BP750" s="254"/>
      <c r="BQ750" s="254"/>
      <c r="BR750" s="254"/>
      <c r="BS750" s="254"/>
      <c r="BT750" s="254"/>
      <c r="BU750" s="254"/>
      <c r="BV750" s="254"/>
      <c r="BW750" s="254"/>
      <c r="BX750" s="254"/>
      <c r="BY750" s="254"/>
      <c r="BZ750" s="254"/>
      <c r="CA750" s="254"/>
      <c r="CB750" s="254"/>
      <c r="CC750" s="254"/>
      <c r="CD750" s="254"/>
      <c r="CE750" s="254"/>
      <c r="CF750" s="254"/>
      <c r="CG750" s="254"/>
      <c r="CH750" s="254"/>
      <c r="CI750" s="254"/>
      <c r="CJ750" s="254"/>
      <c r="CK750" s="254"/>
      <c r="CL750" s="254"/>
      <c r="CM750" s="254"/>
      <c r="CN750" s="254"/>
      <c r="CO750" s="254"/>
      <c r="CP750" s="254"/>
      <c r="CQ750" s="254"/>
      <c r="CR750" s="254"/>
      <c r="CS750" s="254"/>
      <c r="CT750" s="254"/>
      <c r="CU750" s="254"/>
      <c r="CV750" s="254"/>
      <c r="CW750" s="254"/>
      <c r="CX750" s="254"/>
      <c r="CY750" s="254"/>
      <c r="CZ750" s="254"/>
      <c r="DA750" s="254"/>
      <c r="DB750" s="254"/>
      <c r="DC750" s="254"/>
      <c r="DD750" s="254"/>
      <c r="DE750" s="254"/>
      <c r="DF750" s="254"/>
      <c r="DG750" s="254"/>
      <c r="DH750" s="254"/>
      <c r="DI750" s="254"/>
      <c r="DJ750" s="254"/>
      <c r="DK750" s="254"/>
      <c r="DL750" s="254"/>
      <c r="DM750" s="254"/>
      <c r="DN750" s="254"/>
      <c r="DO750" s="254"/>
    </row>
    <row r="751" spans="1:119" ht="7.5" customHeight="1">
      <c r="A751" s="277"/>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c r="AA751" s="254"/>
      <c r="AB751" s="254"/>
      <c r="AC751" s="254"/>
      <c r="AD751" s="254"/>
      <c r="AE751" s="254"/>
      <c r="AF751" s="254"/>
      <c r="AG751" s="254"/>
      <c r="AH751" s="254"/>
      <c r="AI751" s="254"/>
      <c r="AJ751" s="254"/>
      <c r="AK751" s="254"/>
      <c r="AL751" s="254"/>
      <c r="AM751" s="254"/>
      <c r="AN751" s="254"/>
      <c r="AO751" s="254"/>
      <c r="AP751" s="254"/>
      <c r="AQ751" s="254"/>
      <c r="AR751" s="254"/>
      <c r="AS751" s="254"/>
      <c r="AT751" s="254"/>
      <c r="AU751" s="254"/>
      <c r="AV751" s="254"/>
      <c r="AW751" s="254"/>
      <c r="AX751" s="254"/>
      <c r="AY751" s="254"/>
      <c r="AZ751" s="254"/>
      <c r="BA751" s="254"/>
      <c r="BB751" s="254"/>
      <c r="BC751" s="254"/>
      <c r="BD751" s="254"/>
      <c r="BE751" s="254"/>
      <c r="BF751" s="254"/>
      <c r="BG751" s="254"/>
      <c r="BH751" s="254"/>
      <c r="BI751" s="254"/>
      <c r="BJ751" s="254"/>
      <c r="BK751" s="254"/>
      <c r="BL751" s="254"/>
      <c r="BM751" s="254"/>
      <c r="BN751" s="254"/>
      <c r="BO751" s="254"/>
      <c r="BP751" s="254"/>
      <c r="BQ751" s="254"/>
      <c r="BR751" s="254"/>
      <c r="BS751" s="254"/>
      <c r="BT751" s="254"/>
      <c r="BU751" s="254"/>
      <c r="BV751" s="254"/>
      <c r="BW751" s="254"/>
      <c r="BX751" s="254"/>
      <c r="BY751" s="254"/>
      <c r="BZ751" s="254"/>
      <c r="CA751" s="254"/>
      <c r="CB751" s="254"/>
      <c r="CC751" s="254"/>
      <c r="CD751" s="254"/>
      <c r="CE751" s="254"/>
      <c r="CF751" s="254"/>
      <c r="CG751" s="254"/>
      <c r="CH751" s="254"/>
      <c r="CI751" s="254"/>
      <c r="CJ751" s="254"/>
      <c r="CK751" s="254"/>
      <c r="CL751" s="254"/>
      <c r="CM751" s="254"/>
      <c r="CN751" s="254"/>
      <c r="CO751" s="254"/>
      <c r="CP751" s="254"/>
      <c r="CQ751" s="254"/>
      <c r="CR751" s="254"/>
      <c r="CS751" s="254"/>
      <c r="CT751" s="254"/>
      <c r="CU751" s="254"/>
      <c r="CV751" s="254"/>
      <c r="CW751" s="254"/>
      <c r="CX751" s="254"/>
      <c r="CY751" s="254"/>
      <c r="CZ751" s="254"/>
      <c r="DA751" s="254"/>
      <c r="DB751" s="254"/>
      <c r="DC751" s="254"/>
      <c r="DD751" s="254"/>
      <c r="DE751" s="254"/>
      <c r="DF751" s="254"/>
      <c r="DG751" s="254"/>
      <c r="DH751" s="254"/>
      <c r="DI751" s="254"/>
      <c r="DJ751" s="254"/>
      <c r="DK751" s="254"/>
      <c r="DL751" s="254"/>
      <c r="DM751" s="254"/>
      <c r="DN751" s="254"/>
      <c r="DO751" s="254"/>
    </row>
    <row r="752" spans="1:119" ht="7.5" customHeight="1">
      <c r="A752" s="277"/>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c r="AA752" s="254"/>
      <c r="AB752" s="254"/>
      <c r="AC752" s="254"/>
      <c r="AD752" s="254"/>
      <c r="AE752" s="254"/>
      <c r="AF752" s="254"/>
      <c r="AG752" s="254"/>
      <c r="AH752" s="254"/>
      <c r="AI752" s="254"/>
      <c r="AJ752" s="254"/>
      <c r="AK752" s="254"/>
      <c r="AL752" s="254"/>
      <c r="AM752" s="254"/>
      <c r="AN752" s="254"/>
      <c r="AO752" s="254"/>
      <c r="AP752" s="254"/>
      <c r="AQ752" s="254"/>
      <c r="AR752" s="254"/>
      <c r="AS752" s="254"/>
      <c r="AT752" s="254"/>
      <c r="AU752" s="254"/>
      <c r="AV752" s="254"/>
      <c r="AW752" s="254"/>
      <c r="AX752" s="254"/>
      <c r="AY752" s="254"/>
      <c r="AZ752" s="254"/>
      <c r="BA752" s="254"/>
      <c r="BB752" s="254"/>
      <c r="BC752" s="254"/>
      <c r="BD752" s="254"/>
      <c r="BE752" s="254"/>
      <c r="BF752" s="254"/>
      <c r="BG752" s="254"/>
      <c r="BH752" s="254"/>
      <c r="BI752" s="254"/>
      <c r="BJ752" s="254"/>
      <c r="BK752" s="254"/>
      <c r="BL752" s="254"/>
      <c r="BM752" s="254"/>
      <c r="BN752" s="254"/>
      <c r="BO752" s="254"/>
      <c r="BP752" s="254"/>
      <c r="BQ752" s="254"/>
      <c r="BR752" s="254"/>
      <c r="BS752" s="254"/>
      <c r="BT752" s="254"/>
      <c r="BU752" s="254"/>
      <c r="BV752" s="254"/>
      <c r="BW752" s="254"/>
      <c r="BX752" s="254"/>
      <c r="BY752" s="254"/>
      <c r="BZ752" s="254"/>
      <c r="CA752" s="254"/>
      <c r="CB752" s="254"/>
      <c r="CC752" s="254"/>
      <c r="CD752" s="254"/>
      <c r="CE752" s="254"/>
      <c r="CF752" s="254"/>
      <c r="CG752" s="254"/>
      <c r="CH752" s="254"/>
      <c r="CI752" s="254"/>
      <c r="CJ752" s="254"/>
      <c r="CK752" s="254"/>
      <c r="CL752" s="254"/>
      <c r="CM752" s="254"/>
      <c r="CN752" s="254"/>
      <c r="CO752" s="254"/>
      <c r="CP752" s="254"/>
      <c r="CQ752" s="254"/>
      <c r="CR752" s="254"/>
      <c r="CS752" s="254"/>
      <c r="CT752" s="254"/>
      <c r="CU752" s="254"/>
      <c r="CV752" s="254"/>
      <c r="CW752" s="254"/>
      <c r="CX752" s="254"/>
      <c r="CY752" s="254"/>
      <c r="CZ752" s="254"/>
      <c r="DA752" s="254"/>
      <c r="DB752" s="254"/>
      <c r="DC752" s="254"/>
      <c r="DD752" s="254"/>
      <c r="DE752" s="254"/>
      <c r="DF752" s="254"/>
      <c r="DG752" s="254"/>
      <c r="DH752" s="254"/>
      <c r="DI752" s="254"/>
      <c r="DJ752" s="254"/>
      <c r="DK752" s="254"/>
      <c r="DL752" s="254"/>
      <c r="DM752" s="254"/>
      <c r="DN752" s="254"/>
      <c r="DO752" s="254"/>
    </row>
    <row r="753" spans="1:119" ht="7.5" customHeight="1">
      <c r="A753" s="277"/>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c r="AA753" s="254"/>
      <c r="AB753" s="254"/>
      <c r="AC753" s="254"/>
      <c r="AD753" s="254"/>
      <c r="AE753" s="254"/>
      <c r="AF753" s="254"/>
      <c r="AG753" s="254"/>
      <c r="AH753" s="254"/>
      <c r="AI753" s="254"/>
      <c r="AJ753" s="254"/>
      <c r="AK753" s="254"/>
      <c r="AL753" s="254"/>
      <c r="AM753" s="254"/>
      <c r="AN753" s="254"/>
      <c r="AO753" s="254"/>
      <c r="AP753" s="254"/>
      <c r="AQ753" s="254"/>
      <c r="AR753" s="254"/>
      <c r="AS753" s="254"/>
      <c r="AT753" s="254"/>
      <c r="AU753" s="254"/>
      <c r="AV753" s="254"/>
      <c r="AW753" s="254"/>
      <c r="AX753" s="254"/>
      <c r="AY753" s="254"/>
      <c r="AZ753" s="254"/>
      <c r="BA753" s="254"/>
      <c r="BB753" s="254"/>
      <c r="BC753" s="254"/>
      <c r="BD753" s="254"/>
      <c r="BE753" s="254"/>
      <c r="BF753" s="254"/>
      <c r="BG753" s="254"/>
      <c r="BH753" s="254"/>
      <c r="BI753" s="254"/>
      <c r="BJ753" s="254"/>
      <c r="BK753" s="254"/>
      <c r="BL753" s="254"/>
      <c r="BM753" s="254"/>
      <c r="BN753" s="254"/>
      <c r="BO753" s="254"/>
      <c r="BP753" s="254"/>
      <c r="BQ753" s="254"/>
      <c r="BR753" s="254"/>
      <c r="BS753" s="254"/>
      <c r="BT753" s="254"/>
      <c r="BU753" s="254"/>
      <c r="BV753" s="254"/>
      <c r="BW753" s="254"/>
      <c r="BX753" s="254"/>
      <c r="BY753" s="254"/>
      <c r="BZ753" s="254"/>
      <c r="CA753" s="254"/>
      <c r="CB753" s="254"/>
      <c r="CC753" s="254"/>
      <c r="CD753" s="254"/>
      <c r="CE753" s="254"/>
      <c r="CF753" s="254"/>
      <c r="CG753" s="254"/>
      <c r="CH753" s="254"/>
      <c r="CI753" s="254"/>
      <c r="CJ753" s="254"/>
      <c r="CK753" s="254"/>
      <c r="CL753" s="254"/>
      <c r="CM753" s="254"/>
      <c r="CN753" s="254"/>
      <c r="CO753" s="254"/>
      <c r="CP753" s="254"/>
      <c r="CQ753" s="254"/>
      <c r="CR753" s="254"/>
      <c r="CS753" s="254"/>
      <c r="CT753" s="254"/>
      <c r="CU753" s="254"/>
      <c r="CV753" s="254"/>
      <c r="CW753" s="254"/>
      <c r="CX753" s="254"/>
      <c r="CY753" s="254"/>
      <c r="CZ753" s="254"/>
      <c r="DA753" s="254"/>
      <c r="DB753" s="254"/>
      <c r="DC753" s="254"/>
      <c r="DD753" s="254"/>
      <c r="DE753" s="254"/>
      <c r="DF753" s="254"/>
      <c r="DG753" s="254"/>
      <c r="DH753" s="254"/>
      <c r="DI753" s="254"/>
      <c r="DJ753" s="254"/>
      <c r="DK753" s="254"/>
      <c r="DL753" s="254"/>
      <c r="DM753" s="254"/>
      <c r="DN753" s="254"/>
      <c r="DO753" s="254"/>
    </row>
    <row r="754" spans="1:119" ht="7.5" customHeight="1">
      <c r="A754" s="277"/>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c r="AA754" s="254"/>
      <c r="AB754" s="254"/>
      <c r="AC754" s="254"/>
      <c r="AD754" s="254"/>
      <c r="AE754" s="254"/>
      <c r="AF754" s="254"/>
      <c r="AG754" s="254"/>
      <c r="AH754" s="254"/>
      <c r="AI754" s="254"/>
      <c r="AJ754" s="254"/>
      <c r="AK754" s="254"/>
      <c r="AL754" s="254"/>
      <c r="AM754" s="254"/>
      <c r="AN754" s="254"/>
      <c r="AO754" s="254"/>
      <c r="AP754" s="254"/>
      <c r="AQ754" s="254"/>
      <c r="AR754" s="254"/>
      <c r="AS754" s="254"/>
      <c r="AT754" s="254"/>
      <c r="AU754" s="254"/>
      <c r="AV754" s="254"/>
      <c r="AW754" s="254"/>
      <c r="AX754" s="254"/>
      <c r="AY754" s="254"/>
      <c r="AZ754" s="254"/>
      <c r="BA754" s="254"/>
      <c r="BB754" s="254"/>
      <c r="BC754" s="254"/>
      <c r="BD754" s="254"/>
      <c r="BE754" s="254"/>
      <c r="BF754" s="254"/>
      <c r="BG754" s="254"/>
      <c r="BH754" s="254"/>
      <c r="BI754" s="254"/>
      <c r="BJ754" s="254"/>
      <c r="BK754" s="254"/>
      <c r="BL754" s="254"/>
      <c r="BM754" s="254"/>
      <c r="BN754" s="254"/>
      <c r="BO754" s="254"/>
      <c r="BP754" s="254"/>
      <c r="BQ754" s="254"/>
      <c r="BR754" s="254"/>
      <c r="BS754" s="254"/>
      <c r="BT754" s="254"/>
      <c r="BU754" s="254"/>
      <c r="BV754" s="254"/>
      <c r="BW754" s="254"/>
      <c r="BX754" s="254"/>
      <c r="BY754" s="254"/>
      <c r="BZ754" s="254"/>
      <c r="CA754" s="254"/>
      <c r="CB754" s="254"/>
      <c r="CC754" s="254"/>
      <c r="CD754" s="254"/>
      <c r="CE754" s="254"/>
      <c r="CF754" s="254"/>
      <c r="CG754" s="254"/>
      <c r="CH754" s="254"/>
      <c r="CI754" s="254"/>
      <c r="CJ754" s="254"/>
      <c r="CK754" s="254"/>
      <c r="CL754" s="254"/>
      <c r="CM754" s="254"/>
      <c r="CN754" s="254"/>
      <c r="CO754" s="254"/>
      <c r="CP754" s="254"/>
      <c r="CQ754" s="254"/>
      <c r="CR754" s="254"/>
      <c r="CS754" s="254"/>
      <c r="CT754" s="254"/>
      <c r="CU754" s="254"/>
      <c r="CV754" s="254"/>
      <c r="CW754" s="254"/>
      <c r="CX754" s="254"/>
      <c r="CY754" s="254"/>
      <c r="CZ754" s="254"/>
      <c r="DA754" s="254"/>
      <c r="DB754" s="254"/>
      <c r="DC754" s="254"/>
      <c r="DD754" s="254"/>
      <c r="DE754" s="254"/>
      <c r="DF754" s="254"/>
      <c r="DG754" s="254"/>
      <c r="DH754" s="254"/>
      <c r="DI754" s="254"/>
      <c r="DJ754" s="254"/>
      <c r="DK754" s="254"/>
      <c r="DL754" s="254"/>
      <c r="DM754" s="254"/>
      <c r="DN754" s="254"/>
      <c r="DO754" s="254"/>
    </row>
    <row r="755" spans="1:119" ht="7.5" customHeight="1">
      <c r="A755" s="277"/>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c r="AA755" s="254"/>
      <c r="AB755" s="254"/>
      <c r="AC755" s="254"/>
      <c r="AD755" s="254"/>
      <c r="AE755" s="254"/>
      <c r="AF755" s="254"/>
      <c r="AG755" s="254"/>
      <c r="AH755" s="254"/>
      <c r="AI755" s="254"/>
      <c r="AJ755" s="254"/>
      <c r="AK755" s="254"/>
      <c r="AL755" s="254"/>
      <c r="AM755" s="254"/>
      <c r="AN755" s="254"/>
      <c r="AO755" s="254"/>
      <c r="AP755" s="254"/>
      <c r="AQ755" s="254"/>
      <c r="AR755" s="254"/>
      <c r="AS755" s="254"/>
      <c r="AT755" s="254"/>
      <c r="AU755" s="254"/>
      <c r="AV755" s="254"/>
      <c r="AW755" s="254"/>
      <c r="AX755" s="254"/>
      <c r="AY755" s="254"/>
      <c r="AZ755" s="254"/>
      <c r="BA755" s="254"/>
      <c r="BB755" s="254"/>
      <c r="BC755" s="254"/>
      <c r="BD755" s="254"/>
      <c r="BE755" s="254"/>
      <c r="BF755" s="254"/>
      <c r="BG755" s="254"/>
      <c r="BH755" s="254"/>
      <c r="BI755" s="254"/>
      <c r="BJ755" s="254"/>
      <c r="BK755" s="254"/>
      <c r="BL755" s="254"/>
      <c r="BM755" s="254"/>
      <c r="BN755" s="254"/>
      <c r="BO755" s="254"/>
      <c r="BP755" s="254"/>
      <c r="BQ755" s="254"/>
      <c r="BR755" s="254"/>
      <c r="BS755" s="254"/>
      <c r="BT755" s="254"/>
      <c r="BU755" s="254"/>
      <c r="BV755" s="254"/>
      <c r="BW755" s="254"/>
      <c r="BX755" s="254"/>
      <c r="BY755" s="254"/>
      <c r="BZ755" s="254"/>
      <c r="CA755" s="254"/>
      <c r="CB755" s="254"/>
      <c r="CC755" s="254"/>
      <c r="CD755" s="254"/>
      <c r="CE755" s="254"/>
      <c r="CF755" s="254"/>
      <c r="CG755" s="254"/>
      <c r="CH755" s="254"/>
      <c r="CI755" s="254"/>
      <c r="CJ755" s="254"/>
      <c r="CK755" s="254"/>
      <c r="CL755" s="254"/>
      <c r="CM755" s="254"/>
      <c r="CN755" s="254"/>
      <c r="CO755" s="254"/>
      <c r="CP755" s="254"/>
      <c r="CQ755" s="254"/>
      <c r="CR755" s="254"/>
      <c r="CS755" s="254"/>
      <c r="CT755" s="254"/>
      <c r="CU755" s="254"/>
      <c r="CV755" s="254"/>
      <c r="CW755" s="254"/>
      <c r="CX755" s="254"/>
      <c r="CY755" s="254"/>
      <c r="CZ755" s="254"/>
      <c r="DA755" s="254"/>
      <c r="DB755" s="254"/>
      <c r="DC755" s="254"/>
      <c r="DD755" s="254"/>
      <c r="DE755" s="254"/>
      <c r="DF755" s="254"/>
      <c r="DG755" s="254"/>
      <c r="DH755" s="254"/>
      <c r="DI755" s="254"/>
      <c r="DJ755" s="254"/>
      <c r="DK755" s="254"/>
      <c r="DL755" s="254"/>
      <c r="DM755" s="254"/>
      <c r="DN755" s="254"/>
      <c r="DO755" s="254"/>
    </row>
    <row r="756" spans="1:119" ht="7.5" customHeight="1">
      <c r="A756" s="277"/>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c r="AA756" s="254"/>
      <c r="AB756" s="254"/>
      <c r="AC756" s="254"/>
      <c r="AD756" s="254"/>
      <c r="AE756" s="254"/>
      <c r="AF756" s="254"/>
      <c r="AG756" s="254"/>
      <c r="AH756" s="254"/>
      <c r="AI756" s="254"/>
      <c r="AJ756" s="254"/>
      <c r="AK756" s="254"/>
      <c r="AL756" s="254"/>
      <c r="AM756" s="254"/>
      <c r="AN756" s="254"/>
      <c r="AO756" s="254"/>
      <c r="AP756" s="254"/>
      <c r="AQ756" s="254"/>
      <c r="AR756" s="254"/>
      <c r="AS756" s="254"/>
      <c r="AT756" s="254"/>
      <c r="AU756" s="254"/>
      <c r="AV756" s="254"/>
      <c r="AW756" s="254"/>
      <c r="AX756" s="254"/>
      <c r="AY756" s="254"/>
      <c r="AZ756" s="254"/>
      <c r="BA756" s="254"/>
      <c r="BB756" s="254"/>
      <c r="BC756" s="254"/>
      <c r="BD756" s="254"/>
      <c r="BE756" s="254"/>
      <c r="BF756" s="254"/>
      <c r="BG756" s="254"/>
      <c r="BH756" s="254"/>
      <c r="BI756" s="254"/>
      <c r="BJ756" s="254"/>
      <c r="BK756" s="254"/>
      <c r="BL756" s="254"/>
      <c r="BM756" s="254"/>
      <c r="BN756" s="254"/>
      <c r="BO756" s="254"/>
      <c r="BP756" s="254"/>
      <c r="BQ756" s="254"/>
      <c r="BR756" s="254"/>
      <c r="BS756" s="254"/>
      <c r="BT756" s="254"/>
      <c r="BU756" s="254"/>
      <c r="BV756" s="254"/>
      <c r="BW756" s="254"/>
      <c r="BX756" s="254"/>
      <c r="BY756" s="254"/>
      <c r="BZ756" s="254"/>
      <c r="CA756" s="254"/>
      <c r="CB756" s="254"/>
      <c r="CC756" s="254"/>
      <c r="CD756" s="254"/>
      <c r="CE756" s="254"/>
      <c r="CF756" s="254"/>
      <c r="CG756" s="254"/>
      <c r="CH756" s="254"/>
      <c r="CI756" s="254"/>
      <c r="CJ756" s="254"/>
      <c r="CK756" s="254"/>
      <c r="CL756" s="254"/>
      <c r="CM756" s="254"/>
      <c r="CN756" s="254"/>
      <c r="CO756" s="254"/>
      <c r="CP756" s="254"/>
      <c r="CQ756" s="254"/>
      <c r="CR756" s="254"/>
      <c r="CS756" s="254"/>
      <c r="CT756" s="254"/>
      <c r="CU756" s="254"/>
      <c r="CV756" s="254"/>
      <c r="CW756" s="254"/>
      <c r="CX756" s="254"/>
      <c r="CY756" s="254"/>
      <c r="CZ756" s="254"/>
      <c r="DA756" s="254"/>
      <c r="DB756" s="254"/>
      <c r="DC756" s="254"/>
      <c r="DD756" s="254"/>
      <c r="DE756" s="254"/>
      <c r="DF756" s="254"/>
      <c r="DG756" s="254"/>
      <c r="DH756" s="254"/>
      <c r="DI756" s="254"/>
      <c r="DJ756" s="254"/>
      <c r="DK756" s="254"/>
      <c r="DL756" s="254"/>
      <c r="DM756" s="254"/>
      <c r="DN756" s="254"/>
      <c r="DO756" s="254"/>
    </row>
    <row r="757" spans="1:119" ht="7.5" customHeight="1">
      <c r="A757" s="277"/>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c r="AA757" s="254"/>
      <c r="AB757" s="254"/>
      <c r="AC757" s="254"/>
      <c r="AD757" s="254"/>
      <c r="AE757" s="254"/>
      <c r="AF757" s="254"/>
      <c r="AG757" s="254"/>
      <c r="AH757" s="254"/>
      <c r="AI757" s="254"/>
      <c r="AJ757" s="254"/>
      <c r="AK757" s="254"/>
      <c r="AL757" s="254"/>
      <c r="AM757" s="254"/>
      <c r="AN757" s="254"/>
      <c r="AO757" s="254"/>
      <c r="AP757" s="254"/>
      <c r="AQ757" s="254"/>
      <c r="AR757" s="254"/>
      <c r="AS757" s="254"/>
      <c r="AT757" s="254"/>
      <c r="AU757" s="254"/>
      <c r="AV757" s="254"/>
      <c r="AW757" s="254"/>
      <c r="AX757" s="254"/>
      <c r="AY757" s="254"/>
      <c r="AZ757" s="254"/>
      <c r="BA757" s="254"/>
      <c r="BB757" s="254"/>
      <c r="BC757" s="254"/>
      <c r="BD757" s="254"/>
      <c r="BE757" s="254"/>
      <c r="BF757" s="254"/>
      <c r="BG757" s="254"/>
      <c r="BH757" s="254"/>
      <c r="BI757" s="254"/>
      <c r="BJ757" s="254"/>
      <c r="BK757" s="254"/>
      <c r="BL757" s="254"/>
      <c r="BM757" s="254"/>
      <c r="BN757" s="254"/>
      <c r="BO757" s="254"/>
      <c r="BP757" s="254"/>
      <c r="BQ757" s="254"/>
      <c r="BR757" s="254"/>
      <c r="BS757" s="254"/>
      <c r="BT757" s="254"/>
      <c r="BU757" s="254"/>
      <c r="BV757" s="254"/>
      <c r="BW757" s="254"/>
      <c r="BX757" s="254"/>
      <c r="BY757" s="254"/>
      <c r="BZ757" s="254"/>
      <c r="CA757" s="254"/>
      <c r="CB757" s="254"/>
      <c r="CC757" s="254"/>
      <c r="CD757" s="254"/>
      <c r="CE757" s="254"/>
      <c r="CF757" s="254"/>
      <c r="CG757" s="254"/>
      <c r="CH757" s="254"/>
      <c r="CI757" s="254"/>
      <c r="CJ757" s="254"/>
      <c r="CK757" s="254"/>
      <c r="CL757" s="254"/>
      <c r="CM757" s="254"/>
      <c r="CN757" s="254"/>
      <c r="CO757" s="254"/>
      <c r="CP757" s="254"/>
      <c r="CQ757" s="254"/>
      <c r="CR757" s="254"/>
      <c r="CS757" s="254"/>
      <c r="CT757" s="254"/>
      <c r="CU757" s="254"/>
      <c r="CV757" s="254"/>
      <c r="CW757" s="254"/>
      <c r="CX757" s="254"/>
      <c r="CY757" s="254"/>
      <c r="CZ757" s="254"/>
      <c r="DA757" s="254"/>
      <c r="DB757" s="254"/>
      <c r="DC757" s="254"/>
      <c r="DD757" s="254"/>
      <c r="DE757" s="254"/>
      <c r="DF757" s="254"/>
      <c r="DG757" s="254"/>
      <c r="DH757" s="254"/>
      <c r="DI757" s="254"/>
      <c r="DJ757" s="254"/>
      <c r="DK757" s="254"/>
      <c r="DL757" s="254"/>
      <c r="DM757" s="254"/>
      <c r="DN757" s="254"/>
      <c r="DO757" s="254"/>
    </row>
    <row r="758" spans="1:119" ht="7.5" customHeight="1">
      <c r="A758" s="277"/>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c r="AA758" s="254"/>
      <c r="AB758" s="254"/>
      <c r="AC758" s="254"/>
      <c r="AD758" s="254"/>
      <c r="AE758" s="254"/>
      <c r="AF758" s="254"/>
      <c r="AG758" s="254"/>
      <c r="AH758" s="254"/>
      <c r="AI758" s="254"/>
      <c r="AJ758" s="254"/>
      <c r="AK758" s="254"/>
      <c r="AL758" s="254"/>
      <c r="AM758" s="254"/>
      <c r="AN758" s="254"/>
      <c r="AO758" s="254"/>
      <c r="AP758" s="254"/>
      <c r="AQ758" s="254"/>
      <c r="AR758" s="254"/>
      <c r="AS758" s="254"/>
      <c r="AT758" s="254"/>
      <c r="AU758" s="254"/>
      <c r="AV758" s="254"/>
      <c r="AW758" s="254"/>
      <c r="AX758" s="254"/>
      <c r="AY758" s="254"/>
      <c r="AZ758" s="254"/>
      <c r="BA758" s="254"/>
      <c r="BB758" s="254"/>
      <c r="BC758" s="254"/>
      <c r="BD758" s="254"/>
      <c r="BE758" s="254"/>
      <c r="BF758" s="254"/>
      <c r="BG758" s="254"/>
      <c r="BH758" s="254"/>
      <c r="BI758" s="254"/>
      <c r="BJ758" s="254"/>
      <c r="BK758" s="254"/>
      <c r="BL758" s="254"/>
      <c r="BM758" s="254"/>
      <c r="BN758" s="254"/>
      <c r="BO758" s="254"/>
      <c r="BP758" s="254"/>
      <c r="BQ758" s="254"/>
      <c r="BR758" s="254"/>
      <c r="BS758" s="254"/>
      <c r="BT758" s="254"/>
      <c r="BU758" s="254"/>
      <c r="BV758" s="254"/>
      <c r="BW758" s="254"/>
      <c r="BX758" s="254"/>
      <c r="BY758" s="254"/>
      <c r="BZ758" s="254"/>
      <c r="CA758" s="254"/>
      <c r="CB758" s="254"/>
      <c r="CC758" s="254"/>
      <c r="CD758" s="254"/>
      <c r="CE758" s="254"/>
      <c r="CF758" s="254"/>
      <c r="CG758" s="254"/>
      <c r="CH758" s="254"/>
      <c r="CI758" s="254"/>
      <c r="CJ758" s="254"/>
      <c r="CK758" s="254"/>
      <c r="CL758" s="254"/>
      <c r="CM758" s="254"/>
      <c r="CN758" s="254"/>
      <c r="CO758" s="254"/>
      <c r="CP758" s="254"/>
      <c r="CQ758" s="254"/>
      <c r="CR758" s="254"/>
      <c r="CS758" s="254"/>
      <c r="CT758" s="254"/>
      <c r="CU758" s="254"/>
      <c r="CV758" s="254"/>
      <c r="CW758" s="254"/>
      <c r="CX758" s="254"/>
      <c r="CY758" s="254"/>
      <c r="CZ758" s="254"/>
      <c r="DA758" s="254"/>
      <c r="DB758" s="254"/>
      <c r="DC758" s="254"/>
      <c r="DD758" s="254"/>
      <c r="DE758" s="254"/>
      <c r="DF758" s="254"/>
      <c r="DG758" s="254"/>
      <c r="DH758" s="254"/>
      <c r="DI758" s="254"/>
      <c r="DJ758" s="254"/>
      <c r="DK758" s="254"/>
      <c r="DL758" s="254"/>
      <c r="DM758" s="254"/>
      <c r="DN758" s="254"/>
      <c r="DO758" s="254"/>
    </row>
    <row r="759" spans="1:119" ht="7.5" customHeight="1">
      <c r="A759" s="277"/>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c r="AA759" s="254"/>
      <c r="AB759" s="254"/>
      <c r="AC759" s="254"/>
      <c r="AD759" s="254"/>
      <c r="AE759" s="254"/>
      <c r="AF759" s="254"/>
      <c r="AG759" s="254"/>
      <c r="AH759" s="254"/>
      <c r="AI759" s="254"/>
      <c r="AJ759" s="254"/>
      <c r="AK759" s="254"/>
      <c r="AL759" s="254"/>
      <c r="AM759" s="254"/>
      <c r="AN759" s="254"/>
      <c r="AO759" s="254"/>
      <c r="AP759" s="254"/>
      <c r="AQ759" s="254"/>
      <c r="AR759" s="254"/>
      <c r="AS759" s="254"/>
      <c r="AT759" s="254"/>
      <c r="AU759" s="254"/>
      <c r="AV759" s="254"/>
      <c r="AW759" s="254"/>
      <c r="AX759" s="254"/>
      <c r="AY759" s="254"/>
      <c r="AZ759" s="254"/>
      <c r="BA759" s="254"/>
      <c r="BB759" s="254"/>
      <c r="BC759" s="254"/>
      <c r="BD759" s="254"/>
      <c r="BE759" s="254"/>
      <c r="BF759" s="254"/>
      <c r="BG759" s="254"/>
      <c r="BH759" s="254"/>
      <c r="BI759" s="254"/>
      <c r="BJ759" s="254"/>
      <c r="BK759" s="254"/>
      <c r="BL759" s="254"/>
      <c r="BM759" s="254"/>
      <c r="BN759" s="254"/>
      <c r="BO759" s="254"/>
      <c r="BP759" s="254"/>
      <c r="BQ759" s="254"/>
      <c r="BR759" s="254"/>
      <c r="BS759" s="254"/>
      <c r="BT759" s="254"/>
      <c r="BU759" s="254"/>
      <c r="BV759" s="254"/>
      <c r="BW759" s="254"/>
      <c r="BX759" s="254"/>
      <c r="BY759" s="254"/>
      <c r="BZ759" s="254"/>
      <c r="CA759" s="254"/>
      <c r="CB759" s="254"/>
      <c r="CC759" s="254"/>
      <c r="CD759" s="254"/>
      <c r="CE759" s="254"/>
      <c r="CF759" s="254"/>
      <c r="CG759" s="254"/>
      <c r="CH759" s="254"/>
      <c r="CI759" s="254"/>
      <c r="CJ759" s="254"/>
      <c r="CK759" s="254"/>
      <c r="CL759" s="254"/>
      <c r="CM759" s="254"/>
      <c r="CN759" s="254"/>
      <c r="CO759" s="254"/>
      <c r="CP759" s="254"/>
      <c r="CQ759" s="254"/>
      <c r="CR759" s="254"/>
      <c r="CS759" s="254"/>
      <c r="CT759" s="254"/>
      <c r="CU759" s="254"/>
      <c r="CV759" s="254"/>
      <c r="CW759" s="254"/>
      <c r="CX759" s="254"/>
      <c r="CY759" s="254"/>
      <c r="CZ759" s="254"/>
      <c r="DA759" s="254"/>
      <c r="DB759" s="254"/>
      <c r="DC759" s="254"/>
      <c r="DD759" s="254"/>
      <c r="DE759" s="254"/>
      <c r="DF759" s="254"/>
      <c r="DG759" s="254"/>
      <c r="DH759" s="254"/>
      <c r="DI759" s="254"/>
      <c r="DJ759" s="254"/>
      <c r="DK759" s="254"/>
      <c r="DL759" s="254"/>
      <c r="DM759" s="254"/>
      <c r="DN759" s="254"/>
      <c r="DO759" s="254"/>
    </row>
    <row r="760" spans="1:119" ht="7.5" customHeight="1">
      <c r="A760" s="277"/>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c r="AA760" s="254"/>
      <c r="AB760" s="254"/>
      <c r="AC760" s="254"/>
      <c r="AD760" s="254"/>
      <c r="AE760" s="254"/>
      <c r="AF760" s="254"/>
      <c r="AG760" s="254"/>
      <c r="AH760" s="254"/>
      <c r="AI760" s="254"/>
      <c r="AJ760" s="254"/>
      <c r="AK760" s="254"/>
      <c r="AL760" s="254"/>
      <c r="AM760" s="254"/>
      <c r="AN760" s="254"/>
      <c r="AO760" s="254"/>
      <c r="AP760" s="254"/>
      <c r="AQ760" s="254"/>
      <c r="AR760" s="254"/>
      <c r="AS760" s="254"/>
      <c r="AT760" s="254"/>
      <c r="AU760" s="254"/>
      <c r="AV760" s="254"/>
      <c r="AW760" s="254"/>
      <c r="AX760" s="254"/>
      <c r="AY760" s="254"/>
      <c r="AZ760" s="254"/>
      <c r="BA760" s="254"/>
      <c r="BB760" s="254"/>
      <c r="BC760" s="254"/>
      <c r="BD760" s="254"/>
      <c r="BE760" s="254"/>
      <c r="BF760" s="254"/>
      <c r="BG760" s="254"/>
      <c r="BH760" s="254"/>
      <c r="BI760" s="254"/>
      <c r="BJ760" s="254"/>
      <c r="BK760" s="254"/>
      <c r="BL760" s="254"/>
      <c r="BM760" s="254"/>
      <c r="BN760" s="254"/>
      <c r="BO760" s="254"/>
      <c r="BP760" s="254"/>
      <c r="BQ760" s="254"/>
      <c r="BR760" s="254"/>
      <c r="BS760" s="254"/>
      <c r="BT760" s="254"/>
      <c r="BU760" s="254"/>
      <c r="BV760" s="254"/>
      <c r="BW760" s="254"/>
      <c r="BX760" s="254"/>
      <c r="BY760" s="254"/>
      <c r="BZ760" s="254"/>
      <c r="CA760" s="254"/>
      <c r="CB760" s="254"/>
      <c r="CC760" s="254"/>
      <c r="CD760" s="254"/>
      <c r="CE760" s="254"/>
      <c r="CF760" s="254"/>
      <c r="CG760" s="254"/>
      <c r="CH760" s="254"/>
      <c r="CI760" s="254"/>
      <c r="CJ760" s="254"/>
      <c r="CK760" s="254"/>
      <c r="CL760" s="254"/>
      <c r="CM760" s="254"/>
      <c r="CN760" s="254"/>
      <c r="CO760" s="254"/>
      <c r="CP760" s="254"/>
      <c r="CQ760" s="254"/>
      <c r="CR760" s="254"/>
      <c r="CS760" s="254"/>
      <c r="CT760" s="254"/>
      <c r="CU760" s="254"/>
      <c r="CV760" s="254"/>
      <c r="CW760" s="254"/>
      <c r="CX760" s="254"/>
      <c r="CY760" s="254"/>
      <c r="CZ760" s="254"/>
      <c r="DA760" s="254"/>
      <c r="DB760" s="254"/>
      <c r="DC760" s="254"/>
      <c r="DD760" s="254"/>
      <c r="DE760" s="254"/>
      <c r="DF760" s="254"/>
      <c r="DG760" s="254"/>
      <c r="DH760" s="254"/>
      <c r="DI760" s="254"/>
      <c r="DJ760" s="254"/>
      <c r="DK760" s="254"/>
      <c r="DL760" s="254"/>
      <c r="DM760" s="254"/>
      <c r="DN760" s="254"/>
      <c r="DO760" s="254"/>
    </row>
    <row r="761" spans="1:119" ht="7.5" customHeight="1">
      <c r="A761" s="277"/>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c r="AA761" s="254"/>
      <c r="AB761" s="254"/>
      <c r="AC761" s="254"/>
      <c r="AD761" s="254"/>
      <c r="AE761" s="254"/>
      <c r="AF761" s="254"/>
      <c r="AG761" s="254"/>
      <c r="AH761" s="254"/>
      <c r="AI761" s="254"/>
      <c r="AJ761" s="254"/>
      <c r="AK761" s="254"/>
      <c r="AL761" s="254"/>
      <c r="AM761" s="254"/>
      <c r="AN761" s="254"/>
      <c r="AO761" s="254"/>
      <c r="AP761" s="254"/>
      <c r="AQ761" s="254"/>
      <c r="AR761" s="254"/>
      <c r="AS761" s="254"/>
      <c r="AT761" s="254"/>
      <c r="AU761" s="254"/>
      <c r="AV761" s="254"/>
      <c r="AW761" s="254"/>
      <c r="AX761" s="254"/>
      <c r="AY761" s="254"/>
      <c r="AZ761" s="254"/>
      <c r="BA761" s="254"/>
      <c r="BB761" s="254"/>
      <c r="BC761" s="254"/>
      <c r="BD761" s="254"/>
      <c r="BE761" s="254"/>
      <c r="BF761" s="254"/>
      <c r="BG761" s="254"/>
      <c r="BH761" s="254"/>
      <c r="BI761" s="254"/>
      <c r="BJ761" s="254"/>
      <c r="BK761" s="254"/>
      <c r="BL761" s="254"/>
      <c r="BM761" s="254"/>
      <c r="BN761" s="254"/>
      <c r="BO761" s="254"/>
      <c r="BP761" s="254"/>
      <c r="BQ761" s="254"/>
      <c r="BR761" s="254"/>
      <c r="BS761" s="254"/>
      <c r="BT761" s="254"/>
      <c r="BU761" s="254"/>
      <c r="BV761" s="254"/>
      <c r="BW761" s="254"/>
      <c r="BX761" s="254"/>
      <c r="BY761" s="254"/>
      <c r="BZ761" s="254"/>
      <c r="CA761" s="254"/>
      <c r="CB761" s="254"/>
      <c r="CC761" s="254"/>
      <c r="CD761" s="254"/>
      <c r="CE761" s="254"/>
      <c r="CF761" s="254"/>
      <c r="CG761" s="254"/>
      <c r="CH761" s="254"/>
      <c r="CI761" s="254"/>
      <c r="CJ761" s="254"/>
      <c r="CK761" s="254"/>
      <c r="CL761" s="254"/>
      <c r="CM761" s="254"/>
      <c r="CN761" s="254"/>
      <c r="CO761" s="254"/>
      <c r="CP761" s="254"/>
      <c r="CQ761" s="254"/>
      <c r="CR761" s="254"/>
      <c r="CS761" s="254"/>
      <c r="CT761" s="254"/>
      <c r="CU761" s="254"/>
      <c r="CV761" s="254"/>
      <c r="CW761" s="254"/>
      <c r="CX761" s="254"/>
      <c r="CY761" s="254"/>
      <c r="CZ761" s="254"/>
      <c r="DA761" s="254"/>
      <c r="DB761" s="254"/>
      <c r="DC761" s="254"/>
      <c r="DD761" s="254"/>
      <c r="DE761" s="254"/>
      <c r="DF761" s="254"/>
      <c r="DG761" s="254"/>
      <c r="DH761" s="254"/>
      <c r="DI761" s="254"/>
      <c r="DJ761" s="254"/>
      <c r="DK761" s="254"/>
      <c r="DL761" s="254"/>
      <c r="DM761" s="254"/>
      <c r="DN761" s="254"/>
      <c r="DO761" s="254"/>
    </row>
    <row r="762" spans="1:119" ht="7.5" customHeight="1">
      <c r="A762" s="277"/>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c r="AA762" s="254"/>
      <c r="AB762" s="254"/>
      <c r="AC762" s="254"/>
      <c r="AD762" s="254"/>
      <c r="AE762" s="254"/>
      <c r="AF762" s="254"/>
      <c r="AG762" s="254"/>
      <c r="AH762" s="254"/>
      <c r="AI762" s="254"/>
      <c r="AJ762" s="254"/>
      <c r="AK762" s="254"/>
      <c r="AL762" s="254"/>
      <c r="AM762" s="254"/>
      <c r="AN762" s="254"/>
      <c r="AO762" s="254"/>
      <c r="AP762" s="254"/>
      <c r="AQ762" s="254"/>
      <c r="AR762" s="254"/>
      <c r="AS762" s="254"/>
      <c r="AT762" s="254"/>
      <c r="AU762" s="254"/>
      <c r="AV762" s="254"/>
      <c r="AW762" s="254"/>
      <c r="AX762" s="254"/>
      <c r="AY762" s="254"/>
      <c r="AZ762" s="254"/>
      <c r="BA762" s="254"/>
      <c r="BB762" s="254"/>
      <c r="BC762" s="254"/>
      <c r="BD762" s="254"/>
      <c r="BE762" s="254"/>
      <c r="BF762" s="254"/>
      <c r="BG762" s="254"/>
      <c r="BH762" s="254"/>
      <c r="BI762" s="254"/>
      <c r="BJ762" s="254"/>
      <c r="BK762" s="254"/>
      <c r="BL762" s="254"/>
      <c r="BM762" s="254"/>
      <c r="BN762" s="254"/>
      <c r="BO762" s="254"/>
      <c r="BP762" s="254"/>
      <c r="BQ762" s="254"/>
      <c r="BR762" s="254"/>
      <c r="BS762" s="254"/>
      <c r="BT762" s="254"/>
      <c r="BU762" s="254"/>
      <c r="BV762" s="254"/>
      <c r="BW762" s="254"/>
      <c r="BX762" s="254"/>
      <c r="BY762" s="254"/>
      <c r="BZ762" s="254"/>
      <c r="CA762" s="254"/>
      <c r="CB762" s="254"/>
      <c r="CC762" s="254"/>
      <c r="CD762" s="254"/>
      <c r="CE762" s="254"/>
      <c r="CF762" s="254"/>
      <c r="CG762" s="254"/>
      <c r="CH762" s="254"/>
      <c r="CI762" s="254"/>
      <c r="CJ762" s="254"/>
      <c r="CK762" s="254"/>
      <c r="CL762" s="254"/>
      <c r="CM762" s="254"/>
      <c r="CN762" s="254"/>
      <c r="CO762" s="254"/>
      <c r="CP762" s="254"/>
      <c r="CQ762" s="254"/>
      <c r="CR762" s="254"/>
      <c r="CS762" s="254"/>
      <c r="CT762" s="254"/>
      <c r="CU762" s="254"/>
      <c r="CV762" s="254"/>
      <c r="CW762" s="254"/>
      <c r="CX762" s="254"/>
      <c r="CY762" s="254"/>
      <c r="CZ762" s="254"/>
      <c r="DA762" s="254"/>
      <c r="DB762" s="254"/>
      <c r="DC762" s="254"/>
      <c r="DD762" s="254"/>
      <c r="DE762" s="254"/>
      <c r="DF762" s="254"/>
      <c r="DG762" s="254"/>
      <c r="DH762" s="254"/>
      <c r="DI762" s="254"/>
      <c r="DJ762" s="254"/>
      <c r="DK762" s="254"/>
      <c r="DL762" s="254"/>
      <c r="DM762" s="254"/>
      <c r="DN762" s="254"/>
      <c r="DO762" s="254"/>
    </row>
    <row r="763" spans="1:119" ht="7.5" customHeight="1">
      <c r="A763" s="277"/>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c r="AA763" s="254"/>
      <c r="AB763" s="254"/>
      <c r="AC763" s="254"/>
      <c r="AD763" s="254"/>
      <c r="AE763" s="254"/>
      <c r="AF763" s="254"/>
      <c r="AG763" s="254"/>
      <c r="AH763" s="254"/>
      <c r="AI763" s="254"/>
      <c r="AJ763" s="254"/>
      <c r="AK763" s="254"/>
      <c r="AL763" s="254"/>
      <c r="AM763" s="254"/>
      <c r="AN763" s="254"/>
      <c r="AO763" s="254"/>
      <c r="AP763" s="254"/>
      <c r="AQ763" s="254"/>
      <c r="AR763" s="254"/>
      <c r="AS763" s="254"/>
      <c r="AT763" s="254"/>
      <c r="AU763" s="254"/>
      <c r="AV763" s="254"/>
      <c r="AW763" s="254"/>
      <c r="AX763" s="254"/>
      <c r="AY763" s="254"/>
      <c r="AZ763" s="254"/>
      <c r="BA763" s="254"/>
      <c r="BB763" s="254"/>
      <c r="BC763" s="254"/>
      <c r="BD763" s="254"/>
      <c r="BE763" s="254"/>
      <c r="BF763" s="254"/>
      <c r="BG763" s="254"/>
      <c r="BH763" s="254"/>
      <c r="BI763" s="254"/>
      <c r="BJ763" s="254"/>
      <c r="BK763" s="254"/>
      <c r="BL763" s="254"/>
      <c r="BM763" s="254"/>
      <c r="BN763" s="254"/>
      <c r="BO763" s="254"/>
      <c r="BP763" s="254"/>
      <c r="BQ763" s="254"/>
      <c r="BR763" s="254"/>
      <c r="BS763" s="254"/>
      <c r="BT763" s="254"/>
      <c r="BU763" s="254"/>
      <c r="BV763" s="254"/>
      <c r="BW763" s="254"/>
      <c r="BX763" s="254"/>
      <c r="BY763" s="254"/>
      <c r="BZ763" s="254"/>
      <c r="CA763" s="254"/>
      <c r="CB763" s="254"/>
      <c r="CC763" s="254"/>
      <c r="CD763" s="254"/>
      <c r="CE763" s="254"/>
      <c r="CF763" s="254"/>
      <c r="CG763" s="254"/>
      <c r="CH763" s="254"/>
      <c r="CI763" s="254"/>
      <c r="CJ763" s="254"/>
      <c r="CK763" s="254"/>
      <c r="CL763" s="254"/>
      <c r="CM763" s="254"/>
      <c r="CN763" s="254"/>
      <c r="CO763" s="254"/>
      <c r="CP763" s="254"/>
      <c r="CQ763" s="254"/>
      <c r="CR763" s="254"/>
      <c r="CS763" s="254"/>
      <c r="CT763" s="254"/>
      <c r="CU763" s="254"/>
      <c r="CV763" s="254"/>
      <c r="CW763" s="254"/>
      <c r="CX763" s="254"/>
      <c r="CY763" s="254"/>
      <c r="CZ763" s="254"/>
      <c r="DA763" s="254"/>
      <c r="DB763" s="254"/>
      <c r="DC763" s="254"/>
      <c r="DD763" s="254"/>
      <c r="DE763" s="254"/>
      <c r="DF763" s="254"/>
      <c r="DG763" s="254"/>
      <c r="DH763" s="254"/>
      <c r="DI763" s="254"/>
      <c r="DJ763" s="254"/>
      <c r="DK763" s="254"/>
      <c r="DL763" s="254"/>
      <c r="DM763" s="254"/>
      <c r="DN763" s="254"/>
      <c r="DO763" s="254"/>
    </row>
    <row r="764" spans="1:119" ht="7.5" customHeight="1">
      <c r="A764" s="277"/>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c r="AA764" s="254"/>
      <c r="AB764" s="254"/>
      <c r="AC764" s="254"/>
      <c r="AD764" s="254"/>
      <c r="AE764" s="254"/>
      <c r="AF764" s="254"/>
      <c r="AG764" s="254"/>
      <c r="AH764" s="254"/>
      <c r="AI764" s="254"/>
      <c r="AJ764" s="254"/>
      <c r="AK764" s="254"/>
      <c r="AL764" s="254"/>
      <c r="AM764" s="254"/>
      <c r="AN764" s="254"/>
      <c r="AO764" s="254"/>
      <c r="AP764" s="254"/>
      <c r="AQ764" s="254"/>
      <c r="AR764" s="254"/>
      <c r="AS764" s="254"/>
      <c r="AT764" s="254"/>
      <c r="AU764" s="254"/>
      <c r="AV764" s="254"/>
      <c r="AW764" s="254"/>
      <c r="AX764" s="254"/>
      <c r="AY764" s="254"/>
      <c r="AZ764" s="254"/>
      <c r="BA764" s="254"/>
      <c r="BB764" s="254"/>
      <c r="BC764" s="254"/>
      <c r="BD764" s="254"/>
      <c r="BE764" s="254"/>
      <c r="BF764" s="254"/>
      <c r="BG764" s="254"/>
      <c r="BH764" s="254"/>
      <c r="BI764" s="254"/>
      <c r="BJ764" s="254"/>
      <c r="BK764" s="254"/>
      <c r="BL764" s="254"/>
      <c r="BM764" s="254"/>
      <c r="BN764" s="254"/>
      <c r="BO764" s="254"/>
      <c r="BP764" s="254"/>
      <c r="BQ764" s="254"/>
      <c r="BR764" s="254"/>
      <c r="BS764" s="254"/>
      <c r="BT764" s="254"/>
      <c r="BU764" s="254"/>
      <c r="BV764" s="254"/>
      <c r="BW764" s="254"/>
      <c r="BX764" s="254"/>
      <c r="BY764" s="254"/>
      <c r="BZ764" s="254"/>
      <c r="CA764" s="254"/>
      <c r="CB764" s="254"/>
      <c r="CC764" s="254"/>
      <c r="CD764" s="254"/>
      <c r="CE764" s="254"/>
      <c r="CF764" s="254"/>
      <c r="CG764" s="254"/>
      <c r="CH764" s="254"/>
      <c r="CI764" s="254"/>
      <c r="CJ764" s="254"/>
      <c r="CK764" s="254"/>
      <c r="CL764" s="254"/>
      <c r="CM764" s="254"/>
      <c r="CN764" s="254"/>
      <c r="CO764" s="254"/>
      <c r="CP764" s="254"/>
      <c r="CQ764" s="254"/>
      <c r="CR764" s="254"/>
      <c r="CS764" s="254"/>
      <c r="CT764" s="254"/>
      <c r="CU764" s="254"/>
      <c r="CV764" s="254"/>
      <c r="CW764" s="254"/>
      <c r="CX764" s="254"/>
      <c r="CY764" s="254"/>
      <c r="CZ764" s="254"/>
      <c r="DA764" s="254"/>
      <c r="DB764" s="254"/>
      <c r="DC764" s="254"/>
      <c r="DD764" s="254"/>
      <c r="DE764" s="254"/>
      <c r="DF764" s="254"/>
      <c r="DG764" s="254"/>
      <c r="DH764" s="254"/>
      <c r="DI764" s="254"/>
      <c r="DJ764" s="254"/>
      <c r="DK764" s="254"/>
      <c r="DL764" s="254"/>
      <c r="DM764" s="254"/>
      <c r="DN764" s="254"/>
      <c r="DO764" s="254"/>
    </row>
    <row r="765" spans="1:119" ht="7.5" customHeight="1">
      <c r="A765" s="277"/>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c r="AA765" s="254"/>
      <c r="AB765" s="254"/>
      <c r="AC765" s="254"/>
      <c r="AD765" s="254"/>
      <c r="AE765" s="254"/>
      <c r="AF765" s="254"/>
      <c r="AG765" s="254"/>
      <c r="AH765" s="254"/>
      <c r="AI765" s="254"/>
      <c r="AJ765" s="254"/>
      <c r="AK765" s="254"/>
      <c r="AL765" s="254"/>
      <c r="AM765" s="254"/>
      <c r="AN765" s="254"/>
      <c r="AO765" s="254"/>
      <c r="AP765" s="254"/>
      <c r="AQ765" s="254"/>
      <c r="AR765" s="254"/>
      <c r="AS765" s="254"/>
      <c r="AT765" s="254"/>
      <c r="AU765" s="254"/>
      <c r="AV765" s="254"/>
      <c r="AW765" s="254"/>
      <c r="AX765" s="254"/>
      <c r="AY765" s="254"/>
      <c r="AZ765" s="254"/>
      <c r="BA765" s="254"/>
      <c r="BB765" s="254"/>
      <c r="BC765" s="254"/>
      <c r="BD765" s="254"/>
      <c r="BE765" s="254"/>
      <c r="BF765" s="254"/>
      <c r="BG765" s="254"/>
      <c r="BH765" s="254"/>
      <c r="BI765" s="254"/>
      <c r="BJ765" s="254"/>
      <c r="BK765" s="254"/>
      <c r="BL765" s="254"/>
      <c r="BM765" s="254"/>
      <c r="BN765" s="254"/>
      <c r="BO765" s="254"/>
      <c r="BP765" s="254"/>
      <c r="BQ765" s="254"/>
      <c r="BR765" s="254"/>
      <c r="BS765" s="254"/>
      <c r="BT765" s="254"/>
      <c r="BU765" s="254"/>
      <c r="BV765" s="254"/>
      <c r="BW765" s="254"/>
      <c r="BX765" s="254"/>
      <c r="BY765" s="254"/>
      <c r="BZ765" s="254"/>
      <c r="CA765" s="254"/>
      <c r="CB765" s="254"/>
      <c r="CC765" s="254"/>
      <c r="CD765" s="254"/>
      <c r="CE765" s="254"/>
      <c r="CF765" s="254"/>
      <c r="CG765" s="254"/>
      <c r="CH765" s="254"/>
      <c r="CI765" s="254"/>
      <c r="CJ765" s="254"/>
      <c r="CK765" s="254"/>
      <c r="CL765" s="254"/>
      <c r="CM765" s="254"/>
      <c r="CN765" s="254"/>
      <c r="CO765" s="254"/>
      <c r="CP765" s="254"/>
      <c r="CQ765" s="254"/>
      <c r="CR765" s="254"/>
      <c r="CS765" s="254"/>
      <c r="CT765" s="254"/>
      <c r="CU765" s="254"/>
      <c r="CV765" s="254"/>
      <c r="CW765" s="254"/>
      <c r="CX765" s="254"/>
      <c r="CY765" s="254"/>
      <c r="CZ765" s="254"/>
      <c r="DA765" s="254"/>
      <c r="DB765" s="254"/>
      <c r="DC765" s="254"/>
      <c r="DD765" s="254"/>
      <c r="DE765" s="254"/>
      <c r="DF765" s="254"/>
      <c r="DG765" s="254"/>
      <c r="DH765" s="254"/>
      <c r="DI765" s="254"/>
      <c r="DJ765" s="254"/>
      <c r="DK765" s="254"/>
      <c r="DL765" s="254"/>
      <c r="DM765" s="254"/>
      <c r="DN765" s="254"/>
      <c r="DO765" s="254"/>
    </row>
    <row r="766" spans="1:119" ht="7.5" customHeight="1">
      <c r="A766" s="277"/>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c r="AA766" s="254"/>
      <c r="AB766" s="254"/>
      <c r="AC766" s="254"/>
      <c r="AD766" s="254"/>
      <c r="AE766" s="254"/>
      <c r="AF766" s="254"/>
      <c r="AG766" s="254"/>
      <c r="AH766" s="254"/>
      <c r="AI766" s="254"/>
      <c r="AJ766" s="254"/>
      <c r="AK766" s="254"/>
      <c r="AL766" s="254"/>
      <c r="AM766" s="254"/>
      <c r="AN766" s="254"/>
      <c r="AO766" s="254"/>
      <c r="AP766" s="254"/>
      <c r="AQ766" s="254"/>
      <c r="AR766" s="254"/>
      <c r="AS766" s="254"/>
      <c r="AT766" s="254"/>
      <c r="AU766" s="254"/>
      <c r="AV766" s="254"/>
      <c r="AW766" s="254"/>
      <c r="AX766" s="254"/>
      <c r="AY766" s="254"/>
      <c r="AZ766" s="254"/>
      <c r="BA766" s="254"/>
      <c r="BB766" s="254"/>
      <c r="BC766" s="254"/>
      <c r="BD766" s="254"/>
      <c r="BE766" s="254"/>
      <c r="BF766" s="254"/>
      <c r="BG766" s="254"/>
      <c r="BH766" s="254"/>
      <c r="BI766" s="254"/>
      <c r="BJ766" s="254"/>
      <c r="BK766" s="254"/>
      <c r="BL766" s="254"/>
      <c r="BM766" s="254"/>
      <c r="BN766" s="254"/>
      <c r="BO766" s="254"/>
      <c r="BP766" s="254"/>
      <c r="BQ766" s="254"/>
      <c r="BR766" s="254"/>
      <c r="BS766" s="254"/>
      <c r="BT766" s="254"/>
      <c r="BU766" s="254"/>
      <c r="BV766" s="254"/>
      <c r="BW766" s="254"/>
      <c r="BX766" s="254"/>
      <c r="BY766" s="254"/>
      <c r="BZ766" s="254"/>
      <c r="CA766" s="254"/>
      <c r="CB766" s="254"/>
      <c r="CC766" s="254"/>
      <c r="CD766" s="254"/>
      <c r="CE766" s="254"/>
      <c r="CF766" s="254"/>
      <c r="CG766" s="254"/>
      <c r="CH766" s="254"/>
      <c r="CI766" s="254"/>
      <c r="CJ766" s="254"/>
      <c r="CK766" s="254"/>
      <c r="CL766" s="254"/>
      <c r="CM766" s="254"/>
      <c r="CN766" s="254"/>
      <c r="CO766" s="254"/>
      <c r="CP766" s="254"/>
      <c r="CQ766" s="254"/>
      <c r="CR766" s="254"/>
      <c r="CS766" s="254"/>
      <c r="CT766" s="254"/>
      <c r="CU766" s="254"/>
      <c r="CV766" s="254"/>
      <c r="CW766" s="254"/>
      <c r="CX766" s="254"/>
      <c r="CY766" s="254"/>
      <c r="CZ766" s="254"/>
      <c r="DA766" s="254"/>
      <c r="DB766" s="254"/>
      <c r="DC766" s="254"/>
      <c r="DD766" s="254"/>
      <c r="DE766" s="254"/>
      <c r="DF766" s="254"/>
      <c r="DG766" s="254"/>
      <c r="DH766" s="254"/>
      <c r="DI766" s="254"/>
      <c r="DJ766" s="254"/>
      <c r="DK766" s="254"/>
      <c r="DL766" s="254"/>
      <c r="DM766" s="254"/>
      <c r="DN766" s="254"/>
      <c r="DO766" s="254"/>
    </row>
    <row r="767" spans="1:119" ht="7.5" customHeight="1">
      <c r="A767" s="277"/>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c r="AA767" s="254"/>
      <c r="AB767" s="254"/>
      <c r="AC767" s="254"/>
      <c r="AD767" s="254"/>
      <c r="AE767" s="254"/>
      <c r="AF767" s="254"/>
      <c r="AG767" s="254"/>
      <c r="AH767" s="254"/>
      <c r="AI767" s="254"/>
      <c r="AJ767" s="254"/>
      <c r="AK767" s="254"/>
      <c r="AL767" s="254"/>
      <c r="AM767" s="254"/>
      <c r="AN767" s="254"/>
      <c r="AO767" s="254"/>
      <c r="AP767" s="254"/>
      <c r="AQ767" s="254"/>
      <c r="AR767" s="254"/>
      <c r="AS767" s="254"/>
      <c r="AT767" s="254"/>
      <c r="AU767" s="254"/>
      <c r="AV767" s="254"/>
      <c r="AW767" s="254"/>
      <c r="AX767" s="254"/>
      <c r="AY767" s="254"/>
      <c r="AZ767" s="254"/>
      <c r="BA767" s="254"/>
      <c r="BB767" s="254"/>
      <c r="BC767" s="254"/>
      <c r="BD767" s="254"/>
      <c r="BE767" s="254"/>
      <c r="BF767" s="254"/>
      <c r="BG767" s="254"/>
      <c r="BH767" s="254"/>
      <c r="BI767" s="254"/>
      <c r="BJ767" s="254"/>
      <c r="BK767" s="254"/>
      <c r="BL767" s="254"/>
      <c r="BM767" s="254"/>
      <c r="BN767" s="254"/>
      <c r="BO767" s="254"/>
      <c r="BP767" s="254"/>
      <c r="BQ767" s="254"/>
      <c r="BR767" s="254"/>
      <c r="BS767" s="254"/>
      <c r="BT767" s="254"/>
      <c r="BU767" s="254"/>
      <c r="BV767" s="254"/>
      <c r="BW767" s="254"/>
      <c r="BX767" s="254"/>
      <c r="BY767" s="254"/>
      <c r="BZ767" s="254"/>
      <c r="CA767" s="254"/>
      <c r="CB767" s="254"/>
      <c r="CC767" s="254"/>
      <c r="CD767" s="254"/>
      <c r="CE767" s="254"/>
      <c r="CF767" s="254"/>
      <c r="CG767" s="254"/>
      <c r="CH767" s="254"/>
      <c r="CI767" s="254"/>
      <c r="CJ767" s="254"/>
      <c r="CK767" s="254"/>
      <c r="CL767" s="254"/>
      <c r="CM767" s="254"/>
      <c r="CN767" s="254"/>
      <c r="CO767" s="254"/>
      <c r="CP767" s="254"/>
      <c r="CQ767" s="254"/>
      <c r="CR767" s="254"/>
      <c r="CS767" s="254"/>
      <c r="CT767" s="254"/>
      <c r="CU767" s="254"/>
      <c r="CV767" s="254"/>
      <c r="CW767" s="254"/>
      <c r="CX767" s="254"/>
      <c r="CY767" s="254"/>
      <c r="CZ767" s="254"/>
      <c r="DA767" s="254"/>
      <c r="DB767" s="254"/>
      <c r="DC767" s="254"/>
      <c r="DD767" s="254"/>
      <c r="DE767" s="254"/>
      <c r="DF767" s="254"/>
      <c r="DG767" s="254"/>
      <c r="DH767" s="254"/>
      <c r="DI767" s="254"/>
      <c r="DJ767" s="254"/>
      <c r="DK767" s="254"/>
      <c r="DL767" s="254"/>
      <c r="DM767" s="254"/>
      <c r="DN767" s="254"/>
      <c r="DO767" s="254"/>
    </row>
    <row r="768" spans="1:119" ht="7.5" customHeight="1">
      <c r="A768" s="277"/>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c r="AV768" s="254"/>
      <c r="AW768" s="254"/>
      <c r="AX768" s="254"/>
      <c r="AY768" s="254"/>
      <c r="AZ768" s="254"/>
      <c r="BA768" s="254"/>
      <c r="BB768" s="254"/>
      <c r="BC768" s="254"/>
      <c r="BD768" s="254"/>
      <c r="BE768" s="254"/>
      <c r="BF768" s="254"/>
      <c r="BG768" s="254"/>
      <c r="BH768" s="254"/>
      <c r="BI768" s="254"/>
      <c r="BJ768" s="254"/>
      <c r="BK768" s="254"/>
      <c r="BL768" s="254"/>
      <c r="BM768" s="254"/>
      <c r="BN768" s="254"/>
      <c r="BO768" s="254"/>
      <c r="BP768" s="254"/>
      <c r="BQ768" s="254"/>
      <c r="BR768" s="254"/>
      <c r="BS768" s="254"/>
      <c r="BT768" s="254"/>
      <c r="BU768" s="254"/>
      <c r="BV768" s="254"/>
      <c r="BW768" s="254"/>
      <c r="BX768" s="254"/>
      <c r="BY768" s="254"/>
      <c r="BZ768" s="254"/>
      <c r="CA768" s="254"/>
      <c r="CB768" s="254"/>
      <c r="CC768" s="254"/>
      <c r="CD768" s="254"/>
      <c r="CE768" s="254"/>
      <c r="CF768" s="254"/>
      <c r="CG768" s="254"/>
      <c r="CH768" s="254"/>
      <c r="CI768" s="254"/>
      <c r="CJ768" s="254"/>
      <c r="CK768" s="254"/>
      <c r="CL768" s="254"/>
      <c r="CM768" s="254"/>
      <c r="CN768" s="254"/>
      <c r="CO768" s="254"/>
      <c r="CP768" s="254"/>
      <c r="CQ768" s="254"/>
      <c r="CR768" s="254"/>
      <c r="CS768" s="254"/>
      <c r="CT768" s="254"/>
      <c r="CU768" s="254"/>
      <c r="CV768" s="254"/>
      <c r="CW768" s="254"/>
      <c r="CX768" s="254"/>
      <c r="CY768" s="254"/>
      <c r="CZ768" s="254"/>
      <c r="DA768" s="254"/>
      <c r="DB768" s="254"/>
      <c r="DC768" s="254"/>
      <c r="DD768" s="254"/>
      <c r="DE768" s="254"/>
      <c r="DF768" s="254"/>
      <c r="DG768" s="254"/>
      <c r="DH768" s="254"/>
      <c r="DI768" s="254"/>
      <c r="DJ768" s="254"/>
      <c r="DK768" s="254"/>
      <c r="DL768" s="254"/>
      <c r="DM768" s="254"/>
      <c r="DN768" s="254"/>
      <c r="DO768" s="254"/>
    </row>
    <row r="769" spans="1:119" ht="7.5" customHeight="1">
      <c r="A769" s="277"/>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c r="AV769" s="254"/>
      <c r="AW769" s="254"/>
      <c r="AX769" s="254"/>
      <c r="AY769" s="254"/>
      <c r="AZ769" s="254"/>
      <c r="BA769" s="254"/>
      <c r="BB769" s="254"/>
      <c r="BC769" s="254"/>
      <c r="BD769" s="254"/>
      <c r="BE769" s="254"/>
      <c r="BF769" s="254"/>
      <c r="BG769" s="254"/>
      <c r="BH769" s="254"/>
      <c r="BI769" s="254"/>
      <c r="BJ769" s="254"/>
      <c r="BK769" s="254"/>
      <c r="BL769" s="254"/>
      <c r="BM769" s="254"/>
      <c r="BN769" s="254"/>
      <c r="BO769" s="254"/>
      <c r="BP769" s="254"/>
      <c r="BQ769" s="254"/>
      <c r="BR769" s="254"/>
      <c r="BS769" s="254"/>
      <c r="BT769" s="254"/>
      <c r="BU769" s="254"/>
      <c r="BV769" s="254"/>
      <c r="BW769" s="254"/>
      <c r="BX769" s="254"/>
      <c r="BY769" s="254"/>
      <c r="BZ769" s="254"/>
      <c r="CA769" s="254"/>
      <c r="CB769" s="254"/>
      <c r="CC769" s="254"/>
      <c r="CD769" s="254"/>
      <c r="CE769" s="254"/>
      <c r="CF769" s="254"/>
      <c r="CG769" s="254"/>
      <c r="CH769" s="254"/>
      <c r="CI769" s="254"/>
      <c r="CJ769" s="254"/>
      <c r="CK769" s="254"/>
      <c r="CL769" s="254"/>
      <c r="CM769" s="254"/>
      <c r="CN769" s="254"/>
      <c r="CO769" s="254"/>
      <c r="CP769" s="254"/>
      <c r="CQ769" s="254"/>
      <c r="CR769" s="254"/>
      <c r="CS769" s="254"/>
      <c r="CT769" s="254"/>
      <c r="CU769" s="254"/>
      <c r="CV769" s="254"/>
      <c r="CW769" s="254"/>
      <c r="CX769" s="254"/>
      <c r="CY769" s="254"/>
      <c r="CZ769" s="254"/>
      <c r="DA769" s="254"/>
      <c r="DB769" s="254"/>
      <c r="DC769" s="254"/>
      <c r="DD769" s="254"/>
      <c r="DE769" s="254"/>
      <c r="DF769" s="254"/>
      <c r="DG769" s="254"/>
      <c r="DH769" s="254"/>
      <c r="DI769" s="254"/>
      <c r="DJ769" s="254"/>
      <c r="DK769" s="254"/>
      <c r="DL769" s="254"/>
      <c r="DM769" s="254"/>
      <c r="DN769" s="254"/>
      <c r="DO769" s="254"/>
    </row>
    <row r="770" spans="1:119" ht="7.5" customHeight="1">
      <c r="A770" s="277"/>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c r="AA770" s="254"/>
      <c r="AB770" s="254"/>
      <c r="AC770" s="254"/>
      <c r="AD770" s="254"/>
      <c r="AE770" s="254"/>
      <c r="AF770" s="254"/>
      <c r="AG770" s="254"/>
      <c r="AH770" s="254"/>
      <c r="AI770" s="254"/>
      <c r="AJ770" s="254"/>
      <c r="AK770" s="254"/>
      <c r="AL770" s="254"/>
      <c r="AM770" s="254"/>
      <c r="AN770" s="254"/>
      <c r="AO770" s="254"/>
      <c r="AP770" s="254"/>
      <c r="AQ770" s="254"/>
      <c r="AR770" s="254"/>
      <c r="AS770" s="254"/>
      <c r="AT770" s="254"/>
      <c r="AU770" s="254"/>
      <c r="AV770" s="254"/>
      <c r="AW770" s="254"/>
      <c r="AX770" s="254"/>
      <c r="AY770" s="254"/>
      <c r="AZ770" s="254"/>
      <c r="BA770" s="254"/>
      <c r="BB770" s="254"/>
      <c r="BC770" s="254"/>
      <c r="BD770" s="254"/>
      <c r="BE770" s="254"/>
      <c r="BF770" s="254"/>
      <c r="BG770" s="254"/>
      <c r="BH770" s="254"/>
      <c r="BI770" s="254"/>
      <c r="BJ770" s="254"/>
      <c r="BK770" s="254"/>
      <c r="BL770" s="254"/>
      <c r="BM770" s="254"/>
      <c r="BN770" s="254"/>
      <c r="BO770" s="254"/>
      <c r="BP770" s="254"/>
      <c r="BQ770" s="254"/>
      <c r="BR770" s="254"/>
      <c r="BS770" s="254"/>
      <c r="BT770" s="254"/>
      <c r="BU770" s="254"/>
      <c r="BV770" s="254"/>
      <c r="BW770" s="254"/>
      <c r="BX770" s="254"/>
      <c r="BY770" s="254"/>
      <c r="BZ770" s="254"/>
      <c r="CA770" s="254"/>
      <c r="CB770" s="254"/>
      <c r="CC770" s="254"/>
      <c r="CD770" s="254"/>
      <c r="CE770" s="254"/>
      <c r="CF770" s="254"/>
      <c r="CG770" s="254"/>
      <c r="CH770" s="254"/>
      <c r="CI770" s="254"/>
      <c r="CJ770" s="254"/>
      <c r="CK770" s="254"/>
      <c r="CL770" s="254"/>
      <c r="CM770" s="254"/>
      <c r="CN770" s="254"/>
      <c r="CO770" s="254"/>
      <c r="CP770" s="254"/>
      <c r="CQ770" s="254"/>
      <c r="CR770" s="254"/>
      <c r="CS770" s="254"/>
      <c r="CT770" s="254"/>
      <c r="CU770" s="254"/>
      <c r="CV770" s="254"/>
      <c r="CW770" s="254"/>
      <c r="CX770" s="254"/>
      <c r="CY770" s="254"/>
      <c r="CZ770" s="254"/>
      <c r="DA770" s="254"/>
      <c r="DB770" s="254"/>
      <c r="DC770" s="254"/>
      <c r="DD770" s="254"/>
      <c r="DE770" s="254"/>
      <c r="DF770" s="254"/>
      <c r="DG770" s="254"/>
      <c r="DH770" s="254"/>
      <c r="DI770" s="254"/>
      <c r="DJ770" s="254"/>
      <c r="DK770" s="254"/>
      <c r="DL770" s="254"/>
      <c r="DM770" s="254"/>
      <c r="DN770" s="254"/>
      <c r="DO770" s="254"/>
    </row>
    <row r="771" spans="1:119" ht="7.5" customHeight="1">
      <c r="A771" s="277"/>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c r="AA771" s="254"/>
      <c r="AB771" s="254"/>
      <c r="AC771" s="254"/>
      <c r="AD771" s="254"/>
      <c r="AE771" s="254"/>
      <c r="AF771" s="254"/>
      <c r="AG771" s="254"/>
      <c r="AH771" s="254"/>
      <c r="AI771" s="254"/>
      <c r="AJ771" s="254"/>
      <c r="AK771" s="254"/>
      <c r="AL771" s="254"/>
      <c r="AM771" s="254"/>
      <c r="AN771" s="254"/>
      <c r="AO771" s="254"/>
      <c r="AP771" s="254"/>
      <c r="AQ771" s="254"/>
      <c r="AR771" s="254"/>
      <c r="AS771" s="254"/>
      <c r="AT771" s="254"/>
      <c r="AU771" s="254"/>
      <c r="AV771" s="254"/>
      <c r="AW771" s="254"/>
      <c r="AX771" s="254"/>
      <c r="AY771" s="254"/>
      <c r="AZ771" s="254"/>
      <c r="BA771" s="254"/>
      <c r="BB771" s="254"/>
      <c r="BC771" s="254"/>
      <c r="BD771" s="254"/>
      <c r="BE771" s="254"/>
      <c r="BF771" s="254"/>
      <c r="BG771" s="254"/>
      <c r="BH771" s="254"/>
      <c r="BI771" s="254"/>
      <c r="BJ771" s="254"/>
      <c r="BK771" s="254"/>
      <c r="BL771" s="254"/>
      <c r="BM771" s="254"/>
      <c r="BN771" s="254"/>
      <c r="BO771" s="254"/>
      <c r="BP771" s="254"/>
      <c r="BQ771" s="254"/>
      <c r="BR771" s="254"/>
      <c r="BS771" s="254"/>
      <c r="BT771" s="254"/>
      <c r="BU771" s="254"/>
      <c r="BV771" s="254"/>
      <c r="BW771" s="254"/>
      <c r="BX771" s="254"/>
      <c r="BY771" s="254"/>
      <c r="BZ771" s="254"/>
      <c r="CA771" s="254"/>
      <c r="CB771" s="254"/>
      <c r="CC771" s="254"/>
      <c r="CD771" s="254"/>
      <c r="CE771" s="254"/>
      <c r="CF771" s="254"/>
      <c r="CG771" s="254"/>
      <c r="CH771" s="254"/>
      <c r="CI771" s="254"/>
      <c r="CJ771" s="254"/>
      <c r="CK771" s="254"/>
      <c r="CL771" s="254"/>
      <c r="CM771" s="254"/>
      <c r="CN771" s="254"/>
      <c r="CO771" s="254"/>
      <c r="CP771" s="254"/>
      <c r="CQ771" s="254"/>
      <c r="CR771" s="254"/>
      <c r="CS771" s="254"/>
      <c r="CT771" s="254"/>
      <c r="CU771" s="254"/>
      <c r="CV771" s="254"/>
      <c r="CW771" s="254"/>
      <c r="CX771" s="254"/>
      <c r="CY771" s="254"/>
      <c r="CZ771" s="254"/>
      <c r="DA771" s="254"/>
      <c r="DB771" s="254"/>
      <c r="DC771" s="254"/>
      <c r="DD771" s="254"/>
      <c r="DE771" s="254"/>
      <c r="DF771" s="254"/>
      <c r="DG771" s="254"/>
      <c r="DH771" s="254"/>
      <c r="DI771" s="254"/>
      <c r="DJ771" s="254"/>
      <c r="DK771" s="254"/>
      <c r="DL771" s="254"/>
      <c r="DM771" s="254"/>
      <c r="DN771" s="254"/>
      <c r="DO771" s="254"/>
    </row>
    <row r="772" spans="1:119" ht="7.5" customHeight="1">
      <c r="A772" s="277"/>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c r="AA772" s="254"/>
      <c r="AB772" s="254"/>
      <c r="AC772" s="254"/>
      <c r="AD772" s="254"/>
      <c r="AE772" s="254"/>
      <c r="AF772" s="254"/>
      <c r="AG772" s="254"/>
      <c r="AH772" s="254"/>
      <c r="AI772" s="254"/>
      <c r="AJ772" s="254"/>
      <c r="AK772" s="254"/>
      <c r="AL772" s="254"/>
      <c r="AM772" s="254"/>
      <c r="AN772" s="254"/>
      <c r="AO772" s="254"/>
      <c r="AP772" s="254"/>
      <c r="AQ772" s="254"/>
      <c r="AR772" s="254"/>
      <c r="AS772" s="254"/>
      <c r="AT772" s="254"/>
      <c r="AU772" s="254"/>
      <c r="AV772" s="254"/>
      <c r="AW772" s="254"/>
      <c r="AX772" s="254"/>
      <c r="AY772" s="254"/>
      <c r="AZ772" s="254"/>
      <c r="BA772" s="254"/>
      <c r="BB772" s="254"/>
      <c r="BC772" s="254"/>
      <c r="BD772" s="254"/>
      <c r="BE772" s="254"/>
      <c r="BF772" s="254"/>
      <c r="BG772" s="254"/>
      <c r="BH772" s="254"/>
      <c r="BI772" s="254"/>
      <c r="BJ772" s="254"/>
      <c r="BK772" s="254"/>
      <c r="BL772" s="254"/>
      <c r="BM772" s="254"/>
      <c r="BN772" s="254"/>
      <c r="BO772" s="254"/>
      <c r="BP772" s="254"/>
      <c r="BQ772" s="254"/>
      <c r="BR772" s="254"/>
      <c r="BS772" s="254"/>
      <c r="BT772" s="254"/>
      <c r="BU772" s="254"/>
      <c r="BV772" s="254"/>
      <c r="BW772" s="254"/>
      <c r="BX772" s="254"/>
      <c r="BY772" s="254"/>
      <c r="BZ772" s="254"/>
      <c r="CA772" s="254"/>
      <c r="CB772" s="254"/>
      <c r="CC772" s="254"/>
      <c r="CD772" s="254"/>
      <c r="CE772" s="254"/>
      <c r="CF772" s="254"/>
      <c r="CG772" s="254"/>
      <c r="CH772" s="254"/>
      <c r="CI772" s="254"/>
      <c r="CJ772" s="254"/>
      <c r="CK772" s="254"/>
      <c r="CL772" s="254"/>
      <c r="CM772" s="254"/>
      <c r="CN772" s="254"/>
      <c r="CO772" s="254"/>
      <c r="CP772" s="254"/>
      <c r="CQ772" s="254"/>
      <c r="CR772" s="254"/>
      <c r="CS772" s="254"/>
      <c r="CT772" s="254"/>
      <c r="CU772" s="254"/>
      <c r="CV772" s="254"/>
      <c r="CW772" s="254"/>
      <c r="CX772" s="254"/>
      <c r="CY772" s="254"/>
      <c r="CZ772" s="254"/>
      <c r="DA772" s="254"/>
      <c r="DB772" s="254"/>
      <c r="DC772" s="254"/>
      <c r="DD772" s="254"/>
      <c r="DE772" s="254"/>
      <c r="DF772" s="254"/>
      <c r="DG772" s="254"/>
      <c r="DH772" s="254"/>
      <c r="DI772" s="254"/>
      <c r="DJ772" s="254"/>
      <c r="DK772" s="254"/>
      <c r="DL772" s="254"/>
      <c r="DM772" s="254"/>
      <c r="DN772" s="254"/>
      <c r="DO772" s="254"/>
    </row>
    <row r="773" spans="1:119" ht="7.5" customHeight="1">
      <c r="A773" s="277"/>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4"/>
      <c r="AR773" s="254"/>
      <c r="AS773" s="254"/>
      <c r="AT773" s="254"/>
      <c r="AU773" s="254"/>
      <c r="AV773" s="254"/>
      <c r="AW773" s="254"/>
      <c r="AX773" s="254"/>
      <c r="AY773" s="254"/>
      <c r="AZ773" s="254"/>
      <c r="BA773" s="254"/>
      <c r="BB773" s="254"/>
      <c r="BC773" s="254"/>
      <c r="BD773" s="254"/>
      <c r="BE773" s="254"/>
      <c r="BF773" s="254"/>
      <c r="BG773" s="254"/>
      <c r="BH773" s="254"/>
      <c r="BI773" s="254"/>
      <c r="BJ773" s="254"/>
      <c r="BK773" s="254"/>
      <c r="BL773" s="254"/>
      <c r="BM773" s="254"/>
      <c r="BN773" s="254"/>
      <c r="BO773" s="254"/>
      <c r="BP773" s="254"/>
      <c r="BQ773" s="254"/>
      <c r="BR773" s="254"/>
      <c r="BS773" s="254"/>
      <c r="BT773" s="254"/>
      <c r="BU773" s="254"/>
      <c r="BV773" s="254"/>
      <c r="BW773" s="254"/>
      <c r="BX773" s="254"/>
      <c r="BY773" s="254"/>
      <c r="BZ773" s="254"/>
      <c r="CA773" s="254"/>
      <c r="CB773" s="254"/>
      <c r="CC773" s="254"/>
      <c r="CD773" s="254"/>
      <c r="CE773" s="254"/>
      <c r="CF773" s="254"/>
      <c r="CG773" s="254"/>
      <c r="CH773" s="254"/>
      <c r="CI773" s="254"/>
      <c r="CJ773" s="254"/>
      <c r="CK773" s="254"/>
      <c r="CL773" s="254"/>
      <c r="CM773" s="254"/>
      <c r="CN773" s="254"/>
      <c r="CO773" s="254"/>
      <c r="CP773" s="254"/>
      <c r="CQ773" s="254"/>
      <c r="CR773" s="254"/>
      <c r="CS773" s="254"/>
      <c r="CT773" s="254"/>
      <c r="CU773" s="254"/>
      <c r="CV773" s="254"/>
      <c r="CW773" s="254"/>
      <c r="CX773" s="254"/>
      <c r="CY773" s="254"/>
      <c r="CZ773" s="254"/>
      <c r="DA773" s="254"/>
      <c r="DB773" s="254"/>
      <c r="DC773" s="254"/>
      <c r="DD773" s="254"/>
      <c r="DE773" s="254"/>
      <c r="DF773" s="254"/>
      <c r="DG773" s="254"/>
      <c r="DH773" s="254"/>
      <c r="DI773" s="254"/>
      <c r="DJ773" s="254"/>
      <c r="DK773" s="254"/>
      <c r="DL773" s="254"/>
      <c r="DM773" s="254"/>
      <c r="DN773" s="254"/>
      <c r="DO773" s="254"/>
    </row>
    <row r="774" spans="1:119" ht="7.5" customHeight="1">
      <c r="A774" s="277"/>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c r="AA774" s="254"/>
      <c r="AB774" s="254"/>
      <c r="AC774" s="254"/>
      <c r="AD774" s="254"/>
      <c r="AE774" s="254"/>
      <c r="AF774" s="254"/>
      <c r="AG774" s="254"/>
      <c r="AH774" s="254"/>
      <c r="AI774" s="254"/>
      <c r="AJ774" s="254"/>
      <c r="AK774" s="254"/>
      <c r="AL774" s="254"/>
      <c r="AM774" s="254"/>
      <c r="AN774" s="254"/>
      <c r="AO774" s="254"/>
      <c r="AP774" s="254"/>
      <c r="AQ774" s="254"/>
      <c r="AR774" s="254"/>
      <c r="AS774" s="254"/>
      <c r="AT774" s="254"/>
      <c r="AU774" s="254"/>
      <c r="AV774" s="254"/>
      <c r="AW774" s="254"/>
      <c r="AX774" s="254"/>
      <c r="AY774" s="254"/>
      <c r="AZ774" s="254"/>
      <c r="BA774" s="254"/>
      <c r="BB774" s="254"/>
      <c r="BC774" s="254"/>
      <c r="BD774" s="254"/>
      <c r="BE774" s="254"/>
      <c r="BF774" s="254"/>
      <c r="BG774" s="254"/>
      <c r="BH774" s="254"/>
      <c r="BI774" s="254"/>
      <c r="BJ774" s="254"/>
      <c r="BK774" s="254"/>
      <c r="BL774" s="254"/>
      <c r="BM774" s="254"/>
      <c r="BN774" s="254"/>
      <c r="BO774" s="254"/>
      <c r="BP774" s="254"/>
      <c r="BQ774" s="254"/>
      <c r="BR774" s="254"/>
      <c r="BS774" s="254"/>
      <c r="BT774" s="254"/>
      <c r="BU774" s="254"/>
      <c r="BV774" s="254"/>
      <c r="BW774" s="254"/>
      <c r="BX774" s="254"/>
      <c r="BY774" s="254"/>
      <c r="BZ774" s="254"/>
      <c r="CA774" s="254"/>
      <c r="CB774" s="254"/>
      <c r="CC774" s="254"/>
      <c r="CD774" s="254"/>
      <c r="CE774" s="254"/>
      <c r="CF774" s="254"/>
      <c r="CG774" s="254"/>
      <c r="CH774" s="254"/>
      <c r="CI774" s="254"/>
      <c r="CJ774" s="254"/>
      <c r="CK774" s="254"/>
      <c r="CL774" s="254"/>
      <c r="CM774" s="254"/>
      <c r="CN774" s="254"/>
      <c r="CO774" s="254"/>
      <c r="CP774" s="254"/>
      <c r="CQ774" s="254"/>
      <c r="CR774" s="254"/>
      <c r="CS774" s="254"/>
      <c r="CT774" s="254"/>
      <c r="CU774" s="254"/>
      <c r="CV774" s="254"/>
      <c r="CW774" s="254"/>
      <c r="CX774" s="254"/>
      <c r="CY774" s="254"/>
      <c r="CZ774" s="254"/>
      <c r="DA774" s="254"/>
      <c r="DB774" s="254"/>
      <c r="DC774" s="254"/>
      <c r="DD774" s="254"/>
      <c r="DE774" s="254"/>
      <c r="DF774" s="254"/>
      <c r="DG774" s="254"/>
      <c r="DH774" s="254"/>
      <c r="DI774" s="254"/>
      <c r="DJ774" s="254"/>
      <c r="DK774" s="254"/>
      <c r="DL774" s="254"/>
      <c r="DM774" s="254"/>
      <c r="DN774" s="254"/>
      <c r="DO774" s="254"/>
    </row>
    <row r="775" spans="1:119" ht="7.5" customHeight="1">
      <c r="A775" s="277"/>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c r="AA775" s="254"/>
      <c r="AB775" s="254"/>
      <c r="AC775" s="254"/>
      <c r="AD775" s="254"/>
      <c r="AE775" s="254"/>
      <c r="AF775" s="254"/>
      <c r="AG775" s="254"/>
      <c r="AH775" s="254"/>
      <c r="AI775" s="254"/>
      <c r="AJ775" s="254"/>
      <c r="AK775" s="254"/>
      <c r="AL775" s="254"/>
      <c r="AM775" s="254"/>
      <c r="AN775" s="254"/>
      <c r="AO775" s="254"/>
      <c r="AP775" s="254"/>
      <c r="AQ775" s="254"/>
      <c r="AR775" s="254"/>
      <c r="AS775" s="254"/>
      <c r="AT775" s="254"/>
      <c r="AU775" s="254"/>
      <c r="AV775" s="254"/>
      <c r="AW775" s="254"/>
      <c r="AX775" s="254"/>
      <c r="AY775" s="254"/>
      <c r="AZ775" s="254"/>
      <c r="BA775" s="254"/>
      <c r="BB775" s="254"/>
      <c r="BC775" s="254"/>
      <c r="BD775" s="254"/>
      <c r="BE775" s="254"/>
      <c r="BF775" s="254"/>
      <c r="BG775" s="254"/>
      <c r="BH775" s="254"/>
      <c r="BI775" s="254"/>
      <c r="BJ775" s="254"/>
      <c r="BK775" s="254"/>
      <c r="BL775" s="254"/>
      <c r="BM775" s="254"/>
      <c r="BN775" s="254"/>
      <c r="BO775" s="254"/>
      <c r="BP775" s="254"/>
      <c r="BQ775" s="254"/>
      <c r="BR775" s="254"/>
      <c r="BS775" s="254"/>
      <c r="BT775" s="254"/>
      <c r="BU775" s="254"/>
      <c r="BV775" s="254"/>
      <c r="BW775" s="254"/>
      <c r="BX775" s="254"/>
      <c r="BY775" s="254"/>
      <c r="BZ775" s="254"/>
      <c r="CA775" s="254"/>
      <c r="CB775" s="254"/>
      <c r="CC775" s="254"/>
      <c r="CD775" s="254"/>
      <c r="CE775" s="254"/>
      <c r="CF775" s="254"/>
      <c r="CG775" s="254"/>
      <c r="CH775" s="254"/>
      <c r="CI775" s="254"/>
      <c r="CJ775" s="254"/>
      <c r="CK775" s="254"/>
      <c r="CL775" s="254"/>
      <c r="CM775" s="254"/>
      <c r="CN775" s="254"/>
      <c r="CO775" s="254"/>
      <c r="CP775" s="254"/>
      <c r="CQ775" s="254"/>
      <c r="CR775" s="254"/>
      <c r="CS775" s="254"/>
      <c r="CT775" s="254"/>
      <c r="CU775" s="254"/>
      <c r="CV775" s="254"/>
      <c r="CW775" s="254"/>
      <c r="CX775" s="254"/>
      <c r="CY775" s="254"/>
      <c r="CZ775" s="254"/>
      <c r="DA775" s="254"/>
      <c r="DB775" s="254"/>
      <c r="DC775" s="254"/>
      <c r="DD775" s="254"/>
      <c r="DE775" s="254"/>
      <c r="DF775" s="254"/>
      <c r="DG775" s="254"/>
      <c r="DH775" s="254"/>
      <c r="DI775" s="254"/>
      <c r="DJ775" s="254"/>
      <c r="DK775" s="254"/>
      <c r="DL775" s="254"/>
      <c r="DM775" s="254"/>
      <c r="DN775" s="254"/>
      <c r="DO775" s="254"/>
    </row>
    <row r="776" spans="1:119" ht="7.5" customHeight="1">
      <c r="A776" s="277"/>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c r="AA776" s="254"/>
      <c r="AB776" s="254"/>
      <c r="AC776" s="254"/>
      <c r="AD776" s="254"/>
      <c r="AE776" s="254"/>
      <c r="AF776" s="254"/>
      <c r="AG776" s="254"/>
      <c r="AH776" s="254"/>
      <c r="AI776" s="254"/>
      <c r="AJ776" s="254"/>
      <c r="AK776" s="254"/>
      <c r="AL776" s="254"/>
      <c r="AM776" s="254"/>
      <c r="AN776" s="254"/>
      <c r="AO776" s="254"/>
      <c r="AP776" s="254"/>
      <c r="AQ776" s="254"/>
      <c r="AR776" s="254"/>
      <c r="AS776" s="254"/>
      <c r="AT776" s="254"/>
      <c r="AU776" s="254"/>
      <c r="AV776" s="254"/>
      <c r="AW776" s="254"/>
      <c r="AX776" s="254"/>
      <c r="AY776" s="254"/>
      <c r="AZ776" s="254"/>
      <c r="BA776" s="254"/>
      <c r="BB776" s="254"/>
      <c r="BC776" s="254"/>
      <c r="BD776" s="254"/>
      <c r="BE776" s="254"/>
      <c r="BF776" s="254"/>
      <c r="BG776" s="254"/>
      <c r="BH776" s="254"/>
      <c r="BI776" s="254"/>
      <c r="BJ776" s="254"/>
      <c r="BK776" s="254"/>
      <c r="BL776" s="254"/>
      <c r="BM776" s="254"/>
      <c r="BN776" s="254"/>
      <c r="BO776" s="254"/>
      <c r="BP776" s="254"/>
      <c r="BQ776" s="254"/>
      <c r="BR776" s="254"/>
      <c r="BS776" s="254"/>
      <c r="BT776" s="254"/>
      <c r="BU776" s="254"/>
      <c r="BV776" s="254"/>
      <c r="BW776" s="254"/>
      <c r="BX776" s="254"/>
      <c r="BY776" s="254"/>
      <c r="BZ776" s="254"/>
      <c r="CA776" s="254"/>
      <c r="CB776" s="254"/>
      <c r="CC776" s="254"/>
      <c r="CD776" s="254"/>
      <c r="CE776" s="254"/>
      <c r="CF776" s="254"/>
      <c r="CG776" s="254"/>
      <c r="CH776" s="254"/>
      <c r="CI776" s="254"/>
      <c r="CJ776" s="254"/>
      <c r="CK776" s="254"/>
      <c r="CL776" s="254"/>
      <c r="CM776" s="254"/>
      <c r="CN776" s="254"/>
      <c r="CO776" s="254"/>
      <c r="CP776" s="254"/>
      <c r="CQ776" s="254"/>
      <c r="CR776" s="254"/>
      <c r="CS776" s="254"/>
      <c r="CT776" s="254"/>
      <c r="CU776" s="254"/>
      <c r="CV776" s="254"/>
      <c r="CW776" s="254"/>
      <c r="CX776" s="254"/>
      <c r="CY776" s="254"/>
      <c r="CZ776" s="254"/>
      <c r="DA776" s="254"/>
      <c r="DB776" s="254"/>
      <c r="DC776" s="254"/>
      <c r="DD776" s="254"/>
      <c r="DE776" s="254"/>
      <c r="DF776" s="254"/>
      <c r="DG776" s="254"/>
      <c r="DH776" s="254"/>
      <c r="DI776" s="254"/>
      <c r="DJ776" s="254"/>
      <c r="DK776" s="254"/>
      <c r="DL776" s="254"/>
      <c r="DM776" s="254"/>
      <c r="DN776" s="254"/>
      <c r="DO776" s="254"/>
    </row>
    <row r="777" spans="1:119" ht="7.5" customHeight="1">
      <c r="A777" s="277"/>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c r="AA777" s="254"/>
      <c r="AB777" s="254"/>
      <c r="AC777" s="254"/>
      <c r="AD777" s="254"/>
      <c r="AE777" s="254"/>
      <c r="AF777" s="254"/>
      <c r="AG777" s="254"/>
      <c r="AH777" s="254"/>
      <c r="AI777" s="254"/>
      <c r="AJ777" s="254"/>
      <c r="AK777" s="254"/>
      <c r="AL777" s="254"/>
      <c r="AM777" s="254"/>
      <c r="AN777" s="254"/>
      <c r="AO777" s="254"/>
      <c r="AP777" s="254"/>
      <c r="AQ777" s="254"/>
      <c r="AR777" s="254"/>
      <c r="AS777" s="254"/>
      <c r="AT777" s="254"/>
      <c r="AU777" s="254"/>
      <c r="AV777" s="254"/>
      <c r="AW777" s="254"/>
      <c r="AX777" s="254"/>
      <c r="AY777" s="254"/>
      <c r="AZ777" s="254"/>
      <c r="BA777" s="254"/>
      <c r="BB777" s="254"/>
      <c r="BC777" s="254"/>
      <c r="BD777" s="254"/>
      <c r="BE777" s="254"/>
      <c r="BF777" s="254"/>
      <c r="BG777" s="254"/>
      <c r="BH777" s="254"/>
      <c r="BI777" s="254"/>
      <c r="BJ777" s="254"/>
      <c r="BK777" s="254"/>
      <c r="BL777" s="254"/>
      <c r="BM777" s="254"/>
      <c r="BN777" s="254"/>
      <c r="BO777" s="254"/>
      <c r="BP777" s="254"/>
      <c r="BQ777" s="254"/>
      <c r="BR777" s="254"/>
      <c r="BS777" s="254"/>
      <c r="BT777" s="254"/>
      <c r="BU777" s="254"/>
      <c r="BV777" s="254"/>
      <c r="BW777" s="254"/>
      <c r="BX777" s="254"/>
      <c r="BY777" s="254"/>
      <c r="BZ777" s="254"/>
      <c r="CA777" s="254"/>
      <c r="CB777" s="254"/>
      <c r="CC777" s="254"/>
      <c r="CD777" s="254"/>
      <c r="CE777" s="254"/>
      <c r="CF777" s="254"/>
      <c r="CG777" s="254"/>
      <c r="CH777" s="254"/>
      <c r="CI777" s="254"/>
      <c r="CJ777" s="254"/>
      <c r="CK777" s="254"/>
      <c r="CL777" s="254"/>
      <c r="CM777" s="254"/>
      <c r="CN777" s="254"/>
      <c r="CO777" s="254"/>
      <c r="CP777" s="254"/>
      <c r="CQ777" s="254"/>
      <c r="CR777" s="254"/>
      <c r="CS777" s="254"/>
      <c r="CT777" s="254"/>
      <c r="CU777" s="254"/>
      <c r="CV777" s="254"/>
      <c r="CW777" s="254"/>
      <c r="CX777" s="254"/>
      <c r="CY777" s="254"/>
      <c r="CZ777" s="254"/>
      <c r="DA777" s="254"/>
      <c r="DB777" s="254"/>
      <c r="DC777" s="254"/>
      <c r="DD777" s="254"/>
      <c r="DE777" s="254"/>
      <c r="DF777" s="254"/>
      <c r="DG777" s="254"/>
      <c r="DH777" s="254"/>
      <c r="DI777" s="254"/>
      <c r="DJ777" s="254"/>
      <c r="DK777" s="254"/>
      <c r="DL777" s="254"/>
      <c r="DM777" s="254"/>
      <c r="DN777" s="254"/>
      <c r="DO777" s="254"/>
    </row>
    <row r="778" spans="1:119" ht="7.5" customHeight="1">
      <c r="A778" s="277"/>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c r="AA778" s="254"/>
      <c r="AB778" s="254"/>
      <c r="AC778" s="254"/>
      <c r="AD778" s="254"/>
      <c r="AE778" s="254"/>
      <c r="AF778" s="254"/>
      <c r="AG778" s="254"/>
      <c r="AH778" s="254"/>
      <c r="AI778" s="254"/>
      <c r="AJ778" s="254"/>
      <c r="AK778" s="254"/>
      <c r="AL778" s="254"/>
      <c r="AM778" s="254"/>
      <c r="AN778" s="254"/>
      <c r="AO778" s="254"/>
      <c r="AP778" s="254"/>
      <c r="AQ778" s="254"/>
      <c r="AR778" s="254"/>
      <c r="AS778" s="254"/>
      <c r="AT778" s="254"/>
      <c r="AU778" s="254"/>
      <c r="AV778" s="254"/>
      <c r="AW778" s="254"/>
      <c r="AX778" s="254"/>
      <c r="AY778" s="254"/>
      <c r="AZ778" s="254"/>
      <c r="BA778" s="254"/>
      <c r="BB778" s="254"/>
      <c r="BC778" s="254"/>
      <c r="BD778" s="254"/>
      <c r="BE778" s="254"/>
      <c r="BF778" s="254"/>
      <c r="BG778" s="254"/>
      <c r="BH778" s="254"/>
      <c r="BI778" s="254"/>
      <c r="BJ778" s="254"/>
      <c r="BK778" s="254"/>
      <c r="BL778" s="254"/>
      <c r="BM778" s="254"/>
      <c r="BN778" s="254"/>
      <c r="BO778" s="254"/>
      <c r="BP778" s="254"/>
      <c r="BQ778" s="254"/>
      <c r="BR778" s="254"/>
      <c r="BS778" s="254"/>
      <c r="BT778" s="254"/>
      <c r="BU778" s="254"/>
      <c r="BV778" s="254"/>
      <c r="BW778" s="254"/>
      <c r="BX778" s="254"/>
      <c r="BY778" s="254"/>
      <c r="BZ778" s="254"/>
      <c r="CA778" s="254"/>
      <c r="CB778" s="254"/>
      <c r="CC778" s="254"/>
      <c r="CD778" s="254"/>
      <c r="CE778" s="254"/>
      <c r="CF778" s="254"/>
      <c r="CG778" s="254"/>
      <c r="CH778" s="254"/>
      <c r="CI778" s="254"/>
      <c r="CJ778" s="254"/>
      <c r="CK778" s="254"/>
      <c r="CL778" s="254"/>
      <c r="CM778" s="254"/>
      <c r="CN778" s="254"/>
      <c r="CO778" s="254"/>
      <c r="CP778" s="254"/>
      <c r="CQ778" s="254"/>
      <c r="CR778" s="254"/>
      <c r="CS778" s="254"/>
      <c r="CT778" s="254"/>
      <c r="CU778" s="254"/>
      <c r="CV778" s="254"/>
      <c r="CW778" s="254"/>
      <c r="CX778" s="254"/>
      <c r="CY778" s="254"/>
      <c r="CZ778" s="254"/>
      <c r="DA778" s="254"/>
      <c r="DB778" s="254"/>
      <c r="DC778" s="254"/>
      <c r="DD778" s="254"/>
      <c r="DE778" s="254"/>
      <c r="DF778" s="254"/>
      <c r="DG778" s="254"/>
      <c r="DH778" s="254"/>
      <c r="DI778" s="254"/>
      <c r="DJ778" s="254"/>
      <c r="DK778" s="254"/>
      <c r="DL778" s="254"/>
      <c r="DM778" s="254"/>
      <c r="DN778" s="254"/>
      <c r="DO778" s="254"/>
    </row>
    <row r="779" spans="1:119" ht="7.5" customHeight="1">
      <c r="A779" s="277"/>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c r="AA779" s="254"/>
      <c r="AB779" s="254"/>
      <c r="AC779" s="254"/>
      <c r="AD779" s="254"/>
      <c r="AE779" s="254"/>
      <c r="AF779" s="254"/>
      <c r="AG779" s="254"/>
      <c r="AH779" s="254"/>
      <c r="AI779" s="254"/>
      <c r="AJ779" s="254"/>
      <c r="AK779" s="254"/>
      <c r="AL779" s="254"/>
      <c r="AM779" s="254"/>
      <c r="AN779" s="254"/>
      <c r="AO779" s="254"/>
      <c r="AP779" s="254"/>
      <c r="AQ779" s="254"/>
      <c r="AR779" s="254"/>
      <c r="AS779" s="254"/>
      <c r="AT779" s="254"/>
      <c r="AU779" s="254"/>
      <c r="AV779" s="254"/>
      <c r="AW779" s="254"/>
      <c r="AX779" s="254"/>
      <c r="AY779" s="254"/>
      <c r="AZ779" s="254"/>
      <c r="BA779" s="254"/>
      <c r="BB779" s="254"/>
      <c r="BC779" s="254"/>
      <c r="BD779" s="254"/>
      <c r="BE779" s="254"/>
      <c r="BF779" s="254"/>
      <c r="BG779" s="254"/>
      <c r="BH779" s="254"/>
      <c r="BI779" s="254"/>
      <c r="BJ779" s="254"/>
      <c r="BK779" s="254"/>
      <c r="BL779" s="254"/>
      <c r="BM779" s="254"/>
      <c r="BN779" s="254"/>
      <c r="BO779" s="254"/>
      <c r="BP779" s="254"/>
      <c r="BQ779" s="254"/>
      <c r="BR779" s="254"/>
      <c r="BS779" s="254"/>
      <c r="BT779" s="254"/>
      <c r="BU779" s="254"/>
      <c r="BV779" s="254"/>
      <c r="BW779" s="254"/>
      <c r="BX779" s="254"/>
      <c r="BY779" s="254"/>
      <c r="BZ779" s="254"/>
      <c r="CA779" s="254"/>
      <c r="CB779" s="254"/>
      <c r="CC779" s="254"/>
      <c r="CD779" s="254"/>
      <c r="CE779" s="254"/>
      <c r="CF779" s="254"/>
      <c r="CG779" s="254"/>
      <c r="CH779" s="254"/>
      <c r="CI779" s="254"/>
      <c r="CJ779" s="254"/>
      <c r="CK779" s="254"/>
      <c r="CL779" s="254"/>
      <c r="CM779" s="254"/>
      <c r="CN779" s="254"/>
      <c r="CO779" s="254"/>
      <c r="CP779" s="254"/>
      <c r="CQ779" s="254"/>
      <c r="CR779" s="254"/>
      <c r="CS779" s="254"/>
      <c r="CT779" s="254"/>
      <c r="CU779" s="254"/>
      <c r="CV779" s="254"/>
      <c r="CW779" s="254"/>
      <c r="CX779" s="254"/>
      <c r="CY779" s="254"/>
      <c r="CZ779" s="254"/>
      <c r="DA779" s="254"/>
      <c r="DB779" s="254"/>
      <c r="DC779" s="254"/>
      <c r="DD779" s="254"/>
      <c r="DE779" s="254"/>
      <c r="DF779" s="254"/>
      <c r="DG779" s="254"/>
      <c r="DH779" s="254"/>
      <c r="DI779" s="254"/>
      <c r="DJ779" s="254"/>
      <c r="DK779" s="254"/>
      <c r="DL779" s="254"/>
      <c r="DM779" s="254"/>
      <c r="DN779" s="254"/>
      <c r="DO779" s="254"/>
    </row>
    <row r="780" spans="1:119" ht="7.5" customHeight="1">
      <c r="A780" s="277"/>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c r="AA780" s="254"/>
      <c r="AB780" s="254"/>
      <c r="AC780" s="254"/>
      <c r="AD780" s="254"/>
      <c r="AE780" s="254"/>
      <c r="AF780" s="254"/>
      <c r="AG780" s="254"/>
      <c r="AH780" s="254"/>
      <c r="AI780" s="254"/>
      <c r="AJ780" s="254"/>
      <c r="AK780" s="254"/>
      <c r="AL780" s="254"/>
      <c r="AM780" s="254"/>
      <c r="AN780" s="254"/>
      <c r="AO780" s="254"/>
      <c r="AP780" s="254"/>
      <c r="AQ780" s="254"/>
      <c r="AR780" s="254"/>
      <c r="AS780" s="254"/>
      <c r="AT780" s="254"/>
      <c r="AU780" s="254"/>
      <c r="AV780" s="254"/>
      <c r="AW780" s="254"/>
      <c r="AX780" s="254"/>
      <c r="AY780" s="254"/>
      <c r="AZ780" s="254"/>
      <c r="BA780" s="254"/>
      <c r="BB780" s="254"/>
      <c r="BC780" s="254"/>
      <c r="BD780" s="254"/>
      <c r="BE780" s="254"/>
      <c r="BF780" s="254"/>
      <c r="BG780" s="254"/>
      <c r="BH780" s="254"/>
      <c r="BI780" s="254"/>
      <c r="BJ780" s="254"/>
      <c r="BK780" s="254"/>
      <c r="BL780" s="254"/>
      <c r="BM780" s="254"/>
      <c r="BN780" s="254"/>
      <c r="BO780" s="254"/>
      <c r="BP780" s="254"/>
      <c r="BQ780" s="254"/>
      <c r="BR780" s="254"/>
      <c r="BS780" s="254"/>
      <c r="BT780" s="254"/>
      <c r="BU780" s="254"/>
      <c r="BV780" s="254"/>
      <c r="BW780" s="254"/>
      <c r="BX780" s="254"/>
      <c r="BY780" s="254"/>
      <c r="BZ780" s="254"/>
      <c r="CA780" s="254"/>
      <c r="CB780" s="254"/>
      <c r="CC780" s="254"/>
      <c r="CD780" s="254"/>
      <c r="CE780" s="254"/>
      <c r="CF780" s="254"/>
      <c r="CG780" s="254"/>
      <c r="CH780" s="254"/>
      <c r="CI780" s="254"/>
      <c r="CJ780" s="254"/>
      <c r="CK780" s="254"/>
      <c r="CL780" s="254"/>
      <c r="CM780" s="254"/>
      <c r="CN780" s="254"/>
      <c r="CO780" s="254"/>
      <c r="CP780" s="254"/>
      <c r="CQ780" s="254"/>
      <c r="CR780" s="254"/>
      <c r="CS780" s="254"/>
      <c r="CT780" s="254"/>
      <c r="CU780" s="254"/>
      <c r="CV780" s="254"/>
      <c r="CW780" s="254"/>
      <c r="CX780" s="254"/>
      <c r="CY780" s="254"/>
      <c r="CZ780" s="254"/>
      <c r="DA780" s="254"/>
      <c r="DB780" s="254"/>
      <c r="DC780" s="254"/>
      <c r="DD780" s="254"/>
      <c r="DE780" s="254"/>
      <c r="DF780" s="254"/>
      <c r="DG780" s="254"/>
      <c r="DH780" s="254"/>
      <c r="DI780" s="254"/>
      <c r="DJ780" s="254"/>
      <c r="DK780" s="254"/>
      <c r="DL780" s="254"/>
      <c r="DM780" s="254"/>
      <c r="DN780" s="254"/>
      <c r="DO780" s="254"/>
    </row>
    <row r="781" spans="1:119" ht="7.5" customHeight="1">
      <c r="A781" s="277"/>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c r="AA781" s="254"/>
      <c r="AB781" s="254"/>
      <c r="AC781" s="254"/>
      <c r="AD781" s="254"/>
      <c r="AE781" s="254"/>
      <c r="AF781" s="254"/>
      <c r="AG781" s="254"/>
      <c r="AH781" s="254"/>
      <c r="AI781" s="254"/>
      <c r="AJ781" s="254"/>
      <c r="AK781" s="254"/>
      <c r="AL781" s="254"/>
      <c r="AM781" s="254"/>
      <c r="AN781" s="254"/>
      <c r="AO781" s="254"/>
      <c r="AP781" s="254"/>
      <c r="AQ781" s="254"/>
      <c r="AR781" s="254"/>
      <c r="AS781" s="254"/>
      <c r="AT781" s="254"/>
      <c r="AU781" s="254"/>
      <c r="AV781" s="254"/>
      <c r="AW781" s="254"/>
      <c r="AX781" s="254"/>
      <c r="AY781" s="254"/>
      <c r="AZ781" s="254"/>
      <c r="BA781" s="254"/>
      <c r="BB781" s="254"/>
      <c r="BC781" s="254"/>
      <c r="BD781" s="254"/>
      <c r="BE781" s="254"/>
      <c r="BF781" s="254"/>
      <c r="BG781" s="254"/>
      <c r="BH781" s="254"/>
      <c r="BI781" s="254"/>
      <c r="BJ781" s="254"/>
      <c r="BK781" s="254"/>
      <c r="BL781" s="254"/>
      <c r="BM781" s="254"/>
      <c r="BN781" s="254"/>
      <c r="BO781" s="254"/>
      <c r="BP781" s="254"/>
      <c r="BQ781" s="254"/>
      <c r="BR781" s="254"/>
      <c r="BS781" s="254"/>
      <c r="BT781" s="254"/>
      <c r="BU781" s="254"/>
      <c r="BV781" s="254"/>
      <c r="BW781" s="254"/>
      <c r="BX781" s="254"/>
      <c r="BY781" s="254"/>
      <c r="BZ781" s="254"/>
      <c r="CA781" s="254"/>
      <c r="CB781" s="254"/>
      <c r="CC781" s="254"/>
      <c r="CD781" s="254"/>
      <c r="CE781" s="254"/>
      <c r="CF781" s="254"/>
      <c r="CG781" s="254"/>
      <c r="CH781" s="254"/>
      <c r="CI781" s="254"/>
      <c r="CJ781" s="254"/>
      <c r="CK781" s="254"/>
      <c r="CL781" s="254"/>
      <c r="CM781" s="254"/>
      <c r="CN781" s="254"/>
      <c r="CO781" s="254"/>
      <c r="CP781" s="254"/>
      <c r="CQ781" s="254"/>
      <c r="CR781" s="254"/>
      <c r="CS781" s="254"/>
      <c r="CT781" s="254"/>
      <c r="CU781" s="254"/>
      <c r="CV781" s="254"/>
      <c r="CW781" s="254"/>
      <c r="CX781" s="254"/>
      <c r="CY781" s="254"/>
      <c r="CZ781" s="254"/>
      <c r="DA781" s="254"/>
      <c r="DB781" s="254"/>
      <c r="DC781" s="254"/>
      <c r="DD781" s="254"/>
      <c r="DE781" s="254"/>
      <c r="DF781" s="254"/>
      <c r="DG781" s="254"/>
      <c r="DH781" s="254"/>
      <c r="DI781" s="254"/>
      <c r="DJ781" s="254"/>
      <c r="DK781" s="254"/>
      <c r="DL781" s="254"/>
      <c r="DM781" s="254"/>
      <c r="DN781" s="254"/>
      <c r="DO781" s="254"/>
    </row>
    <row r="782" spans="1:119" ht="7.5" customHeight="1">
      <c r="A782" s="277"/>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c r="AA782" s="254"/>
      <c r="AB782" s="254"/>
      <c r="AC782" s="254"/>
      <c r="AD782" s="254"/>
      <c r="AE782" s="254"/>
      <c r="AF782" s="254"/>
      <c r="AG782" s="254"/>
      <c r="AH782" s="254"/>
      <c r="AI782" s="254"/>
      <c r="AJ782" s="254"/>
      <c r="AK782" s="254"/>
      <c r="AL782" s="254"/>
      <c r="AM782" s="254"/>
      <c r="AN782" s="254"/>
      <c r="AO782" s="254"/>
      <c r="AP782" s="254"/>
      <c r="AQ782" s="254"/>
      <c r="AR782" s="254"/>
      <c r="AS782" s="254"/>
      <c r="AT782" s="254"/>
      <c r="AU782" s="254"/>
      <c r="AV782" s="254"/>
      <c r="AW782" s="254"/>
      <c r="AX782" s="254"/>
      <c r="AY782" s="254"/>
      <c r="AZ782" s="254"/>
      <c r="BA782" s="254"/>
      <c r="BB782" s="254"/>
      <c r="BC782" s="254"/>
      <c r="BD782" s="254"/>
      <c r="BE782" s="254"/>
      <c r="BF782" s="254"/>
      <c r="BG782" s="254"/>
      <c r="BH782" s="254"/>
      <c r="BI782" s="254"/>
      <c r="BJ782" s="254"/>
      <c r="BK782" s="254"/>
      <c r="BL782" s="254"/>
      <c r="BM782" s="254"/>
      <c r="BN782" s="254"/>
      <c r="BO782" s="254"/>
      <c r="BP782" s="254"/>
      <c r="BQ782" s="254"/>
      <c r="BR782" s="254"/>
      <c r="BS782" s="254"/>
      <c r="BT782" s="254"/>
      <c r="BU782" s="254"/>
      <c r="BV782" s="254"/>
      <c r="BW782" s="254"/>
      <c r="BX782" s="254"/>
      <c r="BY782" s="254"/>
      <c r="BZ782" s="254"/>
      <c r="CA782" s="254"/>
      <c r="CB782" s="254"/>
      <c r="CC782" s="254"/>
      <c r="CD782" s="254"/>
      <c r="CE782" s="254"/>
      <c r="CF782" s="254"/>
      <c r="CG782" s="254"/>
      <c r="CH782" s="254"/>
      <c r="CI782" s="254"/>
      <c r="CJ782" s="254"/>
      <c r="CK782" s="254"/>
      <c r="CL782" s="254"/>
      <c r="CM782" s="254"/>
      <c r="CN782" s="254"/>
      <c r="CO782" s="254"/>
      <c r="CP782" s="254"/>
      <c r="CQ782" s="254"/>
      <c r="CR782" s="254"/>
      <c r="CS782" s="254"/>
      <c r="CT782" s="254"/>
      <c r="CU782" s="254"/>
      <c r="CV782" s="254"/>
      <c r="CW782" s="254"/>
      <c r="CX782" s="254"/>
      <c r="CY782" s="254"/>
      <c r="CZ782" s="254"/>
      <c r="DA782" s="254"/>
      <c r="DB782" s="254"/>
      <c r="DC782" s="254"/>
      <c r="DD782" s="254"/>
      <c r="DE782" s="254"/>
      <c r="DF782" s="254"/>
      <c r="DG782" s="254"/>
      <c r="DH782" s="254"/>
      <c r="DI782" s="254"/>
      <c r="DJ782" s="254"/>
      <c r="DK782" s="254"/>
      <c r="DL782" s="254"/>
      <c r="DM782" s="254"/>
      <c r="DN782" s="254"/>
      <c r="DO782" s="254"/>
    </row>
    <row r="783" spans="1:119" ht="7.5" customHeight="1">
      <c r="A783" s="277"/>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c r="AA783" s="254"/>
      <c r="AB783" s="254"/>
      <c r="AC783" s="254"/>
      <c r="AD783" s="254"/>
      <c r="AE783" s="254"/>
      <c r="AF783" s="254"/>
      <c r="AG783" s="254"/>
      <c r="AH783" s="254"/>
      <c r="AI783" s="254"/>
      <c r="AJ783" s="254"/>
      <c r="AK783" s="254"/>
      <c r="AL783" s="254"/>
      <c r="AM783" s="254"/>
      <c r="AN783" s="254"/>
      <c r="AO783" s="254"/>
      <c r="AP783" s="254"/>
      <c r="AQ783" s="254"/>
      <c r="AR783" s="254"/>
      <c r="AS783" s="254"/>
      <c r="AT783" s="254"/>
      <c r="AU783" s="254"/>
      <c r="AV783" s="254"/>
      <c r="AW783" s="254"/>
      <c r="AX783" s="254"/>
      <c r="AY783" s="254"/>
      <c r="AZ783" s="254"/>
      <c r="BA783" s="254"/>
      <c r="BB783" s="254"/>
      <c r="BC783" s="254"/>
      <c r="BD783" s="254"/>
      <c r="BE783" s="254"/>
      <c r="BF783" s="254"/>
      <c r="BG783" s="254"/>
      <c r="BH783" s="254"/>
      <c r="BI783" s="254"/>
      <c r="BJ783" s="254"/>
      <c r="BK783" s="254"/>
      <c r="BL783" s="254"/>
      <c r="BM783" s="254"/>
      <c r="BN783" s="254"/>
      <c r="BO783" s="254"/>
      <c r="BP783" s="254"/>
      <c r="BQ783" s="254"/>
      <c r="BR783" s="254"/>
      <c r="BS783" s="254"/>
      <c r="BT783" s="254"/>
      <c r="BU783" s="254"/>
      <c r="BV783" s="254"/>
      <c r="BW783" s="254"/>
      <c r="BX783" s="254"/>
      <c r="BY783" s="254"/>
      <c r="BZ783" s="254"/>
      <c r="CA783" s="254"/>
      <c r="CB783" s="254"/>
      <c r="CC783" s="254"/>
      <c r="CD783" s="254"/>
      <c r="CE783" s="254"/>
      <c r="CF783" s="254"/>
      <c r="CG783" s="254"/>
      <c r="CH783" s="254"/>
      <c r="CI783" s="254"/>
      <c r="CJ783" s="254"/>
      <c r="CK783" s="254"/>
      <c r="CL783" s="254"/>
      <c r="CM783" s="254"/>
      <c r="CN783" s="254"/>
      <c r="CO783" s="254"/>
      <c r="CP783" s="254"/>
      <c r="CQ783" s="254"/>
      <c r="CR783" s="254"/>
      <c r="CS783" s="254"/>
      <c r="CT783" s="254"/>
      <c r="CU783" s="254"/>
      <c r="CV783" s="254"/>
      <c r="CW783" s="254"/>
      <c r="CX783" s="254"/>
      <c r="CY783" s="254"/>
      <c r="CZ783" s="254"/>
      <c r="DA783" s="254"/>
      <c r="DB783" s="254"/>
      <c r="DC783" s="254"/>
      <c r="DD783" s="254"/>
      <c r="DE783" s="254"/>
      <c r="DF783" s="254"/>
      <c r="DG783" s="254"/>
      <c r="DH783" s="254"/>
      <c r="DI783" s="254"/>
      <c r="DJ783" s="254"/>
      <c r="DK783" s="254"/>
      <c r="DL783" s="254"/>
      <c r="DM783" s="254"/>
      <c r="DN783" s="254"/>
      <c r="DO783" s="254"/>
    </row>
    <row r="784" spans="1:119" ht="7.5" customHeight="1">
      <c r="A784" s="277"/>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c r="AA784" s="254"/>
      <c r="AB784" s="254"/>
      <c r="AC784" s="254"/>
      <c r="AD784" s="254"/>
      <c r="AE784" s="254"/>
      <c r="AF784" s="254"/>
      <c r="AG784" s="254"/>
      <c r="AH784" s="254"/>
      <c r="AI784" s="254"/>
      <c r="AJ784" s="254"/>
      <c r="AK784" s="254"/>
      <c r="AL784" s="254"/>
      <c r="AM784" s="254"/>
      <c r="AN784" s="254"/>
      <c r="AO784" s="254"/>
      <c r="AP784" s="254"/>
      <c r="AQ784" s="254"/>
      <c r="AR784" s="254"/>
      <c r="AS784" s="254"/>
      <c r="AT784" s="254"/>
      <c r="AU784" s="254"/>
      <c r="AV784" s="254"/>
      <c r="AW784" s="254"/>
      <c r="AX784" s="254"/>
      <c r="AY784" s="254"/>
      <c r="AZ784" s="254"/>
      <c r="BA784" s="254"/>
      <c r="BB784" s="254"/>
      <c r="BC784" s="254"/>
      <c r="BD784" s="254"/>
      <c r="BE784" s="254"/>
      <c r="BF784" s="254"/>
      <c r="BG784" s="254"/>
      <c r="BH784" s="254"/>
      <c r="BI784" s="254"/>
      <c r="BJ784" s="254"/>
      <c r="BK784" s="254"/>
      <c r="BL784" s="254"/>
      <c r="BM784" s="254"/>
      <c r="BN784" s="254"/>
      <c r="BO784" s="254"/>
      <c r="BP784" s="254"/>
      <c r="BQ784" s="254"/>
      <c r="BR784" s="254"/>
      <c r="BS784" s="254"/>
      <c r="BT784" s="254"/>
      <c r="BU784" s="254"/>
      <c r="BV784" s="254"/>
      <c r="BW784" s="254"/>
      <c r="BX784" s="254"/>
      <c r="BY784" s="254"/>
      <c r="BZ784" s="254"/>
      <c r="CA784" s="254"/>
      <c r="CB784" s="254"/>
      <c r="CC784" s="254"/>
      <c r="CD784" s="254"/>
      <c r="CE784" s="254"/>
      <c r="CF784" s="254"/>
      <c r="CG784" s="254"/>
      <c r="CH784" s="254"/>
      <c r="CI784" s="254"/>
      <c r="CJ784" s="254"/>
      <c r="CK784" s="254"/>
      <c r="CL784" s="254"/>
      <c r="CM784" s="254"/>
      <c r="CN784" s="254"/>
      <c r="CO784" s="254"/>
      <c r="CP784" s="254"/>
      <c r="CQ784" s="254"/>
      <c r="CR784" s="254"/>
      <c r="CS784" s="254"/>
      <c r="CT784" s="254"/>
      <c r="CU784" s="254"/>
      <c r="CV784" s="254"/>
      <c r="CW784" s="254"/>
      <c r="CX784" s="254"/>
      <c r="CY784" s="254"/>
      <c r="CZ784" s="254"/>
      <c r="DA784" s="254"/>
      <c r="DB784" s="254"/>
      <c r="DC784" s="254"/>
      <c r="DD784" s="254"/>
      <c r="DE784" s="254"/>
      <c r="DF784" s="254"/>
      <c r="DG784" s="254"/>
      <c r="DH784" s="254"/>
      <c r="DI784" s="254"/>
      <c r="DJ784" s="254"/>
      <c r="DK784" s="254"/>
      <c r="DL784" s="254"/>
      <c r="DM784" s="254"/>
      <c r="DN784" s="254"/>
      <c r="DO784" s="254"/>
    </row>
    <row r="785" spans="1:119" ht="7.5" customHeight="1">
      <c r="A785" s="277"/>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c r="AA785" s="254"/>
      <c r="AB785" s="254"/>
      <c r="AC785" s="254"/>
      <c r="AD785" s="254"/>
      <c r="AE785" s="254"/>
      <c r="AF785" s="254"/>
      <c r="AG785" s="254"/>
      <c r="AH785" s="254"/>
      <c r="AI785" s="254"/>
      <c r="AJ785" s="254"/>
      <c r="AK785" s="254"/>
      <c r="AL785" s="254"/>
      <c r="AM785" s="254"/>
      <c r="AN785" s="254"/>
      <c r="AO785" s="254"/>
      <c r="AP785" s="254"/>
      <c r="AQ785" s="254"/>
      <c r="AR785" s="254"/>
      <c r="AS785" s="254"/>
      <c r="AT785" s="254"/>
      <c r="AU785" s="254"/>
      <c r="AV785" s="254"/>
      <c r="AW785" s="254"/>
      <c r="AX785" s="254"/>
      <c r="AY785" s="254"/>
      <c r="AZ785" s="254"/>
      <c r="BA785" s="254"/>
      <c r="BB785" s="254"/>
      <c r="BC785" s="254"/>
      <c r="BD785" s="254"/>
      <c r="BE785" s="254"/>
      <c r="BF785" s="254"/>
      <c r="BG785" s="254"/>
      <c r="BH785" s="254"/>
      <c r="BI785" s="254"/>
      <c r="BJ785" s="254"/>
      <c r="BK785" s="254"/>
      <c r="BL785" s="254"/>
      <c r="BM785" s="254"/>
      <c r="BN785" s="254"/>
      <c r="BO785" s="254"/>
      <c r="BP785" s="254"/>
      <c r="BQ785" s="254"/>
      <c r="BR785" s="254"/>
      <c r="BS785" s="254"/>
      <c r="BT785" s="254"/>
      <c r="BU785" s="254"/>
      <c r="BV785" s="254"/>
      <c r="BW785" s="254"/>
      <c r="BX785" s="254"/>
      <c r="BY785" s="254"/>
      <c r="BZ785" s="254"/>
      <c r="CA785" s="254"/>
      <c r="CB785" s="254"/>
      <c r="CC785" s="254"/>
      <c r="CD785" s="254"/>
      <c r="CE785" s="254"/>
      <c r="CF785" s="254"/>
      <c r="CG785" s="254"/>
      <c r="CH785" s="254"/>
      <c r="CI785" s="254"/>
      <c r="CJ785" s="254"/>
      <c r="CK785" s="254"/>
      <c r="CL785" s="254"/>
      <c r="CM785" s="254"/>
      <c r="CN785" s="254"/>
      <c r="CO785" s="254"/>
      <c r="CP785" s="254"/>
      <c r="CQ785" s="254"/>
      <c r="CR785" s="254"/>
      <c r="CS785" s="254"/>
      <c r="CT785" s="254"/>
      <c r="CU785" s="254"/>
      <c r="CV785" s="254"/>
      <c r="CW785" s="254"/>
      <c r="CX785" s="254"/>
      <c r="CY785" s="254"/>
      <c r="CZ785" s="254"/>
      <c r="DA785" s="254"/>
      <c r="DB785" s="254"/>
      <c r="DC785" s="254"/>
      <c r="DD785" s="254"/>
      <c r="DE785" s="254"/>
      <c r="DF785" s="254"/>
      <c r="DG785" s="254"/>
      <c r="DH785" s="254"/>
      <c r="DI785" s="254"/>
      <c r="DJ785" s="254"/>
      <c r="DK785" s="254"/>
      <c r="DL785" s="254"/>
      <c r="DM785" s="254"/>
      <c r="DN785" s="254"/>
      <c r="DO785" s="254"/>
    </row>
    <row r="786" spans="1:119" ht="7.5" customHeight="1">
      <c r="A786" s="277"/>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c r="AA786" s="254"/>
      <c r="AB786" s="254"/>
      <c r="AC786" s="254"/>
      <c r="AD786" s="254"/>
      <c r="AE786" s="254"/>
      <c r="AF786" s="254"/>
      <c r="AG786" s="254"/>
      <c r="AH786" s="254"/>
      <c r="AI786" s="254"/>
      <c r="AJ786" s="254"/>
      <c r="AK786" s="254"/>
      <c r="AL786" s="254"/>
      <c r="AM786" s="254"/>
      <c r="AN786" s="254"/>
      <c r="AO786" s="254"/>
      <c r="AP786" s="254"/>
      <c r="AQ786" s="254"/>
      <c r="AR786" s="254"/>
      <c r="AS786" s="254"/>
      <c r="AT786" s="254"/>
      <c r="AU786" s="254"/>
      <c r="AV786" s="254"/>
      <c r="AW786" s="254"/>
      <c r="AX786" s="254"/>
      <c r="AY786" s="254"/>
      <c r="AZ786" s="254"/>
      <c r="BA786" s="254"/>
      <c r="BB786" s="254"/>
      <c r="BC786" s="254"/>
      <c r="BD786" s="254"/>
      <c r="BE786" s="254"/>
      <c r="BF786" s="254"/>
      <c r="BG786" s="254"/>
      <c r="BH786" s="254"/>
      <c r="BI786" s="254"/>
      <c r="BJ786" s="254"/>
      <c r="BK786" s="254"/>
      <c r="BL786" s="254"/>
      <c r="BM786" s="254"/>
      <c r="BN786" s="254"/>
      <c r="BO786" s="254"/>
      <c r="BP786" s="254"/>
      <c r="BQ786" s="254"/>
      <c r="BR786" s="254"/>
      <c r="BS786" s="254"/>
      <c r="BT786" s="254"/>
      <c r="BU786" s="254"/>
      <c r="BV786" s="254"/>
      <c r="BW786" s="254"/>
      <c r="BX786" s="254"/>
      <c r="BY786" s="254"/>
      <c r="BZ786" s="254"/>
      <c r="CA786" s="254"/>
      <c r="CB786" s="254"/>
      <c r="CC786" s="254"/>
      <c r="CD786" s="254"/>
      <c r="CE786" s="254"/>
      <c r="CF786" s="254"/>
      <c r="CG786" s="254"/>
      <c r="CH786" s="254"/>
      <c r="CI786" s="254"/>
      <c r="CJ786" s="254"/>
      <c r="CK786" s="254"/>
      <c r="CL786" s="254"/>
      <c r="CM786" s="254"/>
      <c r="CN786" s="254"/>
      <c r="CO786" s="254"/>
      <c r="CP786" s="254"/>
      <c r="CQ786" s="254"/>
      <c r="CR786" s="254"/>
      <c r="CS786" s="254"/>
      <c r="CT786" s="254"/>
      <c r="CU786" s="254"/>
      <c r="CV786" s="254"/>
      <c r="CW786" s="254"/>
      <c r="CX786" s="254"/>
      <c r="CY786" s="254"/>
      <c r="CZ786" s="254"/>
      <c r="DA786" s="254"/>
      <c r="DB786" s="254"/>
      <c r="DC786" s="254"/>
      <c r="DD786" s="254"/>
      <c r="DE786" s="254"/>
      <c r="DF786" s="254"/>
      <c r="DG786" s="254"/>
      <c r="DH786" s="254"/>
      <c r="DI786" s="254"/>
      <c r="DJ786" s="254"/>
      <c r="DK786" s="254"/>
      <c r="DL786" s="254"/>
      <c r="DM786" s="254"/>
      <c r="DN786" s="254"/>
      <c r="DO786" s="254"/>
    </row>
    <row r="787" spans="1:119" ht="7.5" customHeight="1">
      <c r="A787" s="277"/>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c r="AA787" s="254"/>
      <c r="AB787" s="254"/>
      <c r="AC787" s="254"/>
      <c r="AD787" s="254"/>
      <c r="AE787" s="254"/>
      <c r="AF787" s="254"/>
      <c r="AG787" s="254"/>
      <c r="AH787" s="254"/>
      <c r="AI787" s="254"/>
      <c r="AJ787" s="254"/>
      <c r="AK787" s="254"/>
      <c r="AL787" s="254"/>
      <c r="AM787" s="254"/>
      <c r="AN787" s="254"/>
      <c r="AO787" s="254"/>
      <c r="AP787" s="254"/>
      <c r="AQ787" s="254"/>
      <c r="AR787" s="254"/>
      <c r="AS787" s="254"/>
      <c r="AT787" s="254"/>
      <c r="AU787" s="254"/>
      <c r="AV787" s="254"/>
      <c r="AW787" s="254"/>
      <c r="AX787" s="254"/>
      <c r="AY787" s="254"/>
      <c r="AZ787" s="254"/>
      <c r="BA787" s="254"/>
      <c r="BB787" s="254"/>
      <c r="BC787" s="254"/>
      <c r="BD787" s="254"/>
      <c r="BE787" s="254"/>
      <c r="BF787" s="254"/>
      <c r="BG787" s="254"/>
      <c r="BH787" s="254"/>
      <c r="BI787" s="254"/>
      <c r="BJ787" s="254"/>
      <c r="BK787" s="254"/>
      <c r="BL787" s="254"/>
      <c r="BM787" s="254"/>
      <c r="BN787" s="254"/>
      <c r="BO787" s="254"/>
      <c r="BP787" s="254"/>
      <c r="BQ787" s="254"/>
      <c r="BR787" s="254"/>
      <c r="BS787" s="254"/>
      <c r="BT787" s="254"/>
      <c r="BU787" s="254"/>
      <c r="BV787" s="254"/>
      <c r="BW787" s="254"/>
      <c r="BX787" s="254"/>
      <c r="BY787" s="254"/>
      <c r="BZ787" s="254"/>
      <c r="CA787" s="254"/>
      <c r="CB787" s="254"/>
      <c r="CC787" s="254"/>
      <c r="CD787" s="254"/>
      <c r="CE787" s="254"/>
      <c r="CF787" s="254"/>
      <c r="CG787" s="254"/>
      <c r="CH787" s="254"/>
      <c r="CI787" s="254"/>
      <c r="CJ787" s="254"/>
      <c r="CK787" s="254"/>
      <c r="CL787" s="254"/>
      <c r="CM787" s="254"/>
      <c r="CN787" s="254"/>
      <c r="CO787" s="254"/>
      <c r="CP787" s="254"/>
      <c r="CQ787" s="254"/>
      <c r="CR787" s="254"/>
      <c r="CS787" s="254"/>
      <c r="CT787" s="254"/>
      <c r="CU787" s="254"/>
      <c r="CV787" s="254"/>
      <c r="CW787" s="254"/>
      <c r="CX787" s="254"/>
      <c r="CY787" s="254"/>
      <c r="CZ787" s="254"/>
      <c r="DA787" s="254"/>
      <c r="DB787" s="254"/>
      <c r="DC787" s="254"/>
      <c r="DD787" s="254"/>
      <c r="DE787" s="254"/>
      <c r="DF787" s="254"/>
      <c r="DG787" s="254"/>
      <c r="DH787" s="254"/>
      <c r="DI787" s="254"/>
      <c r="DJ787" s="254"/>
      <c r="DK787" s="254"/>
      <c r="DL787" s="254"/>
      <c r="DM787" s="254"/>
      <c r="DN787" s="254"/>
      <c r="DO787" s="254"/>
    </row>
    <row r="788" spans="1:119" ht="7.5" customHeight="1">
      <c r="A788" s="277"/>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c r="AA788" s="254"/>
      <c r="AB788" s="254"/>
      <c r="AC788" s="254"/>
      <c r="AD788" s="254"/>
      <c r="AE788" s="254"/>
      <c r="AF788" s="254"/>
      <c r="AG788" s="254"/>
      <c r="AH788" s="254"/>
      <c r="AI788" s="254"/>
      <c r="AJ788" s="254"/>
      <c r="AK788" s="254"/>
      <c r="AL788" s="254"/>
      <c r="AM788" s="254"/>
      <c r="AN788" s="254"/>
      <c r="AO788" s="254"/>
      <c r="AP788" s="254"/>
      <c r="AQ788" s="254"/>
      <c r="AR788" s="254"/>
      <c r="AS788" s="254"/>
      <c r="AT788" s="254"/>
      <c r="AU788" s="254"/>
      <c r="AV788" s="254"/>
      <c r="AW788" s="254"/>
      <c r="AX788" s="254"/>
      <c r="AY788" s="254"/>
      <c r="AZ788" s="254"/>
      <c r="BA788" s="254"/>
      <c r="BB788" s="254"/>
      <c r="BC788" s="254"/>
      <c r="BD788" s="254"/>
      <c r="BE788" s="254"/>
      <c r="BF788" s="254"/>
      <c r="BG788" s="254"/>
      <c r="BH788" s="254"/>
      <c r="BI788" s="254"/>
      <c r="BJ788" s="254"/>
      <c r="BK788" s="254"/>
      <c r="BL788" s="254"/>
      <c r="BM788" s="254"/>
      <c r="BN788" s="254"/>
      <c r="BO788" s="254"/>
      <c r="BP788" s="254"/>
      <c r="BQ788" s="254"/>
      <c r="BR788" s="254"/>
      <c r="BS788" s="254"/>
      <c r="BT788" s="254"/>
      <c r="BU788" s="254"/>
      <c r="BV788" s="254"/>
      <c r="BW788" s="254"/>
      <c r="BX788" s="254"/>
      <c r="BY788" s="254"/>
      <c r="BZ788" s="254"/>
      <c r="CA788" s="254"/>
      <c r="CB788" s="254"/>
      <c r="CC788" s="254"/>
      <c r="CD788" s="254"/>
      <c r="CE788" s="254"/>
      <c r="CF788" s="254"/>
      <c r="CG788" s="254"/>
      <c r="CH788" s="254"/>
      <c r="CI788" s="254"/>
      <c r="CJ788" s="254"/>
      <c r="CK788" s="254"/>
      <c r="CL788" s="254"/>
      <c r="CM788" s="254"/>
      <c r="CN788" s="254"/>
      <c r="CO788" s="254"/>
      <c r="CP788" s="254"/>
      <c r="CQ788" s="254"/>
      <c r="CR788" s="254"/>
      <c r="CS788" s="254"/>
      <c r="CT788" s="254"/>
      <c r="CU788" s="254"/>
      <c r="CV788" s="254"/>
      <c r="CW788" s="254"/>
      <c r="CX788" s="254"/>
      <c r="CY788" s="254"/>
      <c r="CZ788" s="254"/>
      <c r="DA788" s="254"/>
      <c r="DB788" s="254"/>
      <c r="DC788" s="254"/>
      <c r="DD788" s="254"/>
      <c r="DE788" s="254"/>
      <c r="DF788" s="254"/>
      <c r="DG788" s="254"/>
      <c r="DH788" s="254"/>
      <c r="DI788" s="254"/>
      <c r="DJ788" s="254"/>
      <c r="DK788" s="254"/>
      <c r="DL788" s="254"/>
      <c r="DM788" s="254"/>
      <c r="DN788" s="254"/>
      <c r="DO788" s="254"/>
    </row>
    <row r="789" spans="1:119" ht="7.5" customHeight="1">
      <c r="A789" s="277"/>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c r="AA789" s="254"/>
      <c r="AB789" s="254"/>
      <c r="AC789" s="254"/>
      <c r="AD789" s="254"/>
      <c r="AE789" s="254"/>
      <c r="AF789" s="254"/>
      <c r="AG789" s="254"/>
      <c r="AH789" s="254"/>
      <c r="AI789" s="254"/>
      <c r="AJ789" s="254"/>
      <c r="AK789" s="254"/>
      <c r="AL789" s="254"/>
      <c r="AM789" s="254"/>
      <c r="AN789" s="254"/>
      <c r="AO789" s="254"/>
      <c r="AP789" s="254"/>
      <c r="AQ789" s="254"/>
      <c r="AR789" s="254"/>
      <c r="AS789" s="254"/>
      <c r="AT789" s="254"/>
      <c r="AU789" s="254"/>
      <c r="AV789" s="254"/>
      <c r="AW789" s="254"/>
      <c r="AX789" s="254"/>
      <c r="AY789" s="254"/>
      <c r="AZ789" s="254"/>
      <c r="BA789" s="254"/>
      <c r="BB789" s="254"/>
      <c r="BC789" s="254"/>
      <c r="BD789" s="254"/>
      <c r="BE789" s="254"/>
      <c r="BF789" s="254"/>
      <c r="BG789" s="254"/>
      <c r="BH789" s="254"/>
      <c r="BI789" s="254"/>
      <c r="BJ789" s="254"/>
      <c r="BK789" s="254"/>
      <c r="BL789" s="254"/>
      <c r="BM789" s="254"/>
      <c r="BN789" s="254"/>
      <c r="BO789" s="254"/>
      <c r="BP789" s="254"/>
      <c r="BQ789" s="254"/>
      <c r="BR789" s="254"/>
      <c r="BS789" s="254"/>
      <c r="BT789" s="254"/>
      <c r="BU789" s="254"/>
      <c r="BV789" s="254"/>
      <c r="BW789" s="254"/>
      <c r="BX789" s="254"/>
      <c r="BY789" s="254"/>
      <c r="BZ789" s="254"/>
      <c r="CA789" s="254"/>
      <c r="CB789" s="254"/>
      <c r="CC789" s="254"/>
      <c r="CD789" s="254"/>
      <c r="CE789" s="254"/>
      <c r="CF789" s="254"/>
      <c r="CG789" s="254"/>
      <c r="CH789" s="254"/>
      <c r="CI789" s="254"/>
      <c r="CJ789" s="254"/>
      <c r="CK789" s="254"/>
      <c r="CL789" s="254"/>
      <c r="CM789" s="254"/>
      <c r="CN789" s="254"/>
      <c r="CO789" s="254"/>
      <c r="CP789" s="254"/>
      <c r="CQ789" s="254"/>
      <c r="CR789" s="254"/>
      <c r="CS789" s="254"/>
      <c r="CT789" s="254"/>
      <c r="CU789" s="254"/>
      <c r="CV789" s="254"/>
      <c r="CW789" s="254"/>
      <c r="CX789" s="254"/>
      <c r="CY789" s="254"/>
      <c r="CZ789" s="254"/>
      <c r="DA789" s="254"/>
      <c r="DB789" s="254"/>
      <c r="DC789" s="254"/>
      <c r="DD789" s="254"/>
      <c r="DE789" s="254"/>
      <c r="DF789" s="254"/>
      <c r="DG789" s="254"/>
      <c r="DH789" s="254"/>
      <c r="DI789" s="254"/>
      <c r="DJ789" s="254"/>
      <c r="DK789" s="254"/>
      <c r="DL789" s="254"/>
      <c r="DM789" s="254"/>
      <c r="DN789" s="254"/>
      <c r="DO789" s="254"/>
    </row>
    <row r="790" spans="1:119" ht="7.5" customHeight="1">
      <c r="A790" s="277"/>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c r="AA790" s="254"/>
      <c r="AB790" s="254"/>
      <c r="AC790" s="254"/>
      <c r="AD790" s="254"/>
      <c r="AE790" s="254"/>
      <c r="AF790" s="254"/>
      <c r="AG790" s="254"/>
      <c r="AH790" s="254"/>
      <c r="AI790" s="254"/>
      <c r="AJ790" s="254"/>
      <c r="AK790" s="254"/>
      <c r="AL790" s="254"/>
      <c r="AM790" s="254"/>
      <c r="AN790" s="254"/>
      <c r="AO790" s="254"/>
      <c r="AP790" s="254"/>
      <c r="AQ790" s="254"/>
      <c r="AR790" s="254"/>
      <c r="AS790" s="254"/>
      <c r="AT790" s="254"/>
      <c r="AU790" s="254"/>
      <c r="AV790" s="254"/>
      <c r="AW790" s="254"/>
      <c r="AX790" s="254"/>
      <c r="AY790" s="254"/>
      <c r="AZ790" s="254"/>
      <c r="BA790" s="254"/>
      <c r="BB790" s="254"/>
      <c r="BC790" s="254"/>
      <c r="BD790" s="254"/>
      <c r="BE790" s="254"/>
      <c r="BF790" s="254"/>
      <c r="BG790" s="254"/>
      <c r="BH790" s="254"/>
      <c r="BI790" s="254"/>
      <c r="BJ790" s="254"/>
      <c r="BK790" s="254"/>
      <c r="BL790" s="254"/>
      <c r="BM790" s="254"/>
      <c r="BN790" s="254"/>
      <c r="BO790" s="254"/>
      <c r="BP790" s="254"/>
      <c r="BQ790" s="254"/>
      <c r="BR790" s="254"/>
      <c r="BS790" s="254"/>
      <c r="BT790" s="254"/>
      <c r="BU790" s="254"/>
      <c r="BV790" s="254"/>
      <c r="BW790" s="254"/>
      <c r="BX790" s="254"/>
      <c r="BY790" s="254"/>
      <c r="BZ790" s="254"/>
      <c r="CA790" s="254"/>
      <c r="CB790" s="254"/>
      <c r="CC790" s="254"/>
      <c r="CD790" s="254"/>
      <c r="CE790" s="254"/>
      <c r="CF790" s="254"/>
      <c r="CG790" s="254"/>
      <c r="CH790" s="254"/>
      <c r="CI790" s="254"/>
      <c r="CJ790" s="254"/>
      <c r="CK790" s="254"/>
      <c r="CL790" s="254"/>
      <c r="CM790" s="254"/>
      <c r="CN790" s="254"/>
      <c r="CO790" s="254"/>
      <c r="CP790" s="254"/>
      <c r="CQ790" s="254"/>
      <c r="CR790" s="254"/>
      <c r="CS790" s="254"/>
      <c r="CT790" s="254"/>
      <c r="CU790" s="254"/>
      <c r="CV790" s="254"/>
      <c r="CW790" s="254"/>
      <c r="CX790" s="254"/>
      <c r="CY790" s="254"/>
      <c r="CZ790" s="254"/>
      <c r="DA790" s="254"/>
      <c r="DB790" s="254"/>
      <c r="DC790" s="254"/>
      <c r="DD790" s="254"/>
      <c r="DE790" s="254"/>
      <c r="DF790" s="254"/>
      <c r="DG790" s="254"/>
      <c r="DH790" s="254"/>
      <c r="DI790" s="254"/>
      <c r="DJ790" s="254"/>
      <c r="DK790" s="254"/>
      <c r="DL790" s="254"/>
      <c r="DM790" s="254"/>
      <c r="DN790" s="254"/>
      <c r="DO790" s="254"/>
    </row>
    <row r="791" spans="1:119" ht="7.5" customHeight="1">
      <c r="A791" s="277"/>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c r="AA791" s="254"/>
      <c r="AB791" s="254"/>
      <c r="AC791" s="254"/>
      <c r="AD791" s="254"/>
      <c r="AE791" s="254"/>
      <c r="AF791" s="254"/>
      <c r="AG791" s="254"/>
      <c r="AH791" s="254"/>
      <c r="AI791" s="254"/>
      <c r="AJ791" s="254"/>
      <c r="AK791" s="254"/>
      <c r="AL791" s="254"/>
      <c r="AM791" s="254"/>
      <c r="AN791" s="254"/>
      <c r="AO791" s="254"/>
      <c r="AP791" s="254"/>
      <c r="AQ791" s="254"/>
      <c r="AR791" s="254"/>
      <c r="AS791" s="254"/>
      <c r="AT791" s="254"/>
      <c r="AU791" s="254"/>
      <c r="AV791" s="254"/>
      <c r="AW791" s="254"/>
      <c r="AX791" s="254"/>
      <c r="AY791" s="254"/>
      <c r="AZ791" s="254"/>
      <c r="BA791" s="254"/>
      <c r="BB791" s="254"/>
      <c r="BC791" s="254"/>
      <c r="BD791" s="254"/>
      <c r="BE791" s="254"/>
      <c r="BF791" s="254"/>
      <c r="BG791" s="254"/>
      <c r="BH791" s="254"/>
      <c r="BI791" s="254"/>
      <c r="BJ791" s="254"/>
      <c r="BK791" s="254"/>
      <c r="BL791" s="254"/>
      <c r="BM791" s="254"/>
      <c r="BN791" s="254"/>
      <c r="BO791" s="254"/>
      <c r="BP791" s="254"/>
      <c r="BQ791" s="254"/>
      <c r="BR791" s="254"/>
      <c r="BS791" s="254"/>
      <c r="BT791" s="254"/>
      <c r="BU791" s="254"/>
      <c r="BV791" s="254"/>
      <c r="BW791" s="254"/>
      <c r="BX791" s="254"/>
      <c r="BY791" s="254"/>
      <c r="BZ791" s="254"/>
      <c r="CA791" s="254"/>
      <c r="CB791" s="254"/>
      <c r="CC791" s="254"/>
      <c r="CD791" s="254"/>
      <c r="CE791" s="254"/>
      <c r="CF791" s="254"/>
      <c r="CG791" s="254"/>
      <c r="CH791" s="254"/>
      <c r="CI791" s="254"/>
      <c r="CJ791" s="254"/>
      <c r="CK791" s="254"/>
      <c r="CL791" s="254"/>
      <c r="CM791" s="254"/>
      <c r="CN791" s="254"/>
      <c r="CO791" s="254"/>
      <c r="CP791" s="254"/>
      <c r="CQ791" s="254"/>
      <c r="CR791" s="254"/>
      <c r="CS791" s="254"/>
      <c r="CT791" s="254"/>
      <c r="CU791" s="254"/>
      <c r="CV791" s="254"/>
      <c r="CW791" s="254"/>
      <c r="CX791" s="254"/>
      <c r="CY791" s="254"/>
      <c r="CZ791" s="254"/>
      <c r="DA791" s="254"/>
      <c r="DB791" s="254"/>
      <c r="DC791" s="254"/>
      <c r="DD791" s="254"/>
      <c r="DE791" s="254"/>
      <c r="DF791" s="254"/>
      <c r="DG791" s="254"/>
      <c r="DH791" s="254"/>
      <c r="DI791" s="254"/>
      <c r="DJ791" s="254"/>
      <c r="DK791" s="254"/>
      <c r="DL791" s="254"/>
      <c r="DM791" s="254"/>
      <c r="DN791" s="254"/>
      <c r="DO791" s="254"/>
    </row>
    <row r="792" spans="1:119" ht="7.5" customHeight="1">
      <c r="A792" s="277"/>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c r="AA792" s="254"/>
      <c r="AB792" s="254"/>
      <c r="AC792" s="254"/>
      <c r="AD792" s="254"/>
      <c r="AE792" s="254"/>
      <c r="AF792" s="254"/>
      <c r="AG792" s="254"/>
      <c r="AH792" s="254"/>
      <c r="AI792" s="254"/>
      <c r="AJ792" s="254"/>
      <c r="AK792" s="254"/>
      <c r="AL792" s="254"/>
      <c r="AM792" s="254"/>
      <c r="AN792" s="254"/>
      <c r="AO792" s="254"/>
      <c r="AP792" s="254"/>
      <c r="AQ792" s="254"/>
      <c r="AR792" s="254"/>
      <c r="AS792" s="254"/>
      <c r="AT792" s="254"/>
      <c r="AU792" s="254"/>
      <c r="AV792" s="254"/>
      <c r="AW792" s="254"/>
      <c r="AX792" s="254"/>
      <c r="AY792" s="254"/>
      <c r="AZ792" s="254"/>
      <c r="BA792" s="254"/>
      <c r="BB792" s="254"/>
      <c r="BC792" s="254"/>
      <c r="BD792" s="254"/>
      <c r="BE792" s="254"/>
      <c r="BF792" s="254"/>
      <c r="BG792" s="254"/>
      <c r="BH792" s="254"/>
      <c r="BI792" s="254"/>
      <c r="BJ792" s="254"/>
      <c r="BK792" s="254"/>
      <c r="BL792" s="254"/>
      <c r="BM792" s="254"/>
      <c r="BN792" s="254"/>
      <c r="BO792" s="254"/>
      <c r="BP792" s="254"/>
      <c r="BQ792" s="254"/>
      <c r="BR792" s="254"/>
      <c r="BS792" s="254"/>
      <c r="BT792" s="254"/>
      <c r="BU792" s="254"/>
      <c r="BV792" s="254"/>
      <c r="BW792" s="254"/>
      <c r="BX792" s="254"/>
      <c r="BY792" s="254"/>
      <c r="BZ792" s="254"/>
      <c r="CA792" s="254"/>
      <c r="CB792" s="254"/>
      <c r="CC792" s="254"/>
      <c r="CD792" s="254"/>
      <c r="CE792" s="254"/>
      <c r="CF792" s="254"/>
      <c r="CG792" s="254"/>
      <c r="CH792" s="254"/>
      <c r="CI792" s="254"/>
      <c r="CJ792" s="254"/>
      <c r="CK792" s="254"/>
      <c r="CL792" s="254"/>
      <c r="CM792" s="254"/>
      <c r="CN792" s="254"/>
      <c r="CO792" s="254"/>
      <c r="CP792" s="254"/>
      <c r="CQ792" s="254"/>
      <c r="CR792" s="254"/>
      <c r="CS792" s="254"/>
      <c r="CT792" s="254"/>
      <c r="CU792" s="254"/>
      <c r="CV792" s="254"/>
      <c r="CW792" s="254"/>
      <c r="CX792" s="254"/>
      <c r="CY792" s="254"/>
      <c r="CZ792" s="254"/>
      <c r="DA792" s="254"/>
      <c r="DB792" s="254"/>
      <c r="DC792" s="254"/>
      <c r="DD792" s="254"/>
      <c r="DE792" s="254"/>
      <c r="DF792" s="254"/>
      <c r="DG792" s="254"/>
      <c r="DH792" s="254"/>
      <c r="DI792" s="254"/>
      <c r="DJ792" s="254"/>
      <c r="DK792" s="254"/>
      <c r="DL792" s="254"/>
      <c r="DM792" s="254"/>
      <c r="DN792" s="254"/>
      <c r="DO792" s="254"/>
    </row>
    <row r="793" spans="1:119" ht="7.5" customHeight="1">
      <c r="A793" s="277"/>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c r="AA793" s="254"/>
      <c r="AB793" s="254"/>
      <c r="AC793" s="254"/>
      <c r="AD793" s="254"/>
      <c r="AE793" s="254"/>
      <c r="AF793" s="254"/>
      <c r="AG793" s="254"/>
      <c r="AH793" s="254"/>
      <c r="AI793" s="254"/>
      <c r="AJ793" s="254"/>
      <c r="AK793" s="254"/>
      <c r="AL793" s="254"/>
      <c r="AM793" s="254"/>
      <c r="AN793" s="254"/>
      <c r="AO793" s="254"/>
      <c r="AP793" s="254"/>
      <c r="AQ793" s="254"/>
      <c r="AR793" s="254"/>
      <c r="AS793" s="254"/>
      <c r="AT793" s="254"/>
      <c r="AU793" s="254"/>
      <c r="AV793" s="254"/>
      <c r="AW793" s="254"/>
      <c r="AX793" s="254"/>
      <c r="AY793" s="254"/>
      <c r="AZ793" s="254"/>
      <c r="BA793" s="254"/>
      <c r="BB793" s="254"/>
      <c r="BC793" s="254"/>
      <c r="BD793" s="254"/>
      <c r="BE793" s="254"/>
      <c r="BF793" s="254"/>
      <c r="BG793" s="254"/>
      <c r="BH793" s="254"/>
      <c r="BI793" s="254"/>
      <c r="BJ793" s="254"/>
      <c r="BK793" s="254"/>
      <c r="BL793" s="254"/>
      <c r="BM793" s="254"/>
      <c r="BN793" s="254"/>
      <c r="BO793" s="254"/>
      <c r="BP793" s="254"/>
      <c r="BQ793" s="254"/>
      <c r="BR793" s="254"/>
      <c r="BS793" s="254"/>
      <c r="BT793" s="254"/>
      <c r="BU793" s="254"/>
      <c r="BV793" s="254"/>
      <c r="BW793" s="254"/>
      <c r="BX793" s="254"/>
      <c r="BY793" s="254"/>
      <c r="BZ793" s="254"/>
      <c r="CA793" s="254"/>
      <c r="CB793" s="254"/>
      <c r="CC793" s="254"/>
      <c r="CD793" s="254"/>
      <c r="CE793" s="254"/>
      <c r="CF793" s="254"/>
      <c r="CG793" s="254"/>
      <c r="CH793" s="254"/>
      <c r="CI793" s="254"/>
      <c r="CJ793" s="254"/>
      <c r="CK793" s="254"/>
      <c r="CL793" s="254"/>
      <c r="CM793" s="254"/>
      <c r="CN793" s="254"/>
      <c r="CO793" s="254"/>
      <c r="CP793" s="254"/>
      <c r="CQ793" s="254"/>
      <c r="CR793" s="254"/>
      <c r="CS793" s="254"/>
      <c r="CT793" s="254"/>
      <c r="CU793" s="254"/>
      <c r="CV793" s="254"/>
      <c r="CW793" s="254"/>
      <c r="CX793" s="254"/>
      <c r="CY793" s="254"/>
      <c r="CZ793" s="254"/>
      <c r="DA793" s="254"/>
      <c r="DB793" s="254"/>
      <c r="DC793" s="254"/>
      <c r="DD793" s="254"/>
      <c r="DE793" s="254"/>
      <c r="DF793" s="254"/>
      <c r="DG793" s="254"/>
      <c r="DH793" s="254"/>
      <c r="DI793" s="254"/>
      <c r="DJ793" s="254"/>
      <c r="DK793" s="254"/>
      <c r="DL793" s="254"/>
      <c r="DM793" s="254"/>
      <c r="DN793" s="254"/>
      <c r="DO793" s="254"/>
    </row>
    <row r="794" spans="1:119" ht="7.5" customHeight="1">
      <c r="A794" s="277"/>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c r="AA794" s="254"/>
      <c r="AB794" s="254"/>
      <c r="AC794" s="254"/>
      <c r="AD794" s="254"/>
      <c r="AE794" s="254"/>
      <c r="AF794" s="254"/>
      <c r="AG794" s="254"/>
      <c r="AH794" s="254"/>
      <c r="AI794" s="254"/>
      <c r="AJ794" s="254"/>
      <c r="AK794" s="254"/>
      <c r="AL794" s="254"/>
      <c r="AM794" s="254"/>
      <c r="AN794" s="254"/>
      <c r="AO794" s="254"/>
      <c r="AP794" s="254"/>
      <c r="AQ794" s="254"/>
      <c r="AR794" s="254"/>
      <c r="AS794" s="254"/>
      <c r="AT794" s="254"/>
      <c r="AU794" s="254"/>
      <c r="AV794" s="254"/>
      <c r="AW794" s="254"/>
      <c r="AX794" s="254"/>
      <c r="AY794" s="254"/>
      <c r="AZ794" s="254"/>
      <c r="BA794" s="254"/>
      <c r="BB794" s="254"/>
      <c r="BC794" s="254"/>
      <c r="BD794" s="254"/>
      <c r="BE794" s="254"/>
      <c r="BF794" s="254"/>
      <c r="BG794" s="254"/>
      <c r="BH794" s="254"/>
      <c r="BI794" s="254"/>
      <c r="BJ794" s="254"/>
      <c r="BK794" s="254"/>
      <c r="BL794" s="254"/>
      <c r="BM794" s="254"/>
      <c r="BN794" s="254"/>
      <c r="BO794" s="254"/>
      <c r="BP794" s="254"/>
      <c r="BQ794" s="254"/>
      <c r="BR794" s="254"/>
      <c r="BS794" s="254"/>
      <c r="BT794" s="254"/>
      <c r="BU794" s="254"/>
      <c r="BV794" s="254"/>
      <c r="BW794" s="254"/>
      <c r="BX794" s="254"/>
      <c r="BY794" s="254"/>
      <c r="BZ794" s="254"/>
      <c r="CA794" s="254"/>
      <c r="CB794" s="254"/>
      <c r="CC794" s="254"/>
      <c r="CD794" s="254"/>
      <c r="CE794" s="254"/>
      <c r="CF794" s="254"/>
      <c r="CG794" s="254"/>
      <c r="CH794" s="254"/>
      <c r="CI794" s="254"/>
      <c r="CJ794" s="254"/>
      <c r="CK794" s="254"/>
      <c r="CL794" s="254"/>
      <c r="CM794" s="254"/>
      <c r="CN794" s="254"/>
      <c r="CO794" s="254"/>
      <c r="CP794" s="254"/>
      <c r="CQ794" s="254"/>
      <c r="CR794" s="254"/>
      <c r="CS794" s="254"/>
      <c r="CT794" s="254"/>
      <c r="CU794" s="254"/>
      <c r="CV794" s="254"/>
      <c r="CW794" s="254"/>
      <c r="CX794" s="254"/>
      <c r="CY794" s="254"/>
      <c r="CZ794" s="254"/>
      <c r="DA794" s="254"/>
      <c r="DB794" s="254"/>
      <c r="DC794" s="254"/>
      <c r="DD794" s="254"/>
      <c r="DE794" s="254"/>
      <c r="DF794" s="254"/>
      <c r="DG794" s="254"/>
      <c r="DH794" s="254"/>
      <c r="DI794" s="254"/>
      <c r="DJ794" s="254"/>
      <c r="DK794" s="254"/>
      <c r="DL794" s="254"/>
      <c r="DM794" s="254"/>
      <c r="DN794" s="254"/>
      <c r="DO794" s="254"/>
    </row>
    <row r="795" spans="1:119" ht="7.5" customHeight="1">
      <c r="A795" s="277"/>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c r="AA795" s="254"/>
      <c r="AB795" s="254"/>
      <c r="AC795" s="254"/>
      <c r="AD795" s="254"/>
      <c r="AE795" s="254"/>
      <c r="AF795" s="254"/>
      <c r="AG795" s="254"/>
      <c r="AH795" s="254"/>
      <c r="AI795" s="254"/>
      <c r="AJ795" s="254"/>
      <c r="AK795" s="254"/>
      <c r="AL795" s="254"/>
      <c r="AM795" s="254"/>
      <c r="AN795" s="254"/>
      <c r="AO795" s="254"/>
      <c r="AP795" s="254"/>
      <c r="AQ795" s="254"/>
      <c r="AR795" s="254"/>
      <c r="AS795" s="254"/>
      <c r="AT795" s="254"/>
      <c r="AU795" s="254"/>
      <c r="AV795" s="254"/>
      <c r="AW795" s="254"/>
      <c r="AX795" s="254"/>
      <c r="AY795" s="254"/>
      <c r="AZ795" s="254"/>
      <c r="BA795" s="254"/>
      <c r="BB795" s="254"/>
      <c r="BC795" s="254"/>
      <c r="BD795" s="254"/>
      <c r="BE795" s="254"/>
      <c r="BF795" s="254"/>
      <c r="BG795" s="254"/>
      <c r="BH795" s="254"/>
      <c r="BI795" s="254"/>
      <c r="BJ795" s="254"/>
      <c r="BK795" s="254"/>
      <c r="BL795" s="254"/>
      <c r="BM795" s="254"/>
      <c r="BN795" s="254"/>
      <c r="BO795" s="254"/>
      <c r="BP795" s="254"/>
      <c r="BQ795" s="254"/>
      <c r="BR795" s="254"/>
      <c r="BS795" s="254"/>
      <c r="BT795" s="254"/>
      <c r="BU795" s="254"/>
      <c r="BV795" s="254"/>
      <c r="BW795" s="254"/>
      <c r="BX795" s="254"/>
      <c r="BY795" s="254"/>
      <c r="BZ795" s="254"/>
      <c r="CA795" s="254"/>
      <c r="CB795" s="254"/>
      <c r="CC795" s="254"/>
      <c r="CD795" s="254"/>
      <c r="CE795" s="254"/>
      <c r="CF795" s="254"/>
      <c r="CG795" s="254"/>
      <c r="CH795" s="254"/>
      <c r="CI795" s="254"/>
      <c r="CJ795" s="254"/>
      <c r="CK795" s="254"/>
      <c r="CL795" s="254"/>
      <c r="CM795" s="254"/>
      <c r="CN795" s="254"/>
      <c r="CO795" s="254"/>
      <c r="CP795" s="254"/>
      <c r="CQ795" s="254"/>
      <c r="CR795" s="254"/>
      <c r="CS795" s="254"/>
      <c r="CT795" s="254"/>
      <c r="CU795" s="254"/>
      <c r="CV795" s="254"/>
      <c r="CW795" s="254"/>
      <c r="CX795" s="254"/>
      <c r="CY795" s="254"/>
      <c r="CZ795" s="254"/>
      <c r="DA795" s="254"/>
      <c r="DB795" s="254"/>
      <c r="DC795" s="254"/>
      <c r="DD795" s="254"/>
      <c r="DE795" s="254"/>
      <c r="DF795" s="254"/>
      <c r="DG795" s="254"/>
      <c r="DH795" s="254"/>
      <c r="DI795" s="254"/>
      <c r="DJ795" s="254"/>
      <c r="DK795" s="254"/>
      <c r="DL795" s="254"/>
      <c r="DM795" s="254"/>
      <c r="DN795" s="254"/>
      <c r="DO795" s="254"/>
    </row>
    <row r="796" spans="1:119" ht="7.5" customHeight="1">
      <c r="A796" s="277"/>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c r="AA796" s="254"/>
      <c r="AB796" s="254"/>
      <c r="AC796" s="254"/>
      <c r="AD796" s="254"/>
      <c r="AE796" s="254"/>
      <c r="AF796" s="254"/>
      <c r="AG796" s="254"/>
      <c r="AH796" s="254"/>
      <c r="AI796" s="254"/>
      <c r="AJ796" s="254"/>
      <c r="AK796" s="254"/>
      <c r="AL796" s="254"/>
      <c r="AM796" s="254"/>
      <c r="AN796" s="254"/>
      <c r="AO796" s="254"/>
      <c r="AP796" s="254"/>
      <c r="AQ796" s="254"/>
      <c r="AR796" s="254"/>
      <c r="AS796" s="254"/>
      <c r="AT796" s="254"/>
      <c r="AU796" s="254"/>
      <c r="AV796" s="254"/>
      <c r="AW796" s="254"/>
      <c r="AX796" s="254"/>
      <c r="AY796" s="254"/>
      <c r="AZ796" s="254"/>
      <c r="BA796" s="254"/>
      <c r="BB796" s="254"/>
      <c r="BC796" s="254"/>
      <c r="BD796" s="254"/>
      <c r="BE796" s="254"/>
      <c r="BF796" s="254"/>
      <c r="BG796" s="254"/>
      <c r="BH796" s="254"/>
      <c r="BI796" s="254"/>
      <c r="BJ796" s="254"/>
      <c r="BK796" s="254"/>
      <c r="BL796" s="254"/>
      <c r="BM796" s="254"/>
      <c r="BN796" s="254"/>
      <c r="BO796" s="254"/>
      <c r="BP796" s="254"/>
      <c r="BQ796" s="254"/>
      <c r="BR796" s="254"/>
      <c r="BS796" s="254"/>
      <c r="BT796" s="254"/>
      <c r="BU796" s="254"/>
      <c r="BV796" s="254"/>
      <c r="BW796" s="254"/>
      <c r="BX796" s="254"/>
      <c r="BY796" s="254"/>
      <c r="BZ796" s="254"/>
      <c r="CA796" s="254"/>
      <c r="CB796" s="254"/>
      <c r="CC796" s="254"/>
      <c r="CD796" s="254"/>
      <c r="CE796" s="254"/>
      <c r="CF796" s="254"/>
      <c r="CG796" s="254"/>
      <c r="CH796" s="254"/>
      <c r="CI796" s="254"/>
      <c r="CJ796" s="254"/>
      <c r="CK796" s="254"/>
      <c r="CL796" s="254"/>
      <c r="CM796" s="254"/>
      <c r="CN796" s="254"/>
      <c r="CO796" s="254"/>
      <c r="CP796" s="254"/>
      <c r="CQ796" s="254"/>
      <c r="CR796" s="254"/>
      <c r="CS796" s="254"/>
      <c r="CT796" s="254"/>
      <c r="CU796" s="254"/>
      <c r="CV796" s="254"/>
      <c r="CW796" s="254"/>
      <c r="CX796" s="254"/>
      <c r="CY796" s="254"/>
      <c r="CZ796" s="254"/>
      <c r="DA796" s="254"/>
      <c r="DB796" s="254"/>
      <c r="DC796" s="254"/>
      <c r="DD796" s="254"/>
      <c r="DE796" s="254"/>
      <c r="DF796" s="254"/>
      <c r="DG796" s="254"/>
      <c r="DH796" s="254"/>
      <c r="DI796" s="254"/>
      <c r="DJ796" s="254"/>
      <c r="DK796" s="254"/>
      <c r="DL796" s="254"/>
      <c r="DM796" s="254"/>
      <c r="DN796" s="254"/>
      <c r="DO796" s="254"/>
    </row>
    <row r="797" spans="1:119" ht="7.5" customHeight="1">
      <c r="A797" s="277"/>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c r="AA797" s="254"/>
      <c r="AB797" s="254"/>
      <c r="AC797" s="254"/>
      <c r="AD797" s="254"/>
      <c r="AE797" s="254"/>
      <c r="AF797" s="254"/>
      <c r="AG797" s="254"/>
      <c r="AH797" s="254"/>
      <c r="AI797" s="254"/>
      <c r="AJ797" s="254"/>
      <c r="AK797" s="254"/>
      <c r="AL797" s="254"/>
      <c r="AM797" s="254"/>
      <c r="AN797" s="254"/>
      <c r="AO797" s="254"/>
      <c r="AP797" s="254"/>
      <c r="AQ797" s="254"/>
      <c r="AR797" s="254"/>
      <c r="AS797" s="254"/>
      <c r="AT797" s="254"/>
      <c r="AU797" s="254"/>
      <c r="AV797" s="254"/>
      <c r="AW797" s="254"/>
      <c r="AX797" s="254"/>
      <c r="AY797" s="254"/>
      <c r="AZ797" s="254"/>
      <c r="BA797" s="254"/>
      <c r="BB797" s="254"/>
      <c r="BC797" s="254"/>
      <c r="BD797" s="254"/>
      <c r="BE797" s="254"/>
      <c r="BF797" s="254"/>
      <c r="BG797" s="254"/>
      <c r="BH797" s="254"/>
      <c r="BI797" s="254"/>
      <c r="BJ797" s="254"/>
      <c r="BK797" s="254"/>
      <c r="BL797" s="254"/>
      <c r="BM797" s="254"/>
      <c r="BN797" s="254"/>
      <c r="BO797" s="254"/>
      <c r="BP797" s="254"/>
      <c r="BQ797" s="254"/>
      <c r="BR797" s="254"/>
      <c r="BS797" s="254"/>
      <c r="BT797" s="254"/>
      <c r="BU797" s="254"/>
      <c r="BV797" s="254"/>
      <c r="BW797" s="254"/>
      <c r="BX797" s="254"/>
      <c r="BY797" s="254"/>
      <c r="BZ797" s="254"/>
      <c r="CA797" s="254"/>
      <c r="CB797" s="254"/>
      <c r="CC797" s="254"/>
      <c r="CD797" s="254"/>
      <c r="CE797" s="254"/>
      <c r="CF797" s="254"/>
      <c r="CG797" s="254"/>
      <c r="CH797" s="254"/>
      <c r="CI797" s="254"/>
      <c r="CJ797" s="254"/>
      <c r="CK797" s="254"/>
      <c r="CL797" s="254"/>
      <c r="CM797" s="254"/>
      <c r="CN797" s="254"/>
      <c r="CO797" s="254"/>
      <c r="CP797" s="254"/>
      <c r="CQ797" s="254"/>
      <c r="CR797" s="254"/>
      <c r="CS797" s="254"/>
      <c r="CT797" s="254"/>
      <c r="CU797" s="254"/>
      <c r="CV797" s="254"/>
      <c r="CW797" s="254"/>
      <c r="CX797" s="254"/>
      <c r="CY797" s="254"/>
      <c r="CZ797" s="254"/>
      <c r="DA797" s="254"/>
      <c r="DB797" s="254"/>
      <c r="DC797" s="254"/>
      <c r="DD797" s="254"/>
      <c r="DE797" s="254"/>
      <c r="DF797" s="254"/>
      <c r="DG797" s="254"/>
      <c r="DH797" s="254"/>
      <c r="DI797" s="254"/>
      <c r="DJ797" s="254"/>
      <c r="DK797" s="254"/>
      <c r="DL797" s="254"/>
      <c r="DM797" s="254"/>
      <c r="DN797" s="254"/>
      <c r="DO797" s="254"/>
    </row>
    <row r="798" spans="1:119" ht="7.5" customHeight="1">
      <c r="A798" s="277"/>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c r="AA798" s="254"/>
      <c r="AB798" s="254"/>
      <c r="AC798" s="254"/>
      <c r="AD798" s="254"/>
      <c r="AE798" s="254"/>
      <c r="AF798" s="254"/>
      <c r="AG798" s="254"/>
      <c r="AH798" s="254"/>
      <c r="AI798" s="254"/>
      <c r="AJ798" s="254"/>
      <c r="AK798" s="254"/>
      <c r="AL798" s="254"/>
      <c r="AM798" s="254"/>
      <c r="AN798" s="254"/>
      <c r="AO798" s="254"/>
      <c r="AP798" s="254"/>
      <c r="AQ798" s="254"/>
      <c r="AR798" s="254"/>
      <c r="AS798" s="254"/>
      <c r="AT798" s="254"/>
      <c r="AU798" s="254"/>
      <c r="AV798" s="254"/>
      <c r="AW798" s="254"/>
      <c r="AX798" s="254"/>
      <c r="AY798" s="254"/>
      <c r="AZ798" s="254"/>
      <c r="BA798" s="254"/>
      <c r="BB798" s="254"/>
      <c r="BC798" s="254"/>
      <c r="BD798" s="254"/>
      <c r="BE798" s="254"/>
      <c r="BF798" s="254"/>
      <c r="BG798" s="254"/>
      <c r="BH798" s="254"/>
      <c r="BI798" s="254"/>
      <c r="BJ798" s="254"/>
      <c r="BK798" s="254"/>
      <c r="BL798" s="254"/>
      <c r="BM798" s="254"/>
      <c r="BN798" s="254"/>
      <c r="BO798" s="254"/>
      <c r="BP798" s="254"/>
      <c r="BQ798" s="254"/>
      <c r="BR798" s="254"/>
      <c r="BS798" s="254"/>
      <c r="BT798" s="254"/>
      <c r="BU798" s="254"/>
      <c r="BV798" s="254"/>
      <c r="BW798" s="254"/>
      <c r="BX798" s="254"/>
      <c r="BY798" s="254"/>
      <c r="BZ798" s="254"/>
      <c r="CA798" s="254"/>
      <c r="CB798" s="254"/>
      <c r="CC798" s="254"/>
      <c r="CD798" s="254"/>
      <c r="CE798" s="254"/>
      <c r="CF798" s="254"/>
      <c r="CG798" s="254"/>
      <c r="CH798" s="254"/>
      <c r="CI798" s="254"/>
      <c r="CJ798" s="254"/>
      <c r="CK798" s="254"/>
      <c r="CL798" s="254"/>
      <c r="CM798" s="254"/>
      <c r="CN798" s="254"/>
      <c r="CO798" s="254"/>
      <c r="CP798" s="254"/>
      <c r="CQ798" s="254"/>
      <c r="CR798" s="254"/>
      <c r="CS798" s="254"/>
      <c r="CT798" s="254"/>
      <c r="CU798" s="254"/>
      <c r="CV798" s="254"/>
      <c r="CW798" s="254"/>
      <c r="CX798" s="254"/>
      <c r="CY798" s="254"/>
      <c r="CZ798" s="254"/>
      <c r="DA798" s="254"/>
      <c r="DB798" s="254"/>
      <c r="DC798" s="254"/>
      <c r="DD798" s="254"/>
      <c r="DE798" s="254"/>
      <c r="DF798" s="254"/>
      <c r="DG798" s="254"/>
      <c r="DH798" s="254"/>
      <c r="DI798" s="254"/>
      <c r="DJ798" s="254"/>
      <c r="DK798" s="254"/>
      <c r="DL798" s="254"/>
      <c r="DM798" s="254"/>
      <c r="DN798" s="254"/>
      <c r="DO798" s="254"/>
    </row>
    <row r="799" spans="1:119" ht="7.5" customHeight="1">
      <c r="A799" s="277"/>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c r="AA799" s="254"/>
      <c r="AB799" s="254"/>
      <c r="AC799" s="254"/>
      <c r="AD799" s="254"/>
      <c r="AE799" s="254"/>
      <c r="AF799" s="254"/>
      <c r="AG799" s="254"/>
      <c r="AH799" s="254"/>
      <c r="AI799" s="254"/>
      <c r="AJ799" s="254"/>
      <c r="AK799" s="254"/>
      <c r="AL799" s="254"/>
      <c r="AM799" s="254"/>
      <c r="AN799" s="254"/>
      <c r="AO799" s="254"/>
      <c r="AP799" s="254"/>
      <c r="AQ799" s="254"/>
      <c r="AR799" s="254"/>
      <c r="AS799" s="254"/>
      <c r="AT799" s="254"/>
      <c r="AU799" s="254"/>
      <c r="AV799" s="254"/>
      <c r="AW799" s="254"/>
      <c r="AX799" s="254"/>
      <c r="AY799" s="254"/>
      <c r="AZ799" s="254"/>
      <c r="BA799" s="254"/>
      <c r="BB799" s="254"/>
      <c r="BC799" s="254"/>
      <c r="BD799" s="254"/>
      <c r="BE799" s="254"/>
      <c r="BF799" s="254"/>
      <c r="BG799" s="254"/>
      <c r="BH799" s="254"/>
      <c r="BI799" s="254"/>
      <c r="BJ799" s="254"/>
      <c r="BK799" s="254"/>
      <c r="BL799" s="254"/>
      <c r="BM799" s="254"/>
      <c r="BN799" s="254"/>
      <c r="BO799" s="254"/>
      <c r="BP799" s="254"/>
      <c r="BQ799" s="254"/>
      <c r="BR799" s="254"/>
      <c r="BS799" s="254"/>
      <c r="BT799" s="254"/>
      <c r="BU799" s="254"/>
      <c r="BV799" s="254"/>
      <c r="BW799" s="254"/>
      <c r="BX799" s="254"/>
      <c r="BY799" s="254"/>
      <c r="BZ799" s="254"/>
      <c r="CA799" s="254"/>
      <c r="CB799" s="254"/>
      <c r="CC799" s="254"/>
      <c r="CD799" s="254"/>
      <c r="CE799" s="254"/>
      <c r="CF799" s="254"/>
      <c r="CG799" s="254"/>
      <c r="CH799" s="254"/>
      <c r="CI799" s="254"/>
      <c r="CJ799" s="254"/>
      <c r="CK799" s="254"/>
      <c r="CL799" s="254"/>
      <c r="CM799" s="254"/>
      <c r="CN799" s="254"/>
      <c r="CO799" s="254"/>
      <c r="CP799" s="254"/>
      <c r="CQ799" s="254"/>
      <c r="CR799" s="254"/>
      <c r="CS799" s="254"/>
      <c r="CT799" s="254"/>
      <c r="CU799" s="254"/>
      <c r="CV799" s="254"/>
      <c r="CW799" s="254"/>
      <c r="CX799" s="254"/>
      <c r="CY799" s="254"/>
      <c r="CZ799" s="254"/>
      <c r="DA799" s="254"/>
      <c r="DB799" s="254"/>
      <c r="DC799" s="254"/>
      <c r="DD799" s="254"/>
      <c r="DE799" s="254"/>
      <c r="DF799" s="254"/>
      <c r="DG799" s="254"/>
      <c r="DH799" s="254"/>
      <c r="DI799" s="254"/>
      <c r="DJ799" s="254"/>
      <c r="DK799" s="254"/>
      <c r="DL799" s="254"/>
      <c r="DM799" s="254"/>
      <c r="DN799" s="254"/>
      <c r="DO799" s="254"/>
    </row>
    <row r="800" spans="1:119" ht="7.5" customHeight="1">
      <c r="A800" s="277"/>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c r="AA800" s="254"/>
      <c r="AB800" s="254"/>
      <c r="AC800" s="254"/>
      <c r="AD800" s="254"/>
      <c r="AE800" s="254"/>
      <c r="AF800" s="254"/>
      <c r="AG800" s="254"/>
      <c r="AH800" s="254"/>
      <c r="AI800" s="254"/>
      <c r="AJ800" s="254"/>
      <c r="AK800" s="254"/>
      <c r="AL800" s="254"/>
      <c r="AM800" s="254"/>
      <c r="AN800" s="254"/>
      <c r="AO800" s="254"/>
      <c r="AP800" s="254"/>
      <c r="AQ800" s="254"/>
      <c r="AR800" s="254"/>
      <c r="AS800" s="254"/>
      <c r="AT800" s="254"/>
      <c r="AU800" s="254"/>
      <c r="AV800" s="254"/>
      <c r="AW800" s="254"/>
      <c r="AX800" s="254"/>
      <c r="AY800" s="254"/>
      <c r="AZ800" s="254"/>
      <c r="BA800" s="254"/>
      <c r="BB800" s="254"/>
      <c r="BC800" s="254"/>
      <c r="BD800" s="254"/>
      <c r="BE800" s="254"/>
      <c r="BF800" s="254"/>
      <c r="BG800" s="254"/>
      <c r="BH800" s="254"/>
      <c r="BI800" s="254"/>
      <c r="BJ800" s="254"/>
      <c r="BK800" s="254"/>
      <c r="BL800" s="254"/>
      <c r="BM800" s="254"/>
      <c r="BN800" s="254"/>
      <c r="BO800" s="254"/>
      <c r="BP800" s="254"/>
      <c r="BQ800" s="254"/>
      <c r="BR800" s="254"/>
      <c r="BS800" s="254"/>
      <c r="BT800" s="254"/>
      <c r="BU800" s="254"/>
      <c r="BV800" s="254"/>
      <c r="BW800" s="254"/>
      <c r="BX800" s="254"/>
      <c r="BY800" s="254"/>
      <c r="BZ800" s="254"/>
      <c r="CA800" s="254"/>
      <c r="CB800" s="254"/>
      <c r="CC800" s="254"/>
      <c r="CD800" s="254"/>
      <c r="CE800" s="254"/>
      <c r="CF800" s="254"/>
      <c r="CG800" s="254"/>
      <c r="CH800" s="254"/>
      <c r="CI800" s="254"/>
      <c r="CJ800" s="254"/>
      <c r="CK800" s="254"/>
      <c r="CL800" s="254"/>
      <c r="CM800" s="254"/>
      <c r="CN800" s="254"/>
      <c r="CO800" s="254"/>
      <c r="CP800" s="254"/>
      <c r="CQ800" s="254"/>
      <c r="CR800" s="254"/>
      <c r="CS800" s="254"/>
      <c r="CT800" s="254"/>
      <c r="CU800" s="254"/>
      <c r="CV800" s="254"/>
      <c r="CW800" s="254"/>
      <c r="CX800" s="254"/>
      <c r="CY800" s="254"/>
      <c r="CZ800" s="254"/>
      <c r="DA800" s="254"/>
      <c r="DB800" s="254"/>
      <c r="DC800" s="254"/>
      <c r="DD800" s="254"/>
      <c r="DE800" s="254"/>
      <c r="DF800" s="254"/>
      <c r="DG800" s="254"/>
      <c r="DH800" s="254"/>
      <c r="DI800" s="254"/>
      <c r="DJ800" s="254"/>
      <c r="DK800" s="254"/>
      <c r="DL800" s="254"/>
      <c r="DM800" s="254"/>
      <c r="DN800" s="254"/>
      <c r="DO800" s="254"/>
    </row>
    <row r="801" spans="1:119" ht="7.5" customHeight="1">
      <c r="A801" s="277"/>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c r="AA801" s="254"/>
      <c r="AB801" s="254"/>
      <c r="AC801" s="254"/>
      <c r="AD801" s="254"/>
      <c r="AE801" s="254"/>
      <c r="AF801" s="254"/>
      <c r="AG801" s="254"/>
      <c r="AH801" s="254"/>
      <c r="AI801" s="254"/>
      <c r="AJ801" s="254"/>
      <c r="AK801" s="254"/>
      <c r="AL801" s="254"/>
      <c r="AM801" s="254"/>
      <c r="AN801" s="254"/>
      <c r="AO801" s="254"/>
      <c r="AP801" s="254"/>
      <c r="AQ801" s="254"/>
      <c r="AR801" s="254"/>
      <c r="AS801" s="254"/>
      <c r="AT801" s="254"/>
      <c r="AU801" s="254"/>
      <c r="AV801" s="254"/>
      <c r="AW801" s="254"/>
      <c r="AX801" s="254"/>
      <c r="AY801" s="254"/>
      <c r="AZ801" s="254"/>
      <c r="BA801" s="254"/>
      <c r="BB801" s="254"/>
      <c r="BC801" s="254"/>
      <c r="BD801" s="254"/>
      <c r="BE801" s="254"/>
      <c r="BF801" s="254"/>
      <c r="BG801" s="254"/>
      <c r="BH801" s="254"/>
      <c r="BI801" s="254"/>
      <c r="BJ801" s="254"/>
      <c r="BK801" s="254"/>
      <c r="BL801" s="254"/>
      <c r="BM801" s="254"/>
      <c r="BN801" s="254"/>
      <c r="BO801" s="254"/>
      <c r="BP801" s="254"/>
      <c r="BQ801" s="254"/>
      <c r="BR801" s="254"/>
      <c r="BS801" s="254"/>
      <c r="BT801" s="254"/>
      <c r="BU801" s="254"/>
      <c r="BV801" s="254"/>
      <c r="BW801" s="254"/>
      <c r="BX801" s="254"/>
      <c r="BY801" s="254"/>
      <c r="BZ801" s="254"/>
      <c r="CA801" s="254"/>
      <c r="CB801" s="254"/>
      <c r="CC801" s="254"/>
      <c r="CD801" s="254"/>
      <c r="CE801" s="254"/>
      <c r="CF801" s="254"/>
      <c r="CG801" s="254"/>
      <c r="CH801" s="254"/>
      <c r="CI801" s="254"/>
      <c r="CJ801" s="254"/>
      <c r="CK801" s="254"/>
      <c r="CL801" s="254"/>
      <c r="CM801" s="254"/>
      <c r="CN801" s="254"/>
      <c r="CO801" s="254"/>
      <c r="CP801" s="254"/>
      <c r="CQ801" s="254"/>
      <c r="CR801" s="254"/>
      <c r="CS801" s="254"/>
      <c r="CT801" s="254"/>
      <c r="CU801" s="254"/>
      <c r="CV801" s="254"/>
      <c r="CW801" s="254"/>
      <c r="CX801" s="254"/>
      <c r="CY801" s="254"/>
      <c r="CZ801" s="254"/>
      <c r="DA801" s="254"/>
      <c r="DB801" s="254"/>
      <c r="DC801" s="254"/>
      <c r="DD801" s="254"/>
      <c r="DE801" s="254"/>
      <c r="DF801" s="254"/>
      <c r="DG801" s="254"/>
      <c r="DH801" s="254"/>
      <c r="DI801" s="254"/>
      <c r="DJ801" s="254"/>
      <c r="DK801" s="254"/>
      <c r="DL801" s="254"/>
      <c r="DM801" s="254"/>
      <c r="DN801" s="254"/>
      <c r="DO801" s="254"/>
    </row>
    <row r="802" spans="1:119" ht="7.5" customHeight="1">
      <c r="A802" s="277"/>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c r="AA802" s="254"/>
      <c r="AB802" s="254"/>
      <c r="AC802" s="254"/>
      <c r="AD802" s="254"/>
      <c r="AE802" s="254"/>
      <c r="AF802" s="254"/>
      <c r="AG802" s="254"/>
      <c r="AH802" s="254"/>
      <c r="AI802" s="254"/>
      <c r="AJ802" s="254"/>
      <c r="AK802" s="254"/>
      <c r="AL802" s="254"/>
      <c r="AM802" s="254"/>
      <c r="AN802" s="254"/>
      <c r="AO802" s="254"/>
      <c r="AP802" s="254"/>
      <c r="AQ802" s="254"/>
      <c r="AR802" s="254"/>
      <c r="AS802" s="254"/>
      <c r="AT802" s="254"/>
      <c r="AU802" s="254"/>
      <c r="AV802" s="254"/>
      <c r="AW802" s="254"/>
      <c r="AX802" s="254"/>
      <c r="AY802" s="254"/>
      <c r="AZ802" s="254"/>
      <c r="BA802" s="254"/>
      <c r="BB802" s="254"/>
      <c r="BC802" s="254"/>
      <c r="BD802" s="254"/>
      <c r="BE802" s="254"/>
      <c r="BF802" s="254"/>
      <c r="BG802" s="254"/>
      <c r="BH802" s="254"/>
      <c r="BI802" s="254"/>
      <c r="BJ802" s="254"/>
      <c r="BK802" s="254"/>
      <c r="BL802" s="254"/>
      <c r="BM802" s="254"/>
      <c r="BN802" s="254"/>
      <c r="BO802" s="254"/>
      <c r="BP802" s="254"/>
      <c r="BQ802" s="254"/>
      <c r="BR802" s="254"/>
      <c r="BS802" s="254"/>
      <c r="BT802" s="254"/>
      <c r="BU802" s="254"/>
      <c r="BV802" s="254"/>
      <c r="BW802" s="254"/>
      <c r="BX802" s="254"/>
      <c r="BY802" s="254"/>
      <c r="BZ802" s="254"/>
      <c r="CA802" s="254"/>
      <c r="CB802" s="254"/>
      <c r="CC802" s="254"/>
      <c r="CD802" s="254"/>
      <c r="CE802" s="254"/>
      <c r="CF802" s="254"/>
      <c r="CG802" s="254"/>
      <c r="CH802" s="254"/>
      <c r="CI802" s="254"/>
      <c r="CJ802" s="254"/>
      <c r="CK802" s="254"/>
      <c r="CL802" s="254"/>
      <c r="CM802" s="254"/>
      <c r="CN802" s="254"/>
      <c r="CO802" s="254"/>
      <c r="CP802" s="254"/>
      <c r="CQ802" s="254"/>
      <c r="CR802" s="254"/>
      <c r="CS802" s="254"/>
      <c r="CT802" s="254"/>
      <c r="CU802" s="254"/>
      <c r="CV802" s="254"/>
      <c r="CW802" s="254"/>
      <c r="CX802" s="254"/>
      <c r="CY802" s="254"/>
      <c r="CZ802" s="254"/>
      <c r="DA802" s="254"/>
      <c r="DB802" s="254"/>
      <c r="DC802" s="254"/>
      <c r="DD802" s="254"/>
      <c r="DE802" s="254"/>
      <c r="DF802" s="254"/>
      <c r="DG802" s="254"/>
      <c r="DH802" s="254"/>
      <c r="DI802" s="254"/>
      <c r="DJ802" s="254"/>
      <c r="DK802" s="254"/>
      <c r="DL802" s="254"/>
      <c r="DM802" s="254"/>
      <c r="DN802" s="254"/>
      <c r="DO802" s="254"/>
    </row>
    <row r="803" spans="1:119" ht="7.5" customHeight="1">
      <c r="A803" s="277"/>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c r="AA803" s="254"/>
      <c r="AB803" s="254"/>
      <c r="AC803" s="254"/>
      <c r="AD803" s="254"/>
      <c r="AE803" s="254"/>
      <c r="AF803" s="254"/>
      <c r="AG803" s="254"/>
      <c r="AH803" s="254"/>
      <c r="AI803" s="254"/>
      <c r="AJ803" s="254"/>
      <c r="AK803" s="254"/>
      <c r="AL803" s="254"/>
      <c r="AM803" s="254"/>
      <c r="AN803" s="254"/>
      <c r="AO803" s="254"/>
      <c r="AP803" s="254"/>
      <c r="AQ803" s="254"/>
      <c r="AR803" s="254"/>
      <c r="AS803" s="254"/>
      <c r="AT803" s="254"/>
      <c r="AU803" s="254"/>
      <c r="AV803" s="254"/>
      <c r="AW803" s="254"/>
      <c r="AX803" s="254"/>
      <c r="AY803" s="254"/>
      <c r="AZ803" s="254"/>
      <c r="BA803" s="254"/>
      <c r="BB803" s="254"/>
      <c r="BC803" s="254"/>
      <c r="BD803" s="254"/>
      <c r="BE803" s="254"/>
      <c r="BF803" s="254"/>
      <c r="BG803" s="254"/>
      <c r="BH803" s="254"/>
      <c r="BI803" s="254"/>
      <c r="BJ803" s="254"/>
      <c r="BK803" s="254"/>
      <c r="BL803" s="254"/>
      <c r="BM803" s="254"/>
      <c r="BN803" s="254"/>
      <c r="BO803" s="254"/>
      <c r="BP803" s="254"/>
      <c r="BQ803" s="254"/>
      <c r="BR803" s="254"/>
      <c r="BS803" s="254"/>
      <c r="BT803" s="254"/>
      <c r="BU803" s="254"/>
      <c r="BV803" s="254"/>
      <c r="BW803" s="254"/>
      <c r="BX803" s="254"/>
      <c r="BY803" s="254"/>
      <c r="BZ803" s="254"/>
      <c r="CA803" s="254"/>
      <c r="CB803" s="254"/>
      <c r="CC803" s="254"/>
      <c r="CD803" s="254"/>
      <c r="CE803" s="254"/>
      <c r="CF803" s="254"/>
      <c r="CG803" s="254"/>
      <c r="CH803" s="254"/>
      <c r="CI803" s="254"/>
      <c r="CJ803" s="254"/>
      <c r="CK803" s="254"/>
      <c r="CL803" s="254"/>
      <c r="CM803" s="254"/>
      <c r="CN803" s="254"/>
      <c r="CO803" s="254"/>
      <c r="CP803" s="254"/>
      <c r="CQ803" s="254"/>
      <c r="CR803" s="254"/>
      <c r="CS803" s="254"/>
      <c r="CT803" s="254"/>
      <c r="CU803" s="254"/>
      <c r="CV803" s="254"/>
      <c r="CW803" s="254"/>
      <c r="CX803" s="254"/>
      <c r="CY803" s="254"/>
      <c r="CZ803" s="254"/>
      <c r="DA803" s="254"/>
      <c r="DB803" s="254"/>
      <c r="DC803" s="254"/>
      <c r="DD803" s="254"/>
      <c r="DE803" s="254"/>
      <c r="DF803" s="254"/>
      <c r="DG803" s="254"/>
      <c r="DH803" s="254"/>
      <c r="DI803" s="254"/>
      <c r="DJ803" s="254"/>
      <c r="DK803" s="254"/>
      <c r="DL803" s="254"/>
      <c r="DM803" s="254"/>
      <c r="DN803" s="254"/>
      <c r="DO803" s="254"/>
    </row>
    <row r="804" spans="1:119" ht="7.5" customHeight="1">
      <c r="A804" s="277"/>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c r="AA804" s="254"/>
      <c r="AB804" s="254"/>
      <c r="AC804" s="254"/>
      <c r="AD804" s="254"/>
      <c r="AE804" s="254"/>
      <c r="AF804" s="254"/>
      <c r="AG804" s="254"/>
      <c r="AH804" s="254"/>
      <c r="AI804" s="254"/>
      <c r="AJ804" s="254"/>
      <c r="AK804" s="254"/>
      <c r="AL804" s="254"/>
      <c r="AM804" s="254"/>
      <c r="AN804" s="254"/>
      <c r="AO804" s="254"/>
      <c r="AP804" s="254"/>
      <c r="AQ804" s="254"/>
      <c r="AR804" s="254"/>
      <c r="AS804" s="254"/>
      <c r="AT804" s="254"/>
      <c r="AU804" s="254"/>
      <c r="AV804" s="254"/>
      <c r="AW804" s="254"/>
      <c r="AX804" s="254"/>
      <c r="AY804" s="254"/>
      <c r="AZ804" s="254"/>
      <c r="BA804" s="254"/>
      <c r="BB804" s="254"/>
      <c r="BC804" s="254"/>
      <c r="BD804" s="254"/>
      <c r="BE804" s="254"/>
      <c r="BF804" s="254"/>
      <c r="BG804" s="254"/>
      <c r="BH804" s="254"/>
      <c r="BI804" s="254"/>
      <c r="BJ804" s="254"/>
      <c r="BK804" s="254"/>
      <c r="BL804" s="254"/>
      <c r="BM804" s="254"/>
      <c r="BN804" s="254"/>
      <c r="BO804" s="254"/>
      <c r="BP804" s="254"/>
      <c r="BQ804" s="254"/>
      <c r="BR804" s="254"/>
      <c r="BS804" s="254"/>
      <c r="BT804" s="254"/>
      <c r="BU804" s="254"/>
      <c r="BV804" s="254"/>
      <c r="BW804" s="254"/>
      <c r="BX804" s="254"/>
      <c r="BY804" s="254"/>
      <c r="BZ804" s="254"/>
      <c r="CA804" s="254"/>
      <c r="CB804" s="254"/>
      <c r="CC804" s="254"/>
      <c r="CD804" s="254"/>
      <c r="CE804" s="254"/>
      <c r="CF804" s="254"/>
      <c r="CG804" s="254"/>
      <c r="CH804" s="254"/>
      <c r="CI804" s="254"/>
      <c r="CJ804" s="254"/>
      <c r="CK804" s="254"/>
      <c r="CL804" s="254"/>
      <c r="CM804" s="254"/>
      <c r="CN804" s="254"/>
      <c r="CO804" s="254"/>
      <c r="CP804" s="254"/>
      <c r="CQ804" s="254"/>
      <c r="CR804" s="254"/>
      <c r="CS804" s="254"/>
      <c r="CT804" s="254"/>
      <c r="CU804" s="254"/>
      <c r="CV804" s="254"/>
      <c r="CW804" s="254"/>
      <c r="CX804" s="254"/>
      <c r="CY804" s="254"/>
      <c r="CZ804" s="254"/>
      <c r="DA804" s="254"/>
      <c r="DB804" s="254"/>
      <c r="DC804" s="254"/>
      <c r="DD804" s="254"/>
      <c r="DE804" s="254"/>
      <c r="DF804" s="254"/>
      <c r="DG804" s="254"/>
      <c r="DH804" s="254"/>
      <c r="DI804" s="254"/>
      <c r="DJ804" s="254"/>
      <c r="DK804" s="254"/>
      <c r="DL804" s="254"/>
      <c r="DM804" s="254"/>
      <c r="DN804" s="254"/>
      <c r="DO804" s="254"/>
    </row>
    <row r="805" spans="1:119" ht="7.5" customHeight="1">
      <c r="A805" s="277"/>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c r="AA805" s="254"/>
      <c r="AB805" s="254"/>
      <c r="AC805" s="254"/>
      <c r="AD805" s="254"/>
      <c r="AE805" s="254"/>
      <c r="AF805" s="254"/>
      <c r="AG805" s="254"/>
      <c r="AH805" s="254"/>
      <c r="AI805" s="254"/>
      <c r="AJ805" s="254"/>
      <c r="AK805" s="254"/>
      <c r="AL805" s="254"/>
      <c r="AM805" s="254"/>
      <c r="AN805" s="254"/>
      <c r="AO805" s="254"/>
      <c r="AP805" s="254"/>
      <c r="AQ805" s="254"/>
      <c r="AR805" s="254"/>
      <c r="AS805" s="254"/>
      <c r="AT805" s="254"/>
      <c r="AU805" s="254"/>
      <c r="AV805" s="254"/>
      <c r="AW805" s="254"/>
      <c r="AX805" s="254"/>
      <c r="AY805" s="254"/>
      <c r="AZ805" s="254"/>
      <c r="BA805" s="254"/>
      <c r="BB805" s="254"/>
      <c r="BC805" s="254"/>
      <c r="BD805" s="254"/>
      <c r="BE805" s="254"/>
      <c r="BF805" s="254"/>
      <c r="BG805" s="254"/>
      <c r="BH805" s="254"/>
      <c r="BI805" s="254"/>
      <c r="BJ805" s="254"/>
      <c r="BK805" s="254"/>
      <c r="BL805" s="254"/>
      <c r="BM805" s="254"/>
      <c r="BN805" s="254"/>
      <c r="BO805" s="254"/>
      <c r="BP805" s="254"/>
      <c r="BQ805" s="254"/>
      <c r="BR805" s="254"/>
      <c r="BS805" s="254"/>
      <c r="BT805" s="254"/>
      <c r="BU805" s="254"/>
      <c r="BV805" s="254"/>
      <c r="BW805" s="254"/>
      <c r="BX805" s="254"/>
      <c r="BY805" s="254"/>
      <c r="BZ805" s="254"/>
      <c r="CA805" s="254"/>
      <c r="CB805" s="254"/>
      <c r="CC805" s="254"/>
      <c r="CD805" s="254"/>
      <c r="CE805" s="254"/>
      <c r="CF805" s="254"/>
      <c r="CG805" s="254"/>
      <c r="CH805" s="254"/>
      <c r="CI805" s="254"/>
      <c r="CJ805" s="254"/>
      <c r="CK805" s="254"/>
      <c r="CL805" s="254"/>
      <c r="CM805" s="254"/>
      <c r="CN805" s="254"/>
      <c r="CO805" s="254"/>
      <c r="CP805" s="254"/>
      <c r="CQ805" s="254"/>
      <c r="CR805" s="254"/>
      <c r="CS805" s="254"/>
      <c r="CT805" s="254"/>
      <c r="CU805" s="254"/>
      <c r="CV805" s="254"/>
      <c r="CW805" s="254"/>
      <c r="CX805" s="254"/>
      <c r="CY805" s="254"/>
      <c r="CZ805" s="254"/>
      <c r="DA805" s="254"/>
      <c r="DB805" s="254"/>
      <c r="DC805" s="254"/>
      <c r="DD805" s="254"/>
      <c r="DE805" s="254"/>
      <c r="DF805" s="254"/>
      <c r="DG805" s="254"/>
      <c r="DH805" s="254"/>
      <c r="DI805" s="254"/>
      <c r="DJ805" s="254"/>
      <c r="DK805" s="254"/>
      <c r="DL805" s="254"/>
      <c r="DM805" s="254"/>
      <c r="DN805" s="254"/>
      <c r="DO805" s="254"/>
    </row>
    <row r="806" spans="1:119" ht="7.5" customHeight="1">
      <c r="A806" s="277"/>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c r="AA806" s="254"/>
      <c r="AB806" s="254"/>
      <c r="AC806" s="254"/>
      <c r="AD806" s="254"/>
      <c r="AE806" s="254"/>
      <c r="AF806" s="254"/>
      <c r="AG806" s="254"/>
      <c r="AH806" s="254"/>
      <c r="AI806" s="254"/>
      <c r="AJ806" s="254"/>
      <c r="AK806" s="254"/>
      <c r="AL806" s="254"/>
      <c r="AM806" s="254"/>
      <c r="AN806" s="254"/>
      <c r="AO806" s="254"/>
      <c r="AP806" s="254"/>
      <c r="AQ806" s="254"/>
      <c r="AR806" s="254"/>
      <c r="AS806" s="254"/>
      <c r="AT806" s="254"/>
      <c r="AU806" s="254"/>
      <c r="AV806" s="254"/>
      <c r="AW806" s="254"/>
      <c r="AX806" s="254"/>
      <c r="AY806" s="254"/>
      <c r="AZ806" s="254"/>
      <c r="BA806" s="254"/>
      <c r="BB806" s="254"/>
      <c r="BC806" s="254"/>
      <c r="BD806" s="254"/>
      <c r="BE806" s="254"/>
      <c r="BF806" s="254"/>
      <c r="BG806" s="254"/>
      <c r="BH806" s="254"/>
      <c r="BI806" s="254"/>
      <c r="BJ806" s="254"/>
      <c r="BK806" s="254"/>
      <c r="BL806" s="254"/>
      <c r="BM806" s="254"/>
      <c r="BN806" s="254"/>
      <c r="BO806" s="254"/>
      <c r="BP806" s="254"/>
      <c r="BQ806" s="254"/>
      <c r="BR806" s="254"/>
      <c r="BS806" s="254"/>
      <c r="BT806" s="254"/>
      <c r="BU806" s="254"/>
      <c r="BV806" s="254"/>
      <c r="BW806" s="254"/>
      <c r="BX806" s="254"/>
      <c r="BY806" s="254"/>
      <c r="BZ806" s="254"/>
      <c r="CA806" s="254"/>
      <c r="CB806" s="254"/>
      <c r="CC806" s="254"/>
      <c r="CD806" s="254"/>
      <c r="CE806" s="254"/>
      <c r="CF806" s="254"/>
      <c r="CG806" s="254"/>
      <c r="CH806" s="254"/>
      <c r="CI806" s="254"/>
      <c r="CJ806" s="254"/>
      <c r="CK806" s="254"/>
      <c r="CL806" s="254"/>
      <c r="CM806" s="254"/>
      <c r="CN806" s="254"/>
      <c r="CO806" s="254"/>
      <c r="CP806" s="254"/>
      <c r="CQ806" s="254"/>
      <c r="CR806" s="254"/>
      <c r="CS806" s="254"/>
      <c r="CT806" s="254"/>
      <c r="CU806" s="254"/>
      <c r="CV806" s="254"/>
      <c r="CW806" s="254"/>
      <c r="CX806" s="254"/>
      <c r="CY806" s="254"/>
      <c r="CZ806" s="254"/>
      <c r="DA806" s="254"/>
      <c r="DB806" s="254"/>
      <c r="DC806" s="254"/>
      <c r="DD806" s="254"/>
      <c r="DE806" s="254"/>
      <c r="DF806" s="254"/>
      <c r="DG806" s="254"/>
      <c r="DH806" s="254"/>
      <c r="DI806" s="254"/>
      <c r="DJ806" s="254"/>
      <c r="DK806" s="254"/>
      <c r="DL806" s="254"/>
      <c r="DM806" s="254"/>
      <c r="DN806" s="254"/>
      <c r="DO806" s="254"/>
    </row>
    <row r="807" spans="1:119" ht="7.5" customHeight="1">
      <c r="A807" s="277"/>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c r="AA807" s="254"/>
      <c r="AB807" s="254"/>
      <c r="AC807" s="254"/>
      <c r="AD807" s="254"/>
      <c r="AE807" s="254"/>
      <c r="AF807" s="254"/>
      <c r="AG807" s="254"/>
      <c r="AH807" s="254"/>
      <c r="AI807" s="254"/>
      <c r="AJ807" s="254"/>
      <c r="AK807" s="254"/>
      <c r="AL807" s="254"/>
      <c r="AM807" s="254"/>
      <c r="AN807" s="254"/>
      <c r="AO807" s="254"/>
      <c r="AP807" s="254"/>
      <c r="AQ807" s="254"/>
      <c r="AR807" s="254"/>
      <c r="AS807" s="254"/>
      <c r="AT807" s="254"/>
      <c r="AU807" s="254"/>
      <c r="AV807" s="254"/>
      <c r="AW807" s="254"/>
      <c r="AX807" s="254"/>
      <c r="AY807" s="254"/>
      <c r="AZ807" s="254"/>
      <c r="BA807" s="254"/>
      <c r="BB807" s="254"/>
      <c r="BC807" s="254"/>
      <c r="BD807" s="254"/>
      <c r="BE807" s="254"/>
      <c r="BF807" s="254"/>
      <c r="BG807" s="254"/>
      <c r="BH807" s="254"/>
      <c r="BI807" s="254"/>
      <c r="BJ807" s="254"/>
      <c r="BK807" s="254"/>
      <c r="BL807" s="254"/>
      <c r="BM807" s="254"/>
      <c r="BN807" s="254"/>
      <c r="BO807" s="254"/>
      <c r="BP807" s="254"/>
      <c r="BQ807" s="254"/>
      <c r="BR807" s="254"/>
      <c r="BS807" s="254"/>
      <c r="BT807" s="254"/>
      <c r="BU807" s="254"/>
      <c r="BV807" s="254"/>
      <c r="BW807" s="254"/>
      <c r="BX807" s="254"/>
      <c r="BY807" s="254"/>
      <c r="BZ807" s="254"/>
      <c r="CA807" s="254"/>
      <c r="CB807" s="254"/>
      <c r="CC807" s="254"/>
      <c r="CD807" s="254"/>
      <c r="CE807" s="254"/>
      <c r="CF807" s="254"/>
      <c r="CG807" s="254"/>
      <c r="CH807" s="254"/>
      <c r="CI807" s="254"/>
      <c r="CJ807" s="254"/>
      <c r="CK807" s="254"/>
      <c r="CL807" s="254"/>
      <c r="CM807" s="254"/>
      <c r="CN807" s="254"/>
      <c r="CO807" s="254"/>
      <c r="CP807" s="254"/>
      <c r="CQ807" s="254"/>
      <c r="CR807" s="254"/>
      <c r="CS807" s="254"/>
      <c r="CT807" s="254"/>
      <c r="CU807" s="254"/>
      <c r="CV807" s="254"/>
      <c r="CW807" s="254"/>
      <c r="CX807" s="254"/>
      <c r="CY807" s="254"/>
      <c r="CZ807" s="254"/>
      <c r="DA807" s="254"/>
      <c r="DB807" s="254"/>
      <c r="DC807" s="254"/>
      <c r="DD807" s="254"/>
      <c r="DE807" s="254"/>
      <c r="DF807" s="254"/>
      <c r="DG807" s="254"/>
      <c r="DH807" s="254"/>
      <c r="DI807" s="254"/>
      <c r="DJ807" s="254"/>
      <c r="DK807" s="254"/>
      <c r="DL807" s="254"/>
      <c r="DM807" s="254"/>
      <c r="DN807" s="254"/>
      <c r="DO807" s="254"/>
    </row>
    <row r="808" spans="1:119" ht="7.5" customHeight="1">
      <c r="A808" s="277"/>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c r="AA808" s="254"/>
      <c r="AB808" s="254"/>
      <c r="AC808" s="254"/>
      <c r="AD808" s="254"/>
      <c r="AE808" s="254"/>
      <c r="AF808" s="254"/>
      <c r="AG808" s="254"/>
      <c r="AH808" s="254"/>
      <c r="AI808" s="254"/>
      <c r="AJ808" s="254"/>
      <c r="AK808" s="254"/>
      <c r="AL808" s="254"/>
      <c r="AM808" s="254"/>
      <c r="AN808" s="254"/>
      <c r="AO808" s="254"/>
      <c r="AP808" s="254"/>
      <c r="AQ808" s="254"/>
      <c r="AR808" s="254"/>
      <c r="AS808" s="254"/>
      <c r="AT808" s="254"/>
      <c r="AU808" s="254"/>
      <c r="AV808" s="254"/>
      <c r="AW808" s="254"/>
      <c r="AX808" s="254"/>
      <c r="AY808" s="254"/>
      <c r="AZ808" s="254"/>
      <c r="BA808" s="254"/>
      <c r="BB808" s="254"/>
      <c r="BC808" s="254"/>
      <c r="BD808" s="254"/>
      <c r="BE808" s="254"/>
      <c r="BF808" s="254"/>
      <c r="BG808" s="254"/>
      <c r="BH808" s="254"/>
      <c r="BI808" s="254"/>
      <c r="BJ808" s="254"/>
      <c r="BK808" s="254"/>
      <c r="BL808" s="254"/>
      <c r="BM808" s="254"/>
      <c r="BN808" s="254"/>
      <c r="BO808" s="254"/>
      <c r="BP808" s="254"/>
      <c r="BQ808" s="254"/>
      <c r="BR808" s="254"/>
      <c r="BS808" s="254"/>
      <c r="BT808" s="254"/>
      <c r="BU808" s="254"/>
      <c r="BV808" s="254"/>
      <c r="BW808" s="254"/>
      <c r="BX808" s="254"/>
      <c r="BY808" s="254"/>
      <c r="BZ808" s="254"/>
      <c r="CA808" s="254"/>
      <c r="CB808" s="254"/>
      <c r="CC808" s="254"/>
      <c r="CD808" s="254"/>
      <c r="CE808" s="254"/>
      <c r="CF808" s="254"/>
      <c r="CG808" s="254"/>
      <c r="CH808" s="254"/>
      <c r="CI808" s="254"/>
      <c r="CJ808" s="254"/>
      <c r="CK808" s="254"/>
      <c r="CL808" s="254"/>
      <c r="CM808" s="254"/>
      <c r="CN808" s="254"/>
      <c r="CO808" s="254"/>
      <c r="CP808" s="254"/>
      <c r="CQ808" s="254"/>
      <c r="CR808" s="254"/>
      <c r="CS808" s="254"/>
      <c r="CT808" s="254"/>
      <c r="CU808" s="254"/>
      <c r="CV808" s="254"/>
      <c r="CW808" s="254"/>
      <c r="CX808" s="254"/>
      <c r="CY808" s="254"/>
      <c r="CZ808" s="254"/>
      <c r="DA808" s="254"/>
      <c r="DB808" s="254"/>
      <c r="DC808" s="254"/>
      <c r="DD808" s="254"/>
      <c r="DE808" s="254"/>
      <c r="DF808" s="254"/>
      <c r="DG808" s="254"/>
      <c r="DH808" s="254"/>
      <c r="DI808" s="254"/>
      <c r="DJ808" s="254"/>
      <c r="DK808" s="254"/>
      <c r="DL808" s="254"/>
      <c r="DM808" s="254"/>
      <c r="DN808" s="254"/>
      <c r="DO808" s="254"/>
    </row>
    <row r="809" spans="1:119" ht="7.5" customHeight="1">
      <c r="A809" s="277"/>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c r="AA809" s="254"/>
      <c r="AB809" s="254"/>
      <c r="AC809" s="254"/>
      <c r="AD809" s="254"/>
      <c r="AE809" s="254"/>
      <c r="AF809" s="254"/>
      <c r="AG809" s="254"/>
      <c r="AH809" s="254"/>
      <c r="AI809" s="254"/>
      <c r="AJ809" s="254"/>
      <c r="AK809" s="254"/>
      <c r="AL809" s="254"/>
      <c r="AM809" s="254"/>
      <c r="AN809" s="254"/>
      <c r="AO809" s="254"/>
      <c r="AP809" s="254"/>
      <c r="AQ809" s="254"/>
      <c r="AR809" s="254"/>
      <c r="AS809" s="254"/>
      <c r="AT809" s="254"/>
      <c r="AU809" s="254"/>
      <c r="AV809" s="254"/>
      <c r="AW809" s="254"/>
      <c r="AX809" s="254"/>
      <c r="AY809" s="254"/>
      <c r="AZ809" s="254"/>
      <c r="BA809" s="254"/>
      <c r="BB809" s="254"/>
      <c r="BC809" s="254"/>
      <c r="BD809" s="254"/>
      <c r="BE809" s="254"/>
      <c r="BF809" s="254"/>
      <c r="BG809" s="254"/>
      <c r="BH809" s="254"/>
      <c r="BI809" s="254"/>
      <c r="BJ809" s="254"/>
      <c r="BK809" s="254"/>
      <c r="BL809" s="254"/>
      <c r="BM809" s="254"/>
      <c r="BN809" s="254"/>
      <c r="BO809" s="254"/>
      <c r="BP809" s="254"/>
      <c r="BQ809" s="254"/>
      <c r="BR809" s="254"/>
      <c r="BS809" s="254"/>
      <c r="BT809" s="254"/>
      <c r="BU809" s="254"/>
      <c r="BV809" s="254"/>
      <c r="BW809" s="254"/>
      <c r="BX809" s="254"/>
      <c r="BY809" s="254"/>
      <c r="BZ809" s="254"/>
      <c r="CA809" s="254"/>
      <c r="CB809" s="254"/>
      <c r="CC809" s="254"/>
      <c r="CD809" s="254"/>
      <c r="CE809" s="254"/>
      <c r="CF809" s="254"/>
      <c r="CG809" s="254"/>
      <c r="CH809" s="254"/>
      <c r="CI809" s="254"/>
      <c r="CJ809" s="254"/>
      <c r="CK809" s="254"/>
      <c r="CL809" s="254"/>
      <c r="CM809" s="254"/>
      <c r="CN809" s="254"/>
      <c r="CO809" s="254"/>
      <c r="CP809" s="254"/>
      <c r="CQ809" s="254"/>
      <c r="CR809" s="254"/>
      <c r="CS809" s="254"/>
      <c r="CT809" s="254"/>
      <c r="CU809" s="254"/>
      <c r="CV809" s="254"/>
      <c r="CW809" s="254"/>
      <c r="CX809" s="254"/>
      <c r="CY809" s="254"/>
      <c r="CZ809" s="254"/>
      <c r="DA809" s="254"/>
      <c r="DB809" s="254"/>
      <c r="DC809" s="254"/>
      <c r="DD809" s="254"/>
      <c r="DE809" s="254"/>
      <c r="DF809" s="254"/>
      <c r="DG809" s="254"/>
      <c r="DH809" s="254"/>
      <c r="DI809" s="254"/>
      <c r="DJ809" s="254"/>
      <c r="DK809" s="254"/>
      <c r="DL809" s="254"/>
      <c r="DM809" s="254"/>
      <c r="DN809" s="254"/>
      <c r="DO809" s="254"/>
    </row>
    <row r="810" spans="1:119" ht="7.5" customHeight="1">
      <c r="A810" s="277"/>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c r="AA810" s="254"/>
      <c r="AB810" s="254"/>
      <c r="AC810" s="254"/>
      <c r="AD810" s="254"/>
      <c r="AE810" s="254"/>
      <c r="AF810" s="254"/>
      <c r="AG810" s="254"/>
      <c r="AH810" s="254"/>
      <c r="AI810" s="254"/>
      <c r="AJ810" s="254"/>
      <c r="AK810" s="254"/>
      <c r="AL810" s="254"/>
      <c r="AM810" s="254"/>
      <c r="AN810" s="254"/>
      <c r="AO810" s="254"/>
      <c r="AP810" s="254"/>
      <c r="AQ810" s="254"/>
      <c r="AR810" s="254"/>
      <c r="AS810" s="254"/>
      <c r="AT810" s="254"/>
      <c r="AU810" s="254"/>
      <c r="AV810" s="254"/>
      <c r="AW810" s="254"/>
      <c r="AX810" s="254"/>
      <c r="AY810" s="254"/>
      <c r="AZ810" s="254"/>
      <c r="BA810" s="254"/>
      <c r="BB810" s="254"/>
      <c r="BC810" s="254"/>
      <c r="BD810" s="254"/>
      <c r="BE810" s="254"/>
      <c r="BF810" s="254"/>
      <c r="BG810" s="254"/>
      <c r="BH810" s="254"/>
      <c r="BI810" s="254"/>
      <c r="BJ810" s="254"/>
      <c r="BK810" s="254"/>
      <c r="BL810" s="254"/>
      <c r="BM810" s="254"/>
      <c r="BN810" s="254"/>
      <c r="BO810" s="254"/>
      <c r="BP810" s="254"/>
      <c r="BQ810" s="254"/>
      <c r="BR810" s="254"/>
      <c r="BS810" s="254"/>
      <c r="BT810" s="254"/>
      <c r="BU810" s="254"/>
      <c r="BV810" s="254"/>
      <c r="BW810" s="254"/>
      <c r="BX810" s="254"/>
      <c r="BY810" s="254"/>
      <c r="BZ810" s="254"/>
      <c r="CA810" s="254"/>
      <c r="CB810" s="254"/>
      <c r="CC810" s="254"/>
      <c r="CD810" s="254"/>
      <c r="CE810" s="254"/>
      <c r="CF810" s="254"/>
      <c r="CG810" s="254"/>
      <c r="CH810" s="254"/>
      <c r="CI810" s="254"/>
      <c r="CJ810" s="254"/>
      <c r="CK810" s="254"/>
      <c r="CL810" s="254"/>
      <c r="CM810" s="254"/>
      <c r="CN810" s="254"/>
      <c r="CO810" s="254"/>
      <c r="CP810" s="254"/>
      <c r="CQ810" s="254"/>
      <c r="CR810" s="254"/>
      <c r="CS810" s="254"/>
      <c r="CT810" s="254"/>
      <c r="CU810" s="254"/>
      <c r="CV810" s="254"/>
      <c r="CW810" s="254"/>
      <c r="CX810" s="254"/>
      <c r="CY810" s="254"/>
      <c r="CZ810" s="254"/>
      <c r="DA810" s="254"/>
      <c r="DB810" s="254"/>
      <c r="DC810" s="254"/>
      <c r="DD810" s="254"/>
      <c r="DE810" s="254"/>
      <c r="DF810" s="254"/>
      <c r="DG810" s="254"/>
      <c r="DH810" s="254"/>
      <c r="DI810" s="254"/>
      <c r="DJ810" s="254"/>
      <c r="DK810" s="254"/>
      <c r="DL810" s="254"/>
      <c r="DM810" s="254"/>
      <c r="DN810" s="254"/>
      <c r="DO810" s="254"/>
    </row>
    <row r="811" spans="1:119" ht="7.5" customHeight="1">
      <c r="A811" s="277"/>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c r="AA811" s="254"/>
      <c r="AB811" s="254"/>
      <c r="AC811" s="254"/>
      <c r="AD811" s="254"/>
      <c r="AE811" s="254"/>
      <c r="AF811" s="254"/>
      <c r="AG811" s="254"/>
      <c r="AH811" s="254"/>
      <c r="AI811" s="254"/>
      <c r="AJ811" s="254"/>
      <c r="AK811" s="254"/>
      <c r="AL811" s="254"/>
      <c r="AM811" s="254"/>
      <c r="AN811" s="254"/>
      <c r="AO811" s="254"/>
      <c r="AP811" s="254"/>
      <c r="AQ811" s="254"/>
      <c r="AR811" s="254"/>
      <c r="AS811" s="254"/>
      <c r="AT811" s="254"/>
      <c r="AU811" s="254"/>
      <c r="AV811" s="254"/>
      <c r="AW811" s="254"/>
      <c r="AX811" s="254"/>
      <c r="AY811" s="254"/>
      <c r="AZ811" s="254"/>
      <c r="BA811" s="254"/>
      <c r="BB811" s="254"/>
      <c r="BC811" s="254"/>
      <c r="BD811" s="254"/>
      <c r="BE811" s="254"/>
      <c r="BF811" s="254"/>
      <c r="BG811" s="254"/>
      <c r="BH811" s="254"/>
      <c r="BI811" s="254"/>
      <c r="BJ811" s="254"/>
      <c r="BK811" s="254"/>
      <c r="BL811" s="254"/>
      <c r="BM811" s="254"/>
      <c r="BN811" s="254"/>
      <c r="BO811" s="254"/>
      <c r="BP811" s="254"/>
      <c r="BQ811" s="254"/>
      <c r="BR811" s="254"/>
      <c r="BS811" s="254"/>
      <c r="BT811" s="254"/>
      <c r="BU811" s="254"/>
      <c r="BV811" s="254"/>
      <c r="BW811" s="254"/>
      <c r="BX811" s="254"/>
      <c r="BY811" s="254"/>
      <c r="BZ811" s="254"/>
      <c r="CA811" s="254"/>
      <c r="CB811" s="254"/>
      <c r="CC811" s="254"/>
      <c r="CD811" s="254"/>
      <c r="CE811" s="254"/>
      <c r="CF811" s="254"/>
      <c r="CG811" s="254"/>
      <c r="CH811" s="254"/>
      <c r="CI811" s="254"/>
      <c r="CJ811" s="254"/>
      <c r="CK811" s="254"/>
      <c r="CL811" s="254"/>
      <c r="CM811" s="254"/>
      <c r="CN811" s="254"/>
      <c r="CO811" s="254"/>
      <c r="CP811" s="254"/>
      <c r="CQ811" s="254"/>
      <c r="CR811" s="254"/>
      <c r="CS811" s="254"/>
      <c r="CT811" s="254"/>
      <c r="CU811" s="254"/>
      <c r="CV811" s="254"/>
      <c r="CW811" s="254"/>
      <c r="CX811" s="254"/>
      <c r="CY811" s="254"/>
      <c r="CZ811" s="254"/>
      <c r="DA811" s="254"/>
      <c r="DB811" s="254"/>
      <c r="DC811" s="254"/>
      <c r="DD811" s="254"/>
      <c r="DE811" s="254"/>
      <c r="DF811" s="254"/>
      <c r="DG811" s="254"/>
      <c r="DH811" s="254"/>
      <c r="DI811" s="254"/>
      <c r="DJ811" s="254"/>
      <c r="DK811" s="254"/>
      <c r="DL811" s="254"/>
      <c r="DM811" s="254"/>
      <c r="DN811" s="254"/>
      <c r="DO811" s="254"/>
    </row>
    <row r="812" spans="1:119" ht="7.5" customHeight="1">
      <c r="A812" s="277"/>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c r="AV812" s="254"/>
      <c r="AW812" s="254"/>
      <c r="AX812" s="254"/>
      <c r="AY812" s="254"/>
      <c r="AZ812" s="254"/>
      <c r="BA812" s="254"/>
      <c r="BB812" s="254"/>
      <c r="BC812" s="254"/>
      <c r="BD812" s="254"/>
      <c r="BE812" s="254"/>
      <c r="BF812" s="254"/>
      <c r="BG812" s="254"/>
      <c r="BH812" s="254"/>
      <c r="BI812" s="254"/>
      <c r="BJ812" s="254"/>
      <c r="BK812" s="254"/>
      <c r="BL812" s="254"/>
      <c r="BM812" s="254"/>
      <c r="BN812" s="254"/>
      <c r="BO812" s="254"/>
      <c r="BP812" s="254"/>
      <c r="BQ812" s="254"/>
      <c r="BR812" s="254"/>
      <c r="BS812" s="254"/>
      <c r="BT812" s="254"/>
      <c r="BU812" s="254"/>
      <c r="BV812" s="254"/>
      <c r="BW812" s="254"/>
      <c r="BX812" s="254"/>
      <c r="BY812" s="254"/>
      <c r="BZ812" s="254"/>
      <c r="CA812" s="254"/>
      <c r="CB812" s="254"/>
      <c r="CC812" s="254"/>
      <c r="CD812" s="254"/>
      <c r="CE812" s="254"/>
      <c r="CF812" s="254"/>
      <c r="CG812" s="254"/>
      <c r="CH812" s="254"/>
      <c r="CI812" s="254"/>
      <c r="CJ812" s="254"/>
      <c r="CK812" s="254"/>
      <c r="CL812" s="254"/>
      <c r="CM812" s="254"/>
      <c r="CN812" s="254"/>
      <c r="CO812" s="254"/>
      <c r="CP812" s="254"/>
      <c r="CQ812" s="254"/>
      <c r="CR812" s="254"/>
      <c r="CS812" s="254"/>
      <c r="CT812" s="254"/>
      <c r="CU812" s="254"/>
      <c r="CV812" s="254"/>
      <c r="CW812" s="254"/>
      <c r="CX812" s="254"/>
      <c r="CY812" s="254"/>
      <c r="CZ812" s="254"/>
      <c r="DA812" s="254"/>
      <c r="DB812" s="254"/>
      <c r="DC812" s="254"/>
      <c r="DD812" s="254"/>
      <c r="DE812" s="254"/>
      <c r="DF812" s="254"/>
      <c r="DG812" s="254"/>
      <c r="DH812" s="254"/>
      <c r="DI812" s="254"/>
      <c r="DJ812" s="254"/>
      <c r="DK812" s="254"/>
      <c r="DL812" s="254"/>
      <c r="DM812" s="254"/>
      <c r="DN812" s="254"/>
      <c r="DO812" s="254"/>
    </row>
    <row r="813" spans="1:119" ht="7.5" customHeight="1">
      <c r="A813" s="277"/>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c r="AV813" s="254"/>
      <c r="AW813" s="254"/>
      <c r="AX813" s="254"/>
      <c r="AY813" s="254"/>
      <c r="AZ813" s="254"/>
      <c r="BA813" s="254"/>
      <c r="BB813" s="254"/>
      <c r="BC813" s="254"/>
      <c r="BD813" s="254"/>
      <c r="BE813" s="254"/>
      <c r="BF813" s="254"/>
      <c r="BG813" s="254"/>
      <c r="BH813" s="254"/>
      <c r="BI813" s="254"/>
      <c r="BJ813" s="254"/>
      <c r="BK813" s="254"/>
      <c r="BL813" s="254"/>
      <c r="BM813" s="254"/>
      <c r="BN813" s="254"/>
      <c r="BO813" s="254"/>
      <c r="BP813" s="254"/>
      <c r="BQ813" s="254"/>
      <c r="BR813" s="254"/>
      <c r="BS813" s="254"/>
      <c r="BT813" s="254"/>
      <c r="BU813" s="254"/>
      <c r="BV813" s="254"/>
      <c r="BW813" s="254"/>
      <c r="BX813" s="254"/>
      <c r="BY813" s="254"/>
      <c r="BZ813" s="254"/>
      <c r="CA813" s="254"/>
      <c r="CB813" s="254"/>
      <c r="CC813" s="254"/>
      <c r="CD813" s="254"/>
      <c r="CE813" s="254"/>
      <c r="CF813" s="254"/>
      <c r="CG813" s="254"/>
      <c r="CH813" s="254"/>
      <c r="CI813" s="254"/>
      <c r="CJ813" s="254"/>
      <c r="CK813" s="254"/>
      <c r="CL813" s="254"/>
      <c r="CM813" s="254"/>
      <c r="CN813" s="254"/>
      <c r="CO813" s="254"/>
      <c r="CP813" s="254"/>
      <c r="CQ813" s="254"/>
      <c r="CR813" s="254"/>
      <c r="CS813" s="254"/>
      <c r="CT813" s="254"/>
      <c r="CU813" s="254"/>
      <c r="CV813" s="254"/>
      <c r="CW813" s="254"/>
      <c r="CX813" s="254"/>
      <c r="CY813" s="254"/>
      <c r="CZ813" s="254"/>
      <c r="DA813" s="254"/>
      <c r="DB813" s="254"/>
      <c r="DC813" s="254"/>
      <c r="DD813" s="254"/>
      <c r="DE813" s="254"/>
      <c r="DF813" s="254"/>
      <c r="DG813" s="254"/>
      <c r="DH813" s="254"/>
      <c r="DI813" s="254"/>
      <c r="DJ813" s="254"/>
      <c r="DK813" s="254"/>
      <c r="DL813" s="254"/>
      <c r="DM813" s="254"/>
      <c r="DN813" s="254"/>
      <c r="DO813" s="254"/>
    </row>
    <row r="814" spans="1:119" ht="7.5" customHeight="1">
      <c r="A814" s="277"/>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c r="AA814" s="254"/>
      <c r="AB814" s="254"/>
      <c r="AC814" s="254"/>
      <c r="AD814" s="254"/>
      <c r="AE814" s="254"/>
      <c r="AF814" s="254"/>
      <c r="AG814" s="254"/>
      <c r="AH814" s="254"/>
      <c r="AI814" s="254"/>
      <c r="AJ814" s="254"/>
      <c r="AK814" s="254"/>
      <c r="AL814" s="254"/>
      <c r="AM814" s="254"/>
      <c r="AN814" s="254"/>
      <c r="AO814" s="254"/>
      <c r="AP814" s="254"/>
      <c r="AQ814" s="254"/>
      <c r="AR814" s="254"/>
      <c r="AS814" s="254"/>
      <c r="AT814" s="254"/>
      <c r="AU814" s="254"/>
      <c r="AV814" s="254"/>
      <c r="AW814" s="254"/>
      <c r="AX814" s="254"/>
      <c r="AY814" s="254"/>
      <c r="AZ814" s="254"/>
      <c r="BA814" s="254"/>
      <c r="BB814" s="254"/>
      <c r="BC814" s="254"/>
      <c r="BD814" s="254"/>
      <c r="BE814" s="254"/>
      <c r="BF814" s="254"/>
      <c r="BG814" s="254"/>
      <c r="BH814" s="254"/>
      <c r="BI814" s="254"/>
      <c r="BJ814" s="254"/>
      <c r="BK814" s="254"/>
      <c r="BL814" s="254"/>
      <c r="BM814" s="254"/>
      <c r="BN814" s="254"/>
      <c r="BO814" s="254"/>
      <c r="BP814" s="254"/>
      <c r="BQ814" s="254"/>
      <c r="BR814" s="254"/>
      <c r="BS814" s="254"/>
      <c r="BT814" s="254"/>
      <c r="BU814" s="254"/>
      <c r="BV814" s="254"/>
      <c r="BW814" s="254"/>
      <c r="BX814" s="254"/>
      <c r="BY814" s="254"/>
      <c r="BZ814" s="254"/>
      <c r="CA814" s="254"/>
      <c r="CB814" s="254"/>
      <c r="CC814" s="254"/>
      <c r="CD814" s="254"/>
      <c r="CE814" s="254"/>
      <c r="CF814" s="254"/>
      <c r="CG814" s="254"/>
      <c r="CH814" s="254"/>
      <c r="CI814" s="254"/>
      <c r="CJ814" s="254"/>
      <c r="CK814" s="254"/>
      <c r="CL814" s="254"/>
      <c r="CM814" s="254"/>
      <c r="CN814" s="254"/>
      <c r="CO814" s="254"/>
      <c r="CP814" s="254"/>
      <c r="CQ814" s="254"/>
      <c r="CR814" s="254"/>
      <c r="CS814" s="254"/>
      <c r="CT814" s="254"/>
      <c r="CU814" s="254"/>
      <c r="CV814" s="254"/>
      <c r="CW814" s="254"/>
      <c r="CX814" s="254"/>
      <c r="CY814" s="254"/>
      <c r="CZ814" s="254"/>
      <c r="DA814" s="254"/>
      <c r="DB814" s="254"/>
      <c r="DC814" s="254"/>
      <c r="DD814" s="254"/>
      <c r="DE814" s="254"/>
      <c r="DF814" s="254"/>
      <c r="DG814" s="254"/>
      <c r="DH814" s="254"/>
      <c r="DI814" s="254"/>
      <c r="DJ814" s="254"/>
      <c r="DK814" s="254"/>
      <c r="DL814" s="254"/>
      <c r="DM814" s="254"/>
      <c r="DN814" s="254"/>
      <c r="DO814" s="254"/>
    </row>
    <row r="815" spans="1:119" ht="7.5" customHeight="1">
      <c r="A815" s="277"/>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c r="AA815" s="254"/>
      <c r="AB815" s="254"/>
      <c r="AC815" s="254"/>
      <c r="AD815" s="254"/>
      <c r="AE815" s="254"/>
      <c r="AF815" s="254"/>
      <c r="AG815" s="254"/>
      <c r="AH815" s="254"/>
      <c r="AI815" s="254"/>
      <c r="AJ815" s="254"/>
      <c r="AK815" s="254"/>
      <c r="AL815" s="254"/>
      <c r="AM815" s="254"/>
      <c r="AN815" s="254"/>
      <c r="AO815" s="254"/>
      <c r="AP815" s="254"/>
      <c r="AQ815" s="254"/>
      <c r="AR815" s="254"/>
      <c r="AS815" s="254"/>
      <c r="AT815" s="254"/>
      <c r="AU815" s="254"/>
      <c r="AV815" s="254"/>
      <c r="AW815" s="254"/>
      <c r="AX815" s="254"/>
      <c r="AY815" s="254"/>
      <c r="AZ815" s="254"/>
      <c r="BA815" s="254"/>
      <c r="BB815" s="254"/>
      <c r="BC815" s="254"/>
      <c r="BD815" s="254"/>
      <c r="BE815" s="254"/>
      <c r="BF815" s="254"/>
      <c r="BG815" s="254"/>
      <c r="BH815" s="254"/>
      <c r="BI815" s="254"/>
      <c r="BJ815" s="254"/>
      <c r="BK815" s="254"/>
      <c r="BL815" s="254"/>
      <c r="BM815" s="254"/>
      <c r="BN815" s="254"/>
      <c r="BO815" s="254"/>
      <c r="BP815" s="254"/>
      <c r="BQ815" s="254"/>
      <c r="BR815" s="254"/>
      <c r="BS815" s="254"/>
      <c r="BT815" s="254"/>
      <c r="BU815" s="254"/>
      <c r="BV815" s="254"/>
      <c r="BW815" s="254"/>
      <c r="BX815" s="254"/>
      <c r="BY815" s="254"/>
      <c r="BZ815" s="254"/>
      <c r="CA815" s="254"/>
      <c r="CB815" s="254"/>
      <c r="CC815" s="254"/>
      <c r="CD815" s="254"/>
      <c r="CE815" s="254"/>
      <c r="CF815" s="254"/>
      <c r="CG815" s="254"/>
      <c r="CH815" s="254"/>
      <c r="CI815" s="254"/>
      <c r="CJ815" s="254"/>
      <c r="CK815" s="254"/>
      <c r="CL815" s="254"/>
      <c r="CM815" s="254"/>
      <c r="CN815" s="254"/>
      <c r="CO815" s="254"/>
      <c r="CP815" s="254"/>
      <c r="CQ815" s="254"/>
      <c r="CR815" s="254"/>
      <c r="CS815" s="254"/>
      <c r="CT815" s="254"/>
      <c r="CU815" s="254"/>
      <c r="CV815" s="254"/>
      <c r="CW815" s="254"/>
      <c r="CX815" s="254"/>
      <c r="CY815" s="254"/>
      <c r="CZ815" s="254"/>
      <c r="DA815" s="254"/>
      <c r="DB815" s="254"/>
      <c r="DC815" s="254"/>
      <c r="DD815" s="254"/>
      <c r="DE815" s="254"/>
      <c r="DF815" s="254"/>
      <c r="DG815" s="254"/>
      <c r="DH815" s="254"/>
      <c r="DI815" s="254"/>
      <c r="DJ815" s="254"/>
      <c r="DK815" s="254"/>
      <c r="DL815" s="254"/>
      <c r="DM815" s="254"/>
      <c r="DN815" s="254"/>
      <c r="DO815" s="254"/>
    </row>
    <row r="816" spans="1:119" ht="7.5" customHeight="1">
      <c r="A816" s="277"/>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c r="AA816" s="254"/>
      <c r="AB816" s="254"/>
      <c r="AC816" s="254"/>
      <c r="AD816" s="254"/>
      <c r="AE816" s="254"/>
      <c r="AF816" s="254"/>
      <c r="AG816" s="254"/>
      <c r="AH816" s="254"/>
      <c r="AI816" s="254"/>
      <c r="AJ816" s="254"/>
      <c r="AK816" s="254"/>
      <c r="AL816" s="254"/>
      <c r="AM816" s="254"/>
      <c r="AN816" s="254"/>
      <c r="AO816" s="254"/>
      <c r="AP816" s="254"/>
      <c r="AQ816" s="254"/>
      <c r="AR816" s="254"/>
      <c r="AS816" s="254"/>
      <c r="AT816" s="254"/>
      <c r="AU816" s="254"/>
      <c r="AV816" s="254"/>
      <c r="AW816" s="254"/>
      <c r="AX816" s="254"/>
      <c r="AY816" s="254"/>
      <c r="AZ816" s="254"/>
      <c r="BA816" s="254"/>
      <c r="BB816" s="254"/>
      <c r="BC816" s="254"/>
      <c r="BD816" s="254"/>
      <c r="BE816" s="254"/>
      <c r="BF816" s="254"/>
      <c r="BG816" s="254"/>
      <c r="BH816" s="254"/>
      <c r="BI816" s="254"/>
      <c r="BJ816" s="254"/>
      <c r="BK816" s="254"/>
      <c r="BL816" s="254"/>
      <c r="BM816" s="254"/>
      <c r="BN816" s="254"/>
      <c r="BO816" s="254"/>
      <c r="BP816" s="254"/>
      <c r="BQ816" s="254"/>
      <c r="BR816" s="254"/>
      <c r="BS816" s="254"/>
      <c r="BT816" s="254"/>
      <c r="BU816" s="254"/>
      <c r="BV816" s="254"/>
      <c r="BW816" s="254"/>
      <c r="BX816" s="254"/>
      <c r="BY816" s="254"/>
      <c r="BZ816" s="254"/>
      <c r="CA816" s="254"/>
      <c r="CB816" s="254"/>
      <c r="CC816" s="254"/>
      <c r="CD816" s="254"/>
      <c r="CE816" s="254"/>
      <c r="CF816" s="254"/>
      <c r="CG816" s="254"/>
      <c r="CH816" s="254"/>
      <c r="CI816" s="254"/>
      <c r="CJ816" s="254"/>
      <c r="CK816" s="254"/>
      <c r="CL816" s="254"/>
      <c r="CM816" s="254"/>
      <c r="CN816" s="254"/>
      <c r="CO816" s="254"/>
      <c r="CP816" s="254"/>
      <c r="CQ816" s="254"/>
      <c r="CR816" s="254"/>
      <c r="CS816" s="254"/>
      <c r="CT816" s="254"/>
      <c r="CU816" s="254"/>
      <c r="CV816" s="254"/>
      <c r="CW816" s="254"/>
      <c r="CX816" s="254"/>
      <c r="CY816" s="254"/>
      <c r="CZ816" s="254"/>
      <c r="DA816" s="254"/>
      <c r="DB816" s="254"/>
      <c r="DC816" s="254"/>
      <c r="DD816" s="254"/>
      <c r="DE816" s="254"/>
      <c r="DF816" s="254"/>
      <c r="DG816" s="254"/>
      <c r="DH816" s="254"/>
      <c r="DI816" s="254"/>
      <c r="DJ816" s="254"/>
      <c r="DK816" s="254"/>
      <c r="DL816" s="254"/>
      <c r="DM816" s="254"/>
      <c r="DN816" s="254"/>
      <c r="DO816" s="254"/>
    </row>
    <row r="817" spans="1:119" ht="7.5" customHeight="1">
      <c r="A817" s="277"/>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4"/>
      <c r="AR817" s="254"/>
      <c r="AS817" s="254"/>
      <c r="AT817" s="254"/>
      <c r="AU817" s="254"/>
      <c r="AV817" s="254"/>
      <c r="AW817" s="254"/>
      <c r="AX817" s="254"/>
      <c r="AY817" s="254"/>
      <c r="AZ817" s="254"/>
      <c r="BA817" s="254"/>
      <c r="BB817" s="254"/>
      <c r="BC817" s="254"/>
      <c r="BD817" s="254"/>
      <c r="BE817" s="254"/>
      <c r="BF817" s="254"/>
      <c r="BG817" s="254"/>
      <c r="BH817" s="254"/>
      <c r="BI817" s="254"/>
      <c r="BJ817" s="254"/>
      <c r="BK817" s="254"/>
      <c r="BL817" s="254"/>
      <c r="BM817" s="254"/>
      <c r="BN817" s="254"/>
      <c r="BO817" s="254"/>
      <c r="BP817" s="254"/>
      <c r="BQ817" s="254"/>
      <c r="BR817" s="254"/>
      <c r="BS817" s="254"/>
      <c r="BT817" s="254"/>
      <c r="BU817" s="254"/>
      <c r="BV817" s="254"/>
      <c r="BW817" s="254"/>
      <c r="BX817" s="254"/>
      <c r="BY817" s="254"/>
      <c r="BZ817" s="254"/>
      <c r="CA817" s="254"/>
      <c r="CB817" s="254"/>
      <c r="CC817" s="254"/>
      <c r="CD817" s="254"/>
      <c r="CE817" s="254"/>
      <c r="CF817" s="254"/>
      <c r="CG817" s="254"/>
      <c r="CH817" s="254"/>
      <c r="CI817" s="254"/>
      <c r="CJ817" s="254"/>
      <c r="CK817" s="254"/>
      <c r="CL817" s="254"/>
      <c r="CM817" s="254"/>
      <c r="CN817" s="254"/>
      <c r="CO817" s="254"/>
      <c r="CP817" s="254"/>
      <c r="CQ817" s="254"/>
      <c r="CR817" s="254"/>
      <c r="CS817" s="254"/>
      <c r="CT817" s="254"/>
      <c r="CU817" s="254"/>
      <c r="CV817" s="254"/>
      <c r="CW817" s="254"/>
      <c r="CX817" s="254"/>
      <c r="CY817" s="254"/>
      <c r="CZ817" s="254"/>
      <c r="DA817" s="254"/>
      <c r="DB817" s="254"/>
      <c r="DC817" s="254"/>
      <c r="DD817" s="254"/>
      <c r="DE817" s="254"/>
      <c r="DF817" s="254"/>
      <c r="DG817" s="254"/>
      <c r="DH817" s="254"/>
      <c r="DI817" s="254"/>
      <c r="DJ817" s="254"/>
      <c r="DK817" s="254"/>
      <c r="DL817" s="254"/>
      <c r="DM817" s="254"/>
      <c r="DN817" s="254"/>
      <c r="DO817" s="254"/>
    </row>
    <row r="818" spans="1:119" ht="7.5" customHeight="1">
      <c r="A818" s="277"/>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c r="AA818" s="254"/>
      <c r="AB818" s="254"/>
      <c r="AC818" s="254"/>
      <c r="AD818" s="254"/>
      <c r="AE818" s="254"/>
      <c r="AF818" s="254"/>
      <c r="AG818" s="254"/>
      <c r="AH818" s="254"/>
      <c r="AI818" s="254"/>
      <c r="AJ818" s="254"/>
      <c r="AK818" s="254"/>
      <c r="AL818" s="254"/>
      <c r="AM818" s="254"/>
      <c r="AN818" s="254"/>
      <c r="AO818" s="254"/>
      <c r="AP818" s="254"/>
      <c r="AQ818" s="254"/>
      <c r="AR818" s="254"/>
      <c r="AS818" s="254"/>
      <c r="AT818" s="254"/>
      <c r="AU818" s="254"/>
      <c r="AV818" s="254"/>
      <c r="AW818" s="254"/>
      <c r="AX818" s="254"/>
      <c r="AY818" s="254"/>
      <c r="AZ818" s="254"/>
      <c r="BA818" s="254"/>
      <c r="BB818" s="254"/>
      <c r="BC818" s="254"/>
      <c r="BD818" s="254"/>
      <c r="BE818" s="254"/>
      <c r="BF818" s="254"/>
      <c r="BG818" s="254"/>
      <c r="BH818" s="254"/>
      <c r="BI818" s="254"/>
      <c r="BJ818" s="254"/>
      <c r="BK818" s="254"/>
      <c r="BL818" s="254"/>
      <c r="BM818" s="254"/>
      <c r="BN818" s="254"/>
      <c r="BO818" s="254"/>
      <c r="BP818" s="254"/>
      <c r="BQ818" s="254"/>
      <c r="BR818" s="254"/>
      <c r="BS818" s="254"/>
      <c r="BT818" s="254"/>
      <c r="BU818" s="254"/>
      <c r="BV818" s="254"/>
      <c r="BW818" s="254"/>
      <c r="BX818" s="254"/>
      <c r="BY818" s="254"/>
      <c r="BZ818" s="254"/>
      <c r="CA818" s="254"/>
      <c r="CB818" s="254"/>
      <c r="CC818" s="254"/>
      <c r="CD818" s="254"/>
      <c r="CE818" s="254"/>
      <c r="CF818" s="254"/>
      <c r="CG818" s="254"/>
      <c r="CH818" s="254"/>
      <c r="CI818" s="254"/>
      <c r="CJ818" s="254"/>
      <c r="CK818" s="254"/>
      <c r="CL818" s="254"/>
      <c r="CM818" s="254"/>
      <c r="CN818" s="254"/>
      <c r="CO818" s="254"/>
      <c r="CP818" s="254"/>
      <c r="CQ818" s="254"/>
      <c r="CR818" s="254"/>
      <c r="CS818" s="254"/>
      <c r="CT818" s="254"/>
      <c r="CU818" s="254"/>
      <c r="CV818" s="254"/>
      <c r="CW818" s="254"/>
      <c r="CX818" s="254"/>
      <c r="CY818" s="254"/>
      <c r="CZ818" s="254"/>
      <c r="DA818" s="254"/>
      <c r="DB818" s="254"/>
      <c r="DC818" s="254"/>
      <c r="DD818" s="254"/>
      <c r="DE818" s="254"/>
      <c r="DF818" s="254"/>
      <c r="DG818" s="254"/>
      <c r="DH818" s="254"/>
      <c r="DI818" s="254"/>
      <c r="DJ818" s="254"/>
      <c r="DK818" s="254"/>
      <c r="DL818" s="254"/>
      <c r="DM818" s="254"/>
      <c r="DN818" s="254"/>
      <c r="DO818" s="254"/>
    </row>
    <row r="819" spans="1:119" ht="7.5" customHeight="1">
      <c r="A819" s="277"/>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c r="AA819" s="254"/>
      <c r="AB819" s="254"/>
      <c r="AC819" s="254"/>
      <c r="AD819" s="254"/>
      <c r="AE819" s="254"/>
      <c r="AF819" s="254"/>
      <c r="AG819" s="254"/>
      <c r="AH819" s="254"/>
      <c r="AI819" s="254"/>
      <c r="AJ819" s="254"/>
      <c r="AK819" s="254"/>
      <c r="AL819" s="254"/>
      <c r="AM819" s="254"/>
      <c r="AN819" s="254"/>
      <c r="AO819" s="254"/>
      <c r="AP819" s="254"/>
      <c r="AQ819" s="254"/>
      <c r="AR819" s="254"/>
      <c r="AS819" s="254"/>
      <c r="AT819" s="254"/>
      <c r="AU819" s="254"/>
      <c r="AV819" s="254"/>
      <c r="AW819" s="254"/>
      <c r="AX819" s="254"/>
      <c r="AY819" s="254"/>
      <c r="AZ819" s="254"/>
      <c r="BA819" s="254"/>
      <c r="BB819" s="254"/>
      <c r="BC819" s="254"/>
      <c r="BD819" s="254"/>
      <c r="BE819" s="254"/>
      <c r="BF819" s="254"/>
      <c r="BG819" s="254"/>
      <c r="BH819" s="254"/>
      <c r="BI819" s="254"/>
      <c r="BJ819" s="254"/>
      <c r="BK819" s="254"/>
      <c r="BL819" s="254"/>
      <c r="BM819" s="254"/>
      <c r="BN819" s="254"/>
      <c r="BO819" s="254"/>
      <c r="BP819" s="254"/>
      <c r="BQ819" s="254"/>
      <c r="BR819" s="254"/>
      <c r="BS819" s="254"/>
      <c r="BT819" s="254"/>
      <c r="BU819" s="254"/>
      <c r="BV819" s="254"/>
      <c r="BW819" s="254"/>
      <c r="BX819" s="254"/>
      <c r="BY819" s="254"/>
      <c r="BZ819" s="254"/>
      <c r="CA819" s="254"/>
      <c r="CB819" s="254"/>
      <c r="CC819" s="254"/>
      <c r="CD819" s="254"/>
      <c r="CE819" s="254"/>
      <c r="CF819" s="254"/>
      <c r="CG819" s="254"/>
      <c r="CH819" s="254"/>
      <c r="CI819" s="254"/>
      <c r="CJ819" s="254"/>
      <c r="CK819" s="254"/>
      <c r="CL819" s="254"/>
      <c r="CM819" s="254"/>
      <c r="CN819" s="254"/>
      <c r="CO819" s="254"/>
      <c r="CP819" s="254"/>
      <c r="CQ819" s="254"/>
      <c r="CR819" s="254"/>
      <c r="CS819" s="254"/>
      <c r="CT819" s="254"/>
      <c r="CU819" s="254"/>
      <c r="CV819" s="254"/>
      <c r="CW819" s="254"/>
      <c r="CX819" s="254"/>
      <c r="CY819" s="254"/>
      <c r="CZ819" s="254"/>
      <c r="DA819" s="254"/>
      <c r="DB819" s="254"/>
      <c r="DC819" s="254"/>
      <c r="DD819" s="254"/>
      <c r="DE819" s="254"/>
      <c r="DF819" s="254"/>
      <c r="DG819" s="254"/>
      <c r="DH819" s="254"/>
      <c r="DI819" s="254"/>
      <c r="DJ819" s="254"/>
      <c r="DK819" s="254"/>
      <c r="DL819" s="254"/>
      <c r="DM819" s="254"/>
      <c r="DN819" s="254"/>
      <c r="DO819" s="254"/>
    </row>
    <row r="820" spans="1:119" ht="7.5" customHeight="1">
      <c r="A820" s="277"/>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c r="AA820" s="254"/>
      <c r="AB820" s="254"/>
      <c r="AC820" s="254"/>
      <c r="AD820" s="254"/>
      <c r="AE820" s="254"/>
      <c r="AF820" s="254"/>
      <c r="AG820" s="254"/>
      <c r="AH820" s="254"/>
      <c r="AI820" s="254"/>
      <c r="AJ820" s="254"/>
      <c r="AK820" s="254"/>
      <c r="AL820" s="254"/>
      <c r="AM820" s="254"/>
      <c r="AN820" s="254"/>
      <c r="AO820" s="254"/>
      <c r="AP820" s="254"/>
      <c r="AQ820" s="254"/>
      <c r="AR820" s="254"/>
      <c r="AS820" s="254"/>
      <c r="AT820" s="254"/>
      <c r="AU820" s="254"/>
      <c r="AV820" s="254"/>
      <c r="AW820" s="254"/>
      <c r="AX820" s="254"/>
      <c r="AY820" s="254"/>
      <c r="AZ820" s="254"/>
      <c r="BA820" s="254"/>
      <c r="BB820" s="254"/>
      <c r="BC820" s="254"/>
      <c r="BD820" s="254"/>
      <c r="BE820" s="254"/>
      <c r="BF820" s="254"/>
      <c r="BG820" s="254"/>
      <c r="BH820" s="254"/>
      <c r="BI820" s="254"/>
      <c r="BJ820" s="254"/>
      <c r="BK820" s="254"/>
      <c r="BL820" s="254"/>
      <c r="BM820" s="254"/>
      <c r="BN820" s="254"/>
      <c r="BO820" s="254"/>
      <c r="BP820" s="254"/>
      <c r="BQ820" s="254"/>
      <c r="BR820" s="254"/>
      <c r="BS820" s="254"/>
      <c r="BT820" s="254"/>
      <c r="BU820" s="254"/>
      <c r="BV820" s="254"/>
      <c r="BW820" s="254"/>
      <c r="BX820" s="254"/>
      <c r="BY820" s="254"/>
      <c r="BZ820" s="254"/>
      <c r="CA820" s="254"/>
      <c r="CB820" s="254"/>
      <c r="CC820" s="254"/>
      <c r="CD820" s="254"/>
      <c r="CE820" s="254"/>
      <c r="CF820" s="254"/>
      <c r="CG820" s="254"/>
      <c r="CH820" s="254"/>
      <c r="CI820" s="254"/>
      <c r="CJ820" s="254"/>
      <c r="CK820" s="254"/>
      <c r="CL820" s="254"/>
      <c r="CM820" s="254"/>
      <c r="CN820" s="254"/>
      <c r="CO820" s="254"/>
      <c r="CP820" s="254"/>
      <c r="CQ820" s="254"/>
      <c r="CR820" s="254"/>
      <c r="CS820" s="254"/>
      <c r="CT820" s="254"/>
      <c r="CU820" s="254"/>
      <c r="CV820" s="254"/>
      <c r="CW820" s="254"/>
      <c r="CX820" s="254"/>
      <c r="CY820" s="254"/>
      <c r="CZ820" s="254"/>
      <c r="DA820" s="254"/>
      <c r="DB820" s="254"/>
      <c r="DC820" s="254"/>
      <c r="DD820" s="254"/>
      <c r="DE820" s="254"/>
      <c r="DF820" s="254"/>
      <c r="DG820" s="254"/>
      <c r="DH820" s="254"/>
      <c r="DI820" s="254"/>
      <c r="DJ820" s="254"/>
      <c r="DK820" s="254"/>
      <c r="DL820" s="254"/>
      <c r="DM820" s="254"/>
      <c r="DN820" s="254"/>
      <c r="DO820" s="254"/>
    </row>
    <row r="821" spans="1:119" ht="7.5" customHeight="1">
      <c r="A821" s="277"/>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c r="AA821" s="254"/>
      <c r="AB821" s="254"/>
      <c r="AC821" s="254"/>
      <c r="AD821" s="254"/>
      <c r="AE821" s="254"/>
      <c r="AF821" s="254"/>
      <c r="AG821" s="254"/>
      <c r="AH821" s="254"/>
      <c r="AI821" s="254"/>
      <c r="AJ821" s="254"/>
      <c r="AK821" s="254"/>
      <c r="AL821" s="254"/>
      <c r="AM821" s="254"/>
      <c r="AN821" s="254"/>
      <c r="AO821" s="254"/>
      <c r="AP821" s="254"/>
      <c r="AQ821" s="254"/>
      <c r="AR821" s="254"/>
      <c r="AS821" s="254"/>
      <c r="AT821" s="254"/>
      <c r="AU821" s="254"/>
      <c r="AV821" s="254"/>
      <c r="AW821" s="254"/>
      <c r="AX821" s="254"/>
      <c r="AY821" s="254"/>
      <c r="AZ821" s="254"/>
      <c r="BA821" s="254"/>
      <c r="BB821" s="254"/>
      <c r="BC821" s="254"/>
      <c r="BD821" s="254"/>
      <c r="BE821" s="254"/>
      <c r="BF821" s="254"/>
      <c r="BG821" s="254"/>
      <c r="BH821" s="254"/>
      <c r="BI821" s="254"/>
      <c r="BJ821" s="254"/>
      <c r="BK821" s="254"/>
      <c r="BL821" s="254"/>
      <c r="BM821" s="254"/>
      <c r="BN821" s="254"/>
      <c r="BO821" s="254"/>
      <c r="BP821" s="254"/>
      <c r="BQ821" s="254"/>
      <c r="BR821" s="254"/>
      <c r="BS821" s="254"/>
      <c r="BT821" s="254"/>
      <c r="BU821" s="254"/>
      <c r="BV821" s="254"/>
      <c r="BW821" s="254"/>
      <c r="BX821" s="254"/>
      <c r="BY821" s="254"/>
      <c r="BZ821" s="254"/>
      <c r="CA821" s="254"/>
      <c r="CB821" s="254"/>
      <c r="CC821" s="254"/>
      <c r="CD821" s="254"/>
      <c r="CE821" s="254"/>
      <c r="CF821" s="254"/>
      <c r="CG821" s="254"/>
      <c r="CH821" s="254"/>
      <c r="CI821" s="254"/>
      <c r="CJ821" s="254"/>
      <c r="CK821" s="254"/>
      <c r="CL821" s="254"/>
      <c r="CM821" s="254"/>
      <c r="CN821" s="254"/>
      <c r="CO821" s="254"/>
      <c r="CP821" s="254"/>
      <c r="CQ821" s="254"/>
      <c r="CR821" s="254"/>
      <c r="CS821" s="254"/>
      <c r="CT821" s="254"/>
      <c r="CU821" s="254"/>
      <c r="CV821" s="254"/>
      <c r="CW821" s="254"/>
      <c r="CX821" s="254"/>
      <c r="CY821" s="254"/>
      <c r="CZ821" s="254"/>
      <c r="DA821" s="254"/>
      <c r="DB821" s="254"/>
      <c r="DC821" s="254"/>
      <c r="DD821" s="254"/>
      <c r="DE821" s="254"/>
      <c r="DF821" s="254"/>
      <c r="DG821" s="254"/>
      <c r="DH821" s="254"/>
      <c r="DI821" s="254"/>
      <c r="DJ821" s="254"/>
      <c r="DK821" s="254"/>
      <c r="DL821" s="254"/>
      <c r="DM821" s="254"/>
      <c r="DN821" s="254"/>
      <c r="DO821" s="254"/>
    </row>
    <row r="822" spans="1:119" ht="7.5" customHeight="1">
      <c r="A822" s="277"/>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c r="AA822" s="254"/>
      <c r="AB822" s="254"/>
      <c r="AC822" s="254"/>
      <c r="AD822" s="254"/>
      <c r="AE822" s="254"/>
      <c r="AF822" s="254"/>
      <c r="AG822" s="254"/>
      <c r="AH822" s="254"/>
      <c r="AI822" s="254"/>
      <c r="AJ822" s="254"/>
      <c r="AK822" s="254"/>
      <c r="AL822" s="254"/>
      <c r="AM822" s="254"/>
      <c r="AN822" s="254"/>
      <c r="AO822" s="254"/>
      <c r="AP822" s="254"/>
      <c r="AQ822" s="254"/>
      <c r="AR822" s="254"/>
      <c r="AS822" s="254"/>
      <c r="AT822" s="254"/>
      <c r="AU822" s="254"/>
      <c r="AV822" s="254"/>
      <c r="AW822" s="254"/>
      <c r="AX822" s="254"/>
      <c r="AY822" s="254"/>
      <c r="AZ822" s="254"/>
      <c r="BA822" s="254"/>
      <c r="BB822" s="254"/>
      <c r="BC822" s="254"/>
      <c r="BD822" s="254"/>
      <c r="BE822" s="254"/>
      <c r="BF822" s="254"/>
      <c r="BG822" s="254"/>
      <c r="BH822" s="254"/>
      <c r="BI822" s="254"/>
      <c r="BJ822" s="254"/>
      <c r="BK822" s="254"/>
      <c r="BL822" s="254"/>
      <c r="BM822" s="254"/>
      <c r="BN822" s="254"/>
      <c r="BO822" s="254"/>
      <c r="BP822" s="254"/>
      <c r="BQ822" s="254"/>
      <c r="BR822" s="254"/>
      <c r="BS822" s="254"/>
      <c r="BT822" s="254"/>
      <c r="BU822" s="254"/>
      <c r="BV822" s="254"/>
      <c r="BW822" s="254"/>
      <c r="BX822" s="254"/>
      <c r="BY822" s="254"/>
      <c r="BZ822" s="254"/>
      <c r="CA822" s="254"/>
      <c r="CB822" s="254"/>
      <c r="CC822" s="254"/>
      <c r="CD822" s="254"/>
      <c r="CE822" s="254"/>
      <c r="CF822" s="254"/>
      <c r="CG822" s="254"/>
      <c r="CH822" s="254"/>
      <c r="CI822" s="254"/>
      <c r="CJ822" s="254"/>
      <c r="CK822" s="254"/>
      <c r="CL822" s="254"/>
      <c r="CM822" s="254"/>
      <c r="CN822" s="254"/>
      <c r="CO822" s="254"/>
      <c r="CP822" s="254"/>
      <c r="CQ822" s="254"/>
      <c r="CR822" s="254"/>
      <c r="CS822" s="254"/>
      <c r="CT822" s="254"/>
      <c r="CU822" s="254"/>
      <c r="CV822" s="254"/>
      <c r="CW822" s="254"/>
      <c r="CX822" s="254"/>
      <c r="CY822" s="254"/>
      <c r="CZ822" s="254"/>
      <c r="DA822" s="254"/>
      <c r="DB822" s="254"/>
      <c r="DC822" s="254"/>
      <c r="DD822" s="254"/>
      <c r="DE822" s="254"/>
      <c r="DF822" s="254"/>
      <c r="DG822" s="254"/>
      <c r="DH822" s="254"/>
      <c r="DI822" s="254"/>
      <c r="DJ822" s="254"/>
      <c r="DK822" s="254"/>
      <c r="DL822" s="254"/>
      <c r="DM822" s="254"/>
      <c r="DN822" s="254"/>
      <c r="DO822" s="254"/>
    </row>
    <row r="823" spans="1:119" ht="7.5" customHeight="1">
      <c r="A823" s="277"/>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c r="AA823" s="254"/>
      <c r="AB823" s="254"/>
      <c r="AC823" s="254"/>
      <c r="AD823" s="254"/>
      <c r="AE823" s="254"/>
      <c r="AF823" s="254"/>
      <c r="AG823" s="254"/>
      <c r="AH823" s="254"/>
      <c r="AI823" s="254"/>
      <c r="AJ823" s="254"/>
      <c r="AK823" s="254"/>
      <c r="AL823" s="254"/>
      <c r="AM823" s="254"/>
      <c r="AN823" s="254"/>
      <c r="AO823" s="254"/>
      <c r="AP823" s="254"/>
      <c r="AQ823" s="254"/>
      <c r="AR823" s="254"/>
      <c r="AS823" s="254"/>
      <c r="AT823" s="254"/>
      <c r="AU823" s="254"/>
      <c r="AV823" s="254"/>
      <c r="AW823" s="254"/>
      <c r="AX823" s="254"/>
      <c r="AY823" s="254"/>
      <c r="AZ823" s="254"/>
      <c r="BA823" s="254"/>
      <c r="BB823" s="254"/>
      <c r="BC823" s="254"/>
      <c r="BD823" s="254"/>
      <c r="BE823" s="254"/>
      <c r="BF823" s="254"/>
      <c r="BG823" s="254"/>
      <c r="BH823" s="254"/>
      <c r="BI823" s="254"/>
      <c r="BJ823" s="254"/>
      <c r="BK823" s="254"/>
      <c r="BL823" s="254"/>
      <c r="BM823" s="254"/>
      <c r="BN823" s="254"/>
      <c r="BO823" s="254"/>
      <c r="BP823" s="254"/>
      <c r="BQ823" s="254"/>
      <c r="BR823" s="254"/>
      <c r="BS823" s="254"/>
      <c r="BT823" s="254"/>
      <c r="BU823" s="254"/>
      <c r="BV823" s="254"/>
      <c r="BW823" s="254"/>
      <c r="BX823" s="254"/>
      <c r="BY823" s="254"/>
      <c r="BZ823" s="254"/>
      <c r="CA823" s="254"/>
      <c r="CB823" s="254"/>
      <c r="CC823" s="254"/>
      <c r="CD823" s="254"/>
      <c r="CE823" s="254"/>
      <c r="CF823" s="254"/>
      <c r="CG823" s="254"/>
      <c r="CH823" s="254"/>
      <c r="CI823" s="254"/>
      <c r="CJ823" s="254"/>
      <c r="CK823" s="254"/>
      <c r="CL823" s="254"/>
      <c r="CM823" s="254"/>
      <c r="CN823" s="254"/>
      <c r="CO823" s="254"/>
      <c r="CP823" s="254"/>
      <c r="CQ823" s="254"/>
      <c r="CR823" s="254"/>
      <c r="CS823" s="254"/>
      <c r="CT823" s="254"/>
      <c r="CU823" s="254"/>
      <c r="CV823" s="254"/>
      <c r="CW823" s="254"/>
      <c r="CX823" s="254"/>
      <c r="CY823" s="254"/>
      <c r="CZ823" s="254"/>
      <c r="DA823" s="254"/>
      <c r="DB823" s="254"/>
      <c r="DC823" s="254"/>
      <c r="DD823" s="254"/>
      <c r="DE823" s="254"/>
      <c r="DF823" s="254"/>
      <c r="DG823" s="254"/>
      <c r="DH823" s="254"/>
      <c r="DI823" s="254"/>
      <c r="DJ823" s="254"/>
      <c r="DK823" s="254"/>
      <c r="DL823" s="254"/>
      <c r="DM823" s="254"/>
      <c r="DN823" s="254"/>
      <c r="DO823" s="254"/>
    </row>
    <row r="824" spans="1:119" ht="7.5" customHeight="1">
      <c r="A824" s="277"/>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c r="AA824" s="254"/>
      <c r="AB824" s="254"/>
      <c r="AC824" s="254"/>
      <c r="AD824" s="254"/>
      <c r="AE824" s="254"/>
      <c r="AF824" s="254"/>
      <c r="AG824" s="254"/>
      <c r="AH824" s="254"/>
      <c r="AI824" s="254"/>
      <c r="AJ824" s="254"/>
      <c r="AK824" s="254"/>
      <c r="AL824" s="254"/>
      <c r="AM824" s="254"/>
      <c r="AN824" s="254"/>
      <c r="AO824" s="254"/>
      <c r="AP824" s="254"/>
      <c r="AQ824" s="254"/>
      <c r="AR824" s="254"/>
      <c r="AS824" s="254"/>
      <c r="AT824" s="254"/>
      <c r="AU824" s="254"/>
      <c r="AV824" s="254"/>
      <c r="AW824" s="254"/>
      <c r="AX824" s="254"/>
      <c r="AY824" s="254"/>
      <c r="AZ824" s="254"/>
      <c r="BA824" s="254"/>
      <c r="BB824" s="254"/>
      <c r="BC824" s="254"/>
      <c r="BD824" s="254"/>
      <c r="BE824" s="254"/>
      <c r="BF824" s="254"/>
      <c r="BG824" s="254"/>
      <c r="BH824" s="254"/>
      <c r="BI824" s="254"/>
      <c r="BJ824" s="254"/>
      <c r="BK824" s="254"/>
      <c r="BL824" s="254"/>
      <c r="BM824" s="254"/>
      <c r="BN824" s="254"/>
      <c r="BO824" s="254"/>
      <c r="BP824" s="254"/>
      <c r="BQ824" s="254"/>
      <c r="BR824" s="254"/>
      <c r="BS824" s="254"/>
      <c r="BT824" s="254"/>
      <c r="BU824" s="254"/>
      <c r="BV824" s="254"/>
      <c r="BW824" s="254"/>
      <c r="BX824" s="254"/>
      <c r="BY824" s="254"/>
      <c r="BZ824" s="254"/>
      <c r="CA824" s="254"/>
      <c r="CB824" s="254"/>
      <c r="CC824" s="254"/>
      <c r="CD824" s="254"/>
      <c r="CE824" s="254"/>
      <c r="CF824" s="254"/>
      <c r="CG824" s="254"/>
      <c r="CH824" s="254"/>
      <c r="CI824" s="254"/>
      <c r="CJ824" s="254"/>
      <c r="CK824" s="254"/>
      <c r="CL824" s="254"/>
      <c r="CM824" s="254"/>
      <c r="CN824" s="254"/>
      <c r="CO824" s="254"/>
      <c r="CP824" s="254"/>
      <c r="CQ824" s="254"/>
      <c r="CR824" s="254"/>
      <c r="CS824" s="254"/>
      <c r="CT824" s="254"/>
      <c r="CU824" s="254"/>
      <c r="CV824" s="254"/>
      <c r="CW824" s="254"/>
      <c r="CX824" s="254"/>
      <c r="CY824" s="254"/>
      <c r="CZ824" s="254"/>
      <c r="DA824" s="254"/>
      <c r="DB824" s="254"/>
      <c r="DC824" s="254"/>
      <c r="DD824" s="254"/>
      <c r="DE824" s="254"/>
      <c r="DF824" s="254"/>
      <c r="DG824" s="254"/>
      <c r="DH824" s="254"/>
      <c r="DI824" s="254"/>
      <c r="DJ824" s="254"/>
      <c r="DK824" s="254"/>
      <c r="DL824" s="254"/>
      <c r="DM824" s="254"/>
      <c r="DN824" s="254"/>
      <c r="DO824" s="254"/>
    </row>
    <row r="825" spans="1:119" ht="7.5" customHeight="1">
      <c r="A825" s="277"/>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c r="AA825" s="254"/>
      <c r="AB825" s="254"/>
      <c r="AC825" s="254"/>
      <c r="AD825" s="254"/>
      <c r="AE825" s="254"/>
      <c r="AF825" s="254"/>
      <c r="AG825" s="254"/>
      <c r="AH825" s="254"/>
      <c r="AI825" s="254"/>
      <c r="AJ825" s="254"/>
      <c r="AK825" s="254"/>
      <c r="AL825" s="254"/>
      <c r="AM825" s="254"/>
      <c r="AN825" s="254"/>
      <c r="AO825" s="254"/>
      <c r="AP825" s="254"/>
      <c r="AQ825" s="254"/>
      <c r="AR825" s="254"/>
      <c r="AS825" s="254"/>
      <c r="AT825" s="254"/>
      <c r="AU825" s="254"/>
      <c r="AV825" s="254"/>
      <c r="AW825" s="254"/>
      <c r="AX825" s="254"/>
      <c r="AY825" s="254"/>
      <c r="AZ825" s="254"/>
      <c r="BA825" s="254"/>
      <c r="BB825" s="254"/>
      <c r="BC825" s="254"/>
      <c r="BD825" s="254"/>
      <c r="BE825" s="254"/>
      <c r="BF825" s="254"/>
      <c r="BG825" s="254"/>
      <c r="BH825" s="254"/>
      <c r="BI825" s="254"/>
      <c r="BJ825" s="254"/>
      <c r="BK825" s="254"/>
      <c r="BL825" s="254"/>
      <c r="BM825" s="254"/>
      <c r="BN825" s="254"/>
      <c r="BO825" s="254"/>
      <c r="BP825" s="254"/>
      <c r="BQ825" s="254"/>
      <c r="BR825" s="254"/>
      <c r="BS825" s="254"/>
      <c r="BT825" s="254"/>
      <c r="BU825" s="254"/>
      <c r="BV825" s="254"/>
      <c r="BW825" s="254"/>
      <c r="BX825" s="254"/>
      <c r="BY825" s="254"/>
      <c r="BZ825" s="254"/>
      <c r="CA825" s="254"/>
      <c r="CB825" s="254"/>
      <c r="CC825" s="254"/>
      <c r="CD825" s="254"/>
      <c r="CE825" s="254"/>
      <c r="CF825" s="254"/>
      <c r="CG825" s="254"/>
      <c r="CH825" s="254"/>
      <c r="CI825" s="254"/>
      <c r="CJ825" s="254"/>
      <c r="CK825" s="254"/>
      <c r="CL825" s="254"/>
      <c r="CM825" s="254"/>
      <c r="CN825" s="254"/>
      <c r="CO825" s="254"/>
      <c r="CP825" s="254"/>
      <c r="CQ825" s="254"/>
      <c r="CR825" s="254"/>
      <c r="CS825" s="254"/>
      <c r="CT825" s="254"/>
      <c r="CU825" s="254"/>
      <c r="CV825" s="254"/>
      <c r="CW825" s="254"/>
      <c r="CX825" s="254"/>
      <c r="CY825" s="254"/>
      <c r="CZ825" s="254"/>
      <c r="DA825" s="254"/>
      <c r="DB825" s="254"/>
      <c r="DC825" s="254"/>
      <c r="DD825" s="254"/>
      <c r="DE825" s="254"/>
      <c r="DF825" s="254"/>
      <c r="DG825" s="254"/>
      <c r="DH825" s="254"/>
      <c r="DI825" s="254"/>
      <c r="DJ825" s="254"/>
      <c r="DK825" s="254"/>
      <c r="DL825" s="254"/>
      <c r="DM825" s="254"/>
      <c r="DN825" s="254"/>
      <c r="DO825" s="254"/>
    </row>
    <row r="826" spans="1:119" ht="7.5" customHeight="1">
      <c r="A826" s="277"/>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c r="AA826" s="254"/>
      <c r="AB826" s="254"/>
      <c r="AC826" s="254"/>
      <c r="AD826" s="254"/>
      <c r="AE826" s="254"/>
      <c r="AF826" s="254"/>
      <c r="AG826" s="254"/>
      <c r="AH826" s="254"/>
      <c r="AI826" s="254"/>
      <c r="AJ826" s="254"/>
      <c r="AK826" s="254"/>
      <c r="AL826" s="254"/>
      <c r="AM826" s="254"/>
      <c r="AN826" s="254"/>
      <c r="AO826" s="254"/>
      <c r="AP826" s="254"/>
      <c r="AQ826" s="254"/>
      <c r="AR826" s="254"/>
      <c r="AS826" s="254"/>
      <c r="AT826" s="254"/>
      <c r="AU826" s="254"/>
      <c r="AV826" s="254"/>
      <c r="AW826" s="254"/>
      <c r="AX826" s="254"/>
      <c r="AY826" s="254"/>
      <c r="AZ826" s="254"/>
      <c r="BA826" s="254"/>
      <c r="BB826" s="254"/>
      <c r="BC826" s="254"/>
      <c r="BD826" s="254"/>
      <c r="BE826" s="254"/>
      <c r="BF826" s="254"/>
      <c r="BG826" s="254"/>
      <c r="BH826" s="254"/>
      <c r="BI826" s="254"/>
      <c r="BJ826" s="254"/>
      <c r="BK826" s="254"/>
      <c r="BL826" s="254"/>
      <c r="BM826" s="254"/>
      <c r="BN826" s="254"/>
      <c r="BO826" s="254"/>
      <c r="BP826" s="254"/>
      <c r="BQ826" s="254"/>
      <c r="BR826" s="254"/>
      <c r="BS826" s="254"/>
      <c r="BT826" s="254"/>
      <c r="BU826" s="254"/>
      <c r="BV826" s="254"/>
      <c r="BW826" s="254"/>
      <c r="BX826" s="254"/>
      <c r="BY826" s="254"/>
      <c r="BZ826" s="254"/>
      <c r="CA826" s="254"/>
      <c r="CB826" s="254"/>
      <c r="CC826" s="254"/>
      <c r="CD826" s="254"/>
      <c r="CE826" s="254"/>
      <c r="CF826" s="254"/>
      <c r="CG826" s="254"/>
      <c r="CH826" s="254"/>
      <c r="CI826" s="254"/>
      <c r="CJ826" s="254"/>
      <c r="CK826" s="254"/>
      <c r="CL826" s="254"/>
      <c r="CM826" s="254"/>
      <c r="CN826" s="254"/>
      <c r="CO826" s="254"/>
      <c r="CP826" s="254"/>
      <c r="CQ826" s="254"/>
      <c r="CR826" s="254"/>
      <c r="CS826" s="254"/>
      <c r="CT826" s="254"/>
      <c r="CU826" s="254"/>
      <c r="CV826" s="254"/>
      <c r="CW826" s="254"/>
      <c r="CX826" s="254"/>
      <c r="CY826" s="254"/>
      <c r="CZ826" s="254"/>
      <c r="DA826" s="254"/>
      <c r="DB826" s="254"/>
      <c r="DC826" s="254"/>
      <c r="DD826" s="254"/>
      <c r="DE826" s="254"/>
      <c r="DF826" s="254"/>
      <c r="DG826" s="254"/>
      <c r="DH826" s="254"/>
      <c r="DI826" s="254"/>
      <c r="DJ826" s="254"/>
      <c r="DK826" s="254"/>
      <c r="DL826" s="254"/>
      <c r="DM826" s="254"/>
      <c r="DN826" s="254"/>
      <c r="DO826" s="254"/>
    </row>
    <row r="827" spans="1:119" ht="7.5" customHeight="1">
      <c r="A827" s="277"/>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c r="AA827" s="254"/>
      <c r="AB827" s="254"/>
      <c r="AC827" s="254"/>
      <c r="AD827" s="254"/>
      <c r="AE827" s="254"/>
      <c r="AF827" s="254"/>
      <c r="AG827" s="254"/>
      <c r="AH827" s="254"/>
      <c r="AI827" s="254"/>
      <c r="AJ827" s="254"/>
      <c r="AK827" s="254"/>
      <c r="AL827" s="254"/>
      <c r="AM827" s="254"/>
      <c r="AN827" s="254"/>
      <c r="AO827" s="254"/>
      <c r="AP827" s="254"/>
      <c r="AQ827" s="254"/>
      <c r="AR827" s="254"/>
      <c r="AS827" s="254"/>
      <c r="AT827" s="254"/>
      <c r="AU827" s="254"/>
      <c r="AV827" s="254"/>
      <c r="AW827" s="254"/>
      <c r="AX827" s="254"/>
      <c r="AY827" s="254"/>
      <c r="AZ827" s="254"/>
      <c r="BA827" s="254"/>
      <c r="BB827" s="254"/>
      <c r="BC827" s="254"/>
      <c r="BD827" s="254"/>
      <c r="BE827" s="254"/>
      <c r="BF827" s="254"/>
      <c r="BG827" s="254"/>
      <c r="BH827" s="254"/>
      <c r="BI827" s="254"/>
      <c r="BJ827" s="254"/>
      <c r="BK827" s="254"/>
      <c r="BL827" s="254"/>
      <c r="BM827" s="254"/>
      <c r="BN827" s="254"/>
      <c r="BO827" s="254"/>
      <c r="BP827" s="254"/>
      <c r="BQ827" s="254"/>
      <c r="BR827" s="254"/>
      <c r="BS827" s="254"/>
      <c r="BT827" s="254"/>
      <c r="BU827" s="254"/>
      <c r="BV827" s="254"/>
      <c r="BW827" s="254"/>
      <c r="BX827" s="254"/>
      <c r="BY827" s="254"/>
      <c r="BZ827" s="254"/>
      <c r="CA827" s="254"/>
      <c r="CB827" s="254"/>
      <c r="CC827" s="254"/>
      <c r="CD827" s="254"/>
      <c r="CE827" s="254"/>
      <c r="CF827" s="254"/>
      <c r="CG827" s="254"/>
      <c r="CH827" s="254"/>
      <c r="CI827" s="254"/>
      <c r="CJ827" s="254"/>
      <c r="CK827" s="254"/>
      <c r="CL827" s="254"/>
      <c r="CM827" s="254"/>
      <c r="CN827" s="254"/>
      <c r="CO827" s="254"/>
      <c r="CP827" s="254"/>
      <c r="CQ827" s="254"/>
      <c r="CR827" s="254"/>
      <c r="CS827" s="254"/>
      <c r="CT827" s="254"/>
      <c r="CU827" s="254"/>
      <c r="CV827" s="254"/>
      <c r="CW827" s="254"/>
      <c r="CX827" s="254"/>
      <c r="CY827" s="254"/>
      <c r="CZ827" s="254"/>
      <c r="DA827" s="254"/>
      <c r="DB827" s="254"/>
      <c r="DC827" s="254"/>
      <c r="DD827" s="254"/>
      <c r="DE827" s="254"/>
      <c r="DF827" s="254"/>
      <c r="DG827" s="254"/>
      <c r="DH827" s="254"/>
      <c r="DI827" s="254"/>
      <c r="DJ827" s="254"/>
      <c r="DK827" s="254"/>
      <c r="DL827" s="254"/>
      <c r="DM827" s="254"/>
      <c r="DN827" s="254"/>
      <c r="DO827" s="254"/>
    </row>
    <row r="828" spans="1:119" ht="7.5" customHeight="1">
      <c r="A828" s="277"/>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c r="AA828" s="254"/>
      <c r="AB828" s="254"/>
      <c r="AC828" s="254"/>
      <c r="AD828" s="254"/>
      <c r="AE828" s="254"/>
      <c r="AF828" s="254"/>
      <c r="AG828" s="254"/>
      <c r="AH828" s="254"/>
      <c r="AI828" s="254"/>
      <c r="AJ828" s="254"/>
      <c r="AK828" s="254"/>
      <c r="AL828" s="254"/>
      <c r="AM828" s="254"/>
      <c r="AN828" s="254"/>
      <c r="AO828" s="254"/>
      <c r="AP828" s="254"/>
      <c r="AQ828" s="254"/>
      <c r="AR828" s="254"/>
      <c r="AS828" s="254"/>
      <c r="AT828" s="254"/>
      <c r="AU828" s="254"/>
      <c r="AV828" s="254"/>
      <c r="AW828" s="254"/>
      <c r="AX828" s="254"/>
      <c r="AY828" s="254"/>
      <c r="AZ828" s="254"/>
      <c r="BA828" s="254"/>
      <c r="BB828" s="254"/>
      <c r="BC828" s="254"/>
      <c r="BD828" s="254"/>
      <c r="BE828" s="254"/>
      <c r="BF828" s="254"/>
      <c r="BG828" s="254"/>
      <c r="BH828" s="254"/>
      <c r="BI828" s="254"/>
      <c r="BJ828" s="254"/>
      <c r="BK828" s="254"/>
      <c r="BL828" s="254"/>
      <c r="BM828" s="254"/>
      <c r="BN828" s="254"/>
      <c r="BO828" s="254"/>
      <c r="BP828" s="254"/>
      <c r="BQ828" s="254"/>
      <c r="BR828" s="254"/>
      <c r="BS828" s="254"/>
      <c r="BT828" s="254"/>
      <c r="BU828" s="254"/>
      <c r="BV828" s="254"/>
      <c r="BW828" s="254"/>
      <c r="BX828" s="254"/>
      <c r="BY828" s="254"/>
      <c r="BZ828" s="254"/>
      <c r="CA828" s="254"/>
      <c r="CB828" s="254"/>
      <c r="CC828" s="254"/>
      <c r="CD828" s="254"/>
      <c r="CE828" s="254"/>
      <c r="CF828" s="254"/>
      <c r="CG828" s="254"/>
      <c r="CH828" s="254"/>
      <c r="CI828" s="254"/>
      <c r="CJ828" s="254"/>
      <c r="CK828" s="254"/>
      <c r="CL828" s="254"/>
      <c r="CM828" s="254"/>
      <c r="CN828" s="254"/>
      <c r="CO828" s="254"/>
      <c r="CP828" s="254"/>
      <c r="CQ828" s="254"/>
      <c r="CR828" s="254"/>
      <c r="CS828" s="254"/>
      <c r="CT828" s="254"/>
      <c r="CU828" s="254"/>
      <c r="CV828" s="254"/>
      <c r="CW828" s="254"/>
      <c r="CX828" s="254"/>
      <c r="CY828" s="254"/>
      <c r="CZ828" s="254"/>
      <c r="DA828" s="254"/>
      <c r="DB828" s="254"/>
      <c r="DC828" s="254"/>
      <c r="DD828" s="254"/>
      <c r="DE828" s="254"/>
      <c r="DF828" s="254"/>
      <c r="DG828" s="254"/>
      <c r="DH828" s="254"/>
      <c r="DI828" s="254"/>
      <c r="DJ828" s="254"/>
      <c r="DK828" s="254"/>
      <c r="DL828" s="254"/>
      <c r="DM828" s="254"/>
      <c r="DN828" s="254"/>
      <c r="DO828" s="254"/>
    </row>
    <row r="829" spans="1:119" ht="7.5" customHeight="1">
      <c r="A829" s="277"/>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c r="AA829" s="254"/>
      <c r="AB829" s="254"/>
      <c r="AC829" s="254"/>
      <c r="AD829" s="254"/>
      <c r="AE829" s="254"/>
      <c r="AF829" s="254"/>
      <c r="AG829" s="254"/>
      <c r="AH829" s="254"/>
      <c r="AI829" s="254"/>
      <c r="AJ829" s="254"/>
      <c r="AK829" s="254"/>
      <c r="AL829" s="254"/>
      <c r="AM829" s="254"/>
      <c r="AN829" s="254"/>
      <c r="AO829" s="254"/>
      <c r="AP829" s="254"/>
      <c r="AQ829" s="254"/>
      <c r="AR829" s="254"/>
      <c r="AS829" s="254"/>
      <c r="AT829" s="254"/>
      <c r="AU829" s="254"/>
      <c r="AV829" s="254"/>
      <c r="AW829" s="254"/>
      <c r="AX829" s="254"/>
      <c r="AY829" s="254"/>
      <c r="AZ829" s="254"/>
      <c r="BA829" s="254"/>
      <c r="BB829" s="254"/>
      <c r="BC829" s="254"/>
      <c r="BD829" s="254"/>
      <c r="BE829" s="254"/>
      <c r="BF829" s="254"/>
      <c r="BG829" s="254"/>
      <c r="BH829" s="254"/>
      <c r="BI829" s="254"/>
      <c r="BJ829" s="254"/>
      <c r="BK829" s="254"/>
      <c r="BL829" s="254"/>
      <c r="BM829" s="254"/>
      <c r="BN829" s="254"/>
      <c r="BO829" s="254"/>
      <c r="BP829" s="254"/>
      <c r="BQ829" s="254"/>
      <c r="BR829" s="254"/>
      <c r="BS829" s="254"/>
      <c r="BT829" s="254"/>
      <c r="BU829" s="254"/>
      <c r="BV829" s="254"/>
      <c r="BW829" s="254"/>
      <c r="BX829" s="254"/>
      <c r="BY829" s="254"/>
      <c r="BZ829" s="254"/>
      <c r="CA829" s="254"/>
      <c r="CB829" s="254"/>
      <c r="CC829" s="254"/>
      <c r="CD829" s="254"/>
      <c r="CE829" s="254"/>
      <c r="CF829" s="254"/>
      <c r="CG829" s="254"/>
      <c r="CH829" s="254"/>
      <c r="CI829" s="254"/>
      <c r="CJ829" s="254"/>
      <c r="CK829" s="254"/>
      <c r="CL829" s="254"/>
      <c r="CM829" s="254"/>
      <c r="CN829" s="254"/>
      <c r="CO829" s="254"/>
      <c r="CP829" s="254"/>
      <c r="CQ829" s="254"/>
      <c r="CR829" s="254"/>
      <c r="CS829" s="254"/>
      <c r="CT829" s="254"/>
      <c r="CU829" s="254"/>
      <c r="CV829" s="254"/>
      <c r="CW829" s="254"/>
      <c r="CX829" s="254"/>
      <c r="CY829" s="254"/>
      <c r="CZ829" s="254"/>
      <c r="DA829" s="254"/>
      <c r="DB829" s="254"/>
      <c r="DC829" s="254"/>
      <c r="DD829" s="254"/>
      <c r="DE829" s="254"/>
      <c r="DF829" s="254"/>
      <c r="DG829" s="254"/>
      <c r="DH829" s="254"/>
      <c r="DI829" s="254"/>
      <c r="DJ829" s="254"/>
      <c r="DK829" s="254"/>
      <c r="DL829" s="254"/>
      <c r="DM829" s="254"/>
      <c r="DN829" s="254"/>
      <c r="DO829" s="254"/>
    </row>
    <row r="830" spans="1:119" ht="7.5" customHeight="1">
      <c r="A830" s="277"/>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c r="AA830" s="254"/>
      <c r="AB830" s="254"/>
      <c r="AC830" s="254"/>
      <c r="AD830" s="254"/>
      <c r="AE830" s="254"/>
      <c r="AF830" s="254"/>
      <c r="AG830" s="254"/>
      <c r="AH830" s="254"/>
      <c r="AI830" s="254"/>
      <c r="AJ830" s="254"/>
      <c r="AK830" s="254"/>
      <c r="AL830" s="254"/>
      <c r="AM830" s="254"/>
      <c r="AN830" s="254"/>
      <c r="AO830" s="254"/>
      <c r="AP830" s="254"/>
      <c r="AQ830" s="254"/>
      <c r="AR830" s="254"/>
      <c r="AS830" s="254"/>
      <c r="AT830" s="254"/>
      <c r="AU830" s="254"/>
      <c r="AV830" s="254"/>
      <c r="AW830" s="254"/>
      <c r="AX830" s="254"/>
      <c r="AY830" s="254"/>
      <c r="AZ830" s="254"/>
      <c r="BA830" s="254"/>
      <c r="BB830" s="254"/>
      <c r="BC830" s="254"/>
      <c r="BD830" s="254"/>
      <c r="BE830" s="254"/>
      <c r="BF830" s="254"/>
      <c r="BG830" s="254"/>
      <c r="BH830" s="254"/>
      <c r="BI830" s="254"/>
      <c r="BJ830" s="254"/>
      <c r="BK830" s="254"/>
      <c r="BL830" s="254"/>
      <c r="BM830" s="254"/>
      <c r="BN830" s="254"/>
      <c r="BO830" s="254"/>
      <c r="BP830" s="254"/>
      <c r="BQ830" s="254"/>
      <c r="BR830" s="254"/>
      <c r="BS830" s="254"/>
      <c r="BT830" s="254"/>
      <c r="BU830" s="254"/>
      <c r="BV830" s="254"/>
      <c r="BW830" s="254"/>
      <c r="BX830" s="254"/>
      <c r="BY830" s="254"/>
      <c r="BZ830" s="254"/>
      <c r="CA830" s="254"/>
      <c r="CB830" s="254"/>
      <c r="CC830" s="254"/>
      <c r="CD830" s="254"/>
      <c r="CE830" s="254"/>
      <c r="CF830" s="254"/>
      <c r="CG830" s="254"/>
      <c r="CH830" s="254"/>
      <c r="CI830" s="254"/>
      <c r="CJ830" s="254"/>
      <c r="CK830" s="254"/>
      <c r="CL830" s="254"/>
      <c r="CM830" s="254"/>
      <c r="CN830" s="254"/>
      <c r="CO830" s="254"/>
      <c r="CP830" s="254"/>
      <c r="CQ830" s="254"/>
      <c r="CR830" s="254"/>
      <c r="CS830" s="254"/>
      <c r="CT830" s="254"/>
      <c r="CU830" s="254"/>
      <c r="CV830" s="254"/>
      <c r="CW830" s="254"/>
      <c r="CX830" s="254"/>
      <c r="CY830" s="254"/>
      <c r="CZ830" s="254"/>
      <c r="DA830" s="254"/>
      <c r="DB830" s="254"/>
      <c r="DC830" s="254"/>
      <c r="DD830" s="254"/>
      <c r="DE830" s="254"/>
      <c r="DF830" s="254"/>
      <c r="DG830" s="254"/>
      <c r="DH830" s="254"/>
      <c r="DI830" s="254"/>
      <c r="DJ830" s="254"/>
      <c r="DK830" s="254"/>
      <c r="DL830" s="254"/>
      <c r="DM830" s="254"/>
      <c r="DN830" s="254"/>
      <c r="DO830" s="254"/>
    </row>
    <row r="831" spans="1:119" ht="7.5" customHeight="1">
      <c r="A831" s="277"/>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c r="AA831" s="254"/>
      <c r="AB831" s="254"/>
      <c r="AC831" s="254"/>
      <c r="AD831" s="254"/>
      <c r="AE831" s="254"/>
      <c r="AF831" s="254"/>
      <c r="AG831" s="254"/>
      <c r="AH831" s="254"/>
      <c r="AI831" s="254"/>
      <c r="AJ831" s="254"/>
      <c r="AK831" s="254"/>
      <c r="AL831" s="254"/>
      <c r="AM831" s="254"/>
      <c r="AN831" s="254"/>
      <c r="AO831" s="254"/>
      <c r="AP831" s="254"/>
      <c r="AQ831" s="254"/>
      <c r="AR831" s="254"/>
      <c r="AS831" s="254"/>
      <c r="AT831" s="254"/>
      <c r="AU831" s="254"/>
      <c r="AV831" s="254"/>
      <c r="AW831" s="254"/>
      <c r="AX831" s="254"/>
      <c r="AY831" s="254"/>
      <c r="AZ831" s="254"/>
      <c r="BA831" s="254"/>
      <c r="BB831" s="254"/>
      <c r="BC831" s="254"/>
      <c r="BD831" s="254"/>
      <c r="BE831" s="254"/>
      <c r="BF831" s="254"/>
      <c r="BG831" s="254"/>
      <c r="BH831" s="254"/>
      <c r="BI831" s="254"/>
      <c r="BJ831" s="254"/>
      <c r="BK831" s="254"/>
      <c r="BL831" s="254"/>
      <c r="BM831" s="254"/>
      <c r="BN831" s="254"/>
      <c r="BO831" s="254"/>
      <c r="BP831" s="254"/>
      <c r="BQ831" s="254"/>
      <c r="BR831" s="254"/>
      <c r="BS831" s="254"/>
      <c r="BT831" s="254"/>
      <c r="BU831" s="254"/>
      <c r="BV831" s="254"/>
      <c r="BW831" s="254"/>
      <c r="BX831" s="254"/>
      <c r="BY831" s="254"/>
      <c r="BZ831" s="254"/>
      <c r="CA831" s="254"/>
      <c r="CB831" s="254"/>
      <c r="CC831" s="254"/>
      <c r="CD831" s="254"/>
      <c r="CE831" s="254"/>
      <c r="CF831" s="254"/>
      <c r="CG831" s="254"/>
      <c r="CH831" s="254"/>
      <c r="CI831" s="254"/>
      <c r="CJ831" s="254"/>
      <c r="CK831" s="254"/>
      <c r="CL831" s="254"/>
      <c r="CM831" s="254"/>
      <c r="CN831" s="254"/>
      <c r="CO831" s="254"/>
      <c r="CP831" s="254"/>
      <c r="CQ831" s="254"/>
      <c r="CR831" s="254"/>
      <c r="CS831" s="254"/>
      <c r="CT831" s="254"/>
      <c r="CU831" s="254"/>
      <c r="CV831" s="254"/>
      <c r="CW831" s="254"/>
      <c r="CX831" s="254"/>
      <c r="CY831" s="254"/>
      <c r="CZ831" s="254"/>
      <c r="DA831" s="254"/>
      <c r="DB831" s="254"/>
      <c r="DC831" s="254"/>
      <c r="DD831" s="254"/>
      <c r="DE831" s="254"/>
      <c r="DF831" s="254"/>
      <c r="DG831" s="254"/>
      <c r="DH831" s="254"/>
      <c r="DI831" s="254"/>
      <c r="DJ831" s="254"/>
      <c r="DK831" s="254"/>
      <c r="DL831" s="254"/>
      <c r="DM831" s="254"/>
      <c r="DN831" s="254"/>
      <c r="DO831" s="254"/>
    </row>
    <row r="832" spans="1:119" ht="7.5" customHeight="1">
      <c r="A832" s="277"/>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c r="AA832" s="254"/>
      <c r="AB832" s="254"/>
      <c r="AC832" s="254"/>
      <c r="AD832" s="254"/>
      <c r="AE832" s="254"/>
      <c r="AF832" s="254"/>
      <c r="AG832" s="254"/>
      <c r="AH832" s="254"/>
      <c r="AI832" s="254"/>
      <c r="AJ832" s="254"/>
      <c r="AK832" s="254"/>
      <c r="AL832" s="254"/>
      <c r="AM832" s="254"/>
      <c r="AN832" s="254"/>
      <c r="AO832" s="254"/>
      <c r="AP832" s="254"/>
      <c r="AQ832" s="254"/>
      <c r="AR832" s="254"/>
      <c r="AS832" s="254"/>
      <c r="AT832" s="254"/>
      <c r="AU832" s="254"/>
      <c r="AV832" s="254"/>
      <c r="AW832" s="254"/>
      <c r="AX832" s="254"/>
      <c r="AY832" s="254"/>
      <c r="AZ832" s="254"/>
      <c r="BA832" s="254"/>
      <c r="BB832" s="254"/>
      <c r="BC832" s="254"/>
      <c r="BD832" s="254"/>
      <c r="BE832" s="254"/>
      <c r="BF832" s="254"/>
      <c r="BG832" s="254"/>
      <c r="BH832" s="254"/>
      <c r="BI832" s="254"/>
      <c r="BJ832" s="254"/>
      <c r="BK832" s="254"/>
      <c r="BL832" s="254"/>
      <c r="BM832" s="254"/>
      <c r="BN832" s="254"/>
      <c r="BO832" s="254"/>
      <c r="BP832" s="254"/>
      <c r="BQ832" s="254"/>
      <c r="BR832" s="254"/>
      <c r="BS832" s="254"/>
      <c r="BT832" s="254"/>
      <c r="BU832" s="254"/>
      <c r="BV832" s="254"/>
      <c r="BW832" s="254"/>
      <c r="BX832" s="254"/>
      <c r="BY832" s="254"/>
      <c r="BZ832" s="254"/>
      <c r="CA832" s="254"/>
      <c r="CB832" s="254"/>
      <c r="CC832" s="254"/>
      <c r="CD832" s="254"/>
      <c r="CE832" s="254"/>
      <c r="CF832" s="254"/>
      <c r="CG832" s="254"/>
      <c r="CH832" s="254"/>
      <c r="CI832" s="254"/>
      <c r="CJ832" s="254"/>
      <c r="CK832" s="254"/>
      <c r="CL832" s="254"/>
      <c r="CM832" s="254"/>
      <c r="CN832" s="254"/>
      <c r="CO832" s="254"/>
      <c r="CP832" s="254"/>
      <c r="CQ832" s="254"/>
      <c r="CR832" s="254"/>
      <c r="CS832" s="254"/>
      <c r="CT832" s="254"/>
      <c r="CU832" s="254"/>
      <c r="CV832" s="254"/>
      <c r="CW832" s="254"/>
      <c r="CX832" s="254"/>
      <c r="CY832" s="254"/>
      <c r="CZ832" s="254"/>
      <c r="DA832" s="254"/>
      <c r="DB832" s="254"/>
      <c r="DC832" s="254"/>
      <c r="DD832" s="254"/>
      <c r="DE832" s="254"/>
      <c r="DF832" s="254"/>
      <c r="DG832" s="254"/>
      <c r="DH832" s="254"/>
      <c r="DI832" s="254"/>
      <c r="DJ832" s="254"/>
      <c r="DK832" s="254"/>
      <c r="DL832" s="254"/>
      <c r="DM832" s="254"/>
      <c r="DN832" s="254"/>
      <c r="DO832" s="254"/>
    </row>
    <row r="833" spans="1:119" ht="7.5" customHeight="1">
      <c r="A833" s="277"/>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c r="AA833" s="254"/>
      <c r="AB833" s="254"/>
      <c r="AC833" s="254"/>
      <c r="AD833" s="254"/>
      <c r="AE833" s="254"/>
      <c r="AF833" s="254"/>
      <c r="AG833" s="254"/>
      <c r="AH833" s="254"/>
      <c r="AI833" s="254"/>
      <c r="AJ833" s="254"/>
      <c r="AK833" s="254"/>
      <c r="AL833" s="254"/>
      <c r="AM833" s="254"/>
      <c r="AN833" s="254"/>
      <c r="AO833" s="254"/>
      <c r="AP833" s="254"/>
      <c r="AQ833" s="254"/>
      <c r="AR833" s="254"/>
      <c r="AS833" s="254"/>
      <c r="AT833" s="254"/>
      <c r="AU833" s="254"/>
      <c r="AV833" s="254"/>
      <c r="AW833" s="254"/>
      <c r="AX833" s="254"/>
      <c r="AY833" s="254"/>
      <c r="AZ833" s="254"/>
      <c r="BA833" s="254"/>
      <c r="BB833" s="254"/>
      <c r="BC833" s="254"/>
      <c r="BD833" s="254"/>
      <c r="BE833" s="254"/>
      <c r="BF833" s="254"/>
      <c r="BG833" s="254"/>
      <c r="BH833" s="254"/>
      <c r="BI833" s="254"/>
      <c r="BJ833" s="254"/>
      <c r="BK833" s="254"/>
      <c r="BL833" s="254"/>
      <c r="BM833" s="254"/>
      <c r="BN833" s="254"/>
      <c r="BO833" s="254"/>
      <c r="BP833" s="254"/>
      <c r="BQ833" s="254"/>
      <c r="BR833" s="254"/>
      <c r="BS833" s="254"/>
      <c r="BT833" s="254"/>
      <c r="BU833" s="254"/>
      <c r="BV833" s="254"/>
      <c r="BW833" s="254"/>
      <c r="BX833" s="254"/>
      <c r="BY833" s="254"/>
      <c r="BZ833" s="254"/>
      <c r="CA833" s="254"/>
      <c r="CB833" s="254"/>
      <c r="CC833" s="254"/>
      <c r="CD833" s="254"/>
      <c r="CE833" s="254"/>
      <c r="CF833" s="254"/>
      <c r="CG833" s="254"/>
      <c r="CH833" s="254"/>
      <c r="CI833" s="254"/>
      <c r="CJ833" s="254"/>
      <c r="CK833" s="254"/>
      <c r="CL833" s="254"/>
      <c r="CM833" s="254"/>
      <c r="CN833" s="254"/>
      <c r="CO833" s="254"/>
      <c r="CP833" s="254"/>
      <c r="CQ833" s="254"/>
      <c r="CR833" s="254"/>
      <c r="CS833" s="254"/>
      <c r="CT833" s="254"/>
      <c r="CU833" s="254"/>
      <c r="CV833" s="254"/>
      <c r="CW833" s="254"/>
      <c r="CX833" s="254"/>
      <c r="CY833" s="254"/>
      <c r="CZ833" s="254"/>
      <c r="DA833" s="254"/>
      <c r="DB833" s="254"/>
      <c r="DC833" s="254"/>
      <c r="DD833" s="254"/>
      <c r="DE833" s="254"/>
      <c r="DF833" s="254"/>
      <c r="DG833" s="254"/>
      <c r="DH833" s="254"/>
      <c r="DI833" s="254"/>
      <c r="DJ833" s="254"/>
      <c r="DK833" s="254"/>
      <c r="DL833" s="254"/>
      <c r="DM833" s="254"/>
      <c r="DN833" s="254"/>
      <c r="DO833" s="254"/>
    </row>
    <row r="834" spans="1:119" ht="7.5" customHeight="1">
      <c r="A834" s="277"/>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c r="AA834" s="254"/>
      <c r="AB834" s="254"/>
      <c r="AC834" s="254"/>
      <c r="AD834" s="254"/>
      <c r="AE834" s="254"/>
      <c r="AF834" s="254"/>
      <c r="AG834" s="254"/>
      <c r="AH834" s="254"/>
      <c r="AI834" s="254"/>
      <c r="AJ834" s="254"/>
      <c r="AK834" s="254"/>
      <c r="AL834" s="254"/>
      <c r="AM834" s="254"/>
      <c r="AN834" s="254"/>
      <c r="AO834" s="254"/>
      <c r="AP834" s="254"/>
      <c r="AQ834" s="254"/>
      <c r="AR834" s="254"/>
      <c r="AS834" s="254"/>
      <c r="AT834" s="254"/>
      <c r="AU834" s="254"/>
      <c r="AV834" s="254"/>
      <c r="AW834" s="254"/>
      <c r="AX834" s="254"/>
      <c r="AY834" s="254"/>
      <c r="AZ834" s="254"/>
      <c r="BA834" s="254"/>
      <c r="BB834" s="254"/>
      <c r="BC834" s="254"/>
      <c r="BD834" s="254"/>
      <c r="BE834" s="254"/>
      <c r="BF834" s="254"/>
      <c r="BG834" s="254"/>
      <c r="BH834" s="254"/>
      <c r="BI834" s="254"/>
      <c r="BJ834" s="254"/>
      <c r="BK834" s="254"/>
      <c r="BL834" s="254"/>
      <c r="BM834" s="254"/>
      <c r="BN834" s="254"/>
      <c r="BO834" s="254"/>
      <c r="BP834" s="254"/>
      <c r="BQ834" s="254"/>
      <c r="BR834" s="254"/>
      <c r="BS834" s="254"/>
      <c r="BT834" s="254"/>
      <c r="BU834" s="254"/>
      <c r="BV834" s="254"/>
      <c r="BW834" s="254"/>
      <c r="BX834" s="254"/>
      <c r="BY834" s="254"/>
      <c r="BZ834" s="254"/>
      <c r="CA834" s="254"/>
      <c r="CB834" s="254"/>
      <c r="CC834" s="254"/>
      <c r="CD834" s="254"/>
      <c r="CE834" s="254"/>
      <c r="CF834" s="254"/>
      <c r="CG834" s="254"/>
      <c r="CH834" s="254"/>
      <c r="CI834" s="254"/>
      <c r="CJ834" s="254"/>
      <c r="CK834" s="254"/>
      <c r="CL834" s="254"/>
      <c r="CM834" s="254"/>
      <c r="CN834" s="254"/>
      <c r="CO834" s="254"/>
      <c r="CP834" s="254"/>
      <c r="CQ834" s="254"/>
      <c r="CR834" s="254"/>
      <c r="CS834" s="254"/>
      <c r="CT834" s="254"/>
      <c r="CU834" s="254"/>
      <c r="CV834" s="254"/>
      <c r="CW834" s="254"/>
      <c r="CX834" s="254"/>
      <c r="CY834" s="254"/>
      <c r="CZ834" s="254"/>
      <c r="DA834" s="254"/>
      <c r="DB834" s="254"/>
      <c r="DC834" s="254"/>
      <c r="DD834" s="254"/>
      <c r="DE834" s="254"/>
      <c r="DF834" s="254"/>
      <c r="DG834" s="254"/>
      <c r="DH834" s="254"/>
      <c r="DI834" s="254"/>
      <c r="DJ834" s="254"/>
      <c r="DK834" s="254"/>
      <c r="DL834" s="254"/>
      <c r="DM834" s="254"/>
      <c r="DN834" s="254"/>
      <c r="DO834" s="254"/>
    </row>
    <row r="835" spans="1:119" ht="7.5" customHeight="1">
      <c r="A835" s="277"/>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c r="AA835" s="254"/>
      <c r="AB835" s="254"/>
      <c r="AC835" s="254"/>
      <c r="AD835" s="254"/>
      <c r="AE835" s="254"/>
      <c r="AF835" s="254"/>
      <c r="AG835" s="254"/>
      <c r="AH835" s="254"/>
      <c r="AI835" s="254"/>
      <c r="AJ835" s="254"/>
      <c r="AK835" s="254"/>
      <c r="AL835" s="254"/>
      <c r="AM835" s="254"/>
      <c r="AN835" s="254"/>
      <c r="AO835" s="254"/>
      <c r="AP835" s="254"/>
      <c r="AQ835" s="254"/>
      <c r="AR835" s="254"/>
      <c r="AS835" s="254"/>
      <c r="AT835" s="254"/>
      <c r="AU835" s="254"/>
      <c r="AV835" s="254"/>
      <c r="AW835" s="254"/>
      <c r="AX835" s="254"/>
      <c r="AY835" s="254"/>
      <c r="AZ835" s="254"/>
      <c r="BA835" s="254"/>
      <c r="BB835" s="254"/>
      <c r="BC835" s="254"/>
      <c r="BD835" s="254"/>
      <c r="BE835" s="254"/>
      <c r="BF835" s="254"/>
      <c r="BG835" s="254"/>
      <c r="BH835" s="254"/>
      <c r="BI835" s="254"/>
      <c r="BJ835" s="254"/>
      <c r="BK835" s="254"/>
      <c r="BL835" s="254"/>
      <c r="BM835" s="254"/>
      <c r="BN835" s="254"/>
      <c r="BO835" s="254"/>
      <c r="BP835" s="254"/>
      <c r="BQ835" s="254"/>
      <c r="BR835" s="254"/>
      <c r="BS835" s="254"/>
      <c r="BT835" s="254"/>
      <c r="BU835" s="254"/>
      <c r="BV835" s="254"/>
      <c r="BW835" s="254"/>
      <c r="BX835" s="254"/>
      <c r="BY835" s="254"/>
      <c r="BZ835" s="254"/>
      <c r="CA835" s="254"/>
      <c r="CB835" s="254"/>
      <c r="CC835" s="254"/>
      <c r="CD835" s="254"/>
      <c r="CE835" s="254"/>
      <c r="CF835" s="254"/>
      <c r="CG835" s="254"/>
      <c r="CH835" s="254"/>
      <c r="CI835" s="254"/>
      <c r="CJ835" s="254"/>
      <c r="CK835" s="254"/>
      <c r="CL835" s="254"/>
      <c r="CM835" s="254"/>
      <c r="CN835" s="254"/>
      <c r="CO835" s="254"/>
      <c r="CP835" s="254"/>
      <c r="CQ835" s="254"/>
      <c r="CR835" s="254"/>
      <c r="CS835" s="254"/>
      <c r="CT835" s="254"/>
      <c r="CU835" s="254"/>
      <c r="CV835" s="254"/>
      <c r="CW835" s="254"/>
      <c r="CX835" s="254"/>
      <c r="CY835" s="254"/>
      <c r="CZ835" s="254"/>
      <c r="DA835" s="254"/>
      <c r="DB835" s="254"/>
      <c r="DC835" s="254"/>
      <c r="DD835" s="254"/>
      <c r="DE835" s="254"/>
      <c r="DF835" s="254"/>
      <c r="DG835" s="254"/>
      <c r="DH835" s="254"/>
      <c r="DI835" s="254"/>
      <c r="DJ835" s="254"/>
      <c r="DK835" s="254"/>
      <c r="DL835" s="254"/>
      <c r="DM835" s="254"/>
      <c r="DN835" s="254"/>
      <c r="DO835" s="254"/>
    </row>
    <row r="836" spans="1:119" ht="7.5" customHeight="1">
      <c r="A836" s="277"/>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c r="AA836" s="254"/>
      <c r="AB836" s="254"/>
      <c r="AC836" s="254"/>
      <c r="AD836" s="254"/>
      <c r="AE836" s="254"/>
      <c r="AF836" s="254"/>
      <c r="AG836" s="254"/>
      <c r="AH836" s="254"/>
      <c r="AI836" s="254"/>
      <c r="AJ836" s="254"/>
      <c r="AK836" s="254"/>
      <c r="AL836" s="254"/>
      <c r="AM836" s="254"/>
      <c r="AN836" s="254"/>
      <c r="AO836" s="254"/>
      <c r="AP836" s="254"/>
      <c r="AQ836" s="254"/>
      <c r="AR836" s="254"/>
      <c r="AS836" s="254"/>
      <c r="AT836" s="254"/>
      <c r="AU836" s="254"/>
      <c r="AV836" s="254"/>
      <c r="AW836" s="254"/>
      <c r="AX836" s="254"/>
      <c r="AY836" s="254"/>
      <c r="AZ836" s="254"/>
      <c r="BA836" s="254"/>
      <c r="BB836" s="254"/>
      <c r="BC836" s="254"/>
      <c r="BD836" s="254"/>
      <c r="BE836" s="254"/>
      <c r="BF836" s="254"/>
      <c r="BG836" s="254"/>
      <c r="BH836" s="254"/>
      <c r="BI836" s="254"/>
      <c r="BJ836" s="254"/>
      <c r="BK836" s="254"/>
      <c r="BL836" s="254"/>
      <c r="BM836" s="254"/>
      <c r="BN836" s="254"/>
      <c r="BO836" s="254"/>
      <c r="BP836" s="254"/>
      <c r="BQ836" s="254"/>
      <c r="BR836" s="254"/>
      <c r="BS836" s="254"/>
      <c r="BT836" s="254"/>
      <c r="BU836" s="254"/>
      <c r="BV836" s="254"/>
      <c r="BW836" s="254"/>
      <c r="BX836" s="254"/>
      <c r="BY836" s="254"/>
      <c r="BZ836" s="254"/>
      <c r="CA836" s="254"/>
      <c r="CB836" s="254"/>
      <c r="CC836" s="254"/>
      <c r="CD836" s="254"/>
      <c r="CE836" s="254"/>
      <c r="CF836" s="254"/>
      <c r="CG836" s="254"/>
      <c r="CH836" s="254"/>
      <c r="CI836" s="254"/>
      <c r="CJ836" s="254"/>
      <c r="CK836" s="254"/>
      <c r="CL836" s="254"/>
      <c r="CM836" s="254"/>
      <c r="CN836" s="254"/>
      <c r="CO836" s="254"/>
      <c r="CP836" s="254"/>
      <c r="CQ836" s="254"/>
      <c r="CR836" s="254"/>
      <c r="CS836" s="254"/>
      <c r="CT836" s="254"/>
      <c r="CU836" s="254"/>
      <c r="CV836" s="254"/>
      <c r="CW836" s="254"/>
      <c r="CX836" s="254"/>
      <c r="CY836" s="254"/>
      <c r="CZ836" s="254"/>
      <c r="DA836" s="254"/>
      <c r="DB836" s="254"/>
      <c r="DC836" s="254"/>
      <c r="DD836" s="254"/>
      <c r="DE836" s="254"/>
      <c r="DF836" s="254"/>
      <c r="DG836" s="254"/>
      <c r="DH836" s="254"/>
      <c r="DI836" s="254"/>
      <c r="DJ836" s="254"/>
      <c r="DK836" s="254"/>
      <c r="DL836" s="254"/>
      <c r="DM836" s="254"/>
      <c r="DN836" s="254"/>
      <c r="DO836" s="254"/>
    </row>
    <row r="837" spans="1:119" ht="7.5" customHeight="1">
      <c r="A837" s="277"/>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c r="AA837" s="254"/>
      <c r="AB837" s="254"/>
      <c r="AC837" s="254"/>
      <c r="AD837" s="254"/>
      <c r="AE837" s="254"/>
      <c r="AF837" s="254"/>
      <c r="AG837" s="254"/>
      <c r="AH837" s="254"/>
      <c r="AI837" s="254"/>
      <c r="AJ837" s="254"/>
      <c r="AK837" s="254"/>
      <c r="AL837" s="254"/>
      <c r="AM837" s="254"/>
      <c r="AN837" s="254"/>
      <c r="AO837" s="254"/>
      <c r="AP837" s="254"/>
      <c r="AQ837" s="254"/>
      <c r="AR837" s="254"/>
      <c r="AS837" s="254"/>
      <c r="AT837" s="254"/>
      <c r="AU837" s="254"/>
      <c r="AV837" s="254"/>
      <c r="AW837" s="254"/>
      <c r="AX837" s="254"/>
      <c r="AY837" s="254"/>
      <c r="AZ837" s="254"/>
      <c r="BA837" s="254"/>
      <c r="BB837" s="254"/>
      <c r="BC837" s="254"/>
      <c r="BD837" s="254"/>
      <c r="BE837" s="254"/>
      <c r="BF837" s="254"/>
      <c r="BG837" s="254"/>
      <c r="BH837" s="254"/>
      <c r="BI837" s="254"/>
      <c r="BJ837" s="254"/>
      <c r="BK837" s="254"/>
      <c r="BL837" s="254"/>
      <c r="BM837" s="254"/>
      <c r="BN837" s="254"/>
      <c r="BO837" s="254"/>
      <c r="BP837" s="254"/>
      <c r="BQ837" s="254"/>
      <c r="BR837" s="254"/>
      <c r="BS837" s="254"/>
      <c r="BT837" s="254"/>
      <c r="BU837" s="254"/>
      <c r="BV837" s="254"/>
      <c r="BW837" s="254"/>
      <c r="BX837" s="254"/>
      <c r="BY837" s="254"/>
      <c r="BZ837" s="254"/>
      <c r="CA837" s="254"/>
      <c r="CB837" s="254"/>
      <c r="CC837" s="254"/>
      <c r="CD837" s="254"/>
      <c r="CE837" s="254"/>
      <c r="CF837" s="254"/>
      <c r="CG837" s="254"/>
      <c r="CH837" s="254"/>
      <c r="CI837" s="254"/>
      <c r="CJ837" s="254"/>
      <c r="CK837" s="254"/>
      <c r="CL837" s="254"/>
      <c r="CM837" s="254"/>
      <c r="CN837" s="254"/>
      <c r="CO837" s="254"/>
      <c r="CP837" s="254"/>
      <c r="CQ837" s="254"/>
      <c r="CR837" s="254"/>
      <c r="CS837" s="254"/>
      <c r="CT837" s="254"/>
      <c r="CU837" s="254"/>
      <c r="CV837" s="254"/>
      <c r="CW837" s="254"/>
      <c r="CX837" s="254"/>
      <c r="CY837" s="254"/>
      <c r="CZ837" s="254"/>
      <c r="DA837" s="254"/>
      <c r="DB837" s="254"/>
      <c r="DC837" s="254"/>
      <c r="DD837" s="254"/>
      <c r="DE837" s="254"/>
      <c r="DF837" s="254"/>
      <c r="DG837" s="254"/>
      <c r="DH837" s="254"/>
      <c r="DI837" s="254"/>
      <c r="DJ837" s="254"/>
      <c r="DK837" s="254"/>
      <c r="DL837" s="254"/>
      <c r="DM837" s="254"/>
      <c r="DN837" s="254"/>
      <c r="DO837" s="254"/>
    </row>
    <row r="838" spans="1:119" ht="7.5" customHeight="1">
      <c r="A838" s="277"/>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c r="AA838" s="254"/>
      <c r="AB838" s="254"/>
      <c r="AC838" s="254"/>
      <c r="AD838" s="254"/>
      <c r="AE838" s="254"/>
      <c r="AF838" s="254"/>
      <c r="AG838" s="254"/>
      <c r="AH838" s="254"/>
      <c r="AI838" s="254"/>
      <c r="AJ838" s="254"/>
      <c r="AK838" s="254"/>
      <c r="AL838" s="254"/>
      <c r="AM838" s="254"/>
      <c r="AN838" s="254"/>
      <c r="AO838" s="254"/>
      <c r="AP838" s="254"/>
      <c r="AQ838" s="254"/>
      <c r="AR838" s="254"/>
      <c r="AS838" s="254"/>
      <c r="AT838" s="254"/>
      <c r="AU838" s="254"/>
      <c r="AV838" s="254"/>
      <c r="AW838" s="254"/>
      <c r="AX838" s="254"/>
      <c r="AY838" s="254"/>
      <c r="AZ838" s="254"/>
      <c r="BA838" s="254"/>
      <c r="BB838" s="254"/>
      <c r="BC838" s="254"/>
      <c r="BD838" s="254"/>
      <c r="BE838" s="254"/>
      <c r="BF838" s="254"/>
      <c r="BG838" s="254"/>
      <c r="BH838" s="254"/>
      <c r="BI838" s="254"/>
      <c r="BJ838" s="254"/>
      <c r="BK838" s="254"/>
      <c r="BL838" s="254"/>
      <c r="BM838" s="254"/>
      <c r="BN838" s="254"/>
      <c r="BO838" s="254"/>
      <c r="BP838" s="254"/>
      <c r="BQ838" s="254"/>
      <c r="BR838" s="254"/>
      <c r="BS838" s="254"/>
      <c r="BT838" s="254"/>
      <c r="BU838" s="254"/>
      <c r="BV838" s="254"/>
      <c r="BW838" s="254"/>
      <c r="BX838" s="254"/>
      <c r="BY838" s="254"/>
      <c r="BZ838" s="254"/>
      <c r="CA838" s="254"/>
      <c r="CB838" s="254"/>
      <c r="CC838" s="254"/>
      <c r="CD838" s="254"/>
      <c r="CE838" s="254"/>
      <c r="CF838" s="254"/>
      <c r="CG838" s="254"/>
      <c r="CH838" s="254"/>
      <c r="CI838" s="254"/>
      <c r="CJ838" s="254"/>
      <c r="CK838" s="254"/>
      <c r="CL838" s="254"/>
      <c r="CM838" s="254"/>
      <c r="CN838" s="254"/>
      <c r="CO838" s="254"/>
      <c r="CP838" s="254"/>
      <c r="CQ838" s="254"/>
      <c r="CR838" s="254"/>
      <c r="CS838" s="254"/>
      <c r="CT838" s="254"/>
      <c r="CU838" s="254"/>
      <c r="CV838" s="254"/>
      <c r="CW838" s="254"/>
      <c r="CX838" s="254"/>
      <c r="CY838" s="254"/>
      <c r="CZ838" s="254"/>
      <c r="DA838" s="254"/>
      <c r="DB838" s="254"/>
      <c r="DC838" s="254"/>
      <c r="DD838" s="254"/>
      <c r="DE838" s="254"/>
      <c r="DF838" s="254"/>
      <c r="DG838" s="254"/>
      <c r="DH838" s="254"/>
      <c r="DI838" s="254"/>
      <c r="DJ838" s="254"/>
      <c r="DK838" s="254"/>
      <c r="DL838" s="254"/>
      <c r="DM838" s="254"/>
      <c r="DN838" s="254"/>
      <c r="DO838" s="254"/>
    </row>
    <row r="839" spans="1:119" ht="7.5" customHeight="1">
      <c r="A839" s="277"/>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c r="AA839" s="254"/>
      <c r="AB839" s="254"/>
      <c r="AC839" s="254"/>
      <c r="AD839" s="254"/>
      <c r="AE839" s="254"/>
      <c r="AF839" s="254"/>
      <c r="AG839" s="254"/>
      <c r="AH839" s="254"/>
      <c r="AI839" s="254"/>
      <c r="AJ839" s="254"/>
      <c r="AK839" s="254"/>
      <c r="AL839" s="254"/>
      <c r="AM839" s="254"/>
      <c r="AN839" s="254"/>
      <c r="AO839" s="254"/>
      <c r="AP839" s="254"/>
      <c r="AQ839" s="254"/>
      <c r="AR839" s="254"/>
      <c r="AS839" s="254"/>
      <c r="AT839" s="254"/>
      <c r="AU839" s="254"/>
      <c r="AV839" s="254"/>
      <c r="AW839" s="254"/>
      <c r="AX839" s="254"/>
      <c r="AY839" s="254"/>
      <c r="AZ839" s="254"/>
      <c r="BA839" s="254"/>
      <c r="BB839" s="254"/>
      <c r="BC839" s="254"/>
      <c r="BD839" s="254"/>
      <c r="BE839" s="254"/>
      <c r="BF839" s="254"/>
      <c r="BG839" s="254"/>
      <c r="BH839" s="254"/>
      <c r="BI839" s="254"/>
      <c r="BJ839" s="254"/>
      <c r="BK839" s="254"/>
      <c r="BL839" s="254"/>
      <c r="BM839" s="254"/>
      <c r="BN839" s="254"/>
      <c r="BO839" s="254"/>
      <c r="BP839" s="254"/>
      <c r="BQ839" s="254"/>
      <c r="BR839" s="254"/>
      <c r="BS839" s="254"/>
      <c r="BT839" s="254"/>
      <c r="BU839" s="254"/>
      <c r="BV839" s="254"/>
      <c r="BW839" s="254"/>
      <c r="BX839" s="254"/>
      <c r="BY839" s="254"/>
      <c r="BZ839" s="254"/>
      <c r="CA839" s="254"/>
      <c r="CB839" s="254"/>
      <c r="CC839" s="254"/>
      <c r="CD839" s="254"/>
      <c r="CE839" s="254"/>
      <c r="CF839" s="254"/>
      <c r="CG839" s="254"/>
      <c r="CH839" s="254"/>
      <c r="CI839" s="254"/>
      <c r="CJ839" s="254"/>
      <c r="CK839" s="254"/>
      <c r="CL839" s="254"/>
      <c r="CM839" s="254"/>
      <c r="CN839" s="254"/>
      <c r="CO839" s="254"/>
      <c r="CP839" s="254"/>
      <c r="CQ839" s="254"/>
      <c r="CR839" s="254"/>
      <c r="CS839" s="254"/>
      <c r="CT839" s="254"/>
      <c r="CU839" s="254"/>
      <c r="CV839" s="254"/>
      <c r="CW839" s="254"/>
      <c r="CX839" s="254"/>
      <c r="CY839" s="254"/>
      <c r="CZ839" s="254"/>
      <c r="DA839" s="254"/>
      <c r="DB839" s="254"/>
      <c r="DC839" s="254"/>
      <c r="DD839" s="254"/>
      <c r="DE839" s="254"/>
      <c r="DF839" s="254"/>
      <c r="DG839" s="254"/>
      <c r="DH839" s="254"/>
      <c r="DI839" s="254"/>
      <c r="DJ839" s="254"/>
      <c r="DK839" s="254"/>
      <c r="DL839" s="254"/>
      <c r="DM839" s="254"/>
      <c r="DN839" s="254"/>
      <c r="DO839" s="254"/>
    </row>
    <row r="840" spans="1:119" ht="7.5" customHeight="1">
      <c r="A840" s="277"/>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c r="AA840" s="254"/>
      <c r="AB840" s="254"/>
      <c r="AC840" s="254"/>
      <c r="AD840" s="254"/>
      <c r="AE840" s="254"/>
      <c r="AF840" s="254"/>
      <c r="AG840" s="254"/>
      <c r="AH840" s="254"/>
      <c r="AI840" s="254"/>
      <c r="AJ840" s="254"/>
      <c r="AK840" s="254"/>
      <c r="AL840" s="254"/>
      <c r="AM840" s="254"/>
      <c r="AN840" s="254"/>
      <c r="AO840" s="254"/>
      <c r="AP840" s="254"/>
      <c r="AQ840" s="254"/>
      <c r="AR840" s="254"/>
      <c r="AS840" s="254"/>
      <c r="AT840" s="254"/>
      <c r="AU840" s="254"/>
      <c r="AV840" s="254"/>
      <c r="AW840" s="254"/>
      <c r="AX840" s="254"/>
      <c r="AY840" s="254"/>
      <c r="AZ840" s="254"/>
      <c r="BA840" s="254"/>
      <c r="BB840" s="254"/>
      <c r="BC840" s="254"/>
      <c r="BD840" s="254"/>
      <c r="BE840" s="254"/>
      <c r="BF840" s="254"/>
      <c r="BG840" s="254"/>
      <c r="BH840" s="254"/>
      <c r="BI840" s="254"/>
      <c r="BJ840" s="254"/>
      <c r="BK840" s="254"/>
      <c r="BL840" s="254"/>
      <c r="BM840" s="254"/>
      <c r="BN840" s="254"/>
      <c r="BO840" s="254"/>
      <c r="BP840" s="254"/>
      <c r="BQ840" s="254"/>
      <c r="BR840" s="254"/>
      <c r="BS840" s="254"/>
      <c r="BT840" s="254"/>
      <c r="BU840" s="254"/>
      <c r="BV840" s="254"/>
      <c r="BW840" s="254"/>
      <c r="BX840" s="254"/>
      <c r="BY840" s="254"/>
      <c r="BZ840" s="254"/>
      <c r="CA840" s="254"/>
      <c r="CB840" s="254"/>
      <c r="CC840" s="254"/>
      <c r="CD840" s="254"/>
      <c r="CE840" s="254"/>
      <c r="CF840" s="254"/>
      <c r="CG840" s="254"/>
      <c r="CH840" s="254"/>
      <c r="CI840" s="254"/>
      <c r="CJ840" s="254"/>
      <c r="CK840" s="254"/>
      <c r="CL840" s="254"/>
      <c r="CM840" s="254"/>
      <c r="CN840" s="254"/>
      <c r="CO840" s="254"/>
      <c r="CP840" s="254"/>
      <c r="CQ840" s="254"/>
      <c r="CR840" s="254"/>
      <c r="CS840" s="254"/>
      <c r="CT840" s="254"/>
      <c r="CU840" s="254"/>
      <c r="CV840" s="254"/>
      <c r="CW840" s="254"/>
      <c r="CX840" s="254"/>
      <c r="CY840" s="254"/>
      <c r="CZ840" s="254"/>
      <c r="DA840" s="254"/>
      <c r="DB840" s="254"/>
      <c r="DC840" s="254"/>
      <c r="DD840" s="254"/>
      <c r="DE840" s="254"/>
      <c r="DF840" s="254"/>
      <c r="DG840" s="254"/>
      <c r="DH840" s="254"/>
      <c r="DI840" s="254"/>
      <c r="DJ840" s="254"/>
      <c r="DK840" s="254"/>
      <c r="DL840" s="254"/>
      <c r="DM840" s="254"/>
      <c r="DN840" s="254"/>
      <c r="DO840" s="254"/>
    </row>
    <row r="841" spans="1:119" ht="7.5" customHeight="1">
      <c r="A841" s="277"/>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c r="AA841" s="254"/>
      <c r="AB841" s="254"/>
      <c r="AC841" s="254"/>
      <c r="AD841" s="254"/>
      <c r="AE841" s="254"/>
      <c r="AF841" s="254"/>
      <c r="AG841" s="254"/>
      <c r="AH841" s="254"/>
      <c r="AI841" s="254"/>
      <c r="AJ841" s="254"/>
      <c r="AK841" s="254"/>
      <c r="AL841" s="254"/>
      <c r="AM841" s="254"/>
      <c r="AN841" s="254"/>
      <c r="AO841" s="254"/>
      <c r="AP841" s="254"/>
      <c r="AQ841" s="254"/>
      <c r="AR841" s="254"/>
      <c r="AS841" s="254"/>
      <c r="AT841" s="254"/>
      <c r="AU841" s="254"/>
      <c r="AV841" s="254"/>
      <c r="AW841" s="254"/>
      <c r="AX841" s="254"/>
      <c r="AY841" s="254"/>
      <c r="AZ841" s="254"/>
      <c r="BA841" s="254"/>
      <c r="BB841" s="254"/>
      <c r="BC841" s="254"/>
      <c r="BD841" s="254"/>
      <c r="BE841" s="254"/>
      <c r="BF841" s="254"/>
      <c r="BG841" s="254"/>
      <c r="BH841" s="254"/>
      <c r="BI841" s="254"/>
      <c r="BJ841" s="254"/>
      <c r="BK841" s="254"/>
      <c r="BL841" s="254"/>
      <c r="BM841" s="254"/>
      <c r="BN841" s="254"/>
      <c r="BO841" s="254"/>
      <c r="BP841" s="254"/>
      <c r="BQ841" s="254"/>
      <c r="BR841" s="254"/>
      <c r="BS841" s="254"/>
      <c r="BT841" s="254"/>
      <c r="BU841" s="254"/>
      <c r="BV841" s="254"/>
      <c r="BW841" s="254"/>
      <c r="BX841" s="254"/>
      <c r="BY841" s="254"/>
      <c r="BZ841" s="254"/>
      <c r="CA841" s="254"/>
      <c r="CB841" s="254"/>
      <c r="CC841" s="254"/>
      <c r="CD841" s="254"/>
      <c r="CE841" s="254"/>
      <c r="CF841" s="254"/>
      <c r="CG841" s="254"/>
      <c r="CH841" s="254"/>
      <c r="CI841" s="254"/>
      <c r="CJ841" s="254"/>
      <c r="CK841" s="254"/>
      <c r="CL841" s="254"/>
      <c r="CM841" s="254"/>
      <c r="CN841" s="254"/>
      <c r="CO841" s="254"/>
      <c r="CP841" s="254"/>
      <c r="CQ841" s="254"/>
      <c r="CR841" s="254"/>
      <c r="CS841" s="254"/>
      <c r="CT841" s="254"/>
      <c r="CU841" s="254"/>
      <c r="CV841" s="254"/>
      <c r="CW841" s="254"/>
      <c r="CX841" s="254"/>
      <c r="CY841" s="254"/>
      <c r="CZ841" s="254"/>
      <c r="DA841" s="254"/>
      <c r="DB841" s="254"/>
      <c r="DC841" s="254"/>
      <c r="DD841" s="254"/>
      <c r="DE841" s="254"/>
      <c r="DF841" s="254"/>
      <c r="DG841" s="254"/>
      <c r="DH841" s="254"/>
      <c r="DI841" s="254"/>
      <c r="DJ841" s="254"/>
      <c r="DK841" s="254"/>
      <c r="DL841" s="254"/>
      <c r="DM841" s="254"/>
      <c r="DN841" s="254"/>
      <c r="DO841" s="254"/>
    </row>
    <row r="842" spans="1:119" ht="7.5" customHeight="1">
      <c r="A842" s="277"/>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c r="AA842" s="254"/>
      <c r="AB842" s="254"/>
      <c r="AC842" s="254"/>
      <c r="AD842" s="254"/>
      <c r="AE842" s="254"/>
      <c r="AF842" s="254"/>
      <c r="AG842" s="254"/>
      <c r="AH842" s="254"/>
      <c r="AI842" s="254"/>
      <c r="AJ842" s="254"/>
      <c r="AK842" s="254"/>
      <c r="AL842" s="254"/>
      <c r="AM842" s="254"/>
      <c r="AN842" s="254"/>
      <c r="AO842" s="254"/>
      <c r="AP842" s="254"/>
      <c r="AQ842" s="254"/>
      <c r="AR842" s="254"/>
      <c r="AS842" s="254"/>
      <c r="AT842" s="254"/>
      <c r="AU842" s="254"/>
      <c r="AV842" s="254"/>
      <c r="AW842" s="254"/>
      <c r="AX842" s="254"/>
      <c r="AY842" s="254"/>
      <c r="AZ842" s="254"/>
      <c r="BA842" s="254"/>
      <c r="BB842" s="254"/>
      <c r="BC842" s="254"/>
      <c r="BD842" s="254"/>
      <c r="BE842" s="254"/>
      <c r="BF842" s="254"/>
      <c r="BG842" s="254"/>
      <c r="BH842" s="254"/>
      <c r="BI842" s="254"/>
      <c r="BJ842" s="254"/>
      <c r="BK842" s="254"/>
      <c r="BL842" s="254"/>
      <c r="BM842" s="254"/>
      <c r="BN842" s="254"/>
      <c r="BO842" s="254"/>
      <c r="BP842" s="254"/>
      <c r="BQ842" s="254"/>
      <c r="BR842" s="254"/>
      <c r="BS842" s="254"/>
      <c r="BT842" s="254"/>
      <c r="BU842" s="254"/>
      <c r="BV842" s="254"/>
      <c r="BW842" s="254"/>
      <c r="BX842" s="254"/>
      <c r="BY842" s="254"/>
      <c r="BZ842" s="254"/>
      <c r="CA842" s="254"/>
      <c r="CB842" s="254"/>
      <c r="CC842" s="254"/>
      <c r="CD842" s="254"/>
      <c r="CE842" s="254"/>
      <c r="CF842" s="254"/>
      <c r="CG842" s="254"/>
      <c r="CH842" s="254"/>
      <c r="CI842" s="254"/>
      <c r="CJ842" s="254"/>
      <c r="CK842" s="254"/>
      <c r="CL842" s="254"/>
      <c r="CM842" s="254"/>
      <c r="CN842" s="254"/>
      <c r="CO842" s="254"/>
      <c r="CP842" s="254"/>
      <c r="CQ842" s="254"/>
      <c r="CR842" s="254"/>
      <c r="CS842" s="254"/>
      <c r="CT842" s="254"/>
      <c r="CU842" s="254"/>
      <c r="CV842" s="254"/>
      <c r="CW842" s="254"/>
      <c r="CX842" s="254"/>
      <c r="CY842" s="254"/>
      <c r="CZ842" s="254"/>
      <c r="DA842" s="254"/>
      <c r="DB842" s="254"/>
      <c r="DC842" s="254"/>
      <c r="DD842" s="254"/>
      <c r="DE842" s="254"/>
      <c r="DF842" s="254"/>
      <c r="DG842" s="254"/>
      <c r="DH842" s="254"/>
      <c r="DI842" s="254"/>
      <c r="DJ842" s="254"/>
      <c r="DK842" s="254"/>
      <c r="DL842" s="254"/>
      <c r="DM842" s="254"/>
      <c r="DN842" s="254"/>
      <c r="DO842" s="254"/>
    </row>
    <row r="843" spans="1:119" ht="7.5" customHeight="1">
      <c r="A843" s="277"/>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c r="AA843" s="254"/>
      <c r="AB843" s="254"/>
      <c r="AC843" s="254"/>
      <c r="AD843" s="254"/>
      <c r="AE843" s="254"/>
      <c r="AF843" s="254"/>
      <c r="AG843" s="254"/>
      <c r="AH843" s="254"/>
      <c r="AI843" s="254"/>
      <c r="AJ843" s="254"/>
      <c r="AK843" s="254"/>
      <c r="AL843" s="254"/>
      <c r="AM843" s="254"/>
      <c r="AN843" s="254"/>
      <c r="AO843" s="254"/>
      <c r="AP843" s="254"/>
      <c r="AQ843" s="254"/>
      <c r="AR843" s="254"/>
      <c r="AS843" s="254"/>
      <c r="AT843" s="254"/>
      <c r="AU843" s="254"/>
      <c r="AV843" s="254"/>
      <c r="AW843" s="254"/>
      <c r="AX843" s="254"/>
      <c r="AY843" s="254"/>
      <c r="AZ843" s="254"/>
      <c r="BA843" s="254"/>
      <c r="BB843" s="254"/>
      <c r="BC843" s="254"/>
      <c r="BD843" s="254"/>
      <c r="BE843" s="254"/>
      <c r="BF843" s="254"/>
      <c r="BG843" s="254"/>
      <c r="BH843" s="254"/>
      <c r="BI843" s="254"/>
      <c r="BJ843" s="254"/>
      <c r="BK843" s="254"/>
      <c r="BL843" s="254"/>
      <c r="BM843" s="254"/>
      <c r="BN843" s="254"/>
      <c r="BO843" s="254"/>
      <c r="BP843" s="254"/>
      <c r="BQ843" s="254"/>
      <c r="BR843" s="254"/>
      <c r="BS843" s="254"/>
      <c r="BT843" s="254"/>
      <c r="BU843" s="254"/>
      <c r="BV843" s="254"/>
      <c r="BW843" s="254"/>
      <c r="BX843" s="254"/>
      <c r="BY843" s="254"/>
      <c r="BZ843" s="254"/>
      <c r="CA843" s="254"/>
      <c r="CB843" s="254"/>
      <c r="CC843" s="254"/>
      <c r="CD843" s="254"/>
      <c r="CE843" s="254"/>
      <c r="CF843" s="254"/>
      <c r="CG843" s="254"/>
      <c r="CH843" s="254"/>
      <c r="CI843" s="254"/>
      <c r="CJ843" s="254"/>
      <c r="CK843" s="254"/>
      <c r="CL843" s="254"/>
      <c r="CM843" s="254"/>
      <c r="CN843" s="254"/>
      <c r="CO843" s="254"/>
      <c r="CP843" s="254"/>
      <c r="CQ843" s="254"/>
      <c r="CR843" s="254"/>
      <c r="CS843" s="254"/>
      <c r="CT843" s="254"/>
      <c r="CU843" s="254"/>
      <c r="CV843" s="254"/>
      <c r="CW843" s="254"/>
      <c r="CX843" s="254"/>
      <c r="CY843" s="254"/>
      <c r="CZ843" s="254"/>
      <c r="DA843" s="254"/>
      <c r="DB843" s="254"/>
      <c r="DC843" s="254"/>
      <c r="DD843" s="254"/>
      <c r="DE843" s="254"/>
      <c r="DF843" s="254"/>
      <c r="DG843" s="254"/>
      <c r="DH843" s="254"/>
      <c r="DI843" s="254"/>
      <c r="DJ843" s="254"/>
      <c r="DK843" s="254"/>
      <c r="DL843" s="254"/>
      <c r="DM843" s="254"/>
      <c r="DN843" s="254"/>
      <c r="DO843" s="254"/>
    </row>
    <row r="844" spans="1:119" ht="7.5" customHeight="1">
      <c r="A844" s="277"/>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c r="AA844" s="254"/>
      <c r="AB844" s="254"/>
      <c r="AC844" s="254"/>
      <c r="AD844" s="254"/>
      <c r="AE844" s="254"/>
      <c r="AF844" s="254"/>
      <c r="AG844" s="254"/>
      <c r="AH844" s="254"/>
      <c r="AI844" s="254"/>
      <c r="AJ844" s="254"/>
      <c r="AK844" s="254"/>
      <c r="AL844" s="254"/>
      <c r="AM844" s="254"/>
      <c r="AN844" s="254"/>
      <c r="AO844" s="254"/>
      <c r="AP844" s="254"/>
      <c r="AQ844" s="254"/>
      <c r="AR844" s="254"/>
      <c r="AS844" s="254"/>
      <c r="AT844" s="254"/>
      <c r="AU844" s="254"/>
      <c r="AV844" s="254"/>
      <c r="AW844" s="254"/>
      <c r="AX844" s="254"/>
      <c r="AY844" s="254"/>
      <c r="AZ844" s="254"/>
      <c r="BA844" s="254"/>
      <c r="BB844" s="254"/>
      <c r="BC844" s="254"/>
      <c r="BD844" s="254"/>
      <c r="BE844" s="254"/>
      <c r="BF844" s="254"/>
      <c r="BG844" s="254"/>
      <c r="BH844" s="254"/>
      <c r="BI844" s="254"/>
      <c r="BJ844" s="254"/>
      <c r="BK844" s="254"/>
      <c r="BL844" s="254"/>
      <c r="BM844" s="254"/>
      <c r="BN844" s="254"/>
      <c r="BO844" s="254"/>
      <c r="BP844" s="254"/>
      <c r="BQ844" s="254"/>
      <c r="BR844" s="254"/>
      <c r="BS844" s="254"/>
      <c r="BT844" s="254"/>
      <c r="BU844" s="254"/>
      <c r="BV844" s="254"/>
      <c r="BW844" s="254"/>
      <c r="BX844" s="254"/>
      <c r="BY844" s="254"/>
      <c r="BZ844" s="254"/>
      <c r="CA844" s="254"/>
      <c r="CB844" s="254"/>
      <c r="CC844" s="254"/>
      <c r="CD844" s="254"/>
      <c r="CE844" s="254"/>
      <c r="CF844" s="254"/>
      <c r="CG844" s="254"/>
      <c r="CH844" s="254"/>
      <c r="CI844" s="254"/>
      <c r="CJ844" s="254"/>
      <c r="CK844" s="254"/>
      <c r="CL844" s="254"/>
      <c r="CM844" s="254"/>
      <c r="CN844" s="254"/>
      <c r="CO844" s="254"/>
      <c r="CP844" s="254"/>
      <c r="CQ844" s="254"/>
      <c r="CR844" s="254"/>
      <c r="CS844" s="254"/>
      <c r="CT844" s="254"/>
      <c r="CU844" s="254"/>
      <c r="CV844" s="254"/>
      <c r="CW844" s="254"/>
      <c r="CX844" s="254"/>
      <c r="CY844" s="254"/>
      <c r="CZ844" s="254"/>
      <c r="DA844" s="254"/>
      <c r="DB844" s="254"/>
      <c r="DC844" s="254"/>
      <c r="DD844" s="254"/>
      <c r="DE844" s="254"/>
      <c r="DF844" s="254"/>
      <c r="DG844" s="254"/>
      <c r="DH844" s="254"/>
      <c r="DI844" s="254"/>
      <c r="DJ844" s="254"/>
      <c r="DK844" s="254"/>
      <c r="DL844" s="254"/>
      <c r="DM844" s="254"/>
      <c r="DN844" s="254"/>
      <c r="DO844" s="254"/>
    </row>
    <row r="845" spans="1:119" ht="7.5" customHeight="1">
      <c r="A845" s="277"/>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c r="AA845" s="254"/>
      <c r="AB845" s="254"/>
      <c r="AC845" s="254"/>
      <c r="AD845" s="254"/>
      <c r="AE845" s="254"/>
      <c r="AF845" s="254"/>
      <c r="AG845" s="254"/>
      <c r="AH845" s="254"/>
      <c r="AI845" s="254"/>
      <c r="AJ845" s="254"/>
      <c r="AK845" s="254"/>
      <c r="AL845" s="254"/>
      <c r="AM845" s="254"/>
      <c r="AN845" s="254"/>
      <c r="AO845" s="254"/>
      <c r="AP845" s="254"/>
      <c r="AQ845" s="254"/>
      <c r="AR845" s="254"/>
      <c r="AS845" s="254"/>
      <c r="AT845" s="254"/>
      <c r="AU845" s="254"/>
      <c r="AV845" s="254"/>
      <c r="AW845" s="254"/>
      <c r="AX845" s="254"/>
      <c r="AY845" s="254"/>
      <c r="AZ845" s="254"/>
      <c r="BA845" s="254"/>
      <c r="BB845" s="254"/>
      <c r="BC845" s="254"/>
      <c r="BD845" s="254"/>
      <c r="BE845" s="254"/>
      <c r="BF845" s="254"/>
      <c r="BG845" s="254"/>
      <c r="BH845" s="254"/>
      <c r="BI845" s="254"/>
      <c r="BJ845" s="254"/>
      <c r="BK845" s="254"/>
      <c r="BL845" s="254"/>
      <c r="BM845" s="254"/>
      <c r="BN845" s="254"/>
      <c r="BO845" s="254"/>
      <c r="BP845" s="254"/>
      <c r="BQ845" s="254"/>
      <c r="BR845" s="254"/>
      <c r="BS845" s="254"/>
      <c r="BT845" s="254"/>
      <c r="BU845" s="254"/>
      <c r="BV845" s="254"/>
      <c r="BW845" s="254"/>
      <c r="BX845" s="254"/>
      <c r="BY845" s="254"/>
      <c r="BZ845" s="254"/>
      <c r="CA845" s="254"/>
      <c r="CB845" s="254"/>
      <c r="CC845" s="254"/>
      <c r="CD845" s="254"/>
      <c r="CE845" s="254"/>
      <c r="CF845" s="254"/>
      <c r="CG845" s="254"/>
      <c r="CH845" s="254"/>
      <c r="CI845" s="254"/>
      <c r="CJ845" s="254"/>
      <c r="CK845" s="254"/>
      <c r="CL845" s="254"/>
      <c r="CM845" s="254"/>
      <c r="CN845" s="254"/>
      <c r="CO845" s="254"/>
      <c r="CP845" s="254"/>
      <c r="CQ845" s="254"/>
      <c r="CR845" s="254"/>
      <c r="CS845" s="254"/>
      <c r="CT845" s="254"/>
      <c r="CU845" s="254"/>
      <c r="CV845" s="254"/>
      <c r="CW845" s="254"/>
      <c r="CX845" s="254"/>
      <c r="CY845" s="254"/>
      <c r="CZ845" s="254"/>
      <c r="DA845" s="254"/>
      <c r="DB845" s="254"/>
      <c r="DC845" s="254"/>
      <c r="DD845" s="254"/>
      <c r="DE845" s="254"/>
      <c r="DF845" s="254"/>
      <c r="DG845" s="254"/>
      <c r="DH845" s="254"/>
      <c r="DI845" s="254"/>
      <c r="DJ845" s="254"/>
      <c r="DK845" s="254"/>
      <c r="DL845" s="254"/>
      <c r="DM845" s="254"/>
      <c r="DN845" s="254"/>
      <c r="DO845" s="254"/>
    </row>
    <row r="846" spans="1:119" ht="7.5" customHeight="1">
      <c r="A846" s="277"/>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c r="AA846" s="254"/>
      <c r="AB846" s="254"/>
      <c r="AC846" s="254"/>
      <c r="AD846" s="254"/>
      <c r="AE846" s="254"/>
      <c r="AF846" s="254"/>
      <c r="AG846" s="254"/>
      <c r="AH846" s="254"/>
      <c r="AI846" s="254"/>
      <c r="AJ846" s="254"/>
      <c r="AK846" s="254"/>
      <c r="AL846" s="254"/>
      <c r="AM846" s="254"/>
      <c r="AN846" s="254"/>
      <c r="AO846" s="254"/>
      <c r="AP846" s="254"/>
      <c r="AQ846" s="254"/>
      <c r="AR846" s="254"/>
      <c r="AS846" s="254"/>
      <c r="AT846" s="254"/>
      <c r="AU846" s="254"/>
      <c r="AV846" s="254"/>
      <c r="AW846" s="254"/>
      <c r="AX846" s="254"/>
      <c r="AY846" s="254"/>
      <c r="AZ846" s="254"/>
      <c r="BA846" s="254"/>
      <c r="BB846" s="254"/>
      <c r="BC846" s="254"/>
      <c r="BD846" s="254"/>
      <c r="BE846" s="254"/>
      <c r="BF846" s="254"/>
      <c r="BG846" s="254"/>
      <c r="BH846" s="254"/>
      <c r="BI846" s="254"/>
      <c r="BJ846" s="254"/>
      <c r="BK846" s="254"/>
      <c r="BL846" s="254"/>
      <c r="BM846" s="254"/>
      <c r="BN846" s="254"/>
      <c r="BO846" s="254"/>
      <c r="BP846" s="254"/>
      <c r="BQ846" s="254"/>
      <c r="BR846" s="254"/>
      <c r="BS846" s="254"/>
      <c r="BT846" s="254"/>
      <c r="BU846" s="254"/>
      <c r="BV846" s="254"/>
      <c r="BW846" s="254"/>
      <c r="BX846" s="254"/>
      <c r="BY846" s="254"/>
      <c r="BZ846" s="254"/>
      <c r="CA846" s="254"/>
      <c r="CB846" s="254"/>
      <c r="CC846" s="254"/>
      <c r="CD846" s="254"/>
      <c r="CE846" s="254"/>
      <c r="CF846" s="254"/>
      <c r="CG846" s="254"/>
      <c r="CH846" s="254"/>
      <c r="CI846" s="254"/>
      <c r="CJ846" s="254"/>
      <c r="CK846" s="254"/>
      <c r="CL846" s="254"/>
      <c r="CM846" s="254"/>
      <c r="CN846" s="254"/>
      <c r="CO846" s="254"/>
      <c r="CP846" s="254"/>
      <c r="CQ846" s="254"/>
      <c r="CR846" s="254"/>
      <c r="CS846" s="254"/>
      <c r="CT846" s="254"/>
      <c r="CU846" s="254"/>
      <c r="CV846" s="254"/>
      <c r="CW846" s="254"/>
      <c r="CX846" s="254"/>
      <c r="CY846" s="254"/>
      <c r="CZ846" s="254"/>
      <c r="DA846" s="254"/>
      <c r="DB846" s="254"/>
      <c r="DC846" s="254"/>
      <c r="DD846" s="254"/>
      <c r="DE846" s="254"/>
      <c r="DF846" s="254"/>
      <c r="DG846" s="254"/>
      <c r="DH846" s="254"/>
      <c r="DI846" s="254"/>
      <c r="DJ846" s="254"/>
      <c r="DK846" s="254"/>
      <c r="DL846" s="254"/>
      <c r="DM846" s="254"/>
      <c r="DN846" s="254"/>
      <c r="DO846" s="254"/>
    </row>
    <row r="847" spans="1:119" ht="7.5" customHeight="1">
      <c r="A847" s="277"/>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c r="AA847" s="254"/>
      <c r="AB847" s="254"/>
      <c r="AC847" s="254"/>
      <c r="AD847" s="254"/>
      <c r="AE847" s="254"/>
      <c r="AF847" s="254"/>
      <c r="AG847" s="254"/>
      <c r="AH847" s="254"/>
      <c r="AI847" s="254"/>
      <c r="AJ847" s="254"/>
      <c r="AK847" s="254"/>
      <c r="AL847" s="254"/>
      <c r="AM847" s="254"/>
      <c r="AN847" s="254"/>
      <c r="AO847" s="254"/>
      <c r="AP847" s="254"/>
      <c r="AQ847" s="254"/>
      <c r="AR847" s="254"/>
      <c r="AS847" s="254"/>
      <c r="AT847" s="254"/>
      <c r="AU847" s="254"/>
      <c r="AV847" s="254"/>
      <c r="AW847" s="254"/>
      <c r="AX847" s="254"/>
      <c r="AY847" s="254"/>
      <c r="AZ847" s="254"/>
      <c r="BA847" s="254"/>
      <c r="BB847" s="254"/>
      <c r="BC847" s="254"/>
      <c r="BD847" s="254"/>
      <c r="BE847" s="254"/>
      <c r="BF847" s="254"/>
      <c r="BG847" s="254"/>
      <c r="BH847" s="254"/>
      <c r="BI847" s="254"/>
      <c r="BJ847" s="254"/>
      <c r="BK847" s="254"/>
      <c r="BL847" s="254"/>
      <c r="BM847" s="254"/>
      <c r="BN847" s="254"/>
      <c r="BO847" s="254"/>
      <c r="BP847" s="254"/>
      <c r="BQ847" s="254"/>
      <c r="BR847" s="254"/>
      <c r="BS847" s="254"/>
      <c r="BT847" s="254"/>
      <c r="BU847" s="254"/>
      <c r="BV847" s="254"/>
      <c r="BW847" s="254"/>
      <c r="BX847" s="254"/>
      <c r="BY847" s="254"/>
      <c r="BZ847" s="254"/>
      <c r="CA847" s="254"/>
      <c r="CB847" s="254"/>
      <c r="CC847" s="254"/>
      <c r="CD847" s="254"/>
      <c r="CE847" s="254"/>
      <c r="CF847" s="254"/>
      <c r="CG847" s="254"/>
      <c r="CH847" s="254"/>
      <c r="CI847" s="254"/>
      <c r="CJ847" s="254"/>
      <c r="CK847" s="254"/>
      <c r="CL847" s="254"/>
      <c r="CM847" s="254"/>
      <c r="CN847" s="254"/>
      <c r="CO847" s="254"/>
      <c r="CP847" s="254"/>
      <c r="CQ847" s="254"/>
      <c r="CR847" s="254"/>
      <c r="CS847" s="254"/>
      <c r="CT847" s="254"/>
      <c r="CU847" s="254"/>
      <c r="CV847" s="254"/>
      <c r="CW847" s="254"/>
      <c r="CX847" s="254"/>
      <c r="CY847" s="254"/>
      <c r="CZ847" s="254"/>
      <c r="DA847" s="254"/>
      <c r="DB847" s="254"/>
      <c r="DC847" s="254"/>
      <c r="DD847" s="254"/>
      <c r="DE847" s="254"/>
      <c r="DF847" s="254"/>
      <c r="DG847" s="254"/>
      <c r="DH847" s="254"/>
      <c r="DI847" s="254"/>
      <c r="DJ847" s="254"/>
      <c r="DK847" s="254"/>
      <c r="DL847" s="254"/>
      <c r="DM847" s="254"/>
      <c r="DN847" s="254"/>
      <c r="DO847" s="254"/>
    </row>
    <row r="848" spans="1:119" ht="7.5" customHeight="1">
      <c r="A848" s="277"/>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c r="AA848" s="254"/>
      <c r="AB848" s="254"/>
      <c r="AC848" s="254"/>
      <c r="AD848" s="254"/>
      <c r="AE848" s="254"/>
      <c r="AF848" s="254"/>
      <c r="AG848" s="254"/>
      <c r="AH848" s="254"/>
      <c r="AI848" s="254"/>
      <c r="AJ848" s="254"/>
      <c r="AK848" s="254"/>
      <c r="AL848" s="254"/>
      <c r="AM848" s="254"/>
      <c r="AN848" s="254"/>
      <c r="AO848" s="254"/>
      <c r="AP848" s="254"/>
      <c r="AQ848" s="254"/>
      <c r="AR848" s="254"/>
      <c r="AS848" s="254"/>
      <c r="AT848" s="254"/>
      <c r="AU848" s="254"/>
      <c r="AV848" s="254"/>
      <c r="AW848" s="254"/>
      <c r="AX848" s="254"/>
      <c r="AY848" s="254"/>
      <c r="AZ848" s="254"/>
      <c r="BA848" s="254"/>
      <c r="BB848" s="254"/>
      <c r="BC848" s="254"/>
      <c r="BD848" s="254"/>
      <c r="BE848" s="254"/>
      <c r="BF848" s="254"/>
      <c r="BG848" s="254"/>
      <c r="BH848" s="254"/>
      <c r="BI848" s="254"/>
      <c r="BJ848" s="254"/>
      <c r="BK848" s="254"/>
      <c r="BL848" s="254"/>
      <c r="BM848" s="254"/>
      <c r="BN848" s="254"/>
      <c r="BO848" s="254"/>
      <c r="BP848" s="254"/>
      <c r="BQ848" s="254"/>
      <c r="BR848" s="254"/>
      <c r="BS848" s="254"/>
      <c r="BT848" s="254"/>
      <c r="BU848" s="254"/>
      <c r="BV848" s="254"/>
      <c r="BW848" s="254"/>
      <c r="BX848" s="254"/>
      <c r="BY848" s="254"/>
      <c r="BZ848" s="254"/>
      <c r="CA848" s="254"/>
      <c r="CB848" s="254"/>
      <c r="CC848" s="254"/>
      <c r="CD848" s="254"/>
      <c r="CE848" s="254"/>
      <c r="CF848" s="254"/>
      <c r="CG848" s="254"/>
      <c r="CH848" s="254"/>
      <c r="CI848" s="254"/>
      <c r="CJ848" s="254"/>
      <c r="CK848" s="254"/>
      <c r="CL848" s="254"/>
      <c r="CM848" s="254"/>
      <c r="CN848" s="254"/>
      <c r="CO848" s="254"/>
      <c r="CP848" s="254"/>
      <c r="CQ848" s="254"/>
      <c r="CR848" s="254"/>
      <c r="CS848" s="254"/>
      <c r="CT848" s="254"/>
      <c r="CU848" s="254"/>
      <c r="CV848" s="254"/>
      <c r="CW848" s="254"/>
      <c r="CX848" s="254"/>
      <c r="CY848" s="254"/>
      <c r="CZ848" s="254"/>
      <c r="DA848" s="254"/>
      <c r="DB848" s="254"/>
      <c r="DC848" s="254"/>
      <c r="DD848" s="254"/>
      <c r="DE848" s="254"/>
      <c r="DF848" s="254"/>
      <c r="DG848" s="254"/>
      <c r="DH848" s="254"/>
      <c r="DI848" s="254"/>
      <c r="DJ848" s="254"/>
      <c r="DK848" s="254"/>
      <c r="DL848" s="254"/>
      <c r="DM848" s="254"/>
      <c r="DN848" s="254"/>
      <c r="DO848" s="254"/>
    </row>
    <row r="849" spans="1:119" ht="7.5" customHeight="1">
      <c r="A849" s="277"/>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c r="AA849" s="254"/>
      <c r="AB849" s="254"/>
      <c r="AC849" s="254"/>
      <c r="AD849" s="254"/>
      <c r="AE849" s="254"/>
      <c r="AF849" s="254"/>
      <c r="AG849" s="254"/>
      <c r="AH849" s="254"/>
      <c r="AI849" s="254"/>
      <c r="AJ849" s="254"/>
      <c r="AK849" s="254"/>
      <c r="AL849" s="254"/>
      <c r="AM849" s="254"/>
      <c r="AN849" s="254"/>
      <c r="AO849" s="254"/>
      <c r="AP849" s="254"/>
      <c r="AQ849" s="254"/>
      <c r="AR849" s="254"/>
      <c r="AS849" s="254"/>
      <c r="AT849" s="254"/>
      <c r="AU849" s="254"/>
      <c r="AV849" s="254"/>
      <c r="AW849" s="254"/>
      <c r="AX849" s="254"/>
      <c r="AY849" s="254"/>
      <c r="AZ849" s="254"/>
      <c r="BA849" s="254"/>
      <c r="BB849" s="254"/>
      <c r="BC849" s="254"/>
      <c r="BD849" s="254"/>
      <c r="BE849" s="254"/>
      <c r="BF849" s="254"/>
      <c r="BG849" s="254"/>
      <c r="BH849" s="254"/>
      <c r="BI849" s="254"/>
      <c r="BJ849" s="254"/>
      <c r="BK849" s="254"/>
      <c r="BL849" s="254"/>
      <c r="BM849" s="254"/>
      <c r="BN849" s="254"/>
      <c r="BO849" s="254"/>
      <c r="BP849" s="254"/>
      <c r="BQ849" s="254"/>
      <c r="BR849" s="254"/>
      <c r="BS849" s="254"/>
      <c r="BT849" s="254"/>
      <c r="BU849" s="254"/>
      <c r="BV849" s="254"/>
      <c r="BW849" s="254"/>
      <c r="BX849" s="254"/>
      <c r="BY849" s="254"/>
      <c r="BZ849" s="254"/>
      <c r="CA849" s="254"/>
      <c r="CB849" s="254"/>
      <c r="CC849" s="254"/>
      <c r="CD849" s="254"/>
      <c r="CE849" s="254"/>
      <c r="CF849" s="254"/>
      <c r="CG849" s="254"/>
      <c r="CH849" s="254"/>
      <c r="CI849" s="254"/>
      <c r="CJ849" s="254"/>
      <c r="CK849" s="254"/>
      <c r="CL849" s="254"/>
      <c r="CM849" s="254"/>
      <c r="CN849" s="254"/>
      <c r="CO849" s="254"/>
      <c r="CP849" s="254"/>
      <c r="CQ849" s="254"/>
      <c r="CR849" s="254"/>
      <c r="CS849" s="254"/>
      <c r="CT849" s="254"/>
      <c r="CU849" s="254"/>
      <c r="CV849" s="254"/>
      <c r="CW849" s="254"/>
      <c r="CX849" s="254"/>
      <c r="CY849" s="254"/>
      <c r="CZ849" s="254"/>
      <c r="DA849" s="254"/>
      <c r="DB849" s="254"/>
      <c r="DC849" s="254"/>
      <c r="DD849" s="254"/>
      <c r="DE849" s="254"/>
      <c r="DF849" s="254"/>
      <c r="DG849" s="254"/>
      <c r="DH849" s="254"/>
      <c r="DI849" s="254"/>
      <c r="DJ849" s="254"/>
      <c r="DK849" s="254"/>
      <c r="DL849" s="254"/>
      <c r="DM849" s="254"/>
      <c r="DN849" s="254"/>
      <c r="DO849" s="254"/>
    </row>
    <row r="850" spans="1:119" ht="7.5" customHeight="1">
      <c r="A850" s="277"/>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c r="AA850" s="254"/>
      <c r="AB850" s="254"/>
      <c r="AC850" s="254"/>
      <c r="AD850" s="254"/>
      <c r="AE850" s="254"/>
      <c r="AF850" s="254"/>
      <c r="AG850" s="254"/>
      <c r="AH850" s="254"/>
      <c r="AI850" s="254"/>
      <c r="AJ850" s="254"/>
      <c r="AK850" s="254"/>
      <c r="AL850" s="254"/>
      <c r="AM850" s="254"/>
      <c r="AN850" s="254"/>
      <c r="AO850" s="254"/>
      <c r="AP850" s="254"/>
      <c r="AQ850" s="254"/>
      <c r="AR850" s="254"/>
      <c r="AS850" s="254"/>
      <c r="AT850" s="254"/>
      <c r="AU850" s="254"/>
      <c r="AV850" s="254"/>
      <c r="AW850" s="254"/>
      <c r="AX850" s="254"/>
      <c r="AY850" s="254"/>
      <c r="AZ850" s="254"/>
      <c r="BA850" s="254"/>
      <c r="BB850" s="254"/>
      <c r="BC850" s="254"/>
      <c r="BD850" s="254"/>
      <c r="BE850" s="254"/>
      <c r="BF850" s="254"/>
      <c r="BG850" s="254"/>
      <c r="BH850" s="254"/>
      <c r="BI850" s="254"/>
      <c r="BJ850" s="254"/>
      <c r="BK850" s="254"/>
      <c r="BL850" s="254"/>
      <c r="BM850" s="254"/>
      <c r="BN850" s="254"/>
      <c r="BO850" s="254"/>
      <c r="BP850" s="254"/>
      <c r="BQ850" s="254"/>
      <c r="BR850" s="254"/>
      <c r="BS850" s="254"/>
      <c r="BT850" s="254"/>
      <c r="BU850" s="254"/>
      <c r="BV850" s="254"/>
      <c r="BW850" s="254"/>
      <c r="BX850" s="254"/>
      <c r="BY850" s="254"/>
      <c r="BZ850" s="254"/>
      <c r="CA850" s="254"/>
      <c r="CB850" s="254"/>
      <c r="CC850" s="254"/>
      <c r="CD850" s="254"/>
      <c r="CE850" s="254"/>
      <c r="CF850" s="254"/>
      <c r="CG850" s="254"/>
      <c r="CH850" s="254"/>
      <c r="CI850" s="254"/>
      <c r="CJ850" s="254"/>
      <c r="CK850" s="254"/>
      <c r="CL850" s="254"/>
      <c r="CM850" s="254"/>
      <c r="CN850" s="254"/>
      <c r="CO850" s="254"/>
      <c r="CP850" s="254"/>
      <c r="CQ850" s="254"/>
      <c r="CR850" s="254"/>
      <c r="CS850" s="254"/>
      <c r="CT850" s="254"/>
      <c r="CU850" s="254"/>
      <c r="CV850" s="254"/>
      <c r="CW850" s="254"/>
      <c r="CX850" s="254"/>
      <c r="CY850" s="254"/>
      <c r="CZ850" s="254"/>
      <c r="DA850" s="254"/>
      <c r="DB850" s="254"/>
      <c r="DC850" s="254"/>
      <c r="DD850" s="254"/>
      <c r="DE850" s="254"/>
      <c r="DF850" s="254"/>
      <c r="DG850" s="254"/>
      <c r="DH850" s="254"/>
      <c r="DI850" s="254"/>
      <c r="DJ850" s="254"/>
      <c r="DK850" s="254"/>
      <c r="DL850" s="254"/>
      <c r="DM850" s="254"/>
      <c r="DN850" s="254"/>
      <c r="DO850" s="254"/>
    </row>
    <row r="851" spans="1:119" ht="7.5" customHeight="1">
      <c r="A851" s="277"/>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c r="AA851" s="254"/>
      <c r="AB851" s="254"/>
      <c r="AC851" s="254"/>
      <c r="AD851" s="254"/>
      <c r="AE851" s="254"/>
      <c r="AF851" s="254"/>
      <c r="AG851" s="254"/>
      <c r="AH851" s="254"/>
      <c r="AI851" s="254"/>
      <c r="AJ851" s="254"/>
      <c r="AK851" s="254"/>
      <c r="AL851" s="254"/>
      <c r="AM851" s="254"/>
      <c r="AN851" s="254"/>
      <c r="AO851" s="254"/>
      <c r="AP851" s="254"/>
      <c r="AQ851" s="254"/>
      <c r="AR851" s="254"/>
      <c r="AS851" s="254"/>
      <c r="AT851" s="254"/>
      <c r="AU851" s="254"/>
      <c r="AV851" s="254"/>
      <c r="AW851" s="254"/>
      <c r="AX851" s="254"/>
      <c r="AY851" s="254"/>
      <c r="AZ851" s="254"/>
      <c r="BA851" s="254"/>
      <c r="BB851" s="254"/>
      <c r="BC851" s="254"/>
      <c r="BD851" s="254"/>
      <c r="BE851" s="254"/>
      <c r="BF851" s="254"/>
      <c r="BG851" s="254"/>
      <c r="BH851" s="254"/>
      <c r="BI851" s="254"/>
      <c r="BJ851" s="254"/>
      <c r="BK851" s="254"/>
      <c r="BL851" s="254"/>
      <c r="BM851" s="254"/>
      <c r="BN851" s="254"/>
      <c r="BO851" s="254"/>
      <c r="BP851" s="254"/>
      <c r="BQ851" s="254"/>
      <c r="BR851" s="254"/>
      <c r="BS851" s="254"/>
      <c r="BT851" s="254"/>
      <c r="BU851" s="254"/>
      <c r="BV851" s="254"/>
      <c r="BW851" s="254"/>
      <c r="BX851" s="254"/>
      <c r="BY851" s="254"/>
      <c r="BZ851" s="254"/>
      <c r="CA851" s="254"/>
      <c r="CB851" s="254"/>
      <c r="CC851" s="254"/>
      <c r="CD851" s="254"/>
      <c r="CE851" s="254"/>
      <c r="CF851" s="254"/>
      <c r="CG851" s="254"/>
      <c r="CH851" s="254"/>
      <c r="CI851" s="254"/>
      <c r="CJ851" s="254"/>
      <c r="CK851" s="254"/>
      <c r="CL851" s="254"/>
      <c r="CM851" s="254"/>
      <c r="CN851" s="254"/>
      <c r="CO851" s="254"/>
      <c r="CP851" s="254"/>
      <c r="CQ851" s="254"/>
      <c r="CR851" s="254"/>
      <c r="CS851" s="254"/>
      <c r="CT851" s="254"/>
      <c r="CU851" s="254"/>
      <c r="CV851" s="254"/>
      <c r="CW851" s="254"/>
      <c r="CX851" s="254"/>
      <c r="CY851" s="254"/>
      <c r="CZ851" s="254"/>
      <c r="DA851" s="254"/>
      <c r="DB851" s="254"/>
      <c r="DC851" s="254"/>
      <c r="DD851" s="254"/>
      <c r="DE851" s="254"/>
      <c r="DF851" s="254"/>
      <c r="DG851" s="254"/>
      <c r="DH851" s="254"/>
      <c r="DI851" s="254"/>
      <c r="DJ851" s="254"/>
      <c r="DK851" s="254"/>
      <c r="DL851" s="254"/>
      <c r="DM851" s="254"/>
      <c r="DN851" s="254"/>
      <c r="DO851" s="254"/>
    </row>
    <row r="852" spans="1:119" ht="7.5" customHeight="1">
      <c r="A852" s="277"/>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c r="AA852" s="254"/>
      <c r="AB852" s="254"/>
      <c r="AC852" s="254"/>
      <c r="AD852" s="254"/>
      <c r="AE852" s="254"/>
      <c r="AF852" s="254"/>
      <c r="AG852" s="254"/>
      <c r="AH852" s="254"/>
      <c r="AI852" s="254"/>
      <c r="AJ852" s="254"/>
      <c r="AK852" s="254"/>
      <c r="AL852" s="254"/>
      <c r="AM852" s="254"/>
      <c r="AN852" s="254"/>
      <c r="AO852" s="254"/>
      <c r="AP852" s="254"/>
      <c r="AQ852" s="254"/>
      <c r="AR852" s="254"/>
      <c r="AS852" s="254"/>
      <c r="AT852" s="254"/>
      <c r="AU852" s="254"/>
      <c r="AV852" s="254"/>
      <c r="AW852" s="254"/>
      <c r="AX852" s="254"/>
      <c r="AY852" s="254"/>
      <c r="AZ852" s="254"/>
      <c r="BA852" s="254"/>
      <c r="BB852" s="254"/>
      <c r="BC852" s="254"/>
      <c r="BD852" s="254"/>
      <c r="BE852" s="254"/>
      <c r="BF852" s="254"/>
      <c r="BG852" s="254"/>
      <c r="BH852" s="254"/>
      <c r="BI852" s="254"/>
      <c r="BJ852" s="254"/>
      <c r="BK852" s="254"/>
      <c r="BL852" s="254"/>
      <c r="BM852" s="254"/>
      <c r="BN852" s="254"/>
      <c r="BO852" s="254"/>
      <c r="BP852" s="254"/>
      <c r="BQ852" s="254"/>
      <c r="BR852" s="254"/>
      <c r="BS852" s="254"/>
      <c r="BT852" s="254"/>
      <c r="BU852" s="254"/>
      <c r="BV852" s="254"/>
      <c r="BW852" s="254"/>
      <c r="BX852" s="254"/>
      <c r="BY852" s="254"/>
      <c r="BZ852" s="254"/>
      <c r="CA852" s="254"/>
      <c r="CB852" s="254"/>
      <c r="CC852" s="254"/>
      <c r="CD852" s="254"/>
      <c r="CE852" s="254"/>
      <c r="CF852" s="254"/>
      <c r="CG852" s="254"/>
      <c r="CH852" s="254"/>
      <c r="CI852" s="254"/>
      <c r="CJ852" s="254"/>
      <c r="CK852" s="254"/>
      <c r="CL852" s="254"/>
      <c r="CM852" s="254"/>
      <c r="CN852" s="254"/>
      <c r="CO852" s="254"/>
      <c r="CP852" s="254"/>
      <c r="CQ852" s="254"/>
      <c r="CR852" s="254"/>
      <c r="CS852" s="254"/>
      <c r="CT852" s="254"/>
      <c r="CU852" s="254"/>
      <c r="CV852" s="254"/>
      <c r="CW852" s="254"/>
      <c r="CX852" s="254"/>
      <c r="CY852" s="254"/>
      <c r="CZ852" s="254"/>
      <c r="DA852" s="254"/>
      <c r="DB852" s="254"/>
      <c r="DC852" s="254"/>
      <c r="DD852" s="254"/>
      <c r="DE852" s="254"/>
      <c r="DF852" s="254"/>
      <c r="DG852" s="254"/>
      <c r="DH852" s="254"/>
      <c r="DI852" s="254"/>
      <c r="DJ852" s="254"/>
      <c r="DK852" s="254"/>
      <c r="DL852" s="254"/>
      <c r="DM852" s="254"/>
      <c r="DN852" s="254"/>
      <c r="DO852" s="254"/>
    </row>
    <row r="853" spans="1:119" ht="7.5" customHeight="1">
      <c r="A853" s="277"/>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c r="AA853" s="254"/>
      <c r="AB853" s="254"/>
      <c r="AC853" s="254"/>
      <c r="AD853" s="254"/>
      <c r="AE853" s="254"/>
      <c r="AF853" s="254"/>
      <c r="AG853" s="254"/>
      <c r="AH853" s="254"/>
      <c r="AI853" s="254"/>
      <c r="AJ853" s="254"/>
      <c r="AK853" s="254"/>
      <c r="AL853" s="254"/>
      <c r="AM853" s="254"/>
      <c r="AN853" s="254"/>
      <c r="AO853" s="254"/>
      <c r="AP853" s="254"/>
      <c r="AQ853" s="254"/>
      <c r="AR853" s="254"/>
      <c r="AS853" s="254"/>
      <c r="AT853" s="254"/>
      <c r="AU853" s="254"/>
      <c r="AV853" s="254"/>
      <c r="AW853" s="254"/>
      <c r="AX853" s="254"/>
      <c r="AY853" s="254"/>
      <c r="AZ853" s="254"/>
      <c r="BA853" s="254"/>
      <c r="BB853" s="254"/>
      <c r="BC853" s="254"/>
      <c r="BD853" s="254"/>
      <c r="BE853" s="254"/>
      <c r="BF853" s="254"/>
      <c r="BG853" s="254"/>
      <c r="BH853" s="254"/>
      <c r="BI853" s="254"/>
      <c r="BJ853" s="254"/>
      <c r="BK853" s="254"/>
      <c r="BL853" s="254"/>
      <c r="BM853" s="254"/>
      <c r="BN853" s="254"/>
      <c r="BO853" s="254"/>
      <c r="BP853" s="254"/>
      <c r="BQ853" s="254"/>
      <c r="BR853" s="254"/>
      <c r="BS853" s="254"/>
      <c r="BT853" s="254"/>
      <c r="BU853" s="254"/>
      <c r="BV853" s="254"/>
      <c r="BW853" s="254"/>
      <c r="BX853" s="254"/>
      <c r="BY853" s="254"/>
      <c r="BZ853" s="254"/>
      <c r="CA853" s="254"/>
      <c r="CB853" s="254"/>
      <c r="CC853" s="254"/>
      <c r="CD853" s="254"/>
      <c r="CE853" s="254"/>
      <c r="CF853" s="254"/>
      <c r="CG853" s="254"/>
      <c r="CH853" s="254"/>
      <c r="CI853" s="254"/>
      <c r="CJ853" s="254"/>
      <c r="CK853" s="254"/>
      <c r="CL853" s="254"/>
      <c r="CM853" s="254"/>
      <c r="CN853" s="254"/>
      <c r="CO853" s="254"/>
      <c r="CP853" s="254"/>
      <c r="CQ853" s="254"/>
      <c r="CR853" s="254"/>
      <c r="CS853" s="254"/>
      <c r="CT853" s="254"/>
      <c r="CU853" s="254"/>
      <c r="CV853" s="254"/>
      <c r="CW853" s="254"/>
      <c r="CX853" s="254"/>
      <c r="CY853" s="254"/>
      <c r="CZ853" s="254"/>
      <c r="DA853" s="254"/>
      <c r="DB853" s="254"/>
      <c r="DC853" s="254"/>
      <c r="DD853" s="254"/>
      <c r="DE853" s="254"/>
      <c r="DF853" s="254"/>
      <c r="DG853" s="254"/>
      <c r="DH853" s="254"/>
      <c r="DI853" s="254"/>
      <c r="DJ853" s="254"/>
      <c r="DK853" s="254"/>
      <c r="DL853" s="254"/>
      <c r="DM853" s="254"/>
      <c r="DN853" s="254"/>
      <c r="DO853" s="254"/>
    </row>
    <row r="854" spans="1:119" ht="7.5" customHeight="1">
      <c r="A854" s="277"/>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c r="AA854" s="254"/>
      <c r="AB854" s="254"/>
      <c r="AC854" s="254"/>
      <c r="AD854" s="254"/>
      <c r="AE854" s="254"/>
      <c r="AF854" s="254"/>
      <c r="AG854" s="254"/>
      <c r="AH854" s="254"/>
      <c r="AI854" s="254"/>
      <c r="AJ854" s="254"/>
      <c r="AK854" s="254"/>
      <c r="AL854" s="254"/>
      <c r="AM854" s="254"/>
      <c r="AN854" s="254"/>
      <c r="AO854" s="254"/>
      <c r="AP854" s="254"/>
      <c r="AQ854" s="254"/>
      <c r="AR854" s="254"/>
      <c r="AS854" s="254"/>
      <c r="AT854" s="254"/>
      <c r="AU854" s="254"/>
      <c r="AV854" s="254"/>
      <c r="AW854" s="254"/>
      <c r="AX854" s="254"/>
      <c r="AY854" s="254"/>
      <c r="AZ854" s="254"/>
      <c r="BA854" s="254"/>
      <c r="BB854" s="254"/>
      <c r="BC854" s="254"/>
      <c r="BD854" s="254"/>
      <c r="BE854" s="254"/>
      <c r="BF854" s="254"/>
      <c r="BG854" s="254"/>
      <c r="BH854" s="254"/>
      <c r="BI854" s="254"/>
      <c r="BJ854" s="254"/>
      <c r="BK854" s="254"/>
      <c r="BL854" s="254"/>
      <c r="BM854" s="254"/>
      <c r="BN854" s="254"/>
      <c r="BO854" s="254"/>
      <c r="BP854" s="254"/>
      <c r="BQ854" s="254"/>
      <c r="BR854" s="254"/>
      <c r="BS854" s="254"/>
      <c r="BT854" s="254"/>
      <c r="BU854" s="254"/>
      <c r="BV854" s="254"/>
      <c r="BW854" s="254"/>
      <c r="BX854" s="254"/>
      <c r="BY854" s="254"/>
      <c r="BZ854" s="254"/>
      <c r="CA854" s="254"/>
      <c r="CB854" s="254"/>
      <c r="CC854" s="254"/>
      <c r="CD854" s="254"/>
      <c r="CE854" s="254"/>
      <c r="CF854" s="254"/>
      <c r="CG854" s="254"/>
      <c r="CH854" s="254"/>
      <c r="CI854" s="254"/>
      <c r="CJ854" s="254"/>
      <c r="CK854" s="254"/>
      <c r="CL854" s="254"/>
      <c r="CM854" s="254"/>
      <c r="CN854" s="254"/>
      <c r="CO854" s="254"/>
      <c r="CP854" s="254"/>
      <c r="CQ854" s="254"/>
      <c r="CR854" s="254"/>
      <c r="CS854" s="254"/>
      <c r="CT854" s="254"/>
      <c r="CU854" s="254"/>
      <c r="CV854" s="254"/>
      <c r="CW854" s="254"/>
      <c r="CX854" s="254"/>
      <c r="CY854" s="254"/>
      <c r="CZ854" s="254"/>
      <c r="DA854" s="254"/>
      <c r="DB854" s="254"/>
      <c r="DC854" s="254"/>
      <c r="DD854" s="254"/>
      <c r="DE854" s="254"/>
      <c r="DF854" s="254"/>
      <c r="DG854" s="254"/>
      <c r="DH854" s="254"/>
      <c r="DI854" s="254"/>
      <c r="DJ854" s="254"/>
      <c r="DK854" s="254"/>
      <c r="DL854" s="254"/>
      <c r="DM854" s="254"/>
      <c r="DN854" s="254"/>
      <c r="DO854" s="254"/>
    </row>
    <row r="855" spans="1:119" ht="7.5" customHeight="1">
      <c r="A855" s="277"/>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c r="AA855" s="254"/>
      <c r="AB855" s="254"/>
      <c r="AC855" s="254"/>
      <c r="AD855" s="254"/>
      <c r="AE855" s="254"/>
      <c r="AF855" s="254"/>
      <c r="AG855" s="254"/>
      <c r="AH855" s="254"/>
      <c r="AI855" s="254"/>
      <c r="AJ855" s="254"/>
      <c r="AK855" s="254"/>
      <c r="AL855" s="254"/>
      <c r="AM855" s="254"/>
      <c r="AN855" s="254"/>
      <c r="AO855" s="254"/>
      <c r="AP855" s="254"/>
      <c r="AQ855" s="254"/>
      <c r="AR855" s="254"/>
      <c r="AS855" s="254"/>
      <c r="AT855" s="254"/>
      <c r="AU855" s="254"/>
      <c r="AV855" s="254"/>
      <c r="AW855" s="254"/>
      <c r="AX855" s="254"/>
      <c r="AY855" s="254"/>
      <c r="AZ855" s="254"/>
      <c r="BA855" s="254"/>
      <c r="BB855" s="254"/>
      <c r="BC855" s="254"/>
      <c r="BD855" s="254"/>
      <c r="BE855" s="254"/>
      <c r="BF855" s="254"/>
      <c r="BG855" s="254"/>
      <c r="BH855" s="254"/>
      <c r="BI855" s="254"/>
      <c r="BJ855" s="254"/>
      <c r="BK855" s="254"/>
      <c r="BL855" s="254"/>
      <c r="BM855" s="254"/>
      <c r="BN855" s="254"/>
      <c r="BO855" s="254"/>
      <c r="BP855" s="254"/>
      <c r="BQ855" s="254"/>
      <c r="BR855" s="254"/>
      <c r="BS855" s="254"/>
      <c r="BT855" s="254"/>
      <c r="BU855" s="254"/>
      <c r="BV855" s="254"/>
      <c r="BW855" s="254"/>
      <c r="BX855" s="254"/>
      <c r="BY855" s="254"/>
      <c r="BZ855" s="254"/>
      <c r="CA855" s="254"/>
      <c r="CB855" s="254"/>
      <c r="CC855" s="254"/>
      <c r="CD855" s="254"/>
      <c r="CE855" s="254"/>
      <c r="CF855" s="254"/>
      <c r="CG855" s="254"/>
      <c r="CH855" s="254"/>
      <c r="CI855" s="254"/>
      <c r="CJ855" s="254"/>
      <c r="CK855" s="254"/>
      <c r="CL855" s="254"/>
      <c r="CM855" s="254"/>
      <c r="CN855" s="254"/>
      <c r="CO855" s="254"/>
      <c r="CP855" s="254"/>
      <c r="CQ855" s="254"/>
      <c r="CR855" s="254"/>
      <c r="CS855" s="254"/>
      <c r="CT855" s="254"/>
      <c r="CU855" s="254"/>
      <c r="CV855" s="254"/>
      <c r="CW855" s="254"/>
      <c r="CX855" s="254"/>
      <c r="CY855" s="254"/>
      <c r="CZ855" s="254"/>
      <c r="DA855" s="254"/>
      <c r="DB855" s="254"/>
      <c r="DC855" s="254"/>
      <c r="DD855" s="254"/>
      <c r="DE855" s="254"/>
      <c r="DF855" s="254"/>
      <c r="DG855" s="254"/>
      <c r="DH855" s="254"/>
      <c r="DI855" s="254"/>
      <c r="DJ855" s="254"/>
      <c r="DK855" s="254"/>
      <c r="DL855" s="254"/>
      <c r="DM855" s="254"/>
      <c r="DN855" s="254"/>
      <c r="DO855" s="254"/>
    </row>
    <row r="856" spans="1:119" ht="7.5" customHeight="1">
      <c r="A856" s="277"/>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c r="AA856" s="254"/>
      <c r="AB856" s="254"/>
      <c r="AC856" s="254"/>
      <c r="AD856" s="254"/>
      <c r="AE856" s="254"/>
      <c r="AF856" s="254"/>
      <c r="AG856" s="254"/>
      <c r="AH856" s="254"/>
      <c r="AI856" s="254"/>
      <c r="AJ856" s="254"/>
      <c r="AK856" s="254"/>
      <c r="AL856" s="254"/>
      <c r="AM856" s="254"/>
      <c r="AN856" s="254"/>
      <c r="AO856" s="254"/>
      <c r="AP856" s="254"/>
      <c r="AQ856" s="254"/>
      <c r="AR856" s="254"/>
      <c r="AS856" s="254"/>
      <c r="AT856" s="254"/>
      <c r="AU856" s="254"/>
      <c r="AV856" s="254"/>
      <c r="AW856" s="254"/>
      <c r="AX856" s="254"/>
      <c r="AY856" s="254"/>
      <c r="AZ856" s="254"/>
      <c r="BA856" s="254"/>
      <c r="BB856" s="254"/>
      <c r="BC856" s="254"/>
      <c r="BD856" s="254"/>
      <c r="BE856" s="254"/>
      <c r="BF856" s="254"/>
      <c r="BG856" s="254"/>
      <c r="BH856" s="254"/>
      <c r="BI856" s="254"/>
      <c r="BJ856" s="254"/>
      <c r="BK856" s="254"/>
      <c r="BL856" s="254"/>
      <c r="BM856" s="254"/>
      <c r="BN856" s="254"/>
      <c r="BO856" s="254"/>
      <c r="BP856" s="254"/>
      <c r="BQ856" s="254"/>
      <c r="BR856" s="254"/>
      <c r="BS856" s="254"/>
      <c r="BT856" s="254"/>
      <c r="BU856" s="254"/>
      <c r="BV856" s="254"/>
      <c r="BW856" s="254"/>
      <c r="BX856" s="254"/>
      <c r="BY856" s="254"/>
      <c r="BZ856" s="254"/>
      <c r="CA856" s="254"/>
      <c r="CB856" s="254"/>
      <c r="CC856" s="254"/>
      <c r="CD856" s="254"/>
      <c r="CE856" s="254"/>
      <c r="CF856" s="254"/>
      <c r="CG856" s="254"/>
      <c r="CH856" s="254"/>
      <c r="CI856" s="254"/>
      <c r="CJ856" s="254"/>
      <c r="CK856" s="254"/>
      <c r="CL856" s="254"/>
      <c r="CM856" s="254"/>
      <c r="CN856" s="254"/>
      <c r="CO856" s="254"/>
      <c r="CP856" s="254"/>
      <c r="CQ856" s="254"/>
      <c r="CR856" s="254"/>
      <c r="CS856" s="254"/>
      <c r="CT856" s="254"/>
      <c r="CU856" s="254"/>
      <c r="CV856" s="254"/>
      <c r="CW856" s="254"/>
      <c r="CX856" s="254"/>
      <c r="CY856" s="254"/>
      <c r="CZ856" s="254"/>
      <c r="DA856" s="254"/>
      <c r="DB856" s="254"/>
      <c r="DC856" s="254"/>
      <c r="DD856" s="254"/>
      <c r="DE856" s="254"/>
      <c r="DF856" s="254"/>
      <c r="DG856" s="254"/>
      <c r="DH856" s="254"/>
      <c r="DI856" s="254"/>
      <c r="DJ856" s="254"/>
      <c r="DK856" s="254"/>
      <c r="DL856" s="254"/>
      <c r="DM856" s="254"/>
      <c r="DN856" s="254"/>
      <c r="DO856" s="254"/>
    </row>
    <row r="857" spans="1:119" ht="7.5" customHeight="1">
      <c r="A857" s="277"/>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c r="AA857" s="254"/>
      <c r="AB857" s="254"/>
      <c r="AC857" s="254"/>
      <c r="AD857" s="254"/>
      <c r="AE857" s="254"/>
      <c r="AF857" s="254"/>
      <c r="AG857" s="254"/>
      <c r="AH857" s="254"/>
      <c r="AI857" s="254"/>
      <c r="AJ857" s="254"/>
      <c r="AK857" s="254"/>
      <c r="AL857" s="254"/>
      <c r="AM857" s="254"/>
      <c r="AN857" s="254"/>
      <c r="AO857" s="254"/>
      <c r="AP857" s="254"/>
      <c r="AQ857" s="254"/>
      <c r="AR857" s="254"/>
      <c r="AS857" s="254"/>
      <c r="AT857" s="254"/>
      <c r="AU857" s="254"/>
      <c r="AV857" s="254"/>
      <c r="AW857" s="254"/>
      <c r="AX857" s="254"/>
      <c r="AY857" s="254"/>
      <c r="AZ857" s="254"/>
      <c r="BA857" s="254"/>
      <c r="BB857" s="254"/>
      <c r="BC857" s="254"/>
      <c r="BD857" s="254"/>
      <c r="BE857" s="254"/>
      <c r="BF857" s="254"/>
      <c r="BG857" s="254"/>
      <c r="BH857" s="254"/>
      <c r="BI857" s="254"/>
      <c r="BJ857" s="254"/>
      <c r="BK857" s="254"/>
      <c r="BL857" s="254"/>
      <c r="BM857" s="254"/>
      <c r="BN857" s="254"/>
      <c r="BO857" s="254"/>
      <c r="BP857" s="254"/>
      <c r="BQ857" s="254"/>
      <c r="BR857" s="254"/>
      <c r="BS857" s="254"/>
      <c r="BT857" s="254"/>
      <c r="BU857" s="254"/>
      <c r="BV857" s="254"/>
      <c r="BW857" s="254"/>
      <c r="BX857" s="254"/>
      <c r="BY857" s="254"/>
      <c r="BZ857" s="254"/>
      <c r="CA857" s="254"/>
      <c r="CB857" s="254"/>
      <c r="CC857" s="254"/>
      <c r="CD857" s="254"/>
      <c r="CE857" s="254"/>
      <c r="CF857" s="254"/>
      <c r="CG857" s="254"/>
      <c r="CH857" s="254"/>
      <c r="CI857" s="254"/>
      <c r="CJ857" s="254"/>
      <c r="CK857" s="254"/>
      <c r="CL857" s="254"/>
      <c r="CM857" s="254"/>
      <c r="CN857" s="254"/>
      <c r="CO857" s="254"/>
      <c r="CP857" s="254"/>
      <c r="CQ857" s="254"/>
      <c r="CR857" s="254"/>
      <c r="CS857" s="254"/>
      <c r="CT857" s="254"/>
      <c r="CU857" s="254"/>
      <c r="CV857" s="254"/>
      <c r="CW857" s="254"/>
      <c r="CX857" s="254"/>
      <c r="CY857" s="254"/>
      <c r="CZ857" s="254"/>
      <c r="DA857" s="254"/>
      <c r="DB857" s="254"/>
      <c r="DC857" s="254"/>
      <c r="DD857" s="254"/>
      <c r="DE857" s="254"/>
      <c r="DF857" s="254"/>
      <c r="DG857" s="254"/>
      <c r="DH857" s="254"/>
      <c r="DI857" s="254"/>
      <c r="DJ857" s="254"/>
      <c r="DK857" s="254"/>
      <c r="DL857" s="254"/>
      <c r="DM857" s="254"/>
      <c r="DN857" s="254"/>
      <c r="DO857" s="254"/>
    </row>
    <row r="858" spans="1:119" ht="7.5" customHeight="1">
      <c r="A858" s="277"/>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c r="AA858" s="254"/>
      <c r="AB858" s="254"/>
      <c r="AC858" s="254"/>
      <c r="AD858" s="254"/>
      <c r="AE858" s="254"/>
      <c r="AF858" s="254"/>
      <c r="AG858" s="254"/>
      <c r="AH858" s="254"/>
      <c r="AI858" s="254"/>
      <c r="AJ858" s="254"/>
      <c r="AK858" s="254"/>
      <c r="AL858" s="254"/>
      <c r="AM858" s="254"/>
      <c r="AN858" s="254"/>
      <c r="AO858" s="254"/>
      <c r="AP858" s="254"/>
      <c r="AQ858" s="254"/>
      <c r="AR858" s="254"/>
      <c r="AS858" s="254"/>
      <c r="AT858" s="254"/>
      <c r="AU858" s="254"/>
      <c r="AV858" s="254"/>
      <c r="AW858" s="254"/>
      <c r="AX858" s="254"/>
      <c r="AY858" s="254"/>
      <c r="AZ858" s="254"/>
      <c r="BA858" s="254"/>
      <c r="BB858" s="254"/>
      <c r="BC858" s="254"/>
      <c r="BD858" s="254"/>
      <c r="BE858" s="254"/>
      <c r="BF858" s="254"/>
      <c r="BG858" s="254"/>
      <c r="BH858" s="254"/>
      <c r="BI858" s="254"/>
      <c r="BJ858" s="254"/>
      <c r="BK858" s="254"/>
      <c r="BL858" s="254"/>
      <c r="BM858" s="254"/>
      <c r="BN858" s="254"/>
      <c r="BO858" s="254"/>
      <c r="BP858" s="254"/>
      <c r="BQ858" s="254"/>
      <c r="BR858" s="254"/>
      <c r="BS858" s="254"/>
      <c r="BT858" s="254"/>
      <c r="BU858" s="254"/>
      <c r="BV858" s="254"/>
      <c r="BW858" s="254"/>
      <c r="BX858" s="254"/>
      <c r="BY858" s="254"/>
      <c r="BZ858" s="254"/>
      <c r="CA858" s="254"/>
      <c r="CB858" s="254"/>
      <c r="CC858" s="254"/>
      <c r="CD858" s="254"/>
      <c r="CE858" s="254"/>
      <c r="CF858" s="254"/>
      <c r="CG858" s="254"/>
      <c r="CH858" s="254"/>
      <c r="CI858" s="254"/>
      <c r="CJ858" s="254"/>
      <c r="CK858" s="254"/>
      <c r="CL858" s="254"/>
      <c r="CM858" s="254"/>
      <c r="CN858" s="254"/>
      <c r="CO858" s="254"/>
      <c r="CP858" s="254"/>
      <c r="CQ858" s="254"/>
      <c r="CR858" s="254"/>
      <c r="CS858" s="254"/>
      <c r="CT858" s="254"/>
      <c r="CU858" s="254"/>
      <c r="CV858" s="254"/>
      <c r="CW858" s="254"/>
      <c r="CX858" s="254"/>
      <c r="CY858" s="254"/>
      <c r="CZ858" s="254"/>
      <c r="DA858" s="254"/>
      <c r="DB858" s="254"/>
      <c r="DC858" s="254"/>
      <c r="DD858" s="254"/>
      <c r="DE858" s="254"/>
      <c r="DF858" s="254"/>
      <c r="DG858" s="254"/>
      <c r="DH858" s="254"/>
      <c r="DI858" s="254"/>
      <c r="DJ858" s="254"/>
      <c r="DK858" s="254"/>
      <c r="DL858" s="254"/>
      <c r="DM858" s="254"/>
      <c r="DN858" s="254"/>
      <c r="DO858" s="254"/>
    </row>
    <row r="859" spans="1:119" ht="7.5" customHeight="1">
      <c r="A859" s="277"/>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c r="AA859" s="254"/>
      <c r="AB859" s="254"/>
      <c r="AC859" s="254"/>
      <c r="AD859" s="254"/>
      <c r="AE859" s="254"/>
      <c r="AF859" s="254"/>
      <c r="AG859" s="254"/>
      <c r="AH859" s="254"/>
      <c r="AI859" s="254"/>
      <c r="AJ859" s="254"/>
      <c r="AK859" s="254"/>
      <c r="AL859" s="254"/>
      <c r="AM859" s="254"/>
      <c r="AN859" s="254"/>
      <c r="AO859" s="254"/>
      <c r="AP859" s="254"/>
      <c r="AQ859" s="254"/>
      <c r="AR859" s="254"/>
      <c r="AS859" s="254"/>
      <c r="AT859" s="254"/>
      <c r="AU859" s="254"/>
      <c r="AV859" s="254"/>
      <c r="AW859" s="254"/>
      <c r="AX859" s="254"/>
      <c r="AY859" s="254"/>
      <c r="AZ859" s="254"/>
      <c r="BA859" s="254"/>
      <c r="BB859" s="254"/>
      <c r="BC859" s="254"/>
      <c r="BD859" s="254"/>
      <c r="BE859" s="254"/>
      <c r="BF859" s="254"/>
      <c r="BG859" s="254"/>
      <c r="BH859" s="254"/>
      <c r="BI859" s="254"/>
      <c r="BJ859" s="254"/>
      <c r="BK859" s="254"/>
      <c r="BL859" s="254"/>
      <c r="BM859" s="254"/>
      <c r="BN859" s="254"/>
      <c r="BO859" s="254"/>
      <c r="BP859" s="254"/>
      <c r="BQ859" s="254"/>
      <c r="BR859" s="254"/>
      <c r="BS859" s="254"/>
      <c r="BT859" s="254"/>
      <c r="BU859" s="254"/>
      <c r="BV859" s="254"/>
      <c r="BW859" s="254"/>
      <c r="BX859" s="254"/>
      <c r="BY859" s="254"/>
      <c r="BZ859" s="254"/>
      <c r="CA859" s="254"/>
      <c r="CB859" s="254"/>
      <c r="CC859" s="254"/>
      <c r="CD859" s="254"/>
      <c r="CE859" s="254"/>
      <c r="CF859" s="254"/>
      <c r="CG859" s="254"/>
      <c r="CH859" s="254"/>
      <c r="CI859" s="254"/>
      <c r="CJ859" s="254"/>
      <c r="CK859" s="254"/>
      <c r="CL859" s="254"/>
      <c r="CM859" s="254"/>
      <c r="CN859" s="254"/>
      <c r="CO859" s="254"/>
      <c r="CP859" s="254"/>
      <c r="CQ859" s="254"/>
      <c r="CR859" s="254"/>
      <c r="CS859" s="254"/>
      <c r="CT859" s="254"/>
      <c r="CU859" s="254"/>
      <c r="CV859" s="254"/>
      <c r="CW859" s="254"/>
      <c r="CX859" s="254"/>
      <c r="CY859" s="254"/>
      <c r="CZ859" s="254"/>
      <c r="DA859" s="254"/>
      <c r="DB859" s="254"/>
      <c r="DC859" s="254"/>
      <c r="DD859" s="254"/>
      <c r="DE859" s="254"/>
      <c r="DF859" s="254"/>
      <c r="DG859" s="254"/>
      <c r="DH859" s="254"/>
      <c r="DI859" s="254"/>
      <c r="DJ859" s="254"/>
      <c r="DK859" s="254"/>
      <c r="DL859" s="254"/>
      <c r="DM859" s="254"/>
      <c r="DN859" s="254"/>
      <c r="DO859" s="254"/>
    </row>
    <row r="860" spans="1:119" ht="7.5" customHeight="1">
      <c r="A860" s="277"/>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c r="AA860" s="254"/>
      <c r="AB860" s="254"/>
      <c r="AC860" s="254"/>
      <c r="AD860" s="254"/>
      <c r="AE860" s="254"/>
      <c r="AF860" s="254"/>
      <c r="AG860" s="254"/>
      <c r="AH860" s="254"/>
      <c r="AI860" s="254"/>
      <c r="AJ860" s="254"/>
      <c r="AK860" s="254"/>
      <c r="AL860" s="254"/>
      <c r="AM860" s="254"/>
      <c r="AN860" s="254"/>
      <c r="AO860" s="254"/>
      <c r="AP860" s="254"/>
      <c r="AQ860" s="254"/>
      <c r="AR860" s="254"/>
      <c r="AS860" s="254"/>
      <c r="AT860" s="254"/>
      <c r="AU860" s="254"/>
      <c r="AV860" s="254"/>
      <c r="AW860" s="254"/>
      <c r="AX860" s="254"/>
      <c r="AY860" s="254"/>
      <c r="AZ860" s="254"/>
      <c r="BA860" s="254"/>
      <c r="BB860" s="254"/>
      <c r="BC860" s="254"/>
      <c r="BD860" s="254"/>
      <c r="BE860" s="254"/>
      <c r="BF860" s="254"/>
      <c r="BG860" s="254"/>
      <c r="BH860" s="254"/>
      <c r="BI860" s="254"/>
      <c r="BJ860" s="254"/>
      <c r="BK860" s="254"/>
      <c r="BL860" s="254"/>
      <c r="BM860" s="254"/>
      <c r="BN860" s="254"/>
      <c r="BO860" s="254"/>
      <c r="BP860" s="254"/>
      <c r="BQ860" s="254"/>
      <c r="BR860" s="254"/>
      <c r="BS860" s="254"/>
      <c r="BT860" s="254"/>
      <c r="BU860" s="254"/>
      <c r="BV860" s="254"/>
      <c r="BW860" s="254"/>
      <c r="BX860" s="254"/>
      <c r="BY860" s="254"/>
      <c r="BZ860" s="254"/>
      <c r="CA860" s="254"/>
      <c r="CB860" s="254"/>
      <c r="CC860" s="254"/>
      <c r="CD860" s="254"/>
      <c r="CE860" s="254"/>
      <c r="CF860" s="254"/>
      <c r="CG860" s="254"/>
      <c r="CH860" s="254"/>
      <c r="CI860" s="254"/>
      <c r="CJ860" s="254"/>
      <c r="CK860" s="254"/>
      <c r="CL860" s="254"/>
      <c r="CM860" s="254"/>
      <c r="CN860" s="254"/>
      <c r="CO860" s="254"/>
      <c r="CP860" s="254"/>
      <c r="CQ860" s="254"/>
      <c r="CR860" s="254"/>
      <c r="CS860" s="254"/>
      <c r="CT860" s="254"/>
      <c r="CU860" s="254"/>
      <c r="CV860" s="254"/>
      <c r="CW860" s="254"/>
      <c r="CX860" s="254"/>
      <c r="CY860" s="254"/>
      <c r="CZ860" s="254"/>
      <c r="DA860" s="254"/>
      <c r="DB860" s="254"/>
      <c r="DC860" s="254"/>
      <c r="DD860" s="254"/>
      <c r="DE860" s="254"/>
      <c r="DF860" s="254"/>
      <c r="DG860" s="254"/>
      <c r="DH860" s="254"/>
      <c r="DI860" s="254"/>
      <c r="DJ860" s="254"/>
      <c r="DK860" s="254"/>
      <c r="DL860" s="254"/>
      <c r="DM860" s="254"/>
      <c r="DN860" s="254"/>
      <c r="DO860" s="254"/>
    </row>
    <row r="861" spans="1:119" ht="7.5" customHeight="1">
      <c r="A861" s="277"/>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c r="AA861" s="254"/>
      <c r="AB861" s="254"/>
      <c r="AC861" s="254"/>
      <c r="AD861" s="254"/>
      <c r="AE861" s="254"/>
      <c r="AF861" s="254"/>
      <c r="AG861" s="254"/>
      <c r="AH861" s="254"/>
      <c r="AI861" s="254"/>
      <c r="AJ861" s="254"/>
      <c r="AK861" s="254"/>
      <c r="AL861" s="254"/>
      <c r="AM861" s="254"/>
      <c r="AN861" s="254"/>
      <c r="AO861" s="254"/>
      <c r="AP861" s="254"/>
      <c r="AQ861" s="254"/>
      <c r="AR861" s="254"/>
      <c r="AS861" s="254"/>
      <c r="AT861" s="254"/>
      <c r="AU861" s="254"/>
      <c r="AV861" s="254"/>
      <c r="AW861" s="254"/>
      <c r="AX861" s="254"/>
      <c r="AY861" s="254"/>
      <c r="AZ861" s="254"/>
      <c r="BA861" s="254"/>
      <c r="BB861" s="254"/>
      <c r="BC861" s="254"/>
      <c r="BD861" s="254"/>
      <c r="BE861" s="254"/>
      <c r="BF861" s="254"/>
      <c r="BG861" s="254"/>
      <c r="BH861" s="254"/>
      <c r="BI861" s="254"/>
      <c r="BJ861" s="254"/>
      <c r="BK861" s="254"/>
      <c r="BL861" s="254"/>
      <c r="BM861" s="254"/>
      <c r="BN861" s="254"/>
      <c r="BO861" s="254"/>
      <c r="BP861" s="254"/>
      <c r="BQ861" s="254"/>
      <c r="BR861" s="254"/>
      <c r="BS861" s="254"/>
      <c r="BT861" s="254"/>
      <c r="BU861" s="254"/>
      <c r="BV861" s="254"/>
      <c r="BW861" s="254"/>
      <c r="BX861" s="254"/>
      <c r="BY861" s="254"/>
      <c r="BZ861" s="254"/>
      <c r="CA861" s="254"/>
      <c r="CB861" s="254"/>
      <c r="CC861" s="254"/>
      <c r="CD861" s="254"/>
      <c r="CE861" s="254"/>
      <c r="CF861" s="254"/>
      <c r="CG861" s="254"/>
      <c r="CH861" s="254"/>
      <c r="CI861" s="254"/>
      <c r="CJ861" s="254"/>
      <c r="CK861" s="254"/>
      <c r="CL861" s="254"/>
      <c r="CM861" s="254"/>
      <c r="CN861" s="254"/>
      <c r="CO861" s="254"/>
      <c r="CP861" s="254"/>
      <c r="CQ861" s="254"/>
      <c r="CR861" s="254"/>
      <c r="CS861" s="254"/>
      <c r="CT861" s="254"/>
      <c r="CU861" s="254"/>
      <c r="CV861" s="254"/>
      <c r="CW861" s="254"/>
      <c r="CX861" s="254"/>
      <c r="CY861" s="254"/>
      <c r="CZ861" s="254"/>
      <c r="DA861" s="254"/>
      <c r="DB861" s="254"/>
      <c r="DC861" s="254"/>
      <c r="DD861" s="254"/>
      <c r="DE861" s="254"/>
      <c r="DF861" s="254"/>
      <c r="DG861" s="254"/>
      <c r="DH861" s="254"/>
      <c r="DI861" s="254"/>
      <c r="DJ861" s="254"/>
      <c r="DK861" s="254"/>
      <c r="DL861" s="254"/>
      <c r="DM861" s="254"/>
      <c r="DN861" s="254"/>
      <c r="DO861" s="254"/>
    </row>
    <row r="862" spans="1:119" ht="7.5" customHeight="1">
      <c r="A862" s="277"/>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c r="AA862" s="254"/>
      <c r="AB862" s="254"/>
      <c r="AC862" s="254"/>
      <c r="AD862" s="254"/>
      <c r="AE862" s="254"/>
      <c r="AF862" s="254"/>
      <c r="AG862" s="254"/>
      <c r="AH862" s="254"/>
      <c r="AI862" s="254"/>
      <c r="AJ862" s="254"/>
      <c r="AK862" s="254"/>
      <c r="AL862" s="254"/>
      <c r="AM862" s="254"/>
      <c r="AN862" s="254"/>
      <c r="AO862" s="254"/>
      <c r="AP862" s="254"/>
      <c r="AQ862" s="254"/>
      <c r="AR862" s="254"/>
      <c r="AS862" s="254"/>
      <c r="AT862" s="254"/>
      <c r="AU862" s="254"/>
      <c r="AV862" s="254"/>
      <c r="AW862" s="254"/>
      <c r="AX862" s="254"/>
      <c r="AY862" s="254"/>
      <c r="AZ862" s="254"/>
      <c r="BA862" s="254"/>
      <c r="BB862" s="254"/>
      <c r="BC862" s="254"/>
      <c r="BD862" s="254"/>
      <c r="BE862" s="254"/>
      <c r="BF862" s="254"/>
      <c r="BG862" s="254"/>
      <c r="BH862" s="254"/>
      <c r="BI862" s="254"/>
      <c r="BJ862" s="254"/>
      <c r="BK862" s="254"/>
      <c r="BL862" s="254"/>
      <c r="BM862" s="254"/>
      <c r="BN862" s="254"/>
      <c r="BO862" s="254"/>
      <c r="BP862" s="254"/>
      <c r="BQ862" s="254"/>
      <c r="BR862" s="254"/>
      <c r="BS862" s="254"/>
      <c r="BT862" s="254"/>
      <c r="BU862" s="254"/>
      <c r="BV862" s="254"/>
      <c r="BW862" s="254"/>
      <c r="BX862" s="254"/>
      <c r="BY862" s="254"/>
      <c r="BZ862" s="254"/>
      <c r="CA862" s="254"/>
      <c r="CB862" s="254"/>
      <c r="CC862" s="254"/>
      <c r="CD862" s="254"/>
      <c r="CE862" s="254"/>
      <c r="CF862" s="254"/>
      <c r="CG862" s="254"/>
      <c r="CH862" s="254"/>
      <c r="CI862" s="254"/>
      <c r="CJ862" s="254"/>
      <c r="CK862" s="254"/>
      <c r="CL862" s="254"/>
      <c r="CM862" s="254"/>
      <c r="CN862" s="254"/>
      <c r="CO862" s="254"/>
      <c r="CP862" s="254"/>
      <c r="CQ862" s="254"/>
      <c r="CR862" s="254"/>
      <c r="CS862" s="254"/>
      <c r="CT862" s="254"/>
      <c r="CU862" s="254"/>
      <c r="CV862" s="254"/>
      <c r="CW862" s="254"/>
      <c r="CX862" s="254"/>
      <c r="CY862" s="254"/>
      <c r="CZ862" s="254"/>
      <c r="DA862" s="254"/>
      <c r="DB862" s="254"/>
      <c r="DC862" s="254"/>
      <c r="DD862" s="254"/>
      <c r="DE862" s="254"/>
      <c r="DF862" s="254"/>
      <c r="DG862" s="254"/>
      <c r="DH862" s="254"/>
      <c r="DI862" s="254"/>
      <c r="DJ862" s="254"/>
      <c r="DK862" s="254"/>
      <c r="DL862" s="254"/>
      <c r="DM862" s="254"/>
      <c r="DN862" s="254"/>
      <c r="DO862" s="254"/>
    </row>
    <row r="863" spans="1:119" ht="7.5" customHeight="1">
      <c r="A863" s="277"/>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c r="AA863" s="254"/>
      <c r="AB863" s="254"/>
      <c r="AC863" s="254"/>
      <c r="AD863" s="254"/>
      <c r="AE863" s="254"/>
      <c r="AF863" s="254"/>
      <c r="AG863" s="254"/>
      <c r="AH863" s="254"/>
      <c r="AI863" s="254"/>
      <c r="AJ863" s="254"/>
      <c r="AK863" s="254"/>
      <c r="AL863" s="254"/>
      <c r="AM863" s="254"/>
      <c r="AN863" s="254"/>
      <c r="AO863" s="254"/>
      <c r="AP863" s="254"/>
      <c r="AQ863" s="254"/>
      <c r="AR863" s="254"/>
      <c r="AS863" s="254"/>
      <c r="AT863" s="254"/>
      <c r="AU863" s="254"/>
      <c r="AV863" s="254"/>
      <c r="AW863" s="254"/>
      <c r="AX863" s="254"/>
      <c r="AY863" s="254"/>
      <c r="AZ863" s="254"/>
      <c r="BA863" s="254"/>
      <c r="BB863" s="254"/>
      <c r="BC863" s="254"/>
      <c r="BD863" s="254"/>
      <c r="BE863" s="254"/>
      <c r="BF863" s="254"/>
      <c r="BG863" s="254"/>
      <c r="BH863" s="254"/>
      <c r="BI863" s="254"/>
      <c r="BJ863" s="254"/>
      <c r="BK863" s="254"/>
      <c r="BL863" s="254"/>
      <c r="BM863" s="254"/>
      <c r="BN863" s="254"/>
      <c r="BO863" s="254"/>
      <c r="BP863" s="254"/>
      <c r="BQ863" s="254"/>
      <c r="BR863" s="254"/>
      <c r="BS863" s="254"/>
      <c r="BT863" s="254"/>
      <c r="BU863" s="254"/>
      <c r="BV863" s="254"/>
      <c r="BW863" s="254"/>
      <c r="BX863" s="254"/>
      <c r="BY863" s="254"/>
      <c r="BZ863" s="254"/>
      <c r="CA863" s="254"/>
      <c r="CB863" s="254"/>
      <c r="CC863" s="254"/>
      <c r="CD863" s="254"/>
      <c r="CE863" s="254"/>
      <c r="CF863" s="254"/>
      <c r="CG863" s="254"/>
      <c r="CH863" s="254"/>
      <c r="CI863" s="254"/>
      <c r="CJ863" s="254"/>
      <c r="CK863" s="254"/>
      <c r="CL863" s="254"/>
      <c r="CM863" s="254"/>
      <c r="CN863" s="254"/>
      <c r="CO863" s="254"/>
      <c r="CP863" s="254"/>
      <c r="CQ863" s="254"/>
      <c r="CR863" s="254"/>
      <c r="CS863" s="254"/>
      <c r="CT863" s="254"/>
      <c r="CU863" s="254"/>
      <c r="CV863" s="254"/>
      <c r="CW863" s="254"/>
      <c r="CX863" s="254"/>
      <c r="CY863" s="254"/>
      <c r="CZ863" s="254"/>
      <c r="DA863" s="254"/>
      <c r="DB863" s="254"/>
      <c r="DC863" s="254"/>
      <c r="DD863" s="254"/>
      <c r="DE863" s="254"/>
      <c r="DF863" s="254"/>
      <c r="DG863" s="254"/>
      <c r="DH863" s="254"/>
      <c r="DI863" s="254"/>
      <c r="DJ863" s="254"/>
      <c r="DK863" s="254"/>
      <c r="DL863" s="254"/>
      <c r="DM863" s="254"/>
      <c r="DN863" s="254"/>
      <c r="DO863" s="254"/>
    </row>
    <row r="864" spans="1:119" ht="7.5" customHeight="1">
      <c r="A864" s="277"/>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c r="AA864" s="254"/>
      <c r="AB864" s="254"/>
      <c r="AC864" s="254"/>
      <c r="AD864" s="254"/>
      <c r="AE864" s="254"/>
      <c r="AF864" s="254"/>
      <c r="AG864" s="254"/>
      <c r="AH864" s="254"/>
      <c r="AI864" s="254"/>
      <c r="AJ864" s="254"/>
      <c r="AK864" s="254"/>
      <c r="AL864" s="254"/>
      <c r="AM864" s="254"/>
      <c r="AN864" s="254"/>
      <c r="AO864" s="254"/>
      <c r="AP864" s="254"/>
      <c r="AQ864" s="254"/>
      <c r="AR864" s="254"/>
      <c r="AS864" s="254"/>
      <c r="AT864" s="254"/>
      <c r="AU864" s="254"/>
      <c r="AV864" s="254"/>
      <c r="AW864" s="254"/>
      <c r="AX864" s="254"/>
      <c r="AY864" s="254"/>
      <c r="AZ864" s="254"/>
      <c r="BA864" s="254"/>
      <c r="BB864" s="254"/>
      <c r="BC864" s="254"/>
      <c r="BD864" s="254"/>
      <c r="BE864" s="254"/>
      <c r="BF864" s="254"/>
      <c r="BG864" s="254"/>
      <c r="BH864" s="254"/>
      <c r="BI864" s="254"/>
      <c r="BJ864" s="254"/>
      <c r="BK864" s="254"/>
      <c r="BL864" s="254"/>
      <c r="BM864" s="254"/>
      <c r="BN864" s="254"/>
      <c r="BO864" s="254"/>
      <c r="BP864" s="254"/>
      <c r="BQ864" s="254"/>
      <c r="BR864" s="254"/>
      <c r="BS864" s="254"/>
      <c r="BT864" s="254"/>
      <c r="BU864" s="254"/>
      <c r="BV864" s="254"/>
      <c r="BW864" s="254"/>
      <c r="BX864" s="254"/>
      <c r="BY864" s="254"/>
      <c r="BZ864" s="254"/>
      <c r="CA864" s="254"/>
      <c r="CB864" s="254"/>
      <c r="CC864" s="254"/>
      <c r="CD864" s="254"/>
      <c r="CE864" s="254"/>
      <c r="CF864" s="254"/>
      <c r="CG864" s="254"/>
      <c r="CH864" s="254"/>
      <c r="CI864" s="254"/>
      <c r="CJ864" s="254"/>
      <c r="CK864" s="254"/>
      <c r="CL864" s="254"/>
      <c r="CM864" s="254"/>
      <c r="CN864" s="254"/>
      <c r="CO864" s="254"/>
      <c r="CP864" s="254"/>
      <c r="CQ864" s="254"/>
      <c r="CR864" s="254"/>
      <c r="CS864" s="254"/>
      <c r="CT864" s="254"/>
      <c r="CU864" s="254"/>
      <c r="CV864" s="254"/>
      <c r="CW864" s="254"/>
      <c r="CX864" s="254"/>
      <c r="CY864" s="254"/>
      <c r="CZ864" s="254"/>
      <c r="DA864" s="254"/>
      <c r="DB864" s="254"/>
      <c r="DC864" s="254"/>
      <c r="DD864" s="254"/>
      <c r="DE864" s="254"/>
      <c r="DF864" s="254"/>
      <c r="DG864" s="254"/>
      <c r="DH864" s="254"/>
      <c r="DI864" s="254"/>
      <c r="DJ864" s="254"/>
      <c r="DK864" s="254"/>
      <c r="DL864" s="254"/>
      <c r="DM864" s="254"/>
      <c r="DN864" s="254"/>
      <c r="DO864" s="254"/>
    </row>
    <row r="865" spans="1:119" ht="7.5" customHeight="1">
      <c r="A865" s="277"/>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c r="AA865" s="254"/>
      <c r="AB865" s="254"/>
      <c r="AC865" s="254"/>
      <c r="AD865" s="254"/>
      <c r="AE865" s="254"/>
      <c r="AF865" s="254"/>
      <c r="AG865" s="254"/>
      <c r="AH865" s="254"/>
      <c r="AI865" s="254"/>
      <c r="AJ865" s="254"/>
      <c r="AK865" s="254"/>
      <c r="AL865" s="254"/>
      <c r="AM865" s="254"/>
      <c r="AN865" s="254"/>
      <c r="AO865" s="254"/>
      <c r="AP865" s="254"/>
      <c r="AQ865" s="254"/>
      <c r="AR865" s="254"/>
      <c r="AS865" s="254"/>
      <c r="AT865" s="254"/>
      <c r="AU865" s="254"/>
      <c r="AV865" s="254"/>
      <c r="AW865" s="254"/>
      <c r="AX865" s="254"/>
      <c r="AY865" s="254"/>
      <c r="AZ865" s="254"/>
      <c r="BA865" s="254"/>
      <c r="BB865" s="254"/>
      <c r="BC865" s="254"/>
      <c r="BD865" s="254"/>
      <c r="BE865" s="254"/>
      <c r="BF865" s="254"/>
      <c r="BG865" s="254"/>
      <c r="BH865" s="254"/>
      <c r="BI865" s="254"/>
      <c r="BJ865" s="254"/>
      <c r="BK865" s="254"/>
      <c r="BL865" s="254"/>
      <c r="BM865" s="254"/>
      <c r="BN865" s="254"/>
      <c r="BO865" s="254"/>
      <c r="BP865" s="254"/>
      <c r="BQ865" s="254"/>
      <c r="BR865" s="254"/>
      <c r="BS865" s="254"/>
      <c r="BT865" s="254"/>
      <c r="BU865" s="254"/>
      <c r="BV865" s="254"/>
      <c r="BW865" s="254"/>
      <c r="BX865" s="254"/>
      <c r="BY865" s="254"/>
      <c r="BZ865" s="254"/>
      <c r="CA865" s="254"/>
      <c r="CB865" s="254"/>
      <c r="CC865" s="254"/>
      <c r="CD865" s="254"/>
      <c r="CE865" s="254"/>
      <c r="CF865" s="254"/>
      <c r="CG865" s="254"/>
      <c r="CH865" s="254"/>
      <c r="CI865" s="254"/>
      <c r="CJ865" s="254"/>
      <c r="CK865" s="254"/>
      <c r="CL865" s="254"/>
      <c r="CM865" s="254"/>
      <c r="CN865" s="254"/>
      <c r="CO865" s="254"/>
      <c r="CP865" s="254"/>
      <c r="CQ865" s="254"/>
      <c r="CR865" s="254"/>
      <c r="CS865" s="254"/>
      <c r="CT865" s="254"/>
      <c r="CU865" s="254"/>
      <c r="CV865" s="254"/>
      <c r="CW865" s="254"/>
      <c r="CX865" s="254"/>
      <c r="CY865" s="254"/>
      <c r="CZ865" s="254"/>
      <c r="DA865" s="254"/>
      <c r="DB865" s="254"/>
      <c r="DC865" s="254"/>
      <c r="DD865" s="254"/>
      <c r="DE865" s="254"/>
      <c r="DF865" s="254"/>
      <c r="DG865" s="254"/>
      <c r="DH865" s="254"/>
      <c r="DI865" s="254"/>
      <c r="DJ865" s="254"/>
      <c r="DK865" s="254"/>
      <c r="DL865" s="254"/>
      <c r="DM865" s="254"/>
      <c r="DN865" s="254"/>
      <c r="DO865" s="254"/>
    </row>
    <row r="866" spans="1:119" ht="7.5" customHeight="1">
      <c r="A866" s="277"/>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c r="AA866" s="254"/>
      <c r="AB866" s="254"/>
      <c r="AC866" s="254"/>
      <c r="AD866" s="254"/>
      <c r="AE866" s="254"/>
      <c r="AF866" s="254"/>
      <c r="AG866" s="254"/>
      <c r="AH866" s="254"/>
      <c r="AI866" s="254"/>
      <c r="AJ866" s="254"/>
      <c r="AK866" s="254"/>
      <c r="AL866" s="254"/>
      <c r="AM866" s="254"/>
      <c r="AN866" s="254"/>
      <c r="AO866" s="254"/>
      <c r="AP866" s="254"/>
      <c r="AQ866" s="254"/>
      <c r="AR866" s="254"/>
      <c r="AS866" s="254"/>
      <c r="AT866" s="254"/>
      <c r="AU866" s="254"/>
      <c r="AV866" s="254"/>
      <c r="AW866" s="254"/>
      <c r="AX866" s="254"/>
      <c r="AY866" s="254"/>
      <c r="AZ866" s="254"/>
      <c r="BA866" s="254"/>
      <c r="BB866" s="254"/>
      <c r="BC866" s="254"/>
      <c r="BD866" s="254"/>
      <c r="BE866" s="254"/>
      <c r="BF866" s="254"/>
      <c r="BG866" s="254"/>
      <c r="BH866" s="254"/>
      <c r="BI866" s="254"/>
      <c r="BJ866" s="254"/>
      <c r="BK866" s="254"/>
      <c r="BL866" s="254"/>
      <c r="BM866" s="254"/>
      <c r="BN866" s="254"/>
      <c r="BO866" s="254"/>
      <c r="BP866" s="254"/>
      <c r="BQ866" s="254"/>
      <c r="BR866" s="254"/>
      <c r="BS866" s="254"/>
      <c r="BT866" s="254"/>
      <c r="BU866" s="254"/>
      <c r="BV866" s="254"/>
      <c r="BW866" s="254"/>
      <c r="BX866" s="254"/>
      <c r="BY866" s="254"/>
      <c r="BZ866" s="254"/>
      <c r="CA866" s="254"/>
      <c r="CB866" s="254"/>
      <c r="CC866" s="254"/>
      <c r="CD866" s="254"/>
      <c r="CE866" s="254"/>
      <c r="CF866" s="254"/>
      <c r="CG866" s="254"/>
      <c r="CH866" s="254"/>
      <c r="CI866" s="254"/>
      <c r="CJ866" s="254"/>
      <c r="CK866" s="254"/>
      <c r="CL866" s="254"/>
      <c r="CM866" s="254"/>
      <c r="CN866" s="254"/>
      <c r="CO866" s="254"/>
      <c r="CP866" s="254"/>
      <c r="CQ866" s="254"/>
      <c r="CR866" s="254"/>
      <c r="CS866" s="254"/>
      <c r="CT866" s="254"/>
      <c r="CU866" s="254"/>
      <c r="CV866" s="254"/>
      <c r="CW866" s="254"/>
      <c r="CX866" s="254"/>
      <c r="CY866" s="254"/>
      <c r="CZ866" s="254"/>
      <c r="DA866" s="254"/>
      <c r="DB866" s="254"/>
      <c r="DC866" s="254"/>
      <c r="DD866" s="254"/>
      <c r="DE866" s="254"/>
      <c r="DF866" s="254"/>
      <c r="DG866" s="254"/>
      <c r="DH866" s="254"/>
      <c r="DI866" s="254"/>
      <c r="DJ866" s="254"/>
      <c r="DK866" s="254"/>
      <c r="DL866" s="254"/>
      <c r="DM866" s="254"/>
      <c r="DN866" s="254"/>
      <c r="DO866" s="254"/>
    </row>
    <row r="867" spans="1:119" ht="7.5" customHeight="1">
      <c r="A867" s="277"/>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c r="AA867" s="254"/>
      <c r="AB867" s="254"/>
      <c r="AC867" s="254"/>
      <c r="AD867" s="254"/>
      <c r="AE867" s="254"/>
      <c r="AF867" s="254"/>
      <c r="AG867" s="254"/>
      <c r="AH867" s="254"/>
      <c r="AI867" s="254"/>
      <c r="AJ867" s="254"/>
      <c r="AK867" s="254"/>
      <c r="AL867" s="254"/>
      <c r="AM867" s="254"/>
      <c r="AN867" s="254"/>
      <c r="AO867" s="254"/>
      <c r="AP867" s="254"/>
      <c r="AQ867" s="254"/>
      <c r="AR867" s="254"/>
      <c r="AS867" s="254"/>
      <c r="AT867" s="254"/>
      <c r="AU867" s="254"/>
      <c r="AV867" s="254"/>
      <c r="AW867" s="254"/>
      <c r="AX867" s="254"/>
      <c r="AY867" s="254"/>
      <c r="AZ867" s="254"/>
      <c r="BA867" s="254"/>
      <c r="BB867" s="254"/>
      <c r="BC867" s="254"/>
      <c r="BD867" s="254"/>
      <c r="BE867" s="254"/>
      <c r="BF867" s="254"/>
      <c r="BG867" s="254"/>
      <c r="BH867" s="254"/>
      <c r="BI867" s="254"/>
      <c r="BJ867" s="254"/>
      <c r="BK867" s="254"/>
      <c r="BL867" s="254"/>
      <c r="BM867" s="254"/>
      <c r="BN867" s="254"/>
      <c r="BO867" s="254"/>
      <c r="BP867" s="254"/>
      <c r="BQ867" s="254"/>
      <c r="BR867" s="254"/>
      <c r="BS867" s="254"/>
      <c r="BT867" s="254"/>
      <c r="BU867" s="254"/>
      <c r="BV867" s="254"/>
      <c r="BW867" s="254"/>
      <c r="BX867" s="254"/>
      <c r="BY867" s="254"/>
      <c r="BZ867" s="254"/>
      <c r="CA867" s="254"/>
      <c r="CB867" s="254"/>
      <c r="CC867" s="254"/>
      <c r="CD867" s="254"/>
      <c r="CE867" s="254"/>
      <c r="CF867" s="254"/>
      <c r="CG867" s="254"/>
      <c r="CH867" s="254"/>
      <c r="CI867" s="254"/>
      <c r="CJ867" s="254"/>
      <c r="CK867" s="254"/>
      <c r="CL867" s="254"/>
      <c r="CM867" s="254"/>
      <c r="CN867" s="254"/>
      <c r="CO867" s="254"/>
      <c r="CP867" s="254"/>
      <c r="CQ867" s="254"/>
      <c r="CR867" s="254"/>
      <c r="CS867" s="254"/>
      <c r="CT867" s="254"/>
      <c r="CU867" s="254"/>
      <c r="CV867" s="254"/>
      <c r="CW867" s="254"/>
      <c r="CX867" s="254"/>
      <c r="CY867" s="254"/>
      <c r="CZ867" s="254"/>
      <c r="DA867" s="254"/>
      <c r="DB867" s="254"/>
      <c r="DC867" s="254"/>
      <c r="DD867" s="254"/>
      <c r="DE867" s="254"/>
      <c r="DF867" s="254"/>
      <c r="DG867" s="254"/>
      <c r="DH867" s="254"/>
      <c r="DI867" s="254"/>
      <c r="DJ867" s="254"/>
      <c r="DK867" s="254"/>
      <c r="DL867" s="254"/>
      <c r="DM867" s="254"/>
      <c r="DN867" s="254"/>
      <c r="DO867" s="254"/>
    </row>
    <row r="868" spans="1:119" ht="7.5" customHeight="1">
      <c r="A868" s="277"/>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c r="AA868" s="254"/>
      <c r="AB868" s="254"/>
      <c r="AC868" s="254"/>
      <c r="AD868" s="254"/>
      <c r="AE868" s="254"/>
      <c r="AF868" s="254"/>
      <c r="AG868" s="254"/>
      <c r="AH868" s="254"/>
      <c r="AI868" s="254"/>
      <c r="AJ868" s="254"/>
      <c r="AK868" s="254"/>
      <c r="AL868" s="254"/>
      <c r="AM868" s="254"/>
      <c r="AN868" s="254"/>
      <c r="AO868" s="254"/>
      <c r="AP868" s="254"/>
      <c r="AQ868" s="254"/>
      <c r="AR868" s="254"/>
      <c r="AS868" s="254"/>
      <c r="AT868" s="254"/>
      <c r="AU868" s="254"/>
      <c r="AV868" s="254"/>
      <c r="AW868" s="254"/>
      <c r="AX868" s="254"/>
      <c r="AY868" s="254"/>
      <c r="AZ868" s="254"/>
      <c r="BA868" s="254"/>
      <c r="BB868" s="254"/>
      <c r="BC868" s="254"/>
      <c r="BD868" s="254"/>
      <c r="BE868" s="254"/>
      <c r="BF868" s="254"/>
      <c r="BG868" s="254"/>
      <c r="BH868" s="254"/>
      <c r="BI868" s="254"/>
      <c r="BJ868" s="254"/>
      <c r="BK868" s="254"/>
      <c r="BL868" s="254"/>
      <c r="BM868" s="254"/>
      <c r="BN868" s="254"/>
      <c r="BO868" s="254"/>
      <c r="BP868" s="254"/>
      <c r="BQ868" s="254"/>
      <c r="BR868" s="254"/>
      <c r="BS868" s="254"/>
      <c r="BT868" s="254"/>
      <c r="BU868" s="254"/>
      <c r="BV868" s="254"/>
      <c r="BW868" s="254"/>
      <c r="BX868" s="254"/>
      <c r="BY868" s="254"/>
      <c r="BZ868" s="254"/>
      <c r="CA868" s="254"/>
      <c r="CB868" s="254"/>
      <c r="CC868" s="254"/>
      <c r="CD868" s="254"/>
      <c r="CE868" s="254"/>
      <c r="CF868" s="254"/>
      <c r="CG868" s="254"/>
      <c r="CH868" s="254"/>
      <c r="CI868" s="254"/>
      <c r="CJ868" s="254"/>
      <c r="CK868" s="254"/>
      <c r="CL868" s="254"/>
      <c r="CM868" s="254"/>
      <c r="CN868" s="254"/>
      <c r="CO868" s="254"/>
      <c r="CP868" s="254"/>
      <c r="CQ868" s="254"/>
      <c r="CR868" s="254"/>
      <c r="CS868" s="254"/>
      <c r="CT868" s="254"/>
      <c r="CU868" s="254"/>
      <c r="CV868" s="254"/>
      <c r="CW868" s="254"/>
      <c r="CX868" s="254"/>
      <c r="CY868" s="254"/>
      <c r="CZ868" s="254"/>
      <c r="DA868" s="254"/>
      <c r="DB868" s="254"/>
      <c r="DC868" s="254"/>
      <c r="DD868" s="254"/>
      <c r="DE868" s="254"/>
      <c r="DF868" s="254"/>
      <c r="DG868" s="254"/>
      <c r="DH868" s="254"/>
      <c r="DI868" s="254"/>
      <c r="DJ868" s="254"/>
      <c r="DK868" s="254"/>
      <c r="DL868" s="254"/>
      <c r="DM868" s="254"/>
      <c r="DN868" s="254"/>
      <c r="DO868" s="254"/>
    </row>
    <row r="869" spans="1:119" ht="7.5" customHeight="1">
      <c r="A869" s="277"/>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c r="AA869" s="254"/>
      <c r="AB869" s="254"/>
      <c r="AC869" s="254"/>
      <c r="AD869" s="254"/>
      <c r="AE869" s="254"/>
      <c r="AF869" s="254"/>
      <c r="AG869" s="254"/>
      <c r="AH869" s="254"/>
      <c r="AI869" s="254"/>
      <c r="AJ869" s="254"/>
      <c r="AK869" s="254"/>
      <c r="AL869" s="254"/>
      <c r="AM869" s="254"/>
      <c r="AN869" s="254"/>
      <c r="AO869" s="254"/>
      <c r="AP869" s="254"/>
      <c r="AQ869" s="254"/>
      <c r="AR869" s="254"/>
      <c r="AS869" s="254"/>
      <c r="AT869" s="254"/>
      <c r="AU869" s="254"/>
      <c r="AV869" s="254"/>
      <c r="AW869" s="254"/>
      <c r="AX869" s="254"/>
      <c r="AY869" s="254"/>
      <c r="AZ869" s="254"/>
      <c r="BA869" s="254"/>
      <c r="BB869" s="254"/>
      <c r="BC869" s="254"/>
      <c r="BD869" s="254"/>
      <c r="BE869" s="254"/>
      <c r="BF869" s="254"/>
      <c r="BG869" s="254"/>
      <c r="BH869" s="254"/>
      <c r="BI869" s="254"/>
      <c r="BJ869" s="254"/>
      <c r="BK869" s="254"/>
      <c r="BL869" s="254"/>
      <c r="BM869" s="254"/>
      <c r="BN869" s="254"/>
      <c r="BO869" s="254"/>
      <c r="BP869" s="254"/>
      <c r="BQ869" s="254"/>
      <c r="BR869" s="254"/>
      <c r="BS869" s="254"/>
      <c r="BT869" s="254"/>
      <c r="BU869" s="254"/>
      <c r="BV869" s="254"/>
      <c r="BW869" s="254"/>
      <c r="BX869" s="254"/>
      <c r="BY869" s="254"/>
      <c r="BZ869" s="254"/>
      <c r="CA869" s="254"/>
      <c r="CB869" s="254"/>
      <c r="CC869" s="254"/>
      <c r="CD869" s="254"/>
      <c r="CE869" s="254"/>
      <c r="CF869" s="254"/>
      <c r="CG869" s="254"/>
      <c r="CH869" s="254"/>
      <c r="CI869" s="254"/>
      <c r="CJ869" s="254"/>
      <c r="CK869" s="254"/>
      <c r="CL869" s="254"/>
      <c r="CM869" s="254"/>
      <c r="CN869" s="254"/>
      <c r="CO869" s="254"/>
      <c r="CP869" s="254"/>
      <c r="CQ869" s="254"/>
      <c r="CR869" s="254"/>
      <c r="CS869" s="254"/>
      <c r="CT869" s="254"/>
      <c r="CU869" s="254"/>
      <c r="CV869" s="254"/>
      <c r="CW869" s="254"/>
      <c r="CX869" s="254"/>
      <c r="CY869" s="254"/>
      <c r="CZ869" s="254"/>
      <c r="DA869" s="254"/>
      <c r="DB869" s="254"/>
      <c r="DC869" s="254"/>
      <c r="DD869" s="254"/>
      <c r="DE869" s="254"/>
      <c r="DF869" s="254"/>
      <c r="DG869" s="254"/>
      <c r="DH869" s="254"/>
      <c r="DI869" s="254"/>
      <c r="DJ869" s="254"/>
      <c r="DK869" s="254"/>
      <c r="DL869" s="254"/>
      <c r="DM869" s="254"/>
      <c r="DN869" s="254"/>
      <c r="DO869" s="254"/>
    </row>
    <row r="870" spans="1:119" ht="7.5" customHeight="1">
      <c r="A870" s="277"/>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c r="AA870" s="254"/>
      <c r="AB870" s="254"/>
      <c r="AC870" s="254"/>
      <c r="AD870" s="254"/>
      <c r="AE870" s="254"/>
      <c r="AF870" s="254"/>
      <c r="AG870" s="254"/>
      <c r="AH870" s="254"/>
      <c r="AI870" s="254"/>
      <c r="AJ870" s="254"/>
      <c r="AK870" s="254"/>
      <c r="AL870" s="254"/>
      <c r="AM870" s="254"/>
      <c r="AN870" s="254"/>
      <c r="AO870" s="254"/>
      <c r="AP870" s="254"/>
      <c r="AQ870" s="254"/>
      <c r="AR870" s="254"/>
      <c r="AS870" s="254"/>
      <c r="AT870" s="254"/>
      <c r="AU870" s="254"/>
      <c r="AV870" s="254"/>
      <c r="AW870" s="254"/>
      <c r="AX870" s="254"/>
      <c r="AY870" s="254"/>
      <c r="AZ870" s="254"/>
      <c r="BA870" s="254"/>
      <c r="BB870" s="254"/>
      <c r="BC870" s="254"/>
      <c r="BD870" s="254"/>
      <c r="BE870" s="254"/>
      <c r="BF870" s="254"/>
      <c r="BG870" s="254"/>
      <c r="BH870" s="254"/>
      <c r="BI870" s="254"/>
      <c r="BJ870" s="254"/>
      <c r="BK870" s="254"/>
      <c r="BL870" s="254"/>
      <c r="BM870" s="254"/>
      <c r="BN870" s="254"/>
      <c r="BO870" s="254"/>
      <c r="BP870" s="254"/>
      <c r="BQ870" s="254"/>
      <c r="BR870" s="254"/>
      <c r="BS870" s="254"/>
      <c r="BT870" s="254"/>
      <c r="BU870" s="254"/>
      <c r="BV870" s="254"/>
      <c r="BW870" s="254"/>
      <c r="BX870" s="254"/>
      <c r="BY870" s="254"/>
      <c r="BZ870" s="254"/>
      <c r="CA870" s="254"/>
      <c r="CB870" s="254"/>
      <c r="CC870" s="254"/>
      <c r="CD870" s="254"/>
      <c r="CE870" s="254"/>
      <c r="CF870" s="254"/>
      <c r="CG870" s="254"/>
      <c r="CH870" s="254"/>
      <c r="CI870" s="254"/>
      <c r="CJ870" s="254"/>
      <c r="CK870" s="254"/>
      <c r="CL870" s="254"/>
      <c r="CM870" s="254"/>
      <c r="CN870" s="254"/>
      <c r="CO870" s="254"/>
      <c r="CP870" s="254"/>
      <c r="CQ870" s="254"/>
      <c r="CR870" s="254"/>
      <c r="CS870" s="254"/>
      <c r="CT870" s="254"/>
      <c r="CU870" s="254"/>
      <c r="CV870" s="254"/>
      <c r="CW870" s="254"/>
      <c r="CX870" s="254"/>
      <c r="CY870" s="254"/>
      <c r="CZ870" s="254"/>
      <c r="DA870" s="254"/>
      <c r="DB870" s="254"/>
      <c r="DC870" s="254"/>
      <c r="DD870" s="254"/>
      <c r="DE870" s="254"/>
      <c r="DF870" s="254"/>
      <c r="DG870" s="254"/>
      <c r="DH870" s="254"/>
      <c r="DI870" s="254"/>
      <c r="DJ870" s="254"/>
      <c r="DK870" s="254"/>
      <c r="DL870" s="254"/>
      <c r="DM870" s="254"/>
      <c r="DN870" s="254"/>
      <c r="DO870" s="254"/>
    </row>
    <row r="871" spans="1:119" ht="7.5" customHeight="1">
      <c r="A871" s="277"/>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c r="AA871" s="254"/>
      <c r="AB871" s="254"/>
      <c r="AC871" s="254"/>
      <c r="AD871" s="254"/>
      <c r="AE871" s="254"/>
      <c r="AF871" s="254"/>
      <c r="AG871" s="254"/>
      <c r="AH871" s="254"/>
      <c r="AI871" s="254"/>
      <c r="AJ871" s="254"/>
      <c r="AK871" s="254"/>
      <c r="AL871" s="254"/>
      <c r="AM871" s="254"/>
      <c r="AN871" s="254"/>
      <c r="AO871" s="254"/>
      <c r="AP871" s="254"/>
      <c r="AQ871" s="254"/>
      <c r="AR871" s="254"/>
      <c r="AS871" s="254"/>
      <c r="AT871" s="254"/>
      <c r="AU871" s="254"/>
      <c r="AV871" s="254"/>
      <c r="AW871" s="254"/>
      <c r="AX871" s="254"/>
      <c r="AY871" s="254"/>
      <c r="AZ871" s="254"/>
      <c r="BA871" s="254"/>
      <c r="BB871" s="254"/>
      <c r="BC871" s="254"/>
      <c r="BD871" s="254"/>
      <c r="BE871" s="254"/>
      <c r="BF871" s="254"/>
      <c r="BG871" s="254"/>
      <c r="BH871" s="254"/>
      <c r="BI871" s="254"/>
      <c r="BJ871" s="254"/>
      <c r="BK871" s="254"/>
      <c r="BL871" s="254"/>
      <c r="BM871" s="254"/>
      <c r="BN871" s="254"/>
      <c r="BO871" s="254"/>
      <c r="BP871" s="254"/>
      <c r="BQ871" s="254"/>
      <c r="BR871" s="254"/>
      <c r="BS871" s="254"/>
      <c r="BT871" s="254"/>
      <c r="BU871" s="254"/>
      <c r="BV871" s="254"/>
      <c r="BW871" s="254"/>
      <c r="BX871" s="254"/>
      <c r="BY871" s="254"/>
      <c r="BZ871" s="254"/>
      <c r="CA871" s="254"/>
      <c r="CB871" s="254"/>
      <c r="CC871" s="254"/>
      <c r="CD871" s="254"/>
      <c r="CE871" s="254"/>
      <c r="CF871" s="254"/>
      <c r="CG871" s="254"/>
      <c r="CH871" s="254"/>
      <c r="CI871" s="254"/>
      <c r="CJ871" s="254"/>
      <c r="CK871" s="254"/>
      <c r="CL871" s="254"/>
      <c r="CM871" s="254"/>
      <c r="CN871" s="254"/>
      <c r="CO871" s="254"/>
      <c r="CP871" s="254"/>
      <c r="CQ871" s="254"/>
      <c r="CR871" s="254"/>
      <c r="CS871" s="254"/>
      <c r="CT871" s="254"/>
      <c r="CU871" s="254"/>
      <c r="CV871" s="254"/>
      <c r="CW871" s="254"/>
      <c r="CX871" s="254"/>
      <c r="CY871" s="254"/>
      <c r="CZ871" s="254"/>
      <c r="DA871" s="254"/>
      <c r="DB871" s="254"/>
      <c r="DC871" s="254"/>
      <c r="DD871" s="254"/>
      <c r="DE871" s="254"/>
      <c r="DF871" s="254"/>
      <c r="DG871" s="254"/>
      <c r="DH871" s="254"/>
      <c r="DI871" s="254"/>
      <c r="DJ871" s="254"/>
      <c r="DK871" s="254"/>
      <c r="DL871" s="254"/>
      <c r="DM871" s="254"/>
      <c r="DN871" s="254"/>
      <c r="DO871" s="254"/>
    </row>
    <row r="872" spans="1:119" ht="7.5" customHeight="1">
      <c r="A872" s="277"/>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c r="AA872" s="254"/>
      <c r="AB872" s="254"/>
      <c r="AC872" s="254"/>
      <c r="AD872" s="254"/>
      <c r="AE872" s="254"/>
      <c r="AF872" s="254"/>
      <c r="AG872" s="254"/>
      <c r="AH872" s="254"/>
      <c r="AI872" s="254"/>
      <c r="AJ872" s="254"/>
      <c r="AK872" s="254"/>
      <c r="AL872" s="254"/>
      <c r="AM872" s="254"/>
      <c r="AN872" s="254"/>
      <c r="AO872" s="254"/>
      <c r="AP872" s="254"/>
      <c r="AQ872" s="254"/>
      <c r="AR872" s="254"/>
      <c r="AS872" s="254"/>
      <c r="AT872" s="254"/>
      <c r="AU872" s="254"/>
      <c r="AV872" s="254"/>
      <c r="AW872" s="254"/>
      <c r="AX872" s="254"/>
      <c r="AY872" s="254"/>
      <c r="AZ872" s="254"/>
      <c r="BA872" s="254"/>
      <c r="BB872" s="254"/>
      <c r="BC872" s="254"/>
      <c r="BD872" s="254"/>
      <c r="BE872" s="254"/>
      <c r="BF872" s="254"/>
      <c r="BG872" s="254"/>
      <c r="BH872" s="254"/>
      <c r="BI872" s="254"/>
      <c r="BJ872" s="254"/>
      <c r="BK872" s="254"/>
      <c r="BL872" s="254"/>
      <c r="BM872" s="254"/>
      <c r="BN872" s="254"/>
      <c r="BO872" s="254"/>
      <c r="BP872" s="254"/>
      <c r="BQ872" s="254"/>
      <c r="BR872" s="254"/>
      <c r="BS872" s="254"/>
      <c r="BT872" s="254"/>
      <c r="BU872" s="254"/>
      <c r="BV872" s="254"/>
      <c r="BW872" s="254"/>
      <c r="BX872" s="254"/>
      <c r="BY872" s="254"/>
      <c r="BZ872" s="254"/>
      <c r="CA872" s="254"/>
      <c r="CB872" s="254"/>
      <c r="CC872" s="254"/>
      <c r="CD872" s="254"/>
      <c r="CE872" s="254"/>
      <c r="CF872" s="254"/>
      <c r="CG872" s="254"/>
      <c r="CH872" s="254"/>
      <c r="CI872" s="254"/>
      <c r="CJ872" s="254"/>
      <c r="CK872" s="254"/>
      <c r="CL872" s="254"/>
      <c r="CM872" s="254"/>
      <c r="CN872" s="254"/>
      <c r="CO872" s="254"/>
      <c r="CP872" s="254"/>
      <c r="CQ872" s="254"/>
      <c r="CR872" s="254"/>
      <c r="CS872" s="254"/>
      <c r="CT872" s="254"/>
      <c r="CU872" s="254"/>
      <c r="CV872" s="254"/>
      <c r="CW872" s="254"/>
      <c r="CX872" s="254"/>
      <c r="CY872" s="254"/>
      <c r="CZ872" s="254"/>
      <c r="DA872" s="254"/>
      <c r="DB872" s="254"/>
      <c r="DC872" s="254"/>
      <c r="DD872" s="254"/>
      <c r="DE872" s="254"/>
      <c r="DF872" s="254"/>
      <c r="DG872" s="254"/>
      <c r="DH872" s="254"/>
      <c r="DI872" s="254"/>
      <c r="DJ872" s="254"/>
      <c r="DK872" s="254"/>
      <c r="DL872" s="254"/>
      <c r="DM872" s="254"/>
      <c r="DN872" s="254"/>
      <c r="DO872" s="254"/>
    </row>
    <row r="873" spans="1:119" ht="7.5" customHeight="1">
      <c r="A873" s="277"/>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c r="AA873" s="254"/>
      <c r="AB873" s="254"/>
      <c r="AC873" s="254"/>
      <c r="AD873" s="254"/>
      <c r="AE873" s="254"/>
      <c r="AF873" s="254"/>
      <c r="AG873" s="254"/>
      <c r="AH873" s="254"/>
      <c r="AI873" s="254"/>
      <c r="AJ873" s="254"/>
      <c r="AK873" s="254"/>
      <c r="AL873" s="254"/>
      <c r="AM873" s="254"/>
      <c r="AN873" s="254"/>
      <c r="AO873" s="254"/>
      <c r="AP873" s="254"/>
      <c r="AQ873" s="254"/>
      <c r="AR873" s="254"/>
      <c r="AS873" s="254"/>
      <c r="AT873" s="254"/>
      <c r="AU873" s="254"/>
      <c r="AV873" s="254"/>
      <c r="AW873" s="254"/>
      <c r="AX873" s="254"/>
      <c r="AY873" s="254"/>
      <c r="AZ873" s="254"/>
      <c r="BA873" s="254"/>
      <c r="BB873" s="254"/>
      <c r="BC873" s="254"/>
      <c r="BD873" s="254"/>
      <c r="BE873" s="254"/>
      <c r="BF873" s="254"/>
      <c r="BG873" s="254"/>
      <c r="BH873" s="254"/>
      <c r="BI873" s="254"/>
      <c r="BJ873" s="254"/>
      <c r="BK873" s="254"/>
      <c r="BL873" s="254"/>
      <c r="BM873" s="254"/>
      <c r="BN873" s="254"/>
      <c r="BO873" s="254"/>
      <c r="BP873" s="254"/>
      <c r="BQ873" s="254"/>
      <c r="BR873" s="254"/>
      <c r="BS873" s="254"/>
      <c r="BT873" s="254"/>
      <c r="BU873" s="254"/>
      <c r="BV873" s="254"/>
      <c r="BW873" s="254"/>
      <c r="BX873" s="254"/>
      <c r="BY873" s="254"/>
      <c r="BZ873" s="254"/>
      <c r="CA873" s="254"/>
      <c r="CB873" s="254"/>
      <c r="CC873" s="254"/>
      <c r="CD873" s="254"/>
      <c r="CE873" s="254"/>
      <c r="CF873" s="254"/>
      <c r="CG873" s="254"/>
      <c r="CH873" s="254"/>
      <c r="CI873" s="254"/>
      <c r="CJ873" s="254"/>
      <c r="CK873" s="254"/>
      <c r="CL873" s="254"/>
      <c r="CM873" s="254"/>
      <c r="CN873" s="254"/>
      <c r="CO873" s="254"/>
      <c r="CP873" s="254"/>
      <c r="CQ873" s="254"/>
      <c r="CR873" s="254"/>
      <c r="CS873" s="254"/>
      <c r="CT873" s="254"/>
      <c r="CU873" s="254"/>
      <c r="CV873" s="254"/>
      <c r="CW873" s="254"/>
      <c r="CX873" s="254"/>
      <c r="CY873" s="254"/>
      <c r="CZ873" s="254"/>
      <c r="DA873" s="254"/>
      <c r="DB873" s="254"/>
      <c r="DC873" s="254"/>
      <c r="DD873" s="254"/>
      <c r="DE873" s="254"/>
      <c r="DF873" s="254"/>
      <c r="DG873" s="254"/>
      <c r="DH873" s="254"/>
      <c r="DI873" s="254"/>
      <c r="DJ873" s="254"/>
      <c r="DK873" s="254"/>
      <c r="DL873" s="254"/>
      <c r="DM873" s="254"/>
      <c r="DN873" s="254"/>
      <c r="DO873" s="254"/>
    </row>
    <row r="874" spans="1:119" ht="7.5" customHeight="1">
      <c r="A874" s="277"/>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c r="AA874" s="254"/>
      <c r="AB874" s="254"/>
      <c r="AC874" s="254"/>
      <c r="AD874" s="254"/>
      <c r="AE874" s="254"/>
      <c r="AF874" s="254"/>
      <c r="AG874" s="254"/>
      <c r="AH874" s="254"/>
      <c r="AI874" s="254"/>
      <c r="AJ874" s="254"/>
      <c r="AK874" s="254"/>
      <c r="AL874" s="254"/>
      <c r="AM874" s="254"/>
      <c r="AN874" s="254"/>
      <c r="AO874" s="254"/>
      <c r="AP874" s="254"/>
      <c r="AQ874" s="254"/>
      <c r="AR874" s="254"/>
      <c r="AS874" s="254"/>
      <c r="AT874" s="254"/>
      <c r="AU874" s="254"/>
      <c r="AV874" s="254"/>
      <c r="AW874" s="254"/>
      <c r="AX874" s="254"/>
      <c r="AY874" s="254"/>
      <c r="AZ874" s="254"/>
      <c r="BA874" s="254"/>
      <c r="BB874" s="254"/>
      <c r="BC874" s="254"/>
      <c r="BD874" s="254"/>
      <c r="BE874" s="254"/>
      <c r="BF874" s="254"/>
      <c r="BG874" s="254"/>
      <c r="BH874" s="254"/>
      <c r="BI874" s="254"/>
      <c r="BJ874" s="254"/>
      <c r="BK874" s="254"/>
      <c r="BL874" s="254"/>
      <c r="BM874" s="254"/>
      <c r="BN874" s="254"/>
      <c r="BO874" s="254"/>
      <c r="BP874" s="254"/>
      <c r="BQ874" s="254"/>
      <c r="BR874" s="254"/>
      <c r="BS874" s="254"/>
      <c r="BT874" s="254"/>
      <c r="BU874" s="254"/>
      <c r="BV874" s="254"/>
      <c r="BW874" s="254"/>
      <c r="BX874" s="254"/>
      <c r="BY874" s="254"/>
      <c r="BZ874" s="254"/>
      <c r="CA874" s="254"/>
      <c r="CB874" s="254"/>
      <c r="CC874" s="254"/>
      <c r="CD874" s="254"/>
      <c r="CE874" s="254"/>
      <c r="CF874" s="254"/>
      <c r="CG874" s="254"/>
      <c r="CH874" s="254"/>
      <c r="CI874" s="254"/>
      <c r="CJ874" s="254"/>
      <c r="CK874" s="254"/>
      <c r="CL874" s="254"/>
      <c r="CM874" s="254"/>
      <c r="CN874" s="254"/>
      <c r="CO874" s="254"/>
      <c r="CP874" s="254"/>
      <c r="CQ874" s="254"/>
      <c r="CR874" s="254"/>
      <c r="CS874" s="254"/>
      <c r="CT874" s="254"/>
      <c r="CU874" s="254"/>
      <c r="CV874" s="254"/>
      <c r="CW874" s="254"/>
      <c r="CX874" s="254"/>
      <c r="CY874" s="254"/>
      <c r="CZ874" s="254"/>
      <c r="DA874" s="254"/>
      <c r="DB874" s="254"/>
      <c r="DC874" s="254"/>
      <c r="DD874" s="254"/>
      <c r="DE874" s="254"/>
      <c r="DF874" s="254"/>
      <c r="DG874" s="254"/>
      <c r="DH874" s="254"/>
      <c r="DI874" s="254"/>
      <c r="DJ874" s="254"/>
      <c r="DK874" s="254"/>
      <c r="DL874" s="254"/>
      <c r="DM874" s="254"/>
      <c r="DN874" s="254"/>
      <c r="DO874" s="254"/>
    </row>
    <row r="875" spans="1:119" ht="7.5" customHeight="1">
      <c r="A875" s="277"/>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4"/>
      <c r="AR875" s="254"/>
      <c r="AS875" s="254"/>
      <c r="AT875" s="254"/>
      <c r="AU875" s="254"/>
      <c r="AV875" s="254"/>
      <c r="AW875" s="254"/>
      <c r="AX875" s="254"/>
      <c r="AY875" s="254"/>
      <c r="AZ875" s="254"/>
      <c r="BA875" s="254"/>
      <c r="BB875" s="254"/>
      <c r="BC875" s="254"/>
      <c r="BD875" s="254"/>
      <c r="BE875" s="254"/>
      <c r="BF875" s="254"/>
      <c r="BG875" s="254"/>
      <c r="BH875" s="254"/>
      <c r="BI875" s="254"/>
      <c r="BJ875" s="254"/>
      <c r="BK875" s="254"/>
      <c r="BL875" s="254"/>
      <c r="BM875" s="254"/>
      <c r="BN875" s="254"/>
      <c r="BO875" s="254"/>
      <c r="BP875" s="254"/>
      <c r="BQ875" s="254"/>
      <c r="BR875" s="254"/>
      <c r="BS875" s="254"/>
      <c r="BT875" s="254"/>
      <c r="BU875" s="254"/>
      <c r="BV875" s="254"/>
      <c r="BW875" s="254"/>
      <c r="BX875" s="254"/>
      <c r="BY875" s="254"/>
      <c r="BZ875" s="254"/>
      <c r="CA875" s="254"/>
      <c r="CB875" s="254"/>
      <c r="CC875" s="254"/>
      <c r="CD875" s="254"/>
      <c r="CE875" s="254"/>
      <c r="CF875" s="254"/>
      <c r="CG875" s="254"/>
      <c r="CH875" s="254"/>
      <c r="CI875" s="254"/>
      <c r="CJ875" s="254"/>
      <c r="CK875" s="254"/>
      <c r="CL875" s="254"/>
      <c r="CM875" s="254"/>
      <c r="CN875" s="254"/>
      <c r="CO875" s="254"/>
      <c r="CP875" s="254"/>
      <c r="CQ875" s="254"/>
      <c r="CR875" s="254"/>
      <c r="CS875" s="254"/>
      <c r="CT875" s="254"/>
      <c r="CU875" s="254"/>
      <c r="CV875" s="254"/>
      <c r="CW875" s="254"/>
      <c r="CX875" s="254"/>
      <c r="CY875" s="254"/>
      <c r="CZ875" s="254"/>
      <c r="DA875" s="254"/>
      <c r="DB875" s="254"/>
      <c r="DC875" s="254"/>
      <c r="DD875" s="254"/>
      <c r="DE875" s="254"/>
      <c r="DF875" s="254"/>
      <c r="DG875" s="254"/>
      <c r="DH875" s="254"/>
      <c r="DI875" s="254"/>
      <c r="DJ875" s="254"/>
      <c r="DK875" s="254"/>
      <c r="DL875" s="254"/>
      <c r="DM875" s="254"/>
      <c r="DN875" s="254"/>
      <c r="DO875" s="254"/>
    </row>
    <row r="876" spans="1:119" ht="7.5" customHeight="1">
      <c r="A876" s="277"/>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c r="AA876" s="254"/>
      <c r="AB876" s="254"/>
      <c r="AC876" s="254"/>
      <c r="AD876" s="254"/>
      <c r="AE876" s="254"/>
      <c r="AF876" s="254"/>
      <c r="AG876" s="254"/>
      <c r="AH876" s="254"/>
      <c r="AI876" s="254"/>
      <c r="AJ876" s="254"/>
      <c r="AK876" s="254"/>
      <c r="AL876" s="254"/>
      <c r="AM876" s="254"/>
      <c r="AN876" s="254"/>
      <c r="AO876" s="254"/>
      <c r="AP876" s="254"/>
      <c r="AQ876" s="254"/>
      <c r="AR876" s="254"/>
      <c r="AS876" s="254"/>
      <c r="AT876" s="254"/>
      <c r="AU876" s="254"/>
      <c r="AV876" s="254"/>
      <c r="AW876" s="254"/>
      <c r="AX876" s="254"/>
      <c r="AY876" s="254"/>
      <c r="AZ876" s="254"/>
      <c r="BA876" s="254"/>
      <c r="BB876" s="254"/>
      <c r="BC876" s="254"/>
      <c r="BD876" s="254"/>
      <c r="BE876" s="254"/>
      <c r="BF876" s="254"/>
      <c r="BG876" s="254"/>
      <c r="BH876" s="254"/>
      <c r="BI876" s="254"/>
      <c r="BJ876" s="254"/>
      <c r="BK876" s="254"/>
      <c r="BL876" s="254"/>
      <c r="BM876" s="254"/>
      <c r="BN876" s="254"/>
      <c r="BO876" s="254"/>
      <c r="BP876" s="254"/>
      <c r="BQ876" s="254"/>
      <c r="BR876" s="254"/>
      <c r="BS876" s="254"/>
      <c r="BT876" s="254"/>
      <c r="BU876" s="254"/>
      <c r="BV876" s="254"/>
      <c r="BW876" s="254"/>
      <c r="BX876" s="254"/>
      <c r="BY876" s="254"/>
      <c r="BZ876" s="254"/>
      <c r="CA876" s="254"/>
      <c r="CB876" s="254"/>
      <c r="CC876" s="254"/>
      <c r="CD876" s="254"/>
      <c r="CE876" s="254"/>
      <c r="CF876" s="254"/>
      <c r="CG876" s="254"/>
      <c r="CH876" s="254"/>
      <c r="CI876" s="254"/>
      <c r="CJ876" s="254"/>
      <c r="CK876" s="254"/>
      <c r="CL876" s="254"/>
      <c r="CM876" s="254"/>
      <c r="CN876" s="254"/>
      <c r="CO876" s="254"/>
      <c r="CP876" s="254"/>
      <c r="CQ876" s="254"/>
      <c r="CR876" s="254"/>
      <c r="CS876" s="254"/>
      <c r="CT876" s="254"/>
      <c r="CU876" s="254"/>
      <c r="CV876" s="254"/>
      <c r="CW876" s="254"/>
      <c r="CX876" s="254"/>
      <c r="CY876" s="254"/>
      <c r="CZ876" s="254"/>
      <c r="DA876" s="254"/>
      <c r="DB876" s="254"/>
      <c r="DC876" s="254"/>
      <c r="DD876" s="254"/>
      <c r="DE876" s="254"/>
      <c r="DF876" s="254"/>
      <c r="DG876" s="254"/>
      <c r="DH876" s="254"/>
      <c r="DI876" s="254"/>
      <c r="DJ876" s="254"/>
      <c r="DK876" s="254"/>
      <c r="DL876" s="254"/>
      <c r="DM876" s="254"/>
      <c r="DN876" s="254"/>
      <c r="DO876" s="254"/>
    </row>
    <row r="877" spans="1:119" ht="7.5" customHeight="1">
      <c r="A877" s="277"/>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c r="AA877" s="254"/>
      <c r="AB877" s="254"/>
      <c r="AC877" s="254"/>
      <c r="AD877" s="254"/>
      <c r="AE877" s="254"/>
      <c r="AF877" s="254"/>
      <c r="AG877" s="254"/>
      <c r="AH877" s="254"/>
      <c r="AI877" s="254"/>
      <c r="AJ877" s="254"/>
      <c r="AK877" s="254"/>
      <c r="AL877" s="254"/>
      <c r="AM877" s="254"/>
      <c r="AN877" s="254"/>
      <c r="AO877" s="254"/>
      <c r="AP877" s="254"/>
      <c r="AQ877" s="254"/>
      <c r="AR877" s="254"/>
      <c r="AS877" s="254"/>
      <c r="AT877" s="254"/>
      <c r="AU877" s="254"/>
      <c r="AV877" s="254"/>
      <c r="AW877" s="254"/>
      <c r="AX877" s="254"/>
      <c r="AY877" s="254"/>
      <c r="AZ877" s="254"/>
      <c r="BA877" s="254"/>
      <c r="BB877" s="254"/>
      <c r="BC877" s="254"/>
      <c r="BD877" s="254"/>
      <c r="BE877" s="254"/>
      <c r="BF877" s="254"/>
      <c r="BG877" s="254"/>
      <c r="BH877" s="254"/>
      <c r="BI877" s="254"/>
      <c r="BJ877" s="254"/>
      <c r="BK877" s="254"/>
      <c r="BL877" s="254"/>
      <c r="BM877" s="254"/>
      <c r="BN877" s="254"/>
      <c r="BO877" s="254"/>
      <c r="BP877" s="254"/>
      <c r="BQ877" s="254"/>
      <c r="BR877" s="254"/>
      <c r="BS877" s="254"/>
      <c r="BT877" s="254"/>
      <c r="BU877" s="254"/>
      <c r="BV877" s="254"/>
      <c r="BW877" s="254"/>
      <c r="BX877" s="254"/>
      <c r="BY877" s="254"/>
      <c r="BZ877" s="254"/>
      <c r="CA877" s="254"/>
      <c r="CB877" s="254"/>
      <c r="CC877" s="254"/>
      <c r="CD877" s="254"/>
      <c r="CE877" s="254"/>
      <c r="CF877" s="254"/>
      <c r="CG877" s="254"/>
      <c r="CH877" s="254"/>
      <c r="CI877" s="254"/>
      <c r="CJ877" s="254"/>
      <c r="CK877" s="254"/>
      <c r="CL877" s="254"/>
      <c r="CM877" s="254"/>
      <c r="CN877" s="254"/>
      <c r="CO877" s="254"/>
      <c r="CP877" s="254"/>
      <c r="CQ877" s="254"/>
      <c r="CR877" s="254"/>
      <c r="CS877" s="254"/>
      <c r="CT877" s="254"/>
      <c r="CU877" s="254"/>
      <c r="CV877" s="254"/>
      <c r="CW877" s="254"/>
      <c r="CX877" s="254"/>
      <c r="CY877" s="254"/>
      <c r="CZ877" s="254"/>
      <c r="DA877" s="254"/>
      <c r="DB877" s="254"/>
      <c r="DC877" s="254"/>
      <c r="DD877" s="254"/>
      <c r="DE877" s="254"/>
      <c r="DF877" s="254"/>
      <c r="DG877" s="254"/>
      <c r="DH877" s="254"/>
      <c r="DI877" s="254"/>
      <c r="DJ877" s="254"/>
      <c r="DK877" s="254"/>
      <c r="DL877" s="254"/>
      <c r="DM877" s="254"/>
      <c r="DN877" s="254"/>
      <c r="DO877" s="254"/>
    </row>
    <row r="878" spans="1:119" ht="7.5" customHeight="1">
      <c r="A878" s="277"/>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c r="AA878" s="254"/>
      <c r="AB878" s="254"/>
      <c r="AC878" s="254"/>
      <c r="AD878" s="254"/>
      <c r="AE878" s="254"/>
      <c r="AF878" s="254"/>
      <c r="AG878" s="254"/>
      <c r="AH878" s="254"/>
      <c r="AI878" s="254"/>
      <c r="AJ878" s="254"/>
      <c r="AK878" s="254"/>
      <c r="AL878" s="254"/>
      <c r="AM878" s="254"/>
      <c r="AN878" s="254"/>
      <c r="AO878" s="254"/>
      <c r="AP878" s="254"/>
      <c r="AQ878" s="254"/>
      <c r="AR878" s="254"/>
      <c r="AS878" s="254"/>
      <c r="AT878" s="254"/>
      <c r="AU878" s="254"/>
      <c r="AV878" s="254"/>
      <c r="AW878" s="254"/>
      <c r="AX878" s="254"/>
      <c r="AY878" s="254"/>
      <c r="AZ878" s="254"/>
      <c r="BA878" s="254"/>
      <c r="BB878" s="254"/>
      <c r="BC878" s="254"/>
      <c r="BD878" s="254"/>
      <c r="BE878" s="254"/>
      <c r="BF878" s="254"/>
      <c r="BG878" s="254"/>
      <c r="BH878" s="254"/>
      <c r="BI878" s="254"/>
      <c r="BJ878" s="254"/>
      <c r="BK878" s="254"/>
      <c r="BL878" s="254"/>
      <c r="BM878" s="254"/>
      <c r="BN878" s="254"/>
      <c r="BO878" s="254"/>
      <c r="BP878" s="254"/>
      <c r="BQ878" s="254"/>
      <c r="BR878" s="254"/>
      <c r="BS878" s="254"/>
      <c r="BT878" s="254"/>
      <c r="BU878" s="254"/>
      <c r="BV878" s="254"/>
      <c r="BW878" s="254"/>
      <c r="BX878" s="254"/>
      <c r="BY878" s="254"/>
      <c r="BZ878" s="254"/>
      <c r="CA878" s="254"/>
      <c r="CB878" s="254"/>
      <c r="CC878" s="254"/>
      <c r="CD878" s="254"/>
      <c r="CE878" s="254"/>
      <c r="CF878" s="254"/>
      <c r="CG878" s="254"/>
      <c r="CH878" s="254"/>
      <c r="CI878" s="254"/>
      <c r="CJ878" s="254"/>
      <c r="CK878" s="254"/>
      <c r="CL878" s="254"/>
      <c r="CM878" s="254"/>
      <c r="CN878" s="254"/>
      <c r="CO878" s="254"/>
      <c r="CP878" s="254"/>
      <c r="CQ878" s="254"/>
      <c r="CR878" s="254"/>
      <c r="CS878" s="254"/>
      <c r="CT878" s="254"/>
      <c r="CU878" s="254"/>
      <c r="CV878" s="254"/>
      <c r="CW878" s="254"/>
      <c r="CX878" s="254"/>
      <c r="CY878" s="254"/>
      <c r="CZ878" s="254"/>
      <c r="DA878" s="254"/>
      <c r="DB878" s="254"/>
      <c r="DC878" s="254"/>
      <c r="DD878" s="254"/>
      <c r="DE878" s="254"/>
      <c r="DF878" s="254"/>
      <c r="DG878" s="254"/>
      <c r="DH878" s="254"/>
      <c r="DI878" s="254"/>
      <c r="DJ878" s="254"/>
      <c r="DK878" s="254"/>
      <c r="DL878" s="254"/>
      <c r="DM878" s="254"/>
      <c r="DN878" s="254"/>
      <c r="DO878" s="254"/>
    </row>
    <row r="879" spans="1:119" ht="7.5" customHeight="1">
      <c r="A879" s="277"/>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c r="AA879" s="254"/>
      <c r="AB879" s="254"/>
      <c r="AC879" s="254"/>
      <c r="AD879" s="254"/>
      <c r="AE879" s="254"/>
      <c r="AF879" s="254"/>
      <c r="AG879" s="254"/>
      <c r="AH879" s="254"/>
      <c r="AI879" s="254"/>
      <c r="AJ879" s="254"/>
      <c r="AK879" s="254"/>
      <c r="AL879" s="254"/>
      <c r="AM879" s="254"/>
      <c r="AN879" s="254"/>
      <c r="AO879" s="254"/>
      <c r="AP879" s="254"/>
      <c r="AQ879" s="254"/>
      <c r="AR879" s="254"/>
      <c r="AS879" s="254"/>
      <c r="AT879" s="254"/>
      <c r="AU879" s="254"/>
      <c r="AV879" s="254"/>
      <c r="AW879" s="254"/>
      <c r="AX879" s="254"/>
      <c r="AY879" s="254"/>
      <c r="AZ879" s="254"/>
      <c r="BA879" s="254"/>
      <c r="BB879" s="254"/>
      <c r="BC879" s="254"/>
      <c r="BD879" s="254"/>
      <c r="BE879" s="254"/>
      <c r="BF879" s="254"/>
      <c r="BG879" s="254"/>
      <c r="BH879" s="254"/>
      <c r="BI879" s="254"/>
      <c r="BJ879" s="254"/>
      <c r="BK879" s="254"/>
      <c r="BL879" s="254"/>
      <c r="BM879" s="254"/>
      <c r="BN879" s="254"/>
      <c r="BO879" s="254"/>
      <c r="BP879" s="254"/>
      <c r="BQ879" s="254"/>
      <c r="BR879" s="254"/>
      <c r="BS879" s="254"/>
      <c r="BT879" s="254"/>
      <c r="BU879" s="254"/>
      <c r="BV879" s="254"/>
      <c r="BW879" s="254"/>
      <c r="BX879" s="254"/>
      <c r="BY879" s="254"/>
      <c r="BZ879" s="254"/>
      <c r="CA879" s="254"/>
      <c r="CB879" s="254"/>
      <c r="CC879" s="254"/>
      <c r="CD879" s="254"/>
      <c r="CE879" s="254"/>
      <c r="CF879" s="254"/>
      <c r="CG879" s="254"/>
      <c r="CH879" s="254"/>
      <c r="CI879" s="254"/>
      <c r="CJ879" s="254"/>
      <c r="CK879" s="254"/>
      <c r="CL879" s="254"/>
      <c r="CM879" s="254"/>
      <c r="CN879" s="254"/>
      <c r="CO879" s="254"/>
      <c r="CP879" s="254"/>
      <c r="CQ879" s="254"/>
      <c r="CR879" s="254"/>
      <c r="CS879" s="254"/>
      <c r="CT879" s="254"/>
      <c r="CU879" s="254"/>
      <c r="CV879" s="254"/>
      <c r="CW879" s="254"/>
      <c r="CX879" s="254"/>
      <c r="CY879" s="254"/>
      <c r="CZ879" s="254"/>
      <c r="DA879" s="254"/>
      <c r="DB879" s="254"/>
      <c r="DC879" s="254"/>
      <c r="DD879" s="254"/>
      <c r="DE879" s="254"/>
      <c r="DF879" s="254"/>
      <c r="DG879" s="254"/>
      <c r="DH879" s="254"/>
      <c r="DI879" s="254"/>
      <c r="DJ879" s="254"/>
      <c r="DK879" s="254"/>
      <c r="DL879" s="254"/>
      <c r="DM879" s="254"/>
      <c r="DN879" s="254"/>
      <c r="DO879" s="254"/>
    </row>
    <row r="880" spans="1:119" ht="7.5" customHeight="1">
      <c r="A880" s="277"/>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c r="AA880" s="254"/>
      <c r="AB880" s="254"/>
      <c r="AC880" s="254"/>
      <c r="AD880" s="254"/>
      <c r="AE880" s="254"/>
      <c r="AF880" s="254"/>
      <c r="AG880" s="254"/>
      <c r="AH880" s="254"/>
      <c r="AI880" s="254"/>
      <c r="AJ880" s="254"/>
      <c r="AK880" s="254"/>
      <c r="AL880" s="254"/>
      <c r="AM880" s="254"/>
      <c r="AN880" s="254"/>
      <c r="AO880" s="254"/>
      <c r="AP880" s="254"/>
      <c r="AQ880" s="254"/>
      <c r="AR880" s="254"/>
      <c r="AS880" s="254"/>
      <c r="AT880" s="254"/>
      <c r="AU880" s="254"/>
      <c r="AV880" s="254"/>
      <c r="AW880" s="254"/>
      <c r="AX880" s="254"/>
      <c r="AY880" s="254"/>
      <c r="AZ880" s="254"/>
      <c r="BA880" s="254"/>
      <c r="BB880" s="254"/>
      <c r="BC880" s="254"/>
      <c r="BD880" s="254"/>
      <c r="BE880" s="254"/>
      <c r="BF880" s="254"/>
      <c r="BG880" s="254"/>
      <c r="BH880" s="254"/>
      <c r="BI880" s="254"/>
      <c r="BJ880" s="254"/>
      <c r="BK880" s="254"/>
      <c r="BL880" s="254"/>
      <c r="BM880" s="254"/>
      <c r="BN880" s="254"/>
      <c r="BO880" s="254"/>
      <c r="BP880" s="254"/>
      <c r="BQ880" s="254"/>
      <c r="BR880" s="254"/>
      <c r="BS880" s="254"/>
      <c r="BT880" s="254"/>
      <c r="BU880" s="254"/>
      <c r="BV880" s="254"/>
      <c r="BW880" s="254"/>
      <c r="BX880" s="254"/>
      <c r="BY880" s="254"/>
      <c r="BZ880" s="254"/>
      <c r="CA880" s="254"/>
      <c r="CB880" s="254"/>
      <c r="CC880" s="254"/>
      <c r="CD880" s="254"/>
      <c r="CE880" s="254"/>
      <c r="CF880" s="254"/>
      <c r="CG880" s="254"/>
      <c r="CH880" s="254"/>
      <c r="CI880" s="254"/>
      <c r="CJ880" s="254"/>
      <c r="CK880" s="254"/>
      <c r="CL880" s="254"/>
      <c r="CM880" s="254"/>
      <c r="CN880" s="254"/>
      <c r="CO880" s="254"/>
      <c r="CP880" s="254"/>
      <c r="CQ880" s="254"/>
      <c r="CR880" s="254"/>
      <c r="CS880" s="254"/>
      <c r="CT880" s="254"/>
      <c r="CU880" s="254"/>
      <c r="CV880" s="254"/>
      <c r="CW880" s="254"/>
      <c r="CX880" s="254"/>
      <c r="CY880" s="254"/>
      <c r="CZ880" s="254"/>
      <c r="DA880" s="254"/>
      <c r="DB880" s="254"/>
      <c r="DC880" s="254"/>
      <c r="DD880" s="254"/>
      <c r="DE880" s="254"/>
      <c r="DF880" s="254"/>
      <c r="DG880" s="254"/>
      <c r="DH880" s="254"/>
      <c r="DI880" s="254"/>
      <c r="DJ880" s="254"/>
      <c r="DK880" s="254"/>
      <c r="DL880" s="254"/>
      <c r="DM880" s="254"/>
      <c r="DN880" s="254"/>
      <c r="DO880" s="254"/>
    </row>
    <row r="881" spans="1:119" ht="7.5" customHeight="1">
      <c r="A881" s="277"/>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c r="AA881" s="254"/>
      <c r="AB881" s="254"/>
      <c r="AC881" s="254"/>
      <c r="AD881" s="254"/>
      <c r="AE881" s="254"/>
      <c r="AF881" s="254"/>
      <c r="AG881" s="254"/>
      <c r="AH881" s="254"/>
      <c r="AI881" s="254"/>
      <c r="AJ881" s="254"/>
      <c r="AK881" s="254"/>
      <c r="AL881" s="254"/>
      <c r="AM881" s="254"/>
      <c r="AN881" s="254"/>
      <c r="AO881" s="254"/>
      <c r="AP881" s="254"/>
      <c r="AQ881" s="254"/>
      <c r="AR881" s="254"/>
      <c r="AS881" s="254"/>
      <c r="AT881" s="254"/>
      <c r="AU881" s="254"/>
      <c r="AV881" s="254"/>
      <c r="AW881" s="254"/>
      <c r="AX881" s="254"/>
      <c r="AY881" s="254"/>
      <c r="AZ881" s="254"/>
      <c r="BA881" s="254"/>
      <c r="BB881" s="254"/>
      <c r="BC881" s="254"/>
      <c r="BD881" s="254"/>
      <c r="BE881" s="254"/>
      <c r="BF881" s="254"/>
      <c r="BG881" s="254"/>
      <c r="BH881" s="254"/>
      <c r="BI881" s="254"/>
      <c r="BJ881" s="254"/>
      <c r="BK881" s="254"/>
      <c r="BL881" s="254"/>
      <c r="BM881" s="254"/>
      <c r="BN881" s="254"/>
      <c r="BO881" s="254"/>
      <c r="BP881" s="254"/>
      <c r="BQ881" s="254"/>
      <c r="BR881" s="254"/>
      <c r="BS881" s="254"/>
      <c r="BT881" s="254"/>
      <c r="BU881" s="254"/>
      <c r="BV881" s="254"/>
      <c r="BW881" s="254"/>
      <c r="BX881" s="254"/>
      <c r="BY881" s="254"/>
      <c r="BZ881" s="254"/>
      <c r="CA881" s="254"/>
      <c r="CB881" s="254"/>
      <c r="CC881" s="254"/>
      <c r="CD881" s="254"/>
      <c r="CE881" s="254"/>
      <c r="CF881" s="254"/>
      <c r="CG881" s="254"/>
      <c r="CH881" s="254"/>
      <c r="CI881" s="254"/>
      <c r="CJ881" s="254"/>
      <c r="CK881" s="254"/>
      <c r="CL881" s="254"/>
      <c r="CM881" s="254"/>
      <c r="CN881" s="254"/>
      <c r="CO881" s="254"/>
      <c r="CP881" s="254"/>
      <c r="CQ881" s="254"/>
      <c r="CR881" s="254"/>
      <c r="CS881" s="254"/>
      <c r="CT881" s="254"/>
      <c r="CU881" s="254"/>
      <c r="CV881" s="254"/>
      <c r="CW881" s="254"/>
      <c r="CX881" s="254"/>
      <c r="CY881" s="254"/>
      <c r="CZ881" s="254"/>
      <c r="DA881" s="254"/>
      <c r="DB881" s="254"/>
      <c r="DC881" s="254"/>
      <c r="DD881" s="254"/>
      <c r="DE881" s="254"/>
      <c r="DF881" s="254"/>
      <c r="DG881" s="254"/>
      <c r="DH881" s="254"/>
      <c r="DI881" s="254"/>
      <c r="DJ881" s="254"/>
      <c r="DK881" s="254"/>
      <c r="DL881" s="254"/>
      <c r="DM881" s="254"/>
      <c r="DN881" s="254"/>
      <c r="DO881" s="254"/>
    </row>
    <row r="882" spans="1:119" ht="7.5" customHeight="1">
      <c r="A882" s="277"/>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c r="AA882" s="254"/>
      <c r="AB882" s="254"/>
      <c r="AC882" s="254"/>
      <c r="AD882" s="254"/>
      <c r="AE882" s="254"/>
      <c r="AF882" s="254"/>
      <c r="AG882" s="254"/>
      <c r="AH882" s="254"/>
      <c r="AI882" s="254"/>
      <c r="AJ882" s="254"/>
      <c r="AK882" s="254"/>
      <c r="AL882" s="254"/>
      <c r="AM882" s="254"/>
      <c r="AN882" s="254"/>
      <c r="AO882" s="254"/>
      <c r="AP882" s="254"/>
      <c r="AQ882" s="254"/>
      <c r="AR882" s="254"/>
      <c r="AS882" s="254"/>
      <c r="AT882" s="254"/>
      <c r="AU882" s="254"/>
      <c r="AV882" s="254"/>
      <c r="AW882" s="254"/>
      <c r="AX882" s="254"/>
      <c r="AY882" s="254"/>
      <c r="AZ882" s="254"/>
      <c r="BA882" s="254"/>
      <c r="BB882" s="254"/>
      <c r="BC882" s="254"/>
      <c r="BD882" s="254"/>
      <c r="BE882" s="254"/>
      <c r="BF882" s="254"/>
      <c r="BG882" s="254"/>
      <c r="BH882" s="254"/>
      <c r="BI882" s="254"/>
      <c r="BJ882" s="254"/>
      <c r="BK882" s="254"/>
      <c r="BL882" s="254"/>
      <c r="BM882" s="254"/>
      <c r="BN882" s="254"/>
      <c r="BO882" s="254"/>
      <c r="BP882" s="254"/>
      <c r="BQ882" s="254"/>
      <c r="BR882" s="254"/>
      <c r="BS882" s="254"/>
      <c r="BT882" s="254"/>
      <c r="BU882" s="254"/>
      <c r="BV882" s="254"/>
      <c r="BW882" s="254"/>
      <c r="BX882" s="254"/>
      <c r="BY882" s="254"/>
      <c r="BZ882" s="254"/>
      <c r="CA882" s="254"/>
      <c r="CB882" s="254"/>
      <c r="CC882" s="254"/>
      <c r="CD882" s="254"/>
      <c r="CE882" s="254"/>
      <c r="CF882" s="254"/>
      <c r="CG882" s="254"/>
      <c r="CH882" s="254"/>
      <c r="CI882" s="254"/>
      <c r="CJ882" s="254"/>
      <c r="CK882" s="254"/>
      <c r="CL882" s="254"/>
      <c r="CM882" s="254"/>
      <c r="CN882" s="254"/>
      <c r="CO882" s="254"/>
      <c r="CP882" s="254"/>
      <c r="CQ882" s="254"/>
      <c r="CR882" s="254"/>
      <c r="CS882" s="254"/>
      <c r="CT882" s="254"/>
      <c r="CU882" s="254"/>
      <c r="CV882" s="254"/>
      <c r="CW882" s="254"/>
      <c r="CX882" s="254"/>
      <c r="CY882" s="254"/>
      <c r="CZ882" s="254"/>
      <c r="DA882" s="254"/>
      <c r="DB882" s="254"/>
      <c r="DC882" s="254"/>
      <c r="DD882" s="254"/>
      <c r="DE882" s="254"/>
      <c r="DF882" s="254"/>
      <c r="DG882" s="254"/>
      <c r="DH882" s="254"/>
      <c r="DI882" s="254"/>
      <c r="DJ882" s="254"/>
      <c r="DK882" s="254"/>
      <c r="DL882" s="254"/>
      <c r="DM882" s="254"/>
      <c r="DN882" s="254"/>
      <c r="DO882" s="254"/>
    </row>
    <row r="883" spans="1:119" ht="7.5" customHeight="1">
      <c r="A883" s="277"/>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c r="AA883" s="254"/>
      <c r="AB883" s="254"/>
      <c r="AC883" s="254"/>
      <c r="AD883" s="254"/>
      <c r="AE883" s="254"/>
      <c r="AF883" s="254"/>
      <c r="AG883" s="254"/>
      <c r="AH883" s="254"/>
      <c r="AI883" s="254"/>
      <c r="AJ883" s="254"/>
      <c r="AK883" s="254"/>
      <c r="AL883" s="254"/>
      <c r="AM883" s="254"/>
      <c r="AN883" s="254"/>
      <c r="AO883" s="254"/>
      <c r="AP883" s="254"/>
      <c r="AQ883" s="254"/>
      <c r="AR883" s="254"/>
      <c r="AS883" s="254"/>
      <c r="AT883" s="254"/>
      <c r="AU883" s="254"/>
      <c r="AV883" s="254"/>
      <c r="AW883" s="254"/>
      <c r="AX883" s="254"/>
      <c r="AY883" s="254"/>
      <c r="AZ883" s="254"/>
      <c r="BA883" s="254"/>
      <c r="BB883" s="254"/>
      <c r="BC883" s="254"/>
      <c r="BD883" s="254"/>
      <c r="BE883" s="254"/>
      <c r="BF883" s="254"/>
      <c r="BG883" s="254"/>
      <c r="BH883" s="254"/>
      <c r="BI883" s="254"/>
      <c r="BJ883" s="254"/>
      <c r="BK883" s="254"/>
      <c r="BL883" s="254"/>
      <c r="BM883" s="254"/>
      <c r="BN883" s="254"/>
      <c r="BO883" s="254"/>
      <c r="BP883" s="254"/>
      <c r="BQ883" s="254"/>
      <c r="BR883" s="254"/>
      <c r="BS883" s="254"/>
      <c r="BT883" s="254"/>
      <c r="BU883" s="254"/>
      <c r="BV883" s="254"/>
      <c r="BW883" s="254"/>
      <c r="BX883" s="254"/>
      <c r="BY883" s="254"/>
      <c r="BZ883" s="254"/>
      <c r="CA883" s="254"/>
      <c r="CB883" s="254"/>
      <c r="CC883" s="254"/>
      <c r="CD883" s="254"/>
      <c r="CE883" s="254"/>
      <c r="CF883" s="254"/>
      <c r="CG883" s="254"/>
      <c r="CH883" s="254"/>
      <c r="CI883" s="254"/>
      <c r="CJ883" s="254"/>
      <c r="CK883" s="254"/>
      <c r="CL883" s="254"/>
      <c r="CM883" s="254"/>
      <c r="CN883" s="254"/>
      <c r="CO883" s="254"/>
      <c r="CP883" s="254"/>
      <c r="CQ883" s="254"/>
      <c r="CR883" s="254"/>
      <c r="CS883" s="254"/>
      <c r="CT883" s="254"/>
      <c r="CU883" s="254"/>
      <c r="CV883" s="254"/>
      <c r="CW883" s="254"/>
      <c r="CX883" s="254"/>
      <c r="CY883" s="254"/>
      <c r="CZ883" s="254"/>
      <c r="DA883" s="254"/>
      <c r="DB883" s="254"/>
      <c r="DC883" s="254"/>
      <c r="DD883" s="254"/>
      <c r="DE883" s="254"/>
      <c r="DF883" s="254"/>
      <c r="DG883" s="254"/>
      <c r="DH883" s="254"/>
      <c r="DI883" s="254"/>
      <c r="DJ883" s="254"/>
      <c r="DK883" s="254"/>
      <c r="DL883" s="254"/>
      <c r="DM883" s="254"/>
      <c r="DN883" s="254"/>
      <c r="DO883" s="254"/>
    </row>
    <row r="884" spans="1:119" ht="7.5" customHeight="1">
      <c r="A884" s="277"/>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c r="AA884" s="254"/>
      <c r="AB884" s="254"/>
      <c r="AC884" s="254"/>
      <c r="AD884" s="254"/>
      <c r="AE884" s="254"/>
      <c r="AF884" s="254"/>
      <c r="AG884" s="254"/>
      <c r="AH884" s="254"/>
      <c r="AI884" s="254"/>
      <c r="AJ884" s="254"/>
      <c r="AK884" s="254"/>
      <c r="AL884" s="254"/>
      <c r="AM884" s="254"/>
      <c r="AN884" s="254"/>
      <c r="AO884" s="254"/>
      <c r="AP884" s="254"/>
      <c r="AQ884" s="254"/>
      <c r="AR884" s="254"/>
      <c r="AS884" s="254"/>
      <c r="AT884" s="254"/>
      <c r="AU884" s="254"/>
      <c r="AV884" s="254"/>
      <c r="AW884" s="254"/>
      <c r="AX884" s="254"/>
      <c r="AY884" s="254"/>
      <c r="AZ884" s="254"/>
      <c r="BA884" s="254"/>
      <c r="BB884" s="254"/>
      <c r="BC884" s="254"/>
      <c r="BD884" s="254"/>
      <c r="BE884" s="254"/>
      <c r="BF884" s="254"/>
      <c r="BG884" s="254"/>
      <c r="BH884" s="254"/>
      <c r="BI884" s="254"/>
      <c r="BJ884" s="254"/>
      <c r="BK884" s="254"/>
      <c r="BL884" s="254"/>
      <c r="BM884" s="254"/>
      <c r="BN884" s="254"/>
      <c r="BO884" s="254"/>
      <c r="BP884" s="254"/>
      <c r="BQ884" s="254"/>
      <c r="BR884" s="254"/>
      <c r="BS884" s="254"/>
      <c r="BT884" s="254"/>
      <c r="BU884" s="254"/>
      <c r="BV884" s="254"/>
      <c r="BW884" s="254"/>
      <c r="BX884" s="254"/>
      <c r="BY884" s="254"/>
      <c r="BZ884" s="254"/>
      <c r="CA884" s="254"/>
      <c r="CB884" s="254"/>
      <c r="CC884" s="254"/>
      <c r="CD884" s="254"/>
      <c r="CE884" s="254"/>
      <c r="CF884" s="254"/>
      <c r="CG884" s="254"/>
      <c r="CH884" s="254"/>
      <c r="CI884" s="254"/>
      <c r="CJ884" s="254"/>
      <c r="CK884" s="254"/>
      <c r="CL884" s="254"/>
      <c r="CM884" s="254"/>
      <c r="CN884" s="254"/>
      <c r="CO884" s="254"/>
      <c r="CP884" s="254"/>
      <c r="CQ884" s="254"/>
      <c r="CR884" s="254"/>
      <c r="CS884" s="254"/>
      <c r="CT884" s="254"/>
      <c r="CU884" s="254"/>
      <c r="CV884" s="254"/>
      <c r="CW884" s="254"/>
      <c r="CX884" s="254"/>
      <c r="CY884" s="254"/>
      <c r="CZ884" s="254"/>
      <c r="DA884" s="254"/>
      <c r="DB884" s="254"/>
      <c r="DC884" s="254"/>
      <c r="DD884" s="254"/>
      <c r="DE884" s="254"/>
      <c r="DF884" s="254"/>
      <c r="DG884" s="254"/>
      <c r="DH884" s="254"/>
      <c r="DI884" s="254"/>
      <c r="DJ884" s="254"/>
      <c r="DK884" s="254"/>
      <c r="DL884" s="254"/>
      <c r="DM884" s="254"/>
      <c r="DN884" s="254"/>
      <c r="DO884" s="254"/>
    </row>
    <row r="885" spans="1:119" ht="7.5" customHeight="1">
      <c r="A885" s="277"/>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c r="AA885" s="254"/>
      <c r="AB885" s="254"/>
      <c r="AC885" s="254"/>
      <c r="AD885" s="254"/>
      <c r="AE885" s="254"/>
      <c r="AF885" s="254"/>
      <c r="AG885" s="254"/>
      <c r="AH885" s="254"/>
      <c r="AI885" s="254"/>
      <c r="AJ885" s="254"/>
      <c r="AK885" s="254"/>
      <c r="AL885" s="254"/>
      <c r="AM885" s="254"/>
      <c r="AN885" s="254"/>
      <c r="AO885" s="254"/>
      <c r="AP885" s="254"/>
      <c r="AQ885" s="254"/>
      <c r="AR885" s="254"/>
      <c r="AS885" s="254"/>
      <c r="AT885" s="254"/>
      <c r="AU885" s="254"/>
      <c r="AV885" s="254"/>
      <c r="AW885" s="254"/>
      <c r="AX885" s="254"/>
      <c r="AY885" s="254"/>
      <c r="AZ885" s="254"/>
      <c r="BA885" s="254"/>
      <c r="BB885" s="254"/>
      <c r="BC885" s="254"/>
      <c r="BD885" s="254"/>
      <c r="BE885" s="254"/>
      <c r="BF885" s="254"/>
      <c r="BG885" s="254"/>
      <c r="BH885" s="254"/>
      <c r="BI885" s="254"/>
      <c r="BJ885" s="254"/>
      <c r="BK885" s="254"/>
      <c r="BL885" s="254"/>
      <c r="BM885" s="254"/>
      <c r="BN885" s="254"/>
      <c r="BO885" s="254"/>
      <c r="BP885" s="254"/>
      <c r="BQ885" s="254"/>
      <c r="BR885" s="254"/>
      <c r="BS885" s="254"/>
      <c r="BT885" s="254"/>
      <c r="BU885" s="254"/>
      <c r="BV885" s="254"/>
      <c r="BW885" s="254"/>
      <c r="BX885" s="254"/>
      <c r="BY885" s="254"/>
      <c r="BZ885" s="254"/>
      <c r="CA885" s="254"/>
      <c r="CB885" s="254"/>
      <c r="CC885" s="254"/>
      <c r="CD885" s="254"/>
      <c r="CE885" s="254"/>
      <c r="CF885" s="254"/>
      <c r="CG885" s="254"/>
      <c r="CH885" s="254"/>
      <c r="CI885" s="254"/>
      <c r="CJ885" s="254"/>
      <c r="CK885" s="254"/>
      <c r="CL885" s="254"/>
      <c r="CM885" s="254"/>
      <c r="CN885" s="254"/>
      <c r="CO885" s="254"/>
      <c r="CP885" s="254"/>
      <c r="CQ885" s="254"/>
      <c r="CR885" s="254"/>
      <c r="CS885" s="254"/>
      <c r="CT885" s="254"/>
      <c r="CU885" s="254"/>
      <c r="CV885" s="254"/>
      <c r="CW885" s="254"/>
      <c r="CX885" s="254"/>
      <c r="CY885" s="254"/>
      <c r="CZ885" s="254"/>
      <c r="DA885" s="254"/>
      <c r="DB885" s="254"/>
      <c r="DC885" s="254"/>
      <c r="DD885" s="254"/>
      <c r="DE885" s="254"/>
      <c r="DF885" s="254"/>
      <c r="DG885" s="254"/>
      <c r="DH885" s="254"/>
      <c r="DI885" s="254"/>
      <c r="DJ885" s="254"/>
      <c r="DK885" s="254"/>
      <c r="DL885" s="254"/>
      <c r="DM885" s="254"/>
      <c r="DN885" s="254"/>
      <c r="DO885" s="254"/>
    </row>
    <row r="886" spans="1:119" ht="7.5" customHeight="1">
      <c r="A886" s="277"/>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c r="AA886" s="254"/>
      <c r="AB886" s="254"/>
      <c r="AC886" s="254"/>
      <c r="AD886" s="254"/>
      <c r="AE886" s="254"/>
      <c r="AF886" s="254"/>
      <c r="AG886" s="254"/>
      <c r="AH886" s="254"/>
      <c r="AI886" s="254"/>
      <c r="AJ886" s="254"/>
      <c r="AK886" s="254"/>
      <c r="AL886" s="254"/>
      <c r="AM886" s="254"/>
      <c r="AN886" s="254"/>
      <c r="AO886" s="254"/>
      <c r="AP886" s="254"/>
      <c r="AQ886" s="254"/>
      <c r="AR886" s="254"/>
      <c r="AS886" s="254"/>
      <c r="AT886" s="254"/>
      <c r="AU886" s="254"/>
      <c r="AV886" s="254"/>
      <c r="AW886" s="254"/>
      <c r="AX886" s="254"/>
      <c r="AY886" s="254"/>
      <c r="AZ886" s="254"/>
      <c r="BA886" s="254"/>
      <c r="BB886" s="254"/>
      <c r="BC886" s="254"/>
      <c r="BD886" s="254"/>
      <c r="BE886" s="254"/>
      <c r="BF886" s="254"/>
      <c r="BG886" s="254"/>
      <c r="BH886" s="254"/>
      <c r="BI886" s="254"/>
      <c r="BJ886" s="254"/>
      <c r="BK886" s="254"/>
      <c r="BL886" s="254"/>
      <c r="BM886" s="254"/>
      <c r="BN886" s="254"/>
      <c r="BO886" s="254"/>
      <c r="BP886" s="254"/>
      <c r="BQ886" s="254"/>
      <c r="BR886" s="254"/>
      <c r="BS886" s="254"/>
      <c r="BT886" s="254"/>
      <c r="BU886" s="254"/>
      <c r="BV886" s="254"/>
      <c r="BW886" s="254"/>
      <c r="BX886" s="254"/>
      <c r="BY886" s="254"/>
      <c r="BZ886" s="254"/>
      <c r="CA886" s="254"/>
      <c r="CB886" s="254"/>
      <c r="CC886" s="254"/>
      <c r="CD886" s="254"/>
      <c r="CE886" s="254"/>
      <c r="CF886" s="254"/>
      <c r="CG886" s="254"/>
      <c r="CH886" s="254"/>
      <c r="CI886" s="254"/>
      <c r="CJ886" s="254"/>
      <c r="CK886" s="254"/>
      <c r="CL886" s="254"/>
      <c r="CM886" s="254"/>
      <c r="CN886" s="254"/>
      <c r="CO886" s="254"/>
      <c r="CP886" s="254"/>
      <c r="CQ886" s="254"/>
      <c r="CR886" s="254"/>
      <c r="CS886" s="254"/>
      <c r="CT886" s="254"/>
      <c r="CU886" s="254"/>
      <c r="CV886" s="254"/>
      <c r="CW886" s="254"/>
      <c r="CX886" s="254"/>
      <c r="CY886" s="254"/>
      <c r="CZ886" s="254"/>
      <c r="DA886" s="254"/>
      <c r="DB886" s="254"/>
      <c r="DC886" s="254"/>
      <c r="DD886" s="254"/>
      <c r="DE886" s="254"/>
      <c r="DF886" s="254"/>
      <c r="DG886" s="254"/>
      <c r="DH886" s="254"/>
      <c r="DI886" s="254"/>
      <c r="DJ886" s="254"/>
      <c r="DK886" s="254"/>
      <c r="DL886" s="254"/>
      <c r="DM886" s="254"/>
      <c r="DN886" s="254"/>
      <c r="DO886" s="254"/>
    </row>
    <row r="887" spans="1:119" ht="7.5" customHeight="1">
      <c r="A887" s="277"/>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c r="AA887" s="254"/>
      <c r="AB887" s="254"/>
      <c r="AC887" s="254"/>
      <c r="AD887" s="254"/>
      <c r="AE887" s="254"/>
      <c r="AF887" s="254"/>
      <c r="AG887" s="254"/>
      <c r="AH887" s="254"/>
      <c r="AI887" s="254"/>
      <c r="AJ887" s="254"/>
      <c r="AK887" s="254"/>
      <c r="AL887" s="254"/>
      <c r="AM887" s="254"/>
      <c r="AN887" s="254"/>
      <c r="AO887" s="254"/>
      <c r="AP887" s="254"/>
      <c r="AQ887" s="254"/>
      <c r="AR887" s="254"/>
      <c r="AS887" s="254"/>
      <c r="AT887" s="254"/>
      <c r="AU887" s="254"/>
      <c r="AV887" s="254"/>
      <c r="AW887" s="254"/>
      <c r="AX887" s="254"/>
      <c r="AY887" s="254"/>
      <c r="AZ887" s="254"/>
      <c r="BA887" s="254"/>
      <c r="BB887" s="254"/>
      <c r="BC887" s="254"/>
      <c r="BD887" s="254"/>
      <c r="BE887" s="254"/>
      <c r="BF887" s="254"/>
      <c r="BG887" s="254"/>
      <c r="BH887" s="254"/>
      <c r="BI887" s="254"/>
      <c r="BJ887" s="254"/>
      <c r="BK887" s="254"/>
      <c r="BL887" s="254"/>
      <c r="BM887" s="254"/>
      <c r="BN887" s="254"/>
      <c r="BO887" s="254"/>
      <c r="BP887" s="254"/>
      <c r="BQ887" s="254"/>
      <c r="BR887" s="254"/>
      <c r="BS887" s="254"/>
      <c r="BT887" s="254"/>
      <c r="BU887" s="254"/>
      <c r="BV887" s="254"/>
      <c r="BW887" s="254"/>
      <c r="BX887" s="254"/>
      <c r="BY887" s="254"/>
      <c r="BZ887" s="254"/>
      <c r="CA887" s="254"/>
      <c r="CB887" s="254"/>
      <c r="CC887" s="254"/>
      <c r="CD887" s="254"/>
      <c r="CE887" s="254"/>
      <c r="CF887" s="254"/>
      <c r="CG887" s="254"/>
      <c r="CH887" s="254"/>
      <c r="CI887" s="254"/>
      <c r="CJ887" s="254"/>
      <c r="CK887" s="254"/>
      <c r="CL887" s="254"/>
      <c r="CM887" s="254"/>
      <c r="CN887" s="254"/>
      <c r="CO887" s="254"/>
      <c r="CP887" s="254"/>
      <c r="CQ887" s="254"/>
      <c r="CR887" s="254"/>
      <c r="CS887" s="254"/>
      <c r="CT887" s="254"/>
      <c r="CU887" s="254"/>
      <c r="CV887" s="254"/>
      <c r="CW887" s="254"/>
      <c r="CX887" s="254"/>
      <c r="CY887" s="254"/>
      <c r="CZ887" s="254"/>
      <c r="DA887" s="254"/>
      <c r="DB887" s="254"/>
      <c r="DC887" s="254"/>
      <c r="DD887" s="254"/>
      <c r="DE887" s="254"/>
      <c r="DF887" s="254"/>
      <c r="DG887" s="254"/>
      <c r="DH887" s="254"/>
      <c r="DI887" s="254"/>
      <c r="DJ887" s="254"/>
      <c r="DK887" s="254"/>
      <c r="DL887" s="254"/>
      <c r="DM887" s="254"/>
      <c r="DN887" s="254"/>
      <c r="DO887" s="254"/>
    </row>
    <row r="888" spans="1:119" ht="7.5" customHeight="1">
      <c r="A888" s="277"/>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c r="AA888" s="254"/>
      <c r="AB888" s="254"/>
      <c r="AC888" s="254"/>
      <c r="AD888" s="254"/>
      <c r="AE888" s="254"/>
      <c r="AF888" s="254"/>
      <c r="AG888" s="254"/>
      <c r="AH888" s="254"/>
      <c r="AI888" s="254"/>
      <c r="AJ888" s="254"/>
      <c r="AK888" s="254"/>
      <c r="AL888" s="254"/>
      <c r="AM888" s="254"/>
      <c r="AN888" s="254"/>
      <c r="AO888" s="254"/>
      <c r="AP888" s="254"/>
      <c r="AQ888" s="254"/>
      <c r="AR888" s="254"/>
      <c r="AS888" s="254"/>
      <c r="AT888" s="254"/>
      <c r="AU888" s="254"/>
      <c r="AV888" s="254"/>
      <c r="AW888" s="254"/>
      <c r="AX888" s="254"/>
      <c r="AY888" s="254"/>
      <c r="AZ888" s="254"/>
      <c r="BA888" s="254"/>
      <c r="BB888" s="254"/>
      <c r="BC888" s="254"/>
      <c r="BD888" s="254"/>
      <c r="BE888" s="254"/>
      <c r="BF888" s="254"/>
      <c r="BG888" s="254"/>
      <c r="BH888" s="254"/>
      <c r="BI888" s="254"/>
      <c r="BJ888" s="254"/>
      <c r="BK888" s="254"/>
      <c r="BL888" s="254"/>
      <c r="BM888" s="254"/>
      <c r="BN888" s="254"/>
      <c r="BO888" s="254"/>
      <c r="BP888" s="254"/>
      <c r="BQ888" s="254"/>
      <c r="BR888" s="254"/>
      <c r="BS888" s="254"/>
      <c r="BT888" s="254"/>
      <c r="BU888" s="254"/>
      <c r="BV888" s="254"/>
      <c r="BW888" s="254"/>
      <c r="BX888" s="254"/>
      <c r="BY888" s="254"/>
      <c r="BZ888" s="254"/>
      <c r="CA888" s="254"/>
      <c r="CB888" s="254"/>
      <c r="CC888" s="254"/>
      <c r="CD888" s="254"/>
      <c r="CE888" s="254"/>
      <c r="CF888" s="254"/>
      <c r="CG888" s="254"/>
      <c r="CH888" s="254"/>
      <c r="CI888" s="254"/>
      <c r="CJ888" s="254"/>
      <c r="CK888" s="254"/>
      <c r="CL888" s="254"/>
      <c r="CM888" s="254"/>
      <c r="CN888" s="254"/>
      <c r="CO888" s="254"/>
      <c r="CP888" s="254"/>
      <c r="CQ888" s="254"/>
      <c r="CR888" s="254"/>
      <c r="CS888" s="254"/>
      <c r="CT888" s="254"/>
      <c r="CU888" s="254"/>
      <c r="CV888" s="254"/>
      <c r="CW888" s="254"/>
      <c r="CX888" s="254"/>
      <c r="CY888" s="254"/>
      <c r="CZ888" s="254"/>
      <c r="DA888" s="254"/>
      <c r="DB888" s="254"/>
      <c r="DC888" s="254"/>
      <c r="DD888" s="254"/>
      <c r="DE888" s="254"/>
      <c r="DF888" s="254"/>
      <c r="DG888" s="254"/>
      <c r="DH888" s="254"/>
      <c r="DI888" s="254"/>
      <c r="DJ888" s="254"/>
      <c r="DK888" s="254"/>
      <c r="DL888" s="254"/>
      <c r="DM888" s="254"/>
      <c r="DN888" s="254"/>
      <c r="DO888" s="254"/>
    </row>
    <row r="889" spans="1:119" ht="7.5" customHeight="1">
      <c r="A889" s="277"/>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c r="AA889" s="254"/>
      <c r="AB889" s="254"/>
      <c r="AC889" s="254"/>
      <c r="AD889" s="254"/>
      <c r="AE889" s="254"/>
      <c r="AF889" s="254"/>
      <c r="AG889" s="254"/>
      <c r="AH889" s="254"/>
      <c r="AI889" s="254"/>
      <c r="AJ889" s="254"/>
      <c r="AK889" s="254"/>
      <c r="AL889" s="254"/>
      <c r="AM889" s="254"/>
      <c r="AN889" s="254"/>
      <c r="AO889" s="254"/>
      <c r="AP889" s="254"/>
      <c r="AQ889" s="254"/>
      <c r="AR889" s="254"/>
      <c r="AS889" s="254"/>
      <c r="AT889" s="254"/>
      <c r="AU889" s="254"/>
      <c r="AV889" s="254"/>
      <c r="AW889" s="254"/>
      <c r="AX889" s="254"/>
      <c r="AY889" s="254"/>
      <c r="AZ889" s="254"/>
      <c r="BA889" s="254"/>
      <c r="BB889" s="254"/>
      <c r="BC889" s="254"/>
      <c r="BD889" s="254"/>
      <c r="BE889" s="254"/>
      <c r="BF889" s="254"/>
      <c r="BG889" s="254"/>
      <c r="BH889" s="254"/>
      <c r="BI889" s="254"/>
      <c r="BJ889" s="254"/>
      <c r="BK889" s="254"/>
      <c r="BL889" s="254"/>
      <c r="BM889" s="254"/>
      <c r="BN889" s="254"/>
      <c r="BO889" s="254"/>
      <c r="BP889" s="254"/>
      <c r="BQ889" s="254"/>
      <c r="BR889" s="254"/>
      <c r="BS889" s="254"/>
      <c r="BT889" s="254"/>
      <c r="BU889" s="254"/>
      <c r="BV889" s="254"/>
      <c r="BW889" s="254"/>
      <c r="BX889" s="254"/>
      <c r="BY889" s="254"/>
      <c r="BZ889" s="254"/>
      <c r="CA889" s="254"/>
      <c r="CB889" s="254"/>
      <c r="CC889" s="254"/>
      <c r="CD889" s="254"/>
      <c r="CE889" s="254"/>
      <c r="CF889" s="254"/>
      <c r="CG889" s="254"/>
      <c r="CH889" s="254"/>
      <c r="CI889" s="254"/>
      <c r="CJ889" s="254"/>
      <c r="CK889" s="254"/>
      <c r="CL889" s="254"/>
      <c r="CM889" s="254"/>
      <c r="CN889" s="254"/>
      <c r="CO889" s="254"/>
      <c r="CP889" s="254"/>
      <c r="CQ889" s="254"/>
      <c r="CR889" s="254"/>
      <c r="CS889" s="254"/>
      <c r="CT889" s="254"/>
      <c r="CU889" s="254"/>
      <c r="CV889" s="254"/>
      <c r="CW889" s="254"/>
      <c r="CX889" s="254"/>
      <c r="CY889" s="254"/>
      <c r="CZ889" s="254"/>
      <c r="DA889" s="254"/>
      <c r="DB889" s="254"/>
      <c r="DC889" s="254"/>
      <c r="DD889" s="254"/>
      <c r="DE889" s="254"/>
      <c r="DF889" s="254"/>
      <c r="DG889" s="254"/>
      <c r="DH889" s="254"/>
      <c r="DI889" s="254"/>
      <c r="DJ889" s="254"/>
      <c r="DK889" s="254"/>
      <c r="DL889" s="254"/>
      <c r="DM889" s="254"/>
      <c r="DN889" s="254"/>
      <c r="DO889" s="254"/>
    </row>
    <row r="890" spans="1:119" ht="7.5" customHeight="1">
      <c r="A890" s="277"/>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c r="AA890" s="254"/>
      <c r="AB890" s="254"/>
      <c r="AC890" s="254"/>
      <c r="AD890" s="254"/>
      <c r="AE890" s="254"/>
      <c r="AF890" s="254"/>
      <c r="AG890" s="254"/>
      <c r="AH890" s="254"/>
      <c r="AI890" s="254"/>
      <c r="AJ890" s="254"/>
      <c r="AK890" s="254"/>
      <c r="AL890" s="254"/>
      <c r="AM890" s="254"/>
      <c r="AN890" s="254"/>
      <c r="AO890" s="254"/>
      <c r="AP890" s="254"/>
      <c r="AQ890" s="254"/>
      <c r="AR890" s="254"/>
      <c r="AS890" s="254"/>
      <c r="AT890" s="254"/>
      <c r="AU890" s="254"/>
      <c r="AV890" s="254"/>
      <c r="AW890" s="254"/>
      <c r="AX890" s="254"/>
      <c r="AY890" s="254"/>
      <c r="AZ890" s="254"/>
      <c r="BA890" s="254"/>
      <c r="BB890" s="254"/>
      <c r="BC890" s="254"/>
      <c r="BD890" s="254"/>
      <c r="BE890" s="254"/>
      <c r="BF890" s="254"/>
      <c r="BG890" s="254"/>
      <c r="BH890" s="254"/>
      <c r="BI890" s="254"/>
      <c r="BJ890" s="254"/>
      <c r="BK890" s="254"/>
      <c r="BL890" s="254"/>
      <c r="BM890" s="254"/>
      <c r="BN890" s="254"/>
      <c r="BO890" s="254"/>
      <c r="BP890" s="254"/>
      <c r="BQ890" s="254"/>
      <c r="BR890" s="254"/>
      <c r="BS890" s="254"/>
      <c r="BT890" s="254"/>
      <c r="BU890" s="254"/>
      <c r="BV890" s="254"/>
      <c r="BW890" s="254"/>
      <c r="BX890" s="254"/>
      <c r="BY890" s="254"/>
      <c r="BZ890" s="254"/>
      <c r="CA890" s="254"/>
      <c r="CB890" s="254"/>
      <c r="CC890" s="254"/>
      <c r="CD890" s="254"/>
      <c r="CE890" s="254"/>
      <c r="CF890" s="254"/>
      <c r="CG890" s="254"/>
      <c r="CH890" s="254"/>
      <c r="CI890" s="254"/>
      <c r="CJ890" s="254"/>
      <c r="CK890" s="254"/>
      <c r="CL890" s="254"/>
      <c r="CM890" s="254"/>
      <c r="CN890" s="254"/>
      <c r="CO890" s="254"/>
      <c r="CP890" s="254"/>
      <c r="CQ890" s="254"/>
      <c r="CR890" s="254"/>
      <c r="CS890" s="254"/>
      <c r="CT890" s="254"/>
      <c r="CU890" s="254"/>
      <c r="CV890" s="254"/>
      <c r="CW890" s="254"/>
      <c r="CX890" s="254"/>
      <c r="CY890" s="254"/>
      <c r="CZ890" s="254"/>
      <c r="DA890" s="254"/>
      <c r="DB890" s="254"/>
      <c r="DC890" s="254"/>
      <c r="DD890" s="254"/>
      <c r="DE890" s="254"/>
      <c r="DF890" s="254"/>
      <c r="DG890" s="254"/>
      <c r="DH890" s="254"/>
      <c r="DI890" s="254"/>
      <c r="DJ890" s="254"/>
      <c r="DK890" s="254"/>
      <c r="DL890" s="254"/>
      <c r="DM890" s="254"/>
      <c r="DN890" s="254"/>
      <c r="DO890" s="254"/>
    </row>
    <row r="891" spans="1:119" ht="7.5" customHeight="1">
      <c r="A891" s="277"/>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c r="AA891" s="254"/>
      <c r="AB891" s="254"/>
      <c r="AC891" s="254"/>
      <c r="AD891" s="254"/>
      <c r="AE891" s="254"/>
      <c r="AF891" s="254"/>
      <c r="AG891" s="254"/>
      <c r="AH891" s="254"/>
      <c r="AI891" s="254"/>
      <c r="AJ891" s="254"/>
      <c r="AK891" s="254"/>
      <c r="AL891" s="254"/>
      <c r="AM891" s="254"/>
      <c r="AN891" s="254"/>
      <c r="AO891" s="254"/>
      <c r="AP891" s="254"/>
      <c r="AQ891" s="254"/>
      <c r="AR891" s="254"/>
      <c r="AS891" s="254"/>
      <c r="AT891" s="254"/>
      <c r="AU891" s="254"/>
      <c r="AV891" s="254"/>
      <c r="AW891" s="254"/>
      <c r="AX891" s="254"/>
      <c r="AY891" s="254"/>
      <c r="AZ891" s="254"/>
      <c r="BA891" s="254"/>
      <c r="BB891" s="254"/>
      <c r="BC891" s="254"/>
      <c r="BD891" s="254"/>
      <c r="BE891" s="254"/>
      <c r="BF891" s="254"/>
      <c r="BG891" s="254"/>
      <c r="BH891" s="254"/>
      <c r="BI891" s="254"/>
      <c r="BJ891" s="254"/>
      <c r="BK891" s="254"/>
      <c r="BL891" s="254"/>
      <c r="BM891" s="254"/>
      <c r="BN891" s="254"/>
      <c r="BO891" s="254"/>
      <c r="BP891" s="254"/>
      <c r="BQ891" s="254"/>
      <c r="BR891" s="254"/>
      <c r="BS891" s="254"/>
      <c r="BT891" s="254"/>
      <c r="BU891" s="254"/>
      <c r="BV891" s="254"/>
      <c r="BW891" s="254"/>
      <c r="BX891" s="254"/>
      <c r="BY891" s="254"/>
      <c r="BZ891" s="254"/>
      <c r="CA891" s="254"/>
      <c r="CB891" s="254"/>
      <c r="CC891" s="254"/>
      <c r="CD891" s="254"/>
      <c r="CE891" s="254"/>
      <c r="CF891" s="254"/>
      <c r="CG891" s="254"/>
      <c r="CH891" s="254"/>
      <c r="CI891" s="254"/>
      <c r="CJ891" s="254"/>
      <c r="CK891" s="254"/>
      <c r="CL891" s="254"/>
      <c r="CM891" s="254"/>
      <c r="CN891" s="254"/>
      <c r="CO891" s="254"/>
      <c r="CP891" s="254"/>
      <c r="CQ891" s="254"/>
      <c r="CR891" s="254"/>
      <c r="CS891" s="254"/>
      <c r="CT891" s="254"/>
      <c r="CU891" s="254"/>
      <c r="CV891" s="254"/>
      <c r="CW891" s="254"/>
      <c r="CX891" s="254"/>
      <c r="CY891" s="254"/>
      <c r="CZ891" s="254"/>
      <c r="DA891" s="254"/>
      <c r="DB891" s="254"/>
      <c r="DC891" s="254"/>
      <c r="DD891" s="254"/>
      <c r="DE891" s="254"/>
      <c r="DF891" s="254"/>
      <c r="DG891" s="254"/>
      <c r="DH891" s="254"/>
      <c r="DI891" s="254"/>
      <c r="DJ891" s="254"/>
      <c r="DK891" s="254"/>
      <c r="DL891" s="254"/>
      <c r="DM891" s="254"/>
      <c r="DN891" s="254"/>
      <c r="DO891" s="254"/>
    </row>
    <row r="892" spans="1:119" ht="7.5" customHeight="1">
      <c r="A892" s="277"/>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c r="AA892" s="254"/>
      <c r="AB892" s="254"/>
      <c r="AC892" s="254"/>
      <c r="AD892" s="254"/>
      <c r="AE892" s="254"/>
      <c r="AF892" s="254"/>
      <c r="AG892" s="254"/>
      <c r="AH892" s="254"/>
      <c r="AI892" s="254"/>
      <c r="AJ892" s="254"/>
      <c r="AK892" s="254"/>
      <c r="AL892" s="254"/>
      <c r="AM892" s="254"/>
      <c r="AN892" s="254"/>
      <c r="AO892" s="254"/>
      <c r="AP892" s="254"/>
      <c r="AQ892" s="254"/>
      <c r="AR892" s="254"/>
      <c r="AS892" s="254"/>
      <c r="AT892" s="254"/>
      <c r="AU892" s="254"/>
      <c r="AV892" s="254"/>
      <c r="AW892" s="254"/>
      <c r="AX892" s="254"/>
      <c r="AY892" s="254"/>
      <c r="AZ892" s="254"/>
      <c r="BA892" s="254"/>
      <c r="BB892" s="254"/>
      <c r="BC892" s="254"/>
      <c r="BD892" s="254"/>
      <c r="BE892" s="254"/>
      <c r="BF892" s="254"/>
      <c r="BG892" s="254"/>
      <c r="BH892" s="254"/>
      <c r="BI892" s="254"/>
      <c r="BJ892" s="254"/>
      <c r="BK892" s="254"/>
      <c r="BL892" s="254"/>
      <c r="BM892" s="254"/>
      <c r="BN892" s="254"/>
      <c r="BO892" s="254"/>
      <c r="BP892" s="254"/>
      <c r="BQ892" s="254"/>
      <c r="BR892" s="254"/>
      <c r="BS892" s="254"/>
      <c r="BT892" s="254"/>
      <c r="BU892" s="254"/>
      <c r="BV892" s="254"/>
      <c r="BW892" s="254"/>
      <c r="BX892" s="254"/>
      <c r="BY892" s="254"/>
      <c r="BZ892" s="254"/>
      <c r="CA892" s="254"/>
      <c r="CB892" s="254"/>
      <c r="CC892" s="254"/>
      <c r="CD892" s="254"/>
      <c r="CE892" s="254"/>
      <c r="CF892" s="254"/>
      <c r="CG892" s="254"/>
      <c r="CH892" s="254"/>
      <c r="CI892" s="254"/>
      <c r="CJ892" s="254"/>
      <c r="CK892" s="254"/>
      <c r="CL892" s="254"/>
      <c r="CM892" s="254"/>
      <c r="CN892" s="254"/>
      <c r="CO892" s="254"/>
      <c r="CP892" s="254"/>
      <c r="CQ892" s="254"/>
      <c r="CR892" s="254"/>
      <c r="CS892" s="254"/>
      <c r="CT892" s="254"/>
      <c r="CU892" s="254"/>
      <c r="CV892" s="254"/>
      <c r="CW892" s="254"/>
      <c r="CX892" s="254"/>
      <c r="CY892" s="254"/>
      <c r="CZ892" s="254"/>
      <c r="DA892" s="254"/>
      <c r="DB892" s="254"/>
      <c r="DC892" s="254"/>
      <c r="DD892" s="254"/>
      <c r="DE892" s="254"/>
      <c r="DF892" s="254"/>
      <c r="DG892" s="254"/>
      <c r="DH892" s="254"/>
      <c r="DI892" s="254"/>
      <c r="DJ892" s="254"/>
      <c r="DK892" s="254"/>
      <c r="DL892" s="254"/>
      <c r="DM892" s="254"/>
      <c r="DN892" s="254"/>
      <c r="DO892" s="254"/>
    </row>
    <row r="893" spans="1:119" ht="7.5" customHeight="1">
      <c r="A893" s="277"/>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c r="AA893" s="254"/>
      <c r="AB893" s="254"/>
      <c r="AC893" s="254"/>
      <c r="AD893" s="254"/>
      <c r="AE893" s="254"/>
      <c r="AF893" s="254"/>
      <c r="AG893" s="254"/>
      <c r="AH893" s="254"/>
      <c r="AI893" s="254"/>
      <c r="AJ893" s="254"/>
      <c r="AK893" s="254"/>
      <c r="AL893" s="254"/>
      <c r="AM893" s="254"/>
      <c r="AN893" s="254"/>
      <c r="AO893" s="254"/>
      <c r="AP893" s="254"/>
      <c r="AQ893" s="254"/>
      <c r="AR893" s="254"/>
      <c r="AS893" s="254"/>
      <c r="AT893" s="254"/>
      <c r="AU893" s="254"/>
      <c r="AV893" s="254"/>
      <c r="AW893" s="254"/>
      <c r="AX893" s="254"/>
      <c r="AY893" s="254"/>
      <c r="AZ893" s="254"/>
      <c r="BA893" s="254"/>
      <c r="BB893" s="254"/>
      <c r="BC893" s="254"/>
      <c r="BD893" s="254"/>
      <c r="BE893" s="254"/>
      <c r="BF893" s="254"/>
      <c r="BG893" s="254"/>
      <c r="BH893" s="254"/>
      <c r="BI893" s="254"/>
      <c r="BJ893" s="254"/>
      <c r="BK893" s="254"/>
      <c r="BL893" s="254"/>
      <c r="BM893" s="254"/>
      <c r="BN893" s="254"/>
      <c r="BO893" s="254"/>
      <c r="BP893" s="254"/>
      <c r="BQ893" s="254"/>
      <c r="BR893" s="254"/>
      <c r="BS893" s="254"/>
      <c r="BT893" s="254"/>
      <c r="BU893" s="254"/>
      <c r="BV893" s="254"/>
      <c r="BW893" s="254"/>
      <c r="BX893" s="254"/>
      <c r="BY893" s="254"/>
      <c r="BZ893" s="254"/>
      <c r="CA893" s="254"/>
      <c r="CB893" s="254"/>
      <c r="CC893" s="254"/>
      <c r="CD893" s="254"/>
      <c r="CE893" s="254"/>
      <c r="CF893" s="254"/>
      <c r="CG893" s="254"/>
      <c r="CH893" s="254"/>
      <c r="CI893" s="254"/>
      <c r="CJ893" s="254"/>
      <c r="CK893" s="254"/>
      <c r="CL893" s="254"/>
      <c r="CM893" s="254"/>
      <c r="CN893" s="254"/>
      <c r="CO893" s="254"/>
      <c r="CP893" s="254"/>
      <c r="CQ893" s="254"/>
      <c r="CR893" s="254"/>
      <c r="CS893" s="254"/>
      <c r="CT893" s="254"/>
      <c r="CU893" s="254"/>
      <c r="CV893" s="254"/>
      <c r="CW893" s="254"/>
      <c r="CX893" s="254"/>
      <c r="CY893" s="254"/>
      <c r="CZ893" s="254"/>
      <c r="DA893" s="254"/>
      <c r="DB893" s="254"/>
      <c r="DC893" s="254"/>
      <c r="DD893" s="254"/>
      <c r="DE893" s="254"/>
      <c r="DF893" s="254"/>
      <c r="DG893" s="254"/>
      <c r="DH893" s="254"/>
      <c r="DI893" s="254"/>
      <c r="DJ893" s="254"/>
      <c r="DK893" s="254"/>
      <c r="DL893" s="254"/>
      <c r="DM893" s="254"/>
      <c r="DN893" s="254"/>
      <c r="DO893" s="254"/>
    </row>
    <row r="894" spans="1:119" ht="7.5" customHeight="1">
      <c r="A894" s="277"/>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c r="AA894" s="254"/>
      <c r="AB894" s="254"/>
      <c r="AC894" s="254"/>
      <c r="AD894" s="254"/>
      <c r="AE894" s="254"/>
      <c r="AF894" s="254"/>
      <c r="AG894" s="254"/>
      <c r="AH894" s="254"/>
      <c r="AI894" s="254"/>
      <c r="AJ894" s="254"/>
      <c r="AK894" s="254"/>
      <c r="AL894" s="254"/>
      <c r="AM894" s="254"/>
      <c r="AN894" s="254"/>
      <c r="AO894" s="254"/>
      <c r="AP894" s="254"/>
      <c r="AQ894" s="254"/>
      <c r="AR894" s="254"/>
      <c r="AS894" s="254"/>
      <c r="AT894" s="254"/>
      <c r="AU894" s="254"/>
      <c r="AV894" s="254"/>
      <c r="AW894" s="254"/>
      <c r="AX894" s="254"/>
      <c r="AY894" s="254"/>
      <c r="AZ894" s="254"/>
      <c r="BA894" s="254"/>
      <c r="BB894" s="254"/>
      <c r="BC894" s="254"/>
      <c r="BD894" s="254"/>
      <c r="BE894" s="254"/>
      <c r="BF894" s="254"/>
      <c r="BG894" s="254"/>
      <c r="BH894" s="254"/>
      <c r="BI894" s="254"/>
      <c r="BJ894" s="254"/>
      <c r="BK894" s="254"/>
      <c r="BL894" s="254"/>
      <c r="BM894" s="254"/>
      <c r="BN894" s="254"/>
      <c r="BO894" s="254"/>
      <c r="BP894" s="254"/>
      <c r="BQ894" s="254"/>
      <c r="BR894" s="254"/>
      <c r="BS894" s="254"/>
      <c r="BT894" s="254"/>
      <c r="BU894" s="254"/>
      <c r="BV894" s="254"/>
      <c r="BW894" s="254"/>
      <c r="BX894" s="254"/>
      <c r="BY894" s="254"/>
      <c r="BZ894" s="254"/>
      <c r="CA894" s="254"/>
      <c r="CB894" s="254"/>
      <c r="CC894" s="254"/>
      <c r="CD894" s="254"/>
      <c r="CE894" s="254"/>
      <c r="CF894" s="254"/>
      <c r="CG894" s="254"/>
      <c r="CH894" s="254"/>
      <c r="CI894" s="254"/>
      <c r="CJ894" s="254"/>
      <c r="CK894" s="254"/>
      <c r="CL894" s="254"/>
      <c r="CM894" s="254"/>
      <c r="CN894" s="254"/>
      <c r="CO894" s="254"/>
      <c r="CP894" s="254"/>
      <c r="CQ894" s="254"/>
      <c r="CR894" s="254"/>
      <c r="CS894" s="254"/>
      <c r="CT894" s="254"/>
      <c r="CU894" s="254"/>
      <c r="CV894" s="254"/>
      <c r="CW894" s="254"/>
      <c r="CX894" s="254"/>
      <c r="CY894" s="254"/>
      <c r="CZ894" s="254"/>
      <c r="DA894" s="254"/>
      <c r="DB894" s="254"/>
      <c r="DC894" s="254"/>
      <c r="DD894" s="254"/>
      <c r="DE894" s="254"/>
      <c r="DF894" s="254"/>
      <c r="DG894" s="254"/>
      <c r="DH894" s="254"/>
      <c r="DI894" s="254"/>
      <c r="DJ894" s="254"/>
      <c r="DK894" s="254"/>
      <c r="DL894" s="254"/>
      <c r="DM894" s="254"/>
      <c r="DN894" s="254"/>
      <c r="DO894" s="254"/>
    </row>
    <row r="895" spans="1:119" ht="7.5" customHeight="1">
      <c r="A895" s="277"/>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c r="AA895" s="254"/>
      <c r="AB895" s="254"/>
      <c r="AC895" s="254"/>
      <c r="AD895" s="254"/>
      <c r="AE895" s="254"/>
      <c r="AF895" s="254"/>
      <c r="AG895" s="254"/>
      <c r="AH895" s="254"/>
      <c r="AI895" s="254"/>
      <c r="AJ895" s="254"/>
      <c r="AK895" s="254"/>
      <c r="AL895" s="254"/>
      <c r="AM895" s="254"/>
      <c r="AN895" s="254"/>
      <c r="AO895" s="254"/>
      <c r="AP895" s="254"/>
      <c r="AQ895" s="254"/>
      <c r="AR895" s="254"/>
      <c r="AS895" s="254"/>
      <c r="AT895" s="254"/>
      <c r="AU895" s="254"/>
      <c r="AV895" s="254"/>
      <c r="AW895" s="254"/>
      <c r="AX895" s="254"/>
      <c r="AY895" s="254"/>
      <c r="AZ895" s="254"/>
      <c r="BA895" s="254"/>
      <c r="BB895" s="254"/>
      <c r="BC895" s="254"/>
      <c r="BD895" s="254"/>
      <c r="BE895" s="254"/>
      <c r="BF895" s="254"/>
      <c r="BG895" s="254"/>
      <c r="BH895" s="254"/>
      <c r="BI895" s="254"/>
      <c r="BJ895" s="254"/>
      <c r="BK895" s="254"/>
      <c r="BL895" s="254"/>
      <c r="BM895" s="254"/>
      <c r="BN895" s="254"/>
      <c r="BO895" s="254"/>
      <c r="BP895" s="254"/>
      <c r="BQ895" s="254"/>
      <c r="BR895" s="254"/>
      <c r="BS895" s="254"/>
      <c r="BT895" s="254"/>
      <c r="BU895" s="254"/>
      <c r="BV895" s="254"/>
      <c r="BW895" s="254"/>
      <c r="BX895" s="254"/>
      <c r="BY895" s="254"/>
      <c r="BZ895" s="254"/>
      <c r="CA895" s="254"/>
      <c r="CB895" s="254"/>
      <c r="CC895" s="254"/>
      <c r="CD895" s="254"/>
      <c r="CE895" s="254"/>
      <c r="CF895" s="254"/>
      <c r="CG895" s="254"/>
      <c r="CH895" s="254"/>
      <c r="CI895" s="254"/>
      <c r="CJ895" s="254"/>
      <c r="CK895" s="254"/>
      <c r="CL895" s="254"/>
      <c r="CM895" s="254"/>
      <c r="CN895" s="254"/>
      <c r="CO895" s="254"/>
      <c r="CP895" s="254"/>
      <c r="CQ895" s="254"/>
      <c r="CR895" s="254"/>
      <c r="CS895" s="254"/>
      <c r="CT895" s="254"/>
      <c r="CU895" s="254"/>
      <c r="CV895" s="254"/>
      <c r="CW895" s="254"/>
      <c r="CX895" s="254"/>
      <c r="CY895" s="254"/>
      <c r="CZ895" s="254"/>
      <c r="DA895" s="254"/>
      <c r="DB895" s="254"/>
      <c r="DC895" s="254"/>
      <c r="DD895" s="254"/>
      <c r="DE895" s="254"/>
      <c r="DF895" s="254"/>
      <c r="DG895" s="254"/>
      <c r="DH895" s="254"/>
      <c r="DI895" s="254"/>
      <c r="DJ895" s="254"/>
      <c r="DK895" s="254"/>
      <c r="DL895" s="254"/>
      <c r="DM895" s="254"/>
      <c r="DN895" s="254"/>
      <c r="DO895" s="254"/>
    </row>
    <row r="896" spans="1:119" ht="7.5" customHeight="1">
      <c r="A896" s="277"/>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c r="AA896" s="254"/>
      <c r="AB896" s="254"/>
      <c r="AC896" s="254"/>
      <c r="AD896" s="254"/>
      <c r="AE896" s="254"/>
      <c r="AF896" s="254"/>
      <c r="AG896" s="254"/>
      <c r="AH896" s="254"/>
      <c r="AI896" s="254"/>
      <c r="AJ896" s="254"/>
      <c r="AK896" s="254"/>
      <c r="AL896" s="254"/>
      <c r="AM896" s="254"/>
      <c r="AN896" s="254"/>
      <c r="AO896" s="254"/>
      <c r="AP896" s="254"/>
      <c r="AQ896" s="254"/>
      <c r="AR896" s="254"/>
      <c r="AS896" s="254"/>
      <c r="AT896" s="254"/>
      <c r="AU896" s="254"/>
      <c r="AV896" s="254"/>
      <c r="AW896" s="254"/>
      <c r="AX896" s="254"/>
      <c r="AY896" s="254"/>
      <c r="AZ896" s="254"/>
      <c r="BA896" s="254"/>
      <c r="BB896" s="254"/>
      <c r="BC896" s="254"/>
      <c r="BD896" s="254"/>
      <c r="BE896" s="254"/>
      <c r="BF896" s="254"/>
      <c r="BG896" s="254"/>
      <c r="BH896" s="254"/>
      <c r="BI896" s="254"/>
      <c r="BJ896" s="254"/>
      <c r="BK896" s="254"/>
      <c r="BL896" s="254"/>
      <c r="BM896" s="254"/>
      <c r="BN896" s="254"/>
      <c r="BO896" s="254"/>
      <c r="BP896" s="254"/>
      <c r="BQ896" s="254"/>
      <c r="BR896" s="254"/>
      <c r="BS896" s="254"/>
      <c r="BT896" s="254"/>
      <c r="BU896" s="254"/>
      <c r="BV896" s="254"/>
      <c r="BW896" s="254"/>
      <c r="BX896" s="254"/>
      <c r="BY896" s="254"/>
      <c r="BZ896" s="254"/>
      <c r="CA896" s="254"/>
      <c r="CB896" s="254"/>
      <c r="CC896" s="254"/>
      <c r="CD896" s="254"/>
      <c r="CE896" s="254"/>
      <c r="CF896" s="254"/>
      <c r="CG896" s="254"/>
      <c r="CH896" s="254"/>
      <c r="CI896" s="254"/>
      <c r="CJ896" s="254"/>
      <c r="CK896" s="254"/>
      <c r="CL896" s="254"/>
      <c r="CM896" s="254"/>
      <c r="CN896" s="254"/>
      <c r="CO896" s="254"/>
      <c r="CP896" s="254"/>
      <c r="CQ896" s="254"/>
      <c r="CR896" s="254"/>
      <c r="CS896" s="254"/>
      <c r="CT896" s="254"/>
      <c r="CU896" s="254"/>
      <c r="CV896" s="254"/>
      <c r="CW896" s="254"/>
      <c r="CX896" s="254"/>
      <c r="CY896" s="254"/>
      <c r="CZ896" s="254"/>
      <c r="DA896" s="254"/>
      <c r="DB896" s="254"/>
      <c r="DC896" s="254"/>
      <c r="DD896" s="254"/>
      <c r="DE896" s="254"/>
      <c r="DF896" s="254"/>
      <c r="DG896" s="254"/>
      <c r="DH896" s="254"/>
      <c r="DI896" s="254"/>
      <c r="DJ896" s="254"/>
      <c r="DK896" s="254"/>
      <c r="DL896" s="254"/>
      <c r="DM896" s="254"/>
      <c r="DN896" s="254"/>
      <c r="DO896" s="254"/>
    </row>
    <row r="897" spans="1:119" ht="7.5" customHeight="1">
      <c r="A897" s="277"/>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c r="AA897" s="254"/>
      <c r="AB897" s="254"/>
      <c r="AC897" s="254"/>
      <c r="AD897" s="254"/>
      <c r="AE897" s="254"/>
      <c r="AF897" s="254"/>
      <c r="AG897" s="254"/>
      <c r="AH897" s="254"/>
      <c r="AI897" s="254"/>
      <c r="AJ897" s="254"/>
      <c r="AK897" s="254"/>
      <c r="AL897" s="254"/>
      <c r="AM897" s="254"/>
      <c r="AN897" s="254"/>
      <c r="AO897" s="254"/>
      <c r="AP897" s="254"/>
      <c r="AQ897" s="254"/>
      <c r="AR897" s="254"/>
      <c r="AS897" s="254"/>
      <c r="AT897" s="254"/>
      <c r="AU897" s="254"/>
      <c r="AV897" s="254"/>
      <c r="AW897" s="254"/>
      <c r="AX897" s="254"/>
      <c r="AY897" s="254"/>
      <c r="AZ897" s="254"/>
      <c r="BA897" s="254"/>
      <c r="BB897" s="254"/>
      <c r="BC897" s="254"/>
      <c r="BD897" s="254"/>
      <c r="BE897" s="254"/>
      <c r="BF897" s="254"/>
      <c r="BG897" s="254"/>
      <c r="BH897" s="254"/>
      <c r="BI897" s="254"/>
      <c r="BJ897" s="254"/>
      <c r="BK897" s="254"/>
      <c r="BL897" s="254"/>
      <c r="BM897" s="254"/>
      <c r="BN897" s="254"/>
      <c r="BO897" s="254"/>
      <c r="BP897" s="254"/>
      <c r="BQ897" s="254"/>
      <c r="BR897" s="254"/>
      <c r="BS897" s="254"/>
      <c r="BT897" s="254"/>
      <c r="BU897" s="254"/>
      <c r="BV897" s="254"/>
      <c r="BW897" s="254"/>
      <c r="BX897" s="254"/>
      <c r="BY897" s="254"/>
      <c r="BZ897" s="254"/>
      <c r="CA897" s="254"/>
      <c r="CB897" s="254"/>
      <c r="CC897" s="254"/>
      <c r="CD897" s="254"/>
      <c r="CE897" s="254"/>
      <c r="CF897" s="254"/>
      <c r="CG897" s="254"/>
      <c r="CH897" s="254"/>
      <c r="CI897" s="254"/>
      <c r="CJ897" s="254"/>
      <c r="CK897" s="254"/>
      <c r="CL897" s="254"/>
      <c r="CM897" s="254"/>
      <c r="CN897" s="254"/>
      <c r="CO897" s="254"/>
      <c r="CP897" s="254"/>
      <c r="CQ897" s="254"/>
      <c r="CR897" s="254"/>
      <c r="CS897" s="254"/>
      <c r="CT897" s="254"/>
      <c r="CU897" s="254"/>
      <c r="CV897" s="254"/>
      <c r="CW897" s="254"/>
      <c r="CX897" s="254"/>
      <c r="CY897" s="254"/>
      <c r="CZ897" s="254"/>
      <c r="DA897" s="254"/>
      <c r="DB897" s="254"/>
      <c r="DC897" s="254"/>
      <c r="DD897" s="254"/>
      <c r="DE897" s="254"/>
      <c r="DF897" s="254"/>
      <c r="DG897" s="254"/>
      <c r="DH897" s="254"/>
      <c r="DI897" s="254"/>
      <c r="DJ897" s="254"/>
      <c r="DK897" s="254"/>
      <c r="DL897" s="254"/>
      <c r="DM897" s="254"/>
      <c r="DN897" s="254"/>
      <c r="DO897" s="254"/>
    </row>
    <row r="898" spans="1:119" ht="7.5" customHeight="1">
      <c r="A898" s="277"/>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c r="AA898" s="254"/>
      <c r="AB898" s="254"/>
      <c r="AC898" s="254"/>
      <c r="AD898" s="254"/>
      <c r="AE898" s="254"/>
      <c r="AF898" s="254"/>
      <c r="AG898" s="254"/>
      <c r="AH898" s="254"/>
      <c r="AI898" s="254"/>
      <c r="AJ898" s="254"/>
      <c r="AK898" s="254"/>
      <c r="AL898" s="254"/>
      <c r="AM898" s="254"/>
      <c r="AN898" s="254"/>
      <c r="AO898" s="254"/>
      <c r="AP898" s="254"/>
      <c r="AQ898" s="254"/>
      <c r="AR898" s="254"/>
      <c r="AS898" s="254"/>
      <c r="AT898" s="254"/>
      <c r="AU898" s="254"/>
      <c r="AV898" s="254"/>
      <c r="AW898" s="254"/>
      <c r="AX898" s="254"/>
      <c r="AY898" s="254"/>
      <c r="AZ898" s="254"/>
      <c r="BA898" s="254"/>
      <c r="BB898" s="254"/>
      <c r="BC898" s="254"/>
      <c r="BD898" s="254"/>
      <c r="BE898" s="254"/>
      <c r="BF898" s="254"/>
      <c r="BG898" s="254"/>
      <c r="BH898" s="254"/>
      <c r="BI898" s="254"/>
      <c r="BJ898" s="254"/>
      <c r="BK898" s="254"/>
      <c r="BL898" s="254"/>
      <c r="BM898" s="254"/>
      <c r="BN898" s="254"/>
      <c r="BO898" s="254"/>
      <c r="BP898" s="254"/>
      <c r="BQ898" s="254"/>
      <c r="BR898" s="254"/>
      <c r="BS898" s="254"/>
      <c r="BT898" s="254"/>
      <c r="BU898" s="254"/>
      <c r="BV898" s="254"/>
      <c r="BW898" s="254"/>
      <c r="BX898" s="254"/>
      <c r="BY898" s="254"/>
      <c r="BZ898" s="254"/>
      <c r="CA898" s="254"/>
      <c r="CB898" s="254"/>
      <c r="CC898" s="254"/>
      <c r="CD898" s="254"/>
      <c r="CE898" s="254"/>
      <c r="CF898" s="254"/>
      <c r="CG898" s="254"/>
      <c r="CH898" s="254"/>
      <c r="CI898" s="254"/>
      <c r="CJ898" s="254"/>
      <c r="CK898" s="254"/>
      <c r="CL898" s="254"/>
      <c r="CM898" s="254"/>
      <c r="CN898" s="254"/>
      <c r="CO898" s="254"/>
      <c r="CP898" s="254"/>
      <c r="CQ898" s="254"/>
      <c r="CR898" s="254"/>
      <c r="CS898" s="254"/>
      <c r="CT898" s="254"/>
      <c r="CU898" s="254"/>
      <c r="CV898" s="254"/>
      <c r="CW898" s="254"/>
      <c r="CX898" s="254"/>
      <c r="CY898" s="254"/>
      <c r="CZ898" s="254"/>
      <c r="DA898" s="254"/>
      <c r="DB898" s="254"/>
      <c r="DC898" s="254"/>
      <c r="DD898" s="254"/>
      <c r="DE898" s="254"/>
      <c r="DF898" s="254"/>
      <c r="DG898" s="254"/>
      <c r="DH898" s="254"/>
      <c r="DI898" s="254"/>
      <c r="DJ898" s="254"/>
      <c r="DK898" s="254"/>
      <c r="DL898" s="254"/>
      <c r="DM898" s="254"/>
      <c r="DN898" s="254"/>
      <c r="DO898" s="254"/>
    </row>
    <row r="899" spans="1:119" ht="7.5" customHeight="1">
      <c r="A899" s="277"/>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c r="AA899" s="254"/>
      <c r="AB899" s="254"/>
      <c r="AC899" s="254"/>
      <c r="AD899" s="254"/>
      <c r="AE899" s="254"/>
      <c r="AF899" s="254"/>
      <c r="AG899" s="254"/>
      <c r="AH899" s="254"/>
      <c r="AI899" s="254"/>
      <c r="AJ899" s="254"/>
      <c r="AK899" s="254"/>
      <c r="AL899" s="254"/>
      <c r="AM899" s="254"/>
      <c r="AN899" s="254"/>
      <c r="AO899" s="254"/>
      <c r="AP899" s="254"/>
      <c r="AQ899" s="254"/>
      <c r="AR899" s="254"/>
      <c r="AS899" s="254"/>
      <c r="AT899" s="254"/>
      <c r="AU899" s="254"/>
      <c r="AV899" s="254"/>
      <c r="AW899" s="254"/>
      <c r="AX899" s="254"/>
      <c r="AY899" s="254"/>
      <c r="AZ899" s="254"/>
      <c r="BA899" s="254"/>
      <c r="BB899" s="254"/>
      <c r="BC899" s="254"/>
      <c r="BD899" s="254"/>
      <c r="BE899" s="254"/>
      <c r="BF899" s="254"/>
      <c r="BG899" s="254"/>
      <c r="BH899" s="254"/>
      <c r="BI899" s="254"/>
      <c r="BJ899" s="254"/>
      <c r="BK899" s="254"/>
      <c r="BL899" s="254"/>
      <c r="BM899" s="254"/>
      <c r="BN899" s="254"/>
      <c r="BO899" s="254"/>
      <c r="BP899" s="254"/>
      <c r="BQ899" s="254"/>
      <c r="BR899" s="254"/>
      <c r="BS899" s="254"/>
      <c r="BT899" s="254"/>
      <c r="BU899" s="254"/>
      <c r="BV899" s="254"/>
      <c r="BW899" s="254"/>
      <c r="BX899" s="254"/>
      <c r="BY899" s="254"/>
      <c r="BZ899" s="254"/>
      <c r="CA899" s="254"/>
      <c r="CB899" s="254"/>
      <c r="CC899" s="254"/>
      <c r="CD899" s="254"/>
      <c r="CE899" s="254"/>
      <c r="CF899" s="254"/>
      <c r="CG899" s="254"/>
      <c r="CH899" s="254"/>
      <c r="CI899" s="254"/>
      <c r="CJ899" s="254"/>
      <c r="CK899" s="254"/>
      <c r="CL899" s="254"/>
      <c r="CM899" s="254"/>
      <c r="CN899" s="254"/>
      <c r="CO899" s="254"/>
      <c r="CP899" s="254"/>
      <c r="CQ899" s="254"/>
      <c r="CR899" s="254"/>
      <c r="CS899" s="254"/>
      <c r="CT899" s="254"/>
      <c r="CU899" s="254"/>
      <c r="CV899" s="254"/>
      <c r="CW899" s="254"/>
      <c r="CX899" s="254"/>
      <c r="CY899" s="254"/>
      <c r="CZ899" s="254"/>
      <c r="DA899" s="254"/>
      <c r="DB899" s="254"/>
      <c r="DC899" s="254"/>
      <c r="DD899" s="254"/>
      <c r="DE899" s="254"/>
      <c r="DF899" s="254"/>
      <c r="DG899" s="254"/>
      <c r="DH899" s="254"/>
      <c r="DI899" s="254"/>
      <c r="DJ899" s="254"/>
      <c r="DK899" s="254"/>
      <c r="DL899" s="254"/>
      <c r="DM899" s="254"/>
      <c r="DN899" s="254"/>
      <c r="DO899" s="254"/>
    </row>
    <row r="900" spans="1:119" ht="7.5" customHeight="1">
      <c r="A900" s="277"/>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c r="AA900" s="254"/>
      <c r="AB900" s="254"/>
      <c r="AC900" s="254"/>
      <c r="AD900" s="254"/>
      <c r="AE900" s="254"/>
      <c r="AF900" s="254"/>
      <c r="AG900" s="254"/>
      <c r="AH900" s="254"/>
      <c r="AI900" s="254"/>
      <c r="AJ900" s="254"/>
      <c r="AK900" s="254"/>
      <c r="AL900" s="254"/>
      <c r="AM900" s="254"/>
      <c r="AN900" s="254"/>
      <c r="AO900" s="254"/>
      <c r="AP900" s="254"/>
      <c r="AQ900" s="254"/>
      <c r="AR900" s="254"/>
      <c r="AS900" s="254"/>
      <c r="AT900" s="254"/>
      <c r="AU900" s="254"/>
      <c r="AV900" s="254"/>
      <c r="AW900" s="254"/>
      <c r="AX900" s="254"/>
      <c r="AY900" s="254"/>
      <c r="AZ900" s="254"/>
      <c r="BA900" s="254"/>
      <c r="BB900" s="254"/>
      <c r="BC900" s="254"/>
      <c r="BD900" s="254"/>
      <c r="BE900" s="254"/>
      <c r="BF900" s="254"/>
      <c r="BG900" s="254"/>
      <c r="BH900" s="254"/>
      <c r="BI900" s="254"/>
      <c r="BJ900" s="254"/>
      <c r="BK900" s="254"/>
      <c r="BL900" s="254"/>
      <c r="BM900" s="254"/>
      <c r="BN900" s="254"/>
      <c r="BO900" s="254"/>
      <c r="BP900" s="254"/>
      <c r="BQ900" s="254"/>
      <c r="BR900" s="254"/>
      <c r="BS900" s="254"/>
      <c r="BT900" s="254"/>
      <c r="BU900" s="254"/>
      <c r="BV900" s="254"/>
      <c r="BW900" s="254"/>
      <c r="BX900" s="254"/>
      <c r="BY900" s="254"/>
      <c r="BZ900" s="254"/>
      <c r="CA900" s="254"/>
      <c r="CB900" s="254"/>
      <c r="CC900" s="254"/>
      <c r="CD900" s="254"/>
      <c r="CE900" s="254"/>
      <c r="CF900" s="254"/>
      <c r="CG900" s="254"/>
      <c r="CH900" s="254"/>
      <c r="CI900" s="254"/>
      <c r="CJ900" s="254"/>
      <c r="CK900" s="254"/>
      <c r="CL900" s="254"/>
      <c r="CM900" s="254"/>
      <c r="CN900" s="254"/>
      <c r="CO900" s="254"/>
      <c r="CP900" s="254"/>
      <c r="CQ900" s="254"/>
      <c r="CR900" s="254"/>
      <c r="CS900" s="254"/>
      <c r="CT900" s="254"/>
      <c r="CU900" s="254"/>
      <c r="CV900" s="254"/>
      <c r="CW900" s="254"/>
      <c r="CX900" s="254"/>
      <c r="CY900" s="254"/>
      <c r="CZ900" s="254"/>
      <c r="DA900" s="254"/>
      <c r="DB900" s="254"/>
      <c r="DC900" s="254"/>
      <c r="DD900" s="254"/>
      <c r="DE900" s="254"/>
      <c r="DF900" s="254"/>
      <c r="DG900" s="254"/>
      <c r="DH900" s="254"/>
      <c r="DI900" s="254"/>
      <c r="DJ900" s="254"/>
      <c r="DK900" s="254"/>
      <c r="DL900" s="254"/>
      <c r="DM900" s="254"/>
      <c r="DN900" s="254"/>
      <c r="DO900" s="254"/>
    </row>
    <row r="901" spans="1:119" ht="7.5" customHeight="1">
      <c r="A901" s="277"/>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c r="AA901" s="254"/>
      <c r="AB901" s="254"/>
      <c r="AC901" s="254"/>
      <c r="AD901" s="254"/>
      <c r="AE901" s="254"/>
      <c r="AF901" s="254"/>
      <c r="AG901" s="254"/>
      <c r="AH901" s="254"/>
      <c r="AI901" s="254"/>
      <c r="AJ901" s="254"/>
      <c r="AK901" s="254"/>
      <c r="AL901" s="254"/>
      <c r="AM901" s="254"/>
      <c r="AN901" s="254"/>
      <c r="AO901" s="254"/>
      <c r="AP901" s="254"/>
      <c r="AQ901" s="254"/>
      <c r="AR901" s="254"/>
      <c r="AS901" s="254"/>
      <c r="AT901" s="254"/>
      <c r="AU901" s="254"/>
      <c r="AV901" s="254"/>
      <c r="AW901" s="254"/>
      <c r="AX901" s="254"/>
      <c r="AY901" s="254"/>
      <c r="AZ901" s="254"/>
      <c r="BA901" s="254"/>
      <c r="BB901" s="254"/>
      <c r="BC901" s="254"/>
      <c r="BD901" s="254"/>
      <c r="BE901" s="254"/>
      <c r="BF901" s="254"/>
      <c r="BG901" s="254"/>
      <c r="BH901" s="254"/>
      <c r="BI901" s="254"/>
      <c r="BJ901" s="254"/>
      <c r="BK901" s="254"/>
      <c r="BL901" s="254"/>
      <c r="BM901" s="254"/>
      <c r="BN901" s="254"/>
      <c r="BO901" s="254"/>
      <c r="BP901" s="254"/>
      <c r="BQ901" s="254"/>
      <c r="BR901" s="254"/>
      <c r="BS901" s="254"/>
      <c r="BT901" s="254"/>
      <c r="BU901" s="254"/>
      <c r="BV901" s="254"/>
      <c r="BW901" s="254"/>
      <c r="BX901" s="254"/>
      <c r="BY901" s="254"/>
      <c r="BZ901" s="254"/>
      <c r="CA901" s="254"/>
      <c r="CB901" s="254"/>
      <c r="CC901" s="254"/>
      <c r="CD901" s="254"/>
      <c r="CE901" s="254"/>
      <c r="CF901" s="254"/>
      <c r="CG901" s="254"/>
      <c r="CH901" s="254"/>
      <c r="CI901" s="254"/>
      <c r="CJ901" s="254"/>
      <c r="CK901" s="254"/>
      <c r="CL901" s="254"/>
      <c r="CM901" s="254"/>
      <c r="CN901" s="254"/>
      <c r="CO901" s="254"/>
      <c r="CP901" s="254"/>
      <c r="CQ901" s="254"/>
      <c r="CR901" s="254"/>
      <c r="CS901" s="254"/>
      <c r="CT901" s="254"/>
      <c r="CU901" s="254"/>
      <c r="CV901" s="254"/>
      <c r="CW901" s="254"/>
      <c r="CX901" s="254"/>
      <c r="CY901" s="254"/>
      <c r="CZ901" s="254"/>
      <c r="DA901" s="254"/>
      <c r="DB901" s="254"/>
      <c r="DC901" s="254"/>
      <c r="DD901" s="254"/>
      <c r="DE901" s="254"/>
      <c r="DF901" s="254"/>
      <c r="DG901" s="254"/>
      <c r="DH901" s="254"/>
      <c r="DI901" s="254"/>
      <c r="DJ901" s="254"/>
      <c r="DK901" s="254"/>
      <c r="DL901" s="254"/>
      <c r="DM901" s="254"/>
      <c r="DN901" s="254"/>
      <c r="DO901" s="254"/>
    </row>
    <row r="902" spans="1:119" ht="7.5" customHeight="1">
      <c r="A902" s="277"/>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c r="AA902" s="254"/>
      <c r="AB902" s="254"/>
      <c r="AC902" s="254"/>
      <c r="AD902" s="254"/>
      <c r="AE902" s="254"/>
      <c r="AF902" s="254"/>
      <c r="AG902" s="254"/>
      <c r="AH902" s="254"/>
      <c r="AI902" s="254"/>
      <c r="AJ902" s="254"/>
      <c r="AK902" s="254"/>
      <c r="AL902" s="254"/>
      <c r="AM902" s="254"/>
      <c r="AN902" s="254"/>
      <c r="AO902" s="254"/>
      <c r="AP902" s="254"/>
      <c r="AQ902" s="254"/>
      <c r="AR902" s="254"/>
      <c r="AS902" s="254"/>
      <c r="AT902" s="254"/>
      <c r="AU902" s="254"/>
      <c r="AV902" s="254"/>
      <c r="AW902" s="254"/>
      <c r="AX902" s="254"/>
      <c r="AY902" s="254"/>
      <c r="AZ902" s="254"/>
      <c r="BA902" s="254"/>
      <c r="BB902" s="254"/>
      <c r="BC902" s="254"/>
      <c r="BD902" s="254"/>
      <c r="BE902" s="254"/>
      <c r="BF902" s="254"/>
      <c r="BG902" s="254"/>
      <c r="BH902" s="254"/>
      <c r="BI902" s="254"/>
      <c r="BJ902" s="254"/>
      <c r="BK902" s="254"/>
      <c r="BL902" s="254"/>
      <c r="BM902" s="254"/>
      <c r="BN902" s="254"/>
      <c r="BO902" s="254"/>
      <c r="BP902" s="254"/>
      <c r="BQ902" s="254"/>
      <c r="BR902" s="254"/>
      <c r="BS902" s="254"/>
      <c r="BT902" s="254"/>
      <c r="BU902" s="254"/>
      <c r="BV902" s="254"/>
      <c r="BW902" s="254"/>
      <c r="BX902" s="254"/>
      <c r="BY902" s="254"/>
      <c r="BZ902" s="254"/>
      <c r="CA902" s="254"/>
      <c r="CB902" s="254"/>
      <c r="CC902" s="254"/>
      <c r="CD902" s="254"/>
      <c r="CE902" s="254"/>
      <c r="CF902" s="254"/>
      <c r="CG902" s="254"/>
      <c r="CH902" s="254"/>
      <c r="CI902" s="254"/>
      <c r="CJ902" s="254"/>
      <c r="CK902" s="254"/>
      <c r="CL902" s="254"/>
      <c r="CM902" s="254"/>
      <c r="CN902" s="254"/>
      <c r="CO902" s="254"/>
      <c r="CP902" s="254"/>
      <c r="CQ902" s="254"/>
      <c r="CR902" s="254"/>
      <c r="CS902" s="254"/>
      <c r="CT902" s="254"/>
      <c r="CU902" s="254"/>
      <c r="CV902" s="254"/>
      <c r="CW902" s="254"/>
      <c r="CX902" s="254"/>
      <c r="CY902" s="254"/>
      <c r="CZ902" s="254"/>
      <c r="DA902" s="254"/>
      <c r="DB902" s="254"/>
      <c r="DC902" s="254"/>
      <c r="DD902" s="254"/>
      <c r="DE902" s="254"/>
      <c r="DF902" s="254"/>
      <c r="DG902" s="254"/>
      <c r="DH902" s="254"/>
      <c r="DI902" s="254"/>
      <c r="DJ902" s="254"/>
      <c r="DK902" s="254"/>
      <c r="DL902" s="254"/>
      <c r="DM902" s="254"/>
      <c r="DN902" s="254"/>
      <c r="DO902" s="254"/>
    </row>
    <row r="903" spans="1:119" ht="7.5" customHeight="1">
      <c r="A903" s="277"/>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c r="AA903" s="254"/>
      <c r="AB903" s="254"/>
      <c r="AC903" s="254"/>
      <c r="AD903" s="254"/>
      <c r="AE903" s="254"/>
      <c r="AF903" s="254"/>
      <c r="AG903" s="254"/>
      <c r="AH903" s="254"/>
      <c r="AI903" s="254"/>
      <c r="AJ903" s="254"/>
      <c r="AK903" s="254"/>
      <c r="AL903" s="254"/>
      <c r="AM903" s="254"/>
      <c r="AN903" s="254"/>
      <c r="AO903" s="254"/>
      <c r="AP903" s="254"/>
      <c r="AQ903" s="254"/>
      <c r="AR903" s="254"/>
      <c r="AS903" s="254"/>
      <c r="AT903" s="254"/>
      <c r="AU903" s="254"/>
      <c r="AV903" s="254"/>
      <c r="AW903" s="254"/>
      <c r="AX903" s="254"/>
      <c r="AY903" s="254"/>
      <c r="AZ903" s="254"/>
      <c r="BA903" s="254"/>
      <c r="BB903" s="254"/>
      <c r="BC903" s="254"/>
      <c r="BD903" s="254"/>
      <c r="BE903" s="254"/>
      <c r="BF903" s="254"/>
      <c r="BG903" s="254"/>
      <c r="BH903" s="254"/>
      <c r="BI903" s="254"/>
      <c r="BJ903" s="254"/>
      <c r="BK903" s="254"/>
      <c r="BL903" s="254"/>
      <c r="BM903" s="254"/>
      <c r="BN903" s="254"/>
      <c r="BO903" s="254"/>
      <c r="BP903" s="254"/>
      <c r="BQ903" s="254"/>
      <c r="BR903" s="254"/>
      <c r="BS903" s="254"/>
      <c r="BT903" s="254"/>
      <c r="BU903" s="254"/>
      <c r="BV903" s="254"/>
      <c r="BW903" s="254"/>
      <c r="BX903" s="254"/>
      <c r="BY903" s="254"/>
      <c r="BZ903" s="254"/>
      <c r="CA903" s="254"/>
      <c r="CB903" s="254"/>
      <c r="CC903" s="254"/>
      <c r="CD903" s="254"/>
      <c r="CE903" s="254"/>
      <c r="CF903" s="254"/>
      <c r="CG903" s="254"/>
      <c r="CH903" s="254"/>
      <c r="CI903" s="254"/>
      <c r="CJ903" s="254"/>
      <c r="CK903" s="254"/>
      <c r="CL903" s="254"/>
      <c r="CM903" s="254"/>
      <c r="CN903" s="254"/>
      <c r="CO903" s="254"/>
      <c r="CP903" s="254"/>
      <c r="CQ903" s="254"/>
      <c r="CR903" s="254"/>
      <c r="CS903" s="254"/>
      <c r="CT903" s="254"/>
      <c r="CU903" s="254"/>
      <c r="CV903" s="254"/>
      <c r="CW903" s="254"/>
      <c r="CX903" s="254"/>
      <c r="CY903" s="254"/>
      <c r="CZ903" s="254"/>
      <c r="DA903" s="254"/>
      <c r="DB903" s="254"/>
      <c r="DC903" s="254"/>
      <c r="DD903" s="254"/>
      <c r="DE903" s="254"/>
      <c r="DF903" s="254"/>
      <c r="DG903" s="254"/>
      <c r="DH903" s="254"/>
      <c r="DI903" s="254"/>
      <c r="DJ903" s="254"/>
      <c r="DK903" s="254"/>
      <c r="DL903" s="254"/>
      <c r="DM903" s="254"/>
      <c r="DN903" s="254"/>
      <c r="DO903" s="254"/>
    </row>
    <row r="904" spans="1:119" ht="7.5" customHeight="1">
      <c r="A904" s="277"/>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c r="AA904" s="254"/>
      <c r="AB904" s="254"/>
      <c r="AC904" s="254"/>
      <c r="AD904" s="254"/>
      <c r="AE904" s="254"/>
      <c r="AF904" s="254"/>
      <c r="AG904" s="254"/>
      <c r="AH904" s="254"/>
      <c r="AI904" s="254"/>
      <c r="AJ904" s="254"/>
      <c r="AK904" s="254"/>
      <c r="AL904" s="254"/>
      <c r="AM904" s="254"/>
      <c r="AN904" s="254"/>
      <c r="AO904" s="254"/>
      <c r="AP904" s="254"/>
      <c r="AQ904" s="254"/>
      <c r="AR904" s="254"/>
      <c r="AS904" s="254"/>
      <c r="AT904" s="254"/>
      <c r="AU904" s="254"/>
      <c r="AV904" s="254"/>
      <c r="AW904" s="254"/>
      <c r="AX904" s="254"/>
      <c r="AY904" s="254"/>
      <c r="AZ904" s="254"/>
      <c r="BA904" s="254"/>
      <c r="BB904" s="254"/>
      <c r="BC904" s="254"/>
      <c r="BD904" s="254"/>
      <c r="BE904" s="254"/>
      <c r="BF904" s="254"/>
      <c r="BG904" s="254"/>
      <c r="BH904" s="254"/>
      <c r="BI904" s="254"/>
      <c r="BJ904" s="254"/>
      <c r="BK904" s="254"/>
      <c r="BL904" s="254"/>
      <c r="BM904" s="254"/>
      <c r="BN904" s="254"/>
      <c r="BO904" s="254"/>
      <c r="BP904" s="254"/>
      <c r="BQ904" s="254"/>
      <c r="BR904" s="254"/>
      <c r="BS904" s="254"/>
      <c r="BT904" s="254"/>
      <c r="BU904" s="254"/>
      <c r="BV904" s="254"/>
      <c r="BW904" s="254"/>
      <c r="BX904" s="254"/>
      <c r="BY904" s="254"/>
      <c r="BZ904" s="254"/>
      <c r="CA904" s="254"/>
      <c r="CB904" s="254"/>
      <c r="CC904" s="254"/>
      <c r="CD904" s="254"/>
      <c r="CE904" s="254"/>
      <c r="CF904" s="254"/>
      <c r="CG904" s="254"/>
      <c r="CH904" s="254"/>
      <c r="CI904" s="254"/>
      <c r="CJ904" s="254"/>
      <c r="CK904" s="254"/>
      <c r="CL904" s="254"/>
      <c r="CM904" s="254"/>
      <c r="CN904" s="254"/>
      <c r="CO904" s="254"/>
      <c r="CP904" s="254"/>
      <c r="CQ904" s="254"/>
      <c r="CR904" s="254"/>
      <c r="CS904" s="254"/>
      <c r="CT904" s="254"/>
      <c r="CU904" s="254"/>
      <c r="CV904" s="254"/>
      <c r="CW904" s="254"/>
      <c r="CX904" s="254"/>
      <c r="CY904" s="254"/>
      <c r="CZ904" s="254"/>
      <c r="DA904" s="254"/>
      <c r="DB904" s="254"/>
      <c r="DC904" s="254"/>
      <c r="DD904" s="254"/>
      <c r="DE904" s="254"/>
      <c r="DF904" s="254"/>
      <c r="DG904" s="254"/>
      <c r="DH904" s="254"/>
      <c r="DI904" s="254"/>
      <c r="DJ904" s="254"/>
      <c r="DK904" s="254"/>
      <c r="DL904" s="254"/>
      <c r="DM904" s="254"/>
      <c r="DN904" s="254"/>
      <c r="DO904" s="254"/>
    </row>
    <row r="905" spans="1:119" ht="7.5" customHeight="1">
      <c r="A905" s="277"/>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c r="AA905" s="254"/>
      <c r="AB905" s="254"/>
      <c r="AC905" s="254"/>
      <c r="AD905" s="254"/>
      <c r="AE905" s="254"/>
      <c r="AF905" s="254"/>
      <c r="AG905" s="254"/>
      <c r="AH905" s="254"/>
      <c r="AI905" s="254"/>
      <c r="AJ905" s="254"/>
      <c r="AK905" s="254"/>
      <c r="AL905" s="254"/>
      <c r="AM905" s="254"/>
      <c r="AN905" s="254"/>
      <c r="AO905" s="254"/>
      <c r="AP905" s="254"/>
      <c r="AQ905" s="254"/>
      <c r="AR905" s="254"/>
      <c r="AS905" s="254"/>
      <c r="AT905" s="254"/>
      <c r="AU905" s="254"/>
      <c r="AV905" s="254"/>
      <c r="AW905" s="254"/>
      <c r="AX905" s="254"/>
      <c r="AY905" s="254"/>
      <c r="AZ905" s="254"/>
      <c r="BA905" s="254"/>
      <c r="BB905" s="254"/>
      <c r="BC905" s="254"/>
      <c r="BD905" s="254"/>
      <c r="BE905" s="254"/>
      <c r="BF905" s="254"/>
      <c r="BG905" s="254"/>
      <c r="BH905" s="254"/>
      <c r="BI905" s="254"/>
      <c r="BJ905" s="254"/>
      <c r="BK905" s="254"/>
      <c r="BL905" s="254"/>
      <c r="BM905" s="254"/>
      <c r="BN905" s="254"/>
      <c r="BO905" s="254"/>
      <c r="BP905" s="254"/>
      <c r="BQ905" s="254"/>
      <c r="BR905" s="254"/>
      <c r="BS905" s="254"/>
      <c r="BT905" s="254"/>
      <c r="BU905" s="254"/>
      <c r="BV905" s="254"/>
      <c r="BW905" s="254"/>
      <c r="BX905" s="254"/>
      <c r="BY905" s="254"/>
      <c r="BZ905" s="254"/>
      <c r="CA905" s="254"/>
      <c r="CB905" s="254"/>
      <c r="CC905" s="254"/>
      <c r="CD905" s="254"/>
      <c r="CE905" s="254"/>
      <c r="CF905" s="254"/>
      <c r="CG905" s="254"/>
      <c r="CH905" s="254"/>
      <c r="CI905" s="254"/>
      <c r="CJ905" s="254"/>
      <c r="CK905" s="254"/>
      <c r="CL905" s="254"/>
      <c r="CM905" s="254"/>
      <c r="CN905" s="254"/>
      <c r="CO905" s="254"/>
      <c r="CP905" s="254"/>
      <c r="CQ905" s="254"/>
      <c r="CR905" s="254"/>
      <c r="CS905" s="254"/>
      <c r="CT905" s="254"/>
      <c r="CU905" s="254"/>
      <c r="CV905" s="254"/>
      <c r="CW905" s="254"/>
      <c r="CX905" s="254"/>
      <c r="CY905" s="254"/>
      <c r="CZ905" s="254"/>
      <c r="DA905" s="254"/>
      <c r="DB905" s="254"/>
      <c r="DC905" s="254"/>
      <c r="DD905" s="254"/>
      <c r="DE905" s="254"/>
      <c r="DF905" s="254"/>
      <c r="DG905" s="254"/>
      <c r="DH905" s="254"/>
      <c r="DI905" s="254"/>
      <c r="DJ905" s="254"/>
      <c r="DK905" s="254"/>
      <c r="DL905" s="254"/>
      <c r="DM905" s="254"/>
      <c r="DN905" s="254"/>
      <c r="DO905" s="254"/>
    </row>
    <row r="906" spans="1:119" ht="7.5" customHeight="1">
      <c r="A906" s="277"/>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c r="AA906" s="254"/>
      <c r="AB906" s="254"/>
      <c r="AC906" s="254"/>
      <c r="AD906" s="254"/>
      <c r="AE906" s="254"/>
      <c r="AF906" s="254"/>
      <c r="AG906" s="254"/>
      <c r="AH906" s="254"/>
      <c r="AI906" s="254"/>
      <c r="AJ906" s="254"/>
      <c r="AK906" s="254"/>
      <c r="AL906" s="254"/>
      <c r="AM906" s="254"/>
      <c r="AN906" s="254"/>
      <c r="AO906" s="254"/>
      <c r="AP906" s="254"/>
      <c r="AQ906" s="254"/>
      <c r="AR906" s="254"/>
      <c r="AS906" s="254"/>
      <c r="AT906" s="254"/>
      <c r="AU906" s="254"/>
      <c r="AV906" s="254"/>
      <c r="AW906" s="254"/>
      <c r="AX906" s="254"/>
      <c r="AY906" s="254"/>
      <c r="AZ906" s="254"/>
      <c r="BA906" s="254"/>
      <c r="BB906" s="254"/>
      <c r="BC906" s="254"/>
      <c r="BD906" s="254"/>
      <c r="BE906" s="254"/>
      <c r="BF906" s="254"/>
      <c r="BG906" s="254"/>
      <c r="BH906" s="254"/>
      <c r="BI906" s="254"/>
      <c r="BJ906" s="254"/>
      <c r="BK906" s="254"/>
      <c r="BL906" s="254"/>
      <c r="BM906" s="254"/>
      <c r="BN906" s="254"/>
      <c r="BO906" s="254"/>
      <c r="BP906" s="254"/>
      <c r="BQ906" s="254"/>
      <c r="BR906" s="254"/>
      <c r="BS906" s="254"/>
      <c r="BT906" s="254"/>
      <c r="BU906" s="254"/>
      <c r="BV906" s="254"/>
      <c r="BW906" s="254"/>
      <c r="BX906" s="254"/>
      <c r="BY906" s="254"/>
      <c r="BZ906" s="254"/>
      <c r="CA906" s="254"/>
      <c r="CB906" s="254"/>
      <c r="CC906" s="254"/>
      <c r="CD906" s="254"/>
      <c r="CE906" s="254"/>
      <c r="CF906" s="254"/>
      <c r="CG906" s="254"/>
      <c r="CH906" s="254"/>
      <c r="CI906" s="254"/>
      <c r="CJ906" s="254"/>
      <c r="CK906" s="254"/>
      <c r="CL906" s="254"/>
      <c r="CM906" s="254"/>
      <c r="CN906" s="254"/>
      <c r="CO906" s="254"/>
      <c r="CP906" s="254"/>
      <c r="CQ906" s="254"/>
      <c r="CR906" s="254"/>
      <c r="CS906" s="254"/>
      <c r="CT906" s="254"/>
      <c r="CU906" s="254"/>
      <c r="CV906" s="254"/>
      <c r="CW906" s="254"/>
      <c r="CX906" s="254"/>
      <c r="CY906" s="254"/>
      <c r="CZ906" s="254"/>
      <c r="DA906" s="254"/>
      <c r="DB906" s="254"/>
      <c r="DC906" s="254"/>
      <c r="DD906" s="254"/>
      <c r="DE906" s="254"/>
      <c r="DF906" s="254"/>
      <c r="DG906" s="254"/>
      <c r="DH906" s="254"/>
      <c r="DI906" s="254"/>
      <c r="DJ906" s="254"/>
      <c r="DK906" s="254"/>
      <c r="DL906" s="254"/>
      <c r="DM906" s="254"/>
      <c r="DN906" s="254"/>
      <c r="DO906" s="254"/>
    </row>
    <row r="907" spans="1:119" ht="7.5" customHeight="1">
      <c r="A907" s="277"/>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c r="AA907" s="254"/>
      <c r="AB907" s="254"/>
      <c r="AC907" s="254"/>
      <c r="AD907" s="254"/>
      <c r="AE907" s="254"/>
      <c r="AF907" s="254"/>
      <c r="AG907" s="254"/>
      <c r="AH907" s="254"/>
      <c r="AI907" s="254"/>
      <c r="AJ907" s="254"/>
      <c r="AK907" s="254"/>
      <c r="AL907" s="254"/>
      <c r="AM907" s="254"/>
      <c r="AN907" s="254"/>
      <c r="AO907" s="254"/>
      <c r="AP907" s="254"/>
      <c r="AQ907" s="254"/>
      <c r="AR907" s="254"/>
      <c r="AS907" s="254"/>
      <c r="AT907" s="254"/>
      <c r="AU907" s="254"/>
      <c r="AV907" s="254"/>
      <c r="AW907" s="254"/>
      <c r="AX907" s="254"/>
      <c r="AY907" s="254"/>
      <c r="AZ907" s="254"/>
      <c r="BA907" s="254"/>
      <c r="BB907" s="254"/>
      <c r="BC907" s="254"/>
      <c r="BD907" s="254"/>
      <c r="BE907" s="254"/>
      <c r="BF907" s="254"/>
      <c r="BG907" s="254"/>
      <c r="BH907" s="254"/>
      <c r="BI907" s="254"/>
      <c r="BJ907" s="254"/>
      <c r="BK907" s="254"/>
      <c r="BL907" s="254"/>
      <c r="BM907" s="254"/>
      <c r="BN907" s="254"/>
      <c r="BO907" s="254"/>
      <c r="BP907" s="254"/>
      <c r="BQ907" s="254"/>
      <c r="BR907" s="254"/>
      <c r="BS907" s="254"/>
      <c r="BT907" s="254"/>
      <c r="BU907" s="254"/>
      <c r="BV907" s="254"/>
      <c r="BW907" s="254"/>
      <c r="BX907" s="254"/>
      <c r="BY907" s="254"/>
      <c r="BZ907" s="254"/>
      <c r="CA907" s="254"/>
      <c r="CB907" s="254"/>
      <c r="CC907" s="254"/>
      <c r="CD907" s="254"/>
      <c r="CE907" s="254"/>
      <c r="CF907" s="254"/>
      <c r="CG907" s="254"/>
      <c r="CH907" s="254"/>
      <c r="CI907" s="254"/>
      <c r="CJ907" s="254"/>
      <c r="CK907" s="254"/>
      <c r="CL907" s="254"/>
      <c r="CM907" s="254"/>
      <c r="CN907" s="254"/>
      <c r="CO907" s="254"/>
      <c r="CP907" s="254"/>
      <c r="CQ907" s="254"/>
      <c r="CR907" s="254"/>
      <c r="CS907" s="254"/>
      <c r="CT907" s="254"/>
      <c r="CU907" s="254"/>
      <c r="CV907" s="254"/>
      <c r="CW907" s="254"/>
      <c r="CX907" s="254"/>
      <c r="CY907" s="254"/>
      <c r="CZ907" s="254"/>
      <c r="DA907" s="254"/>
      <c r="DB907" s="254"/>
      <c r="DC907" s="254"/>
      <c r="DD907" s="254"/>
      <c r="DE907" s="254"/>
      <c r="DF907" s="254"/>
      <c r="DG907" s="254"/>
      <c r="DH907" s="254"/>
      <c r="DI907" s="254"/>
      <c r="DJ907" s="254"/>
      <c r="DK907" s="254"/>
      <c r="DL907" s="254"/>
      <c r="DM907" s="254"/>
      <c r="DN907" s="254"/>
      <c r="DO907" s="254"/>
    </row>
    <row r="908" spans="1:119" ht="7.5" customHeight="1">
      <c r="A908" s="277"/>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c r="AA908" s="254"/>
      <c r="AB908" s="254"/>
      <c r="AC908" s="254"/>
      <c r="AD908" s="254"/>
      <c r="AE908" s="254"/>
      <c r="AF908" s="254"/>
      <c r="AG908" s="254"/>
      <c r="AH908" s="254"/>
      <c r="AI908" s="254"/>
      <c r="AJ908" s="254"/>
      <c r="AK908" s="254"/>
      <c r="AL908" s="254"/>
      <c r="AM908" s="254"/>
      <c r="AN908" s="254"/>
      <c r="AO908" s="254"/>
      <c r="AP908" s="254"/>
      <c r="AQ908" s="254"/>
      <c r="AR908" s="254"/>
      <c r="AS908" s="254"/>
      <c r="AT908" s="254"/>
      <c r="AU908" s="254"/>
      <c r="AV908" s="254"/>
      <c r="AW908" s="254"/>
      <c r="AX908" s="254"/>
      <c r="AY908" s="254"/>
      <c r="AZ908" s="254"/>
      <c r="BA908" s="254"/>
      <c r="BB908" s="254"/>
      <c r="BC908" s="254"/>
      <c r="BD908" s="254"/>
      <c r="BE908" s="254"/>
      <c r="BF908" s="254"/>
      <c r="BG908" s="254"/>
      <c r="BH908" s="254"/>
      <c r="BI908" s="254"/>
      <c r="BJ908" s="254"/>
      <c r="BK908" s="254"/>
      <c r="BL908" s="254"/>
      <c r="BM908" s="254"/>
      <c r="BN908" s="254"/>
      <c r="BO908" s="254"/>
      <c r="BP908" s="254"/>
      <c r="BQ908" s="254"/>
      <c r="BR908" s="254"/>
      <c r="BS908" s="254"/>
      <c r="BT908" s="254"/>
      <c r="BU908" s="254"/>
      <c r="BV908" s="254"/>
      <c r="BW908" s="254"/>
      <c r="BX908" s="254"/>
      <c r="BY908" s="254"/>
      <c r="BZ908" s="254"/>
      <c r="CA908" s="254"/>
      <c r="CB908" s="254"/>
      <c r="CC908" s="254"/>
      <c r="CD908" s="254"/>
      <c r="CE908" s="254"/>
      <c r="CF908" s="254"/>
      <c r="CG908" s="254"/>
      <c r="CH908" s="254"/>
      <c r="CI908" s="254"/>
      <c r="CJ908" s="254"/>
      <c r="CK908" s="254"/>
      <c r="CL908" s="254"/>
      <c r="CM908" s="254"/>
      <c r="CN908" s="254"/>
      <c r="CO908" s="254"/>
      <c r="CP908" s="254"/>
      <c r="CQ908" s="254"/>
      <c r="CR908" s="254"/>
      <c r="CS908" s="254"/>
      <c r="CT908" s="254"/>
      <c r="CU908" s="254"/>
      <c r="CV908" s="254"/>
      <c r="CW908" s="254"/>
      <c r="CX908" s="254"/>
      <c r="CY908" s="254"/>
      <c r="CZ908" s="254"/>
      <c r="DA908" s="254"/>
      <c r="DB908" s="254"/>
      <c r="DC908" s="254"/>
      <c r="DD908" s="254"/>
      <c r="DE908" s="254"/>
      <c r="DF908" s="254"/>
      <c r="DG908" s="254"/>
      <c r="DH908" s="254"/>
      <c r="DI908" s="254"/>
      <c r="DJ908" s="254"/>
      <c r="DK908" s="254"/>
      <c r="DL908" s="254"/>
      <c r="DM908" s="254"/>
      <c r="DN908" s="254"/>
      <c r="DO908" s="254"/>
    </row>
    <row r="909" spans="1:119" ht="7.5" customHeight="1">
      <c r="A909" s="277"/>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c r="AA909" s="254"/>
      <c r="AB909" s="254"/>
      <c r="AC909" s="254"/>
      <c r="AD909" s="254"/>
      <c r="AE909" s="254"/>
      <c r="AF909" s="254"/>
      <c r="AG909" s="254"/>
      <c r="AH909" s="254"/>
      <c r="AI909" s="254"/>
      <c r="AJ909" s="254"/>
      <c r="AK909" s="254"/>
      <c r="AL909" s="254"/>
      <c r="AM909" s="254"/>
      <c r="AN909" s="254"/>
      <c r="AO909" s="254"/>
      <c r="AP909" s="254"/>
      <c r="AQ909" s="254"/>
      <c r="AR909" s="254"/>
      <c r="AS909" s="254"/>
      <c r="AT909" s="254"/>
      <c r="AU909" s="254"/>
      <c r="AV909" s="254"/>
      <c r="AW909" s="254"/>
      <c r="AX909" s="254"/>
      <c r="AY909" s="254"/>
      <c r="AZ909" s="254"/>
      <c r="BA909" s="254"/>
      <c r="BB909" s="254"/>
      <c r="BC909" s="254"/>
      <c r="BD909" s="254"/>
      <c r="BE909" s="254"/>
      <c r="BF909" s="254"/>
      <c r="BG909" s="254"/>
      <c r="BH909" s="254"/>
      <c r="BI909" s="254"/>
      <c r="BJ909" s="254"/>
      <c r="BK909" s="254"/>
      <c r="BL909" s="254"/>
      <c r="BM909" s="254"/>
      <c r="BN909" s="254"/>
      <c r="BO909" s="254"/>
      <c r="BP909" s="254"/>
      <c r="BQ909" s="254"/>
      <c r="BR909" s="254"/>
      <c r="BS909" s="254"/>
      <c r="BT909" s="254"/>
      <c r="BU909" s="254"/>
      <c r="BV909" s="254"/>
      <c r="BW909" s="254"/>
      <c r="BX909" s="254"/>
      <c r="BY909" s="254"/>
      <c r="BZ909" s="254"/>
      <c r="CA909" s="254"/>
      <c r="CB909" s="254"/>
      <c r="CC909" s="254"/>
      <c r="CD909" s="254"/>
      <c r="CE909" s="254"/>
      <c r="CF909" s="254"/>
      <c r="CG909" s="254"/>
      <c r="CH909" s="254"/>
      <c r="CI909" s="254"/>
      <c r="CJ909" s="254"/>
      <c r="CK909" s="254"/>
      <c r="CL909" s="254"/>
      <c r="CM909" s="254"/>
      <c r="CN909" s="254"/>
      <c r="CO909" s="254"/>
      <c r="CP909" s="254"/>
      <c r="CQ909" s="254"/>
      <c r="CR909" s="254"/>
      <c r="CS909" s="254"/>
      <c r="CT909" s="254"/>
      <c r="CU909" s="254"/>
      <c r="CV909" s="254"/>
      <c r="CW909" s="254"/>
      <c r="CX909" s="254"/>
      <c r="CY909" s="254"/>
      <c r="CZ909" s="254"/>
      <c r="DA909" s="254"/>
      <c r="DB909" s="254"/>
      <c r="DC909" s="254"/>
      <c r="DD909" s="254"/>
      <c r="DE909" s="254"/>
      <c r="DF909" s="254"/>
      <c r="DG909" s="254"/>
      <c r="DH909" s="254"/>
      <c r="DI909" s="254"/>
      <c r="DJ909" s="254"/>
      <c r="DK909" s="254"/>
      <c r="DL909" s="254"/>
      <c r="DM909" s="254"/>
      <c r="DN909" s="254"/>
      <c r="DO909" s="254"/>
    </row>
    <row r="910" spans="1:119" ht="7.5" customHeight="1">
      <c r="A910" s="277"/>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c r="AA910" s="254"/>
      <c r="AB910" s="254"/>
      <c r="AC910" s="254"/>
      <c r="AD910" s="254"/>
      <c r="AE910" s="254"/>
      <c r="AF910" s="254"/>
      <c r="AG910" s="254"/>
      <c r="AH910" s="254"/>
      <c r="AI910" s="254"/>
      <c r="AJ910" s="254"/>
      <c r="AK910" s="254"/>
      <c r="AL910" s="254"/>
      <c r="AM910" s="254"/>
      <c r="AN910" s="254"/>
      <c r="AO910" s="254"/>
      <c r="AP910" s="254"/>
      <c r="AQ910" s="254"/>
      <c r="AR910" s="254"/>
      <c r="AS910" s="254"/>
      <c r="AT910" s="254"/>
      <c r="AU910" s="254"/>
      <c r="AV910" s="254"/>
      <c r="AW910" s="254"/>
      <c r="AX910" s="254"/>
      <c r="AY910" s="254"/>
      <c r="AZ910" s="254"/>
      <c r="BA910" s="254"/>
      <c r="BB910" s="254"/>
      <c r="BC910" s="254"/>
      <c r="BD910" s="254"/>
      <c r="BE910" s="254"/>
      <c r="BF910" s="254"/>
      <c r="BG910" s="254"/>
      <c r="BH910" s="254"/>
      <c r="BI910" s="254"/>
      <c r="BJ910" s="254"/>
      <c r="BK910" s="254"/>
      <c r="BL910" s="254"/>
      <c r="BM910" s="254"/>
      <c r="BN910" s="254"/>
      <c r="BO910" s="254"/>
      <c r="BP910" s="254"/>
      <c r="BQ910" s="254"/>
      <c r="BR910" s="254"/>
      <c r="BS910" s="254"/>
      <c r="BT910" s="254"/>
      <c r="BU910" s="254"/>
      <c r="BV910" s="254"/>
      <c r="BW910" s="254"/>
      <c r="BX910" s="254"/>
      <c r="BY910" s="254"/>
      <c r="BZ910" s="254"/>
      <c r="CA910" s="254"/>
      <c r="CB910" s="254"/>
      <c r="CC910" s="254"/>
      <c r="CD910" s="254"/>
      <c r="CE910" s="254"/>
      <c r="CF910" s="254"/>
      <c r="CG910" s="254"/>
      <c r="CH910" s="254"/>
      <c r="CI910" s="254"/>
      <c r="CJ910" s="254"/>
      <c r="CK910" s="254"/>
      <c r="CL910" s="254"/>
      <c r="CM910" s="254"/>
      <c r="CN910" s="254"/>
      <c r="CO910" s="254"/>
      <c r="CP910" s="254"/>
      <c r="CQ910" s="254"/>
      <c r="CR910" s="254"/>
      <c r="CS910" s="254"/>
      <c r="CT910" s="254"/>
      <c r="CU910" s="254"/>
      <c r="CV910" s="254"/>
      <c r="CW910" s="254"/>
      <c r="CX910" s="254"/>
      <c r="CY910" s="254"/>
      <c r="CZ910" s="254"/>
      <c r="DA910" s="254"/>
      <c r="DB910" s="254"/>
      <c r="DC910" s="254"/>
      <c r="DD910" s="254"/>
      <c r="DE910" s="254"/>
      <c r="DF910" s="254"/>
      <c r="DG910" s="254"/>
      <c r="DH910" s="254"/>
      <c r="DI910" s="254"/>
      <c r="DJ910" s="254"/>
      <c r="DK910" s="254"/>
      <c r="DL910" s="254"/>
      <c r="DM910" s="254"/>
      <c r="DN910" s="254"/>
      <c r="DO910" s="254"/>
    </row>
    <row r="911" spans="1:119" ht="7.5" customHeight="1">
      <c r="A911" s="277"/>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c r="AA911" s="254"/>
      <c r="AB911" s="254"/>
      <c r="AC911" s="254"/>
      <c r="AD911" s="254"/>
      <c r="AE911" s="254"/>
      <c r="AF911" s="254"/>
      <c r="AG911" s="254"/>
      <c r="AH911" s="254"/>
      <c r="AI911" s="254"/>
      <c r="AJ911" s="254"/>
      <c r="AK911" s="254"/>
      <c r="AL911" s="254"/>
      <c r="AM911" s="254"/>
      <c r="AN911" s="254"/>
      <c r="AO911" s="254"/>
      <c r="AP911" s="254"/>
      <c r="AQ911" s="254"/>
      <c r="AR911" s="254"/>
      <c r="AS911" s="254"/>
      <c r="AT911" s="254"/>
      <c r="AU911" s="254"/>
      <c r="AV911" s="254"/>
      <c r="AW911" s="254"/>
      <c r="AX911" s="254"/>
      <c r="AY911" s="254"/>
      <c r="AZ911" s="254"/>
      <c r="BA911" s="254"/>
      <c r="BB911" s="254"/>
      <c r="BC911" s="254"/>
      <c r="BD911" s="254"/>
      <c r="BE911" s="254"/>
      <c r="BF911" s="254"/>
      <c r="BG911" s="254"/>
      <c r="BH911" s="254"/>
      <c r="BI911" s="254"/>
      <c r="BJ911" s="254"/>
      <c r="BK911" s="254"/>
      <c r="BL911" s="254"/>
      <c r="BM911" s="254"/>
      <c r="BN911" s="254"/>
      <c r="BO911" s="254"/>
      <c r="BP911" s="254"/>
      <c r="BQ911" s="254"/>
      <c r="BR911" s="254"/>
      <c r="BS911" s="254"/>
      <c r="BT911" s="254"/>
      <c r="BU911" s="254"/>
      <c r="BV911" s="254"/>
      <c r="BW911" s="254"/>
      <c r="BX911" s="254"/>
      <c r="BY911" s="254"/>
      <c r="BZ911" s="254"/>
      <c r="CA911" s="254"/>
      <c r="CB911" s="254"/>
      <c r="CC911" s="254"/>
      <c r="CD911" s="254"/>
      <c r="CE911" s="254"/>
      <c r="CF911" s="254"/>
      <c r="CG911" s="254"/>
      <c r="CH911" s="254"/>
      <c r="CI911" s="254"/>
      <c r="CJ911" s="254"/>
      <c r="CK911" s="254"/>
      <c r="CL911" s="254"/>
      <c r="CM911" s="254"/>
      <c r="CN911" s="254"/>
      <c r="CO911" s="254"/>
      <c r="CP911" s="254"/>
      <c r="CQ911" s="254"/>
      <c r="CR911" s="254"/>
      <c r="CS911" s="254"/>
      <c r="CT911" s="254"/>
      <c r="CU911" s="254"/>
      <c r="CV911" s="254"/>
      <c r="CW911" s="254"/>
      <c r="CX911" s="254"/>
      <c r="CY911" s="254"/>
      <c r="CZ911" s="254"/>
      <c r="DA911" s="254"/>
      <c r="DB911" s="254"/>
      <c r="DC911" s="254"/>
      <c r="DD911" s="254"/>
      <c r="DE911" s="254"/>
      <c r="DF911" s="254"/>
      <c r="DG911" s="254"/>
      <c r="DH911" s="254"/>
      <c r="DI911" s="254"/>
      <c r="DJ911" s="254"/>
      <c r="DK911" s="254"/>
      <c r="DL911" s="254"/>
      <c r="DM911" s="254"/>
      <c r="DN911" s="254"/>
      <c r="DO911" s="254"/>
    </row>
    <row r="912" spans="1:119" ht="7.5" customHeight="1">
      <c r="A912" s="277"/>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c r="AA912" s="254"/>
      <c r="AB912" s="254"/>
      <c r="AC912" s="254"/>
      <c r="AD912" s="254"/>
      <c r="AE912" s="254"/>
      <c r="AF912" s="254"/>
      <c r="AG912" s="254"/>
      <c r="AH912" s="254"/>
      <c r="AI912" s="254"/>
      <c r="AJ912" s="254"/>
      <c r="AK912" s="254"/>
      <c r="AL912" s="254"/>
      <c r="AM912" s="254"/>
      <c r="AN912" s="254"/>
      <c r="AO912" s="254"/>
      <c r="AP912" s="254"/>
      <c r="AQ912" s="254"/>
      <c r="AR912" s="254"/>
      <c r="AS912" s="254"/>
      <c r="AT912" s="254"/>
      <c r="AU912" s="254"/>
      <c r="AV912" s="254"/>
      <c r="AW912" s="254"/>
      <c r="AX912" s="254"/>
      <c r="AY912" s="254"/>
      <c r="AZ912" s="254"/>
      <c r="BA912" s="254"/>
      <c r="BB912" s="254"/>
      <c r="BC912" s="254"/>
      <c r="BD912" s="254"/>
      <c r="BE912" s="254"/>
      <c r="BF912" s="254"/>
      <c r="BG912" s="254"/>
      <c r="BH912" s="254"/>
      <c r="BI912" s="254"/>
      <c r="BJ912" s="254"/>
      <c r="BK912" s="254"/>
      <c r="BL912" s="254"/>
      <c r="BM912" s="254"/>
      <c r="BN912" s="254"/>
      <c r="BO912" s="254"/>
      <c r="BP912" s="254"/>
      <c r="BQ912" s="254"/>
      <c r="BR912" s="254"/>
      <c r="BS912" s="254"/>
      <c r="BT912" s="254"/>
      <c r="BU912" s="254"/>
      <c r="BV912" s="254"/>
      <c r="BW912" s="254"/>
      <c r="BX912" s="254"/>
      <c r="BY912" s="254"/>
      <c r="BZ912" s="254"/>
      <c r="CA912" s="254"/>
      <c r="CB912" s="254"/>
      <c r="CC912" s="254"/>
      <c r="CD912" s="254"/>
      <c r="CE912" s="254"/>
      <c r="CF912" s="254"/>
      <c r="CG912" s="254"/>
      <c r="CH912" s="254"/>
      <c r="CI912" s="254"/>
      <c r="CJ912" s="254"/>
      <c r="CK912" s="254"/>
      <c r="CL912" s="254"/>
      <c r="CM912" s="254"/>
      <c r="CN912" s="254"/>
      <c r="CO912" s="254"/>
      <c r="CP912" s="254"/>
      <c r="CQ912" s="254"/>
      <c r="CR912" s="254"/>
      <c r="CS912" s="254"/>
      <c r="CT912" s="254"/>
      <c r="CU912" s="254"/>
      <c r="CV912" s="254"/>
      <c r="CW912" s="254"/>
      <c r="CX912" s="254"/>
      <c r="CY912" s="254"/>
      <c r="CZ912" s="254"/>
      <c r="DA912" s="254"/>
      <c r="DB912" s="254"/>
      <c r="DC912" s="254"/>
      <c r="DD912" s="254"/>
      <c r="DE912" s="254"/>
      <c r="DF912" s="254"/>
      <c r="DG912" s="254"/>
      <c r="DH912" s="254"/>
      <c r="DI912" s="254"/>
      <c r="DJ912" s="254"/>
      <c r="DK912" s="254"/>
      <c r="DL912" s="254"/>
      <c r="DM912" s="254"/>
      <c r="DN912" s="254"/>
      <c r="DO912" s="254"/>
    </row>
    <row r="913" spans="1:122" ht="7.5" customHeight="1">
      <c r="A913" s="277"/>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c r="AA913" s="254"/>
      <c r="AB913" s="254"/>
      <c r="AC913" s="254"/>
      <c r="AD913" s="254"/>
      <c r="AE913" s="254"/>
      <c r="AF913" s="254"/>
      <c r="AG913" s="254"/>
      <c r="AH913" s="254"/>
      <c r="AI913" s="254"/>
      <c r="AJ913" s="254"/>
      <c r="AK913" s="254"/>
      <c r="AL913" s="254"/>
      <c r="AM913" s="254"/>
      <c r="AN913" s="254"/>
      <c r="AO913" s="254"/>
      <c r="AP913" s="254"/>
      <c r="AQ913" s="254"/>
      <c r="AR913" s="254"/>
      <c r="AS913" s="254"/>
      <c r="AT913" s="254"/>
      <c r="AU913" s="254"/>
      <c r="AV913" s="254"/>
      <c r="AW913" s="254"/>
      <c r="AX913" s="254"/>
      <c r="AY913" s="254"/>
      <c r="AZ913" s="254"/>
      <c r="BA913" s="254"/>
      <c r="BB913" s="254"/>
      <c r="BC913" s="254"/>
      <c r="BD913" s="254"/>
      <c r="BE913" s="254"/>
      <c r="BF913" s="254"/>
      <c r="BG913" s="254"/>
      <c r="BH913" s="254"/>
      <c r="BI913" s="254"/>
      <c r="BJ913" s="254"/>
      <c r="BK913" s="254"/>
      <c r="BL913" s="254"/>
      <c r="BM913" s="254"/>
      <c r="BN913" s="254"/>
      <c r="BO913" s="254"/>
      <c r="BP913" s="254"/>
      <c r="BQ913" s="254"/>
      <c r="BR913" s="254"/>
      <c r="BS913" s="254"/>
      <c r="BT913" s="254"/>
      <c r="BU913" s="254"/>
      <c r="BV913" s="254"/>
      <c r="BW913" s="254"/>
      <c r="BX913" s="254"/>
      <c r="BY913" s="254"/>
      <c r="BZ913" s="254"/>
      <c r="CA913" s="254"/>
      <c r="CB913" s="254"/>
      <c r="CC913" s="254"/>
      <c r="CD913" s="254"/>
      <c r="CE913" s="254"/>
      <c r="CF913" s="254"/>
      <c r="CG913" s="254"/>
      <c r="CH913" s="254"/>
      <c r="CI913" s="254"/>
      <c r="CJ913" s="254"/>
      <c r="CK913" s="254"/>
      <c r="CL913" s="254"/>
      <c r="CM913" s="254"/>
      <c r="CN913" s="254"/>
      <c r="CO913" s="254"/>
      <c r="CP913" s="254"/>
      <c r="CQ913" s="254"/>
      <c r="CR913" s="254"/>
      <c r="CS913" s="254"/>
      <c r="CT913" s="254"/>
      <c r="CU913" s="254"/>
      <c r="CV913" s="254"/>
      <c r="CW913" s="254"/>
      <c r="CX913" s="254"/>
      <c r="CY913" s="254"/>
      <c r="CZ913" s="254"/>
      <c r="DA913" s="254"/>
      <c r="DB913" s="254"/>
      <c r="DC913" s="254"/>
      <c r="DD913" s="254"/>
      <c r="DE913" s="254"/>
      <c r="DF913" s="254"/>
      <c r="DG913" s="254"/>
      <c r="DH913" s="254"/>
      <c r="DI913" s="254"/>
      <c r="DJ913" s="254"/>
      <c r="DK913" s="254"/>
      <c r="DL913" s="254"/>
      <c r="DM913" s="254"/>
      <c r="DN913" s="254"/>
      <c r="DO913" s="254"/>
    </row>
    <row r="914" spans="1:122" ht="7.5" customHeight="1">
      <c r="A914" s="277"/>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c r="AA914" s="254"/>
      <c r="AB914" s="254"/>
      <c r="AC914" s="254"/>
      <c r="AD914" s="254"/>
      <c r="AE914" s="254"/>
      <c r="AF914" s="254"/>
      <c r="AG914" s="254"/>
      <c r="AH914" s="254"/>
      <c r="AI914" s="254"/>
      <c r="AJ914" s="254"/>
      <c r="AK914" s="254"/>
      <c r="AL914" s="254"/>
      <c r="AM914" s="254"/>
      <c r="AN914" s="254"/>
      <c r="AO914" s="254"/>
      <c r="AP914" s="254"/>
      <c r="AQ914" s="254"/>
      <c r="AR914" s="254"/>
      <c r="AS914" s="254"/>
      <c r="AT914" s="254"/>
      <c r="AU914" s="254"/>
      <c r="AV914" s="254"/>
      <c r="AW914" s="254"/>
      <c r="AX914" s="254"/>
      <c r="AY914" s="254"/>
      <c r="AZ914" s="254"/>
      <c r="BA914" s="254"/>
      <c r="BB914" s="254"/>
      <c r="BC914" s="254"/>
      <c r="BD914" s="254"/>
      <c r="BE914" s="254"/>
      <c r="BF914" s="254"/>
      <c r="BG914" s="254"/>
      <c r="BH914" s="254"/>
      <c r="BI914" s="254"/>
      <c r="BJ914" s="254"/>
      <c r="BK914" s="254"/>
      <c r="BL914" s="254"/>
      <c r="BM914" s="254"/>
      <c r="BN914" s="254"/>
      <c r="BO914" s="254"/>
      <c r="BP914" s="254"/>
      <c r="BQ914" s="254"/>
      <c r="BR914" s="254"/>
      <c r="BS914" s="254"/>
      <c r="BT914" s="254"/>
      <c r="BU914" s="254"/>
      <c r="BV914" s="254"/>
      <c r="BW914" s="254"/>
      <c r="BX914" s="254"/>
      <c r="BY914" s="254"/>
      <c r="BZ914" s="254"/>
      <c r="CA914" s="254"/>
      <c r="CB914" s="254"/>
      <c r="CC914" s="254"/>
      <c r="CD914" s="254"/>
      <c r="CE914" s="254"/>
      <c r="CF914" s="254"/>
      <c r="CG914" s="254"/>
      <c r="CH914" s="254"/>
      <c r="CI914" s="254"/>
      <c r="CJ914" s="254"/>
      <c r="CK914" s="254"/>
      <c r="CL914" s="254"/>
      <c r="CM914" s="254"/>
      <c r="CN914" s="254"/>
      <c r="CO914" s="254"/>
      <c r="CP914" s="254"/>
      <c r="CQ914" s="254"/>
      <c r="CR914" s="254"/>
      <c r="CS914" s="254"/>
      <c r="CT914" s="254"/>
      <c r="CU914" s="254"/>
      <c r="CV914" s="254"/>
      <c r="CW914" s="254"/>
      <c r="CX914" s="254"/>
      <c r="CY914" s="254"/>
      <c r="CZ914" s="254"/>
      <c r="DA914" s="254"/>
      <c r="DB914" s="254"/>
      <c r="DC914" s="254"/>
      <c r="DD914" s="254"/>
      <c r="DE914" s="254"/>
      <c r="DF914" s="254"/>
      <c r="DG914" s="254"/>
      <c r="DH914" s="254"/>
      <c r="DI914" s="254"/>
      <c r="DJ914" s="254"/>
      <c r="DK914" s="254"/>
      <c r="DL914" s="254"/>
      <c r="DM914" s="254"/>
      <c r="DN914" s="254"/>
      <c r="DO914" s="254"/>
    </row>
    <row r="915" spans="1:122" ht="7.5" customHeight="1">
      <c r="A915" s="277"/>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c r="AA915" s="254"/>
      <c r="AB915" s="254"/>
      <c r="AC915" s="254"/>
      <c r="AD915" s="254"/>
      <c r="AE915" s="254"/>
      <c r="AF915" s="254"/>
      <c r="AG915" s="254"/>
      <c r="AH915" s="254"/>
      <c r="AI915" s="254"/>
      <c r="AJ915" s="254"/>
      <c r="AK915" s="254"/>
      <c r="AL915" s="254"/>
      <c r="AM915" s="254"/>
      <c r="AN915" s="254"/>
      <c r="AO915" s="254"/>
      <c r="AP915" s="254"/>
      <c r="AQ915" s="254"/>
      <c r="AR915" s="254"/>
      <c r="AS915" s="254"/>
      <c r="AT915" s="254"/>
      <c r="AU915" s="254"/>
      <c r="AV915" s="254"/>
      <c r="AW915" s="254"/>
      <c r="AX915" s="254"/>
      <c r="AY915" s="254"/>
      <c r="AZ915" s="254"/>
      <c r="BA915" s="254"/>
      <c r="BB915" s="254"/>
      <c r="BC915" s="254"/>
      <c r="BD915" s="254"/>
      <c r="BE915" s="254"/>
      <c r="BF915" s="254"/>
      <c r="BG915" s="254"/>
      <c r="BH915" s="254"/>
      <c r="BI915" s="254"/>
      <c r="BJ915" s="254"/>
      <c r="BK915" s="254"/>
      <c r="BL915" s="254"/>
      <c r="BM915" s="254"/>
      <c r="BN915" s="254"/>
      <c r="BO915" s="254"/>
      <c r="BP915" s="254"/>
      <c r="BQ915" s="254"/>
      <c r="BR915" s="254"/>
      <c r="BS915" s="254"/>
      <c r="BT915" s="254"/>
      <c r="BU915" s="254"/>
      <c r="BV915" s="254"/>
      <c r="BW915" s="254"/>
      <c r="BX915" s="254"/>
      <c r="BY915" s="254"/>
      <c r="BZ915" s="254"/>
      <c r="CA915" s="254"/>
      <c r="CB915" s="254"/>
      <c r="CC915" s="254"/>
      <c r="CD915" s="254"/>
      <c r="CE915" s="254"/>
      <c r="CF915" s="254"/>
      <c r="CG915" s="254"/>
      <c r="CH915" s="254"/>
      <c r="CI915" s="254"/>
      <c r="CJ915" s="254"/>
      <c r="CK915" s="254"/>
      <c r="CL915" s="254"/>
      <c r="CM915" s="254"/>
      <c r="CN915" s="254"/>
      <c r="CO915" s="254"/>
      <c r="CP915" s="254"/>
      <c r="CQ915" s="254"/>
      <c r="CR915" s="254"/>
      <c r="CS915" s="254"/>
      <c r="CT915" s="254"/>
      <c r="CU915" s="254"/>
      <c r="CV915" s="254"/>
      <c r="CW915" s="254"/>
      <c r="CX915" s="254"/>
      <c r="CY915" s="254"/>
      <c r="CZ915" s="254"/>
      <c r="DA915" s="254"/>
      <c r="DB915" s="254"/>
      <c r="DC915" s="254"/>
      <c r="DD915" s="254"/>
      <c r="DE915" s="254"/>
      <c r="DF915" s="254"/>
      <c r="DG915" s="254"/>
      <c r="DH915" s="254"/>
      <c r="DI915" s="254"/>
      <c r="DJ915" s="254"/>
      <c r="DK915" s="254"/>
      <c r="DL915" s="254"/>
      <c r="DM915" s="254"/>
      <c r="DN915" s="254"/>
      <c r="DO915" s="254"/>
    </row>
    <row r="916" spans="1:122" ht="7.5" customHeight="1">
      <c r="A916" s="277"/>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c r="AA916" s="254"/>
      <c r="AB916" s="254"/>
      <c r="AC916" s="254"/>
      <c r="AD916" s="254"/>
      <c r="AE916" s="254"/>
      <c r="AF916" s="254"/>
      <c r="AG916" s="254"/>
      <c r="AH916" s="254"/>
      <c r="AI916" s="254"/>
      <c r="AJ916" s="254"/>
      <c r="AK916" s="254"/>
      <c r="AL916" s="254"/>
      <c r="AM916" s="254"/>
      <c r="AN916" s="254"/>
      <c r="AO916" s="254"/>
      <c r="AP916" s="254"/>
      <c r="AQ916" s="254"/>
      <c r="AR916" s="254"/>
      <c r="AS916" s="254"/>
      <c r="AT916" s="254"/>
      <c r="AU916" s="254"/>
      <c r="AV916" s="254"/>
      <c r="AW916" s="254"/>
      <c r="AX916" s="254"/>
      <c r="AY916" s="254"/>
      <c r="AZ916" s="254"/>
      <c r="BA916" s="254"/>
      <c r="BB916" s="254"/>
      <c r="BC916" s="254"/>
      <c r="BD916" s="254"/>
      <c r="BE916" s="254"/>
      <c r="BF916" s="254"/>
      <c r="BG916" s="254"/>
      <c r="BH916" s="254"/>
      <c r="BI916" s="254"/>
      <c r="BJ916" s="254"/>
      <c r="BK916" s="254"/>
      <c r="BL916" s="254"/>
      <c r="BM916" s="254"/>
      <c r="BN916" s="254"/>
      <c r="BO916" s="254"/>
      <c r="BP916" s="254"/>
      <c r="BQ916" s="254"/>
      <c r="BR916" s="254"/>
      <c r="BS916" s="254"/>
      <c r="BT916" s="254"/>
      <c r="BU916" s="254"/>
      <c r="BV916" s="254"/>
      <c r="BW916" s="254"/>
      <c r="BX916" s="254"/>
      <c r="BY916" s="254"/>
      <c r="BZ916" s="254"/>
      <c r="CA916" s="254"/>
      <c r="CB916" s="254"/>
      <c r="CC916" s="254"/>
      <c r="CD916" s="254"/>
      <c r="CE916" s="254"/>
      <c r="CF916" s="254"/>
      <c r="CG916" s="254"/>
      <c r="CH916" s="254"/>
      <c r="CI916" s="254"/>
      <c r="CJ916" s="254"/>
      <c r="CK916" s="254"/>
      <c r="CL916" s="254"/>
      <c r="CM916" s="254"/>
      <c r="CN916" s="254"/>
      <c r="CO916" s="254"/>
      <c r="CP916" s="254"/>
      <c r="CQ916" s="254"/>
      <c r="CR916" s="254"/>
      <c r="CS916" s="254"/>
      <c r="CT916" s="254"/>
      <c r="CU916" s="254"/>
      <c r="CV916" s="254"/>
      <c r="CW916" s="254"/>
      <c r="CX916" s="254"/>
      <c r="CY916" s="254"/>
      <c r="CZ916" s="254"/>
      <c r="DA916" s="254"/>
      <c r="DB916" s="254"/>
      <c r="DC916" s="254"/>
      <c r="DD916" s="254"/>
      <c r="DE916" s="254"/>
      <c r="DF916" s="254"/>
      <c r="DG916" s="254"/>
      <c r="DH916" s="254"/>
      <c r="DI916" s="254"/>
      <c r="DJ916" s="254"/>
      <c r="DK916" s="254"/>
      <c r="DL916" s="254"/>
      <c r="DM916" s="254"/>
      <c r="DN916" s="254"/>
      <c r="DO916" s="254"/>
    </row>
    <row r="917" spans="1:122" ht="7.5" customHeight="1">
      <c r="A917" s="277"/>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c r="AA917" s="254"/>
      <c r="AB917" s="254"/>
      <c r="AC917" s="254"/>
      <c r="AD917" s="254"/>
      <c r="AE917" s="254"/>
      <c r="AF917" s="254"/>
      <c r="AG917" s="254"/>
      <c r="AH917" s="254"/>
      <c r="AI917" s="254"/>
      <c r="AJ917" s="254"/>
      <c r="AK917" s="254"/>
      <c r="AL917" s="254"/>
      <c r="AM917" s="254"/>
      <c r="AN917" s="254"/>
      <c r="AO917" s="254"/>
      <c r="AP917" s="254"/>
      <c r="AQ917" s="254"/>
      <c r="AR917" s="254"/>
      <c r="AS917" s="254"/>
      <c r="AT917" s="254"/>
      <c r="AU917" s="254"/>
      <c r="AV917" s="254"/>
      <c r="AW917" s="254"/>
      <c r="AX917" s="254"/>
      <c r="AY917" s="254"/>
      <c r="AZ917" s="254"/>
      <c r="BA917" s="254"/>
      <c r="BB917" s="254"/>
      <c r="BC917" s="254"/>
      <c r="BD917" s="254"/>
      <c r="BE917" s="254"/>
      <c r="BF917" s="254"/>
      <c r="BG917" s="254"/>
      <c r="BH917" s="254"/>
      <c r="BI917" s="254"/>
      <c r="BJ917" s="254"/>
      <c r="BK917" s="254"/>
      <c r="BL917" s="254"/>
      <c r="BM917" s="254"/>
      <c r="BN917" s="254"/>
      <c r="BO917" s="254"/>
      <c r="BP917" s="254"/>
      <c r="BQ917" s="254"/>
      <c r="BR917" s="254"/>
      <c r="BS917" s="254"/>
      <c r="BT917" s="254"/>
      <c r="BU917" s="254"/>
      <c r="BV917" s="254"/>
      <c r="BW917" s="254"/>
      <c r="BX917" s="254"/>
      <c r="BY917" s="254"/>
      <c r="BZ917" s="254"/>
      <c r="CA917" s="254"/>
      <c r="CB917" s="254"/>
      <c r="CC917" s="254"/>
      <c r="CD917" s="254"/>
      <c r="CE917" s="254"/>
      <c r="CF917" s="254"/>
      <c r="CG917" s="254"/>
      <c r="CH917" s="254"/>
      <c r="CI917" s="254"/>
      <c r="CJ917" s="254"/>
      <c r="CK917" s="254"/>
      <c r="CL917" s="254"/>
      <c r="CM917" s="254"/>
      <c r="CN917" s="254"/>
      <c r="CO917" s="254"/>
      <c r="CP917" s="254"/>
      <c r="CQ917" s="254"/>
      <c r="CR917" s="254"/>
      <c r="CS917" s="254"/>
      <c r="CT917" s="254"/>
      <c r="CU917" s="254"/>
      <c r="CV917" s="254"/>
      <c r="CW917" s="254"/>
      <c r="CX917" s="254"/>
      <c r="CY917" s="254"/>
      <c r="CZ917" s="254"/>
      <c r="DA917" s="254"/>
      <c r="DB917" s="254"/>
      <c r="DC917" s="254"/>
      <c r="DD917" s="254"/>
      <c r="DE917" s="254"/>
      <c r="DF917" s="254"/>
      <c r="DG917" s="254"/>
      <c r="DH917" s="254"/>
      <c r="DI917" s="254"/>
      <c r="DJ917" s="254"/>
      <c r="DK917" s="254"/>
      <c r="DL917" s="254"/>
      <c r="DM917" s="254"/>
      <c r="DN917" s="254"/>
      <c r="DO917" s="254"/>
    </row>
    <row r="918" spans="1:122" ht="7.5" customHeight="1">
      <c r="A918" s="277"/>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c r="AA918" s="254"/>
      <c r="AB918" s="254"/>
      <c r="AC918" s="254"/>
      <c r="AD918" s="254"/>
      <c r="AE918" s="254"/>
      <c r="AF918" s="254"/>
      <c r="AG918" s="254"/>
      <c r="AH918" s="254"/>
      <c r="AI918" s="254"/>
      <c r="AJ918" s="254"/>
      <c r="AK918" s="254"/>
      <c r="AL918" s="254"/>
      <c r="AM918" s="254"/>
      <c r="AN918" s="254"/>
      <c r="AO918" s="254"/>
      <c r="AP918" s="254"/>
      <c r="AQ918" s="254"/>
      <c r="AR918" s="254"/>
      <c r="AS918" s="254"/>
      <c r="AT918" s="254"/>
      <c r="AU918" s="254"/>
      <c r="AV918" s="254"/>
      <c r="AW918" s="254"/>
      <c r="AX918" s="254"/>
      <c r="AY918" s="254"/>
      <c r="AZ918" s="254"/>
      <c r="BA918" s="254"/>
      <c r="BB918" s="254"/>
      <c r="BC918" s="254"/>
      <c r="BD918" s="254"/>
      <c r="BE918" s="254"/>
      <c r="BF918" s="254"/>
      <c r="BG918" s="254"/>
      <c r="BH918" s="254"/>
      <c r="BI918" s="254"/>
      <c r="BJ918" s="254"/>
      <c r="BK918" s="254"/>
      <c r="BL918" s="254"/>
      <c r="BM918" s="254"/>
      <c r="BN918" s="254"/>
      <c r="BO918" s="254"/>
      <c r="BP918" s="254"/>
      <c r="BQ918" s="254"/>
      <c r="BR918" s="254"/>
      <c r="BS918" s="254"/>
      <c r="BT918" s="254"/>
      <c r="BU918" s="254"/>
      <c r="BV918" s="254"/>
      <c r="BW918" s="254"/>
      <c r="BX918" s="254"/>
      <c r="BY918" s="254"/>
      <c r="BZ918" s="254"/>
      <c r="CA918" s="254"/>
      <c r="CB918" s="254"/>
      <c r="CC918" s="254"/>
      <c r="CD918" s="254"/>
      <c r="CE918" s="254"/>
      <c r="CF918" s="254"/>
      <c r="CG918" s="254"/>
      <c r="CH918" s="254"/>
      <c r="CI918" s="254"/>
      <c r="CJ918" s="254"/>
      <c r="CK918" s="254"/>
      <c r="CL918" s="254"/>
      <c r="CM918" s="254"/>
      <c r="CN918" s="254"/>
      <c r="CO918" s="254"/>
      <c r="CP918" s="254"/>
      <c r="CQ918" s="254"/>
      <c r="CR918" s="254"/>
      <c r="CS918" s="254"/>
      <c r="CT918" s="254"/>
      <c r="CU918" s="254"/>
      <c r="CV918" s="254"/>
      <c r="CW918" s="254"/>
      <c r="CX918" s="254"/>
      <c r="CY918" s="254"/>
      <c r="CZ918" s="254"/>
      <c r="DA918" s="254"/>
      <c r="DB918" s="254"/>
      <c r="DC918" s="254"/>
      <c r="DD918" s="254"/>
      <c r="DE918" s="254"/>
      <c r="DF918" s="254"/>
      <c r="DG918" s="254"/>
      <c r="DH918" s="254"/>
      <c r="DI918" s="254"/>
      <c r="DJ918" s="254"/>
      <c r="DK918" s="254"/>
      <c r="DL918" s="254"/>
      <c r="DM918" s="254"/>
      <c r="DN918" s="254"/>
      <c r="DO918" s="254"/>
    </row>
    <row r="919" spans="1:122" ht="7.5" customHeight="1">
      <c r="A919" s="277"/>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c r="AA919" s="254"/>
      <c r="AB919" s="254"/>
      <c r="AC919" s="254"/>
      <c r="AD919" s="254"/>
      <c r="AE919" s="254"/>
      <c r="AF919" s="254"/>
      <c r="AG919" s="254"/>
      <c r="AH919" s="254"/>
      <c r="AI919" s="254"/>
      <c r="AJ919" s="254"/>
      <c r="AK919" s="254"/>
      <c r="AL919" s="254"/>
      <c r="AM919" s="254"/>
      <c r="AN919" s="254"/>
      <c r="AO919" s="254"/>
      <c r="AP919" s="254"/>
      <c r="AQ919" s="254"/>
      <c r="AR919" s="254"/>
      <c r="AS919" s="254"/>
      <c r="AT919" s="254"/>
      <c r="AU919" s="254"/>
      <c r="AV919" s="254"/>
      <c r="AW919" s="254"/>
      <c r="AX919" s="254"/>
      <c r="AY919" s="254"/>
      <c r="AZ919" s="254"/>
      <c r="BA919" s="254"/>
      <c r="BB919" s="254"/>
      <c r="BC919" s="254"/>
      <c r="BD919" s="254"/>
      <c r="BE919" s="254"/>
      <c r="BF919" s="254"/>
      <c r="BG919" s="254"/>
      <c r="BH919" s="254"/>
      <c r="BI919" s="254"/>
      <c r="BJ919" s="254"/>
      <c r="BK919" s="254"/>
      <c r="BL919" s="254"/>
      <c r="BM919" s="254"/>
      <c r="BN919" s="254"/>
      <c r="BO919" s="254"/>
      <c r="BP919" s="254"/>
      <c r="BQ919" s="254"/>
      <c r="BR919" s="254"/>
      <c r="BS919" s="254"/>
      <c r="BT919" s="254"/>
      <c r="BU919" s="254"/>
      <c r="BV919" s="254"/>
      <c r="BW919" s="254"/>
      <c r="BX919" s="254"/>
      <c r="BY919" s="254"/>
      <c r="BZ919" s="254"/>
      <c r="CA919" s="254"/>
      <c r="CB919" s="254"/>
      <c r="CC919" s="254"/>
      <c r="CD919" s="254"/>
      <c r="CE919" s="254"/>
      <c r="CF919" s="254"/>
      <c r="CG919" s="254"/>
      <c r="CH919" s="254"/>
      <c r="CI919" s="254"/>
      <c r="CJ919" s="254"/>
      <c r="CK919" s="254"/>
      <c r="CL919" s="254"/>
      <c r="CM919" s="254"/>
      <c r="CN919" s="254"/>
      <c r="CO919" s="254"/>
      <c r="CP919" s="254"/>
      <c r="CQ919" s="254"/>
      <c r="CR919" s="254"/>
      <c r="CS919" s="254"/>
      <c r="CT919" s="254"/>
      <c r="CU919" s="254"/>
      <c r="CV919" s="254"/>
      <c r="CW919" s="254"/>
      <c r="CX919" s="254"/>
      <c r="CY919" s="254"/>
      <c r="CZ919" s="254"/>
      <c r="DA919" s="254"/>
      <c r="DB919" s="254"/>
      <c r="DC919" s="254"/>
      <c r="DD919" s="254"/>
      <c r="DE919" s="254"/>
      <c r="DF919" s="254"/>
      <c r="DG919" s="254"/>
      <c r="DH919" s="254"/>
      <c r="DI919" s="254"/>
      <c r="DJ919" s="254"/>
      <c r="DK919" s="254"/>
      <c r="DL919" s="254"/>
      <c r="DM919" s="254"/>
      <c r="DN919" s="254"/>
      <c r="DO919" s="254"/>
    </row>
    <row r="920" spans="1:122" ht="7.5" customHeight="1">
      <c r="A920" s="277"/>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c r="AA920" s="254"/>
      <c r="AB920" s="254"/>
      <c r="AC920" s="254"/>
      <c r="AD920" s="254"/>
      <c r="AE920" s="254"/>
      <c r="AF920" s="254"/>
      <c r="AG920" s="254"/>
      <c r="AH920" s="254"/>
      <c r="AI920" s="254"/>
      <c r="AJ920" s="254"/>
      <c r="AK920" s="254"/>
      <c r="AL920" s="254"/>
      <c r="AM920" s="254"/>
      <c r="AN920" s="254"/>
      <c r="AO920" s="254"/>
      <c r="AP920" s="254"/>
      <c r="AQ920" s="254"/>
      <c r="AR920" s="254"/>
      <c r="AS920" s="254"/>
      <c r="AT920" s="254"/>
      <c r="AU920" s="254"/>
      <c r="AV920" s="254"/>
      <c r="AW920" s="254"/>
      <c r="AX920" s="254"/>
      <c r="AY920" s="254"/>
      <c r="AZ920" s="254"/>
      <c r="BA920" s="254"/>
      <c r="BB920" s="254"/>
      <c r="BC920" s="254"/>
      <c r="BD920" s="254"/>
      <c r="BE920" s="254"/>
      <c r="BF920" s="254"/>
      <c r="BG920" s="254"/>
      <c r="BH920" s="254"/>
      <c r="BI920" s="254"/>
      <c r="BJ920" s="254"/>
      <c r="BK920" s="254"/>
      <c r="BL920" s="254"/>
      <c r="BM920" s="254"/>
      <c r="BN920" s="254"/>
      <c r="BO920" s="254"/>
      <c r="BP920" s="254"/>
      <c r="BQ920" s="254"/>
      <c r="BR920" s="254"/>
      <c r="BS920" s="254"/>
      <c r="BT920" s="254"/>
      <c r="BU920" s="254"/>
      <c r="BV920" s="254"/>
      <c r="BW920" s="254"/>
      <c r="BX920" s="254"/>
      <c r="BY920" s="254"/>
      <c r="BZ920" s="254"/>
      <c r="CA920" s="254"/>
      <c r="CB920" s="254"/>
      <c r="CC920" s="254"/>
      <c r="CD920" s="254"/>
      <c r="CE920" s="254"/>
      <c r="CF920" s="254"/>
      <c r="CG920" s="254"/>
      <c r="CH920" s="254"/>
      <c r="CI920" s="254"/>
      <c r="CJ920" s="254"/>
      <c r="CK920" s="254"/>
      <c r="CL920" s="254"/>
      <c r="CM920" s="254"/>
      <c r="CN920" s="254"/>
      <c r="CO920" s="254"/>
      <c r="CP920" s="254"/>
      <c r="CQ920" s="254"/>
      <c r="CR920" s="254"/>
      <c r="CS920" s="254"/>
      <c r="CT920" s="254"/>
      <c r="CU920" s="254"/>
      <c r="CV920" s="254"/>
      <c r="CW920" s="254"/>
      <c r="CX920" s="254"/>
      <c r="CY920" s="254"/>
      <c r="CZ920" s="254"/>
      <c r="DA920" s="254"/>
      <c r="DB920" s="254"/>
      <c r="DC920" s="254"/>
      <c r="DD920" s="254"/>
      <c r="DE920" s="254"/>
      <c r="DF920" s="254"/>
      <c r="DG920" s="254"/>
      <c r="DH920" s="254"/>
      <c r="DI920" s="254"/>
      <c r="DJ920" s="254"/>
      <c r="DK920" s="254"/>
      <c r="DL920" s="254"/>
      <c r="DM920" s="254"/>
      <c r="DN920" s="254"/>
      <c r="DO920" s="254"/>
    </row>
    <row r="921" spans="1:122" ht="7.5" customHeight="1">
      <c r="A921" s="277"/>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c r="AA921" s="254"/>
      <c r="AB921" s="254"/>
      <c r="AC921" s="254"/>
      <c r="AD921" s="254"/>
      <c r="AE921" s="254"/>
      <c r="AF921" s="254"/>
      <c r="AG921" s="254"/>
      <c r="AH921" s="254"/>
      <c r="AI921" s="254"/>
      <c r="AJ921" s="254"/>
      <c r="AK921" s="254"/>
      <c r="AL921" s="254"/>
      <c r="AM921" s="254"/>
      <c r="AN921" s="254"/>
      <c r="AO921" s="254"/>
      <c r="AP921" s="254"/>
      <c r="AQ921" s="254"/>
      <c r="AR921" s="254"/>
      <c r="AS921" s="254"/>
      <c r="AT921" s="254"/>
      <c r="AU921" s="254"/>
      <c r="AV921" s="254"/>
      <c r="AW921" s="254"/>
      <c r="AX921" s="254"/>
      <c r="AY921" s="254"/>
      <c r="AZ921" s="254"/>
      <c r="BA921" s="254"/>
      <c r="BB921" s="254"/>
      <c r="BC921" s="254"/>
      <c r="BD921" s="254"/>
      <c r="BE921" s="254"/>
      <c r="BF921" s="254"/>
      <c r="BG921" s="254"/>
      <c r="BH921" s="254"/>
      <c r="BI921" s="254"/>
      <c r="BJ921" s="254"/>
      <c r="BK921" s="254"/>
      <c r="BL921" s="254"/>
      <c r="BM921" s="254"/>
      <c r="BN921" s="254"/>
      <c r="BO921" s="254"/>
      <c r="BP921" s="254"/>
      <c r="BQ921" s="254"/>
      <c r="BR921" s="254"/>
      <c r="BS921" s="254"/>
      <c r="BT921" s="254"/>
      <c r="BU921" s="254"/>
      <c r="BV921" s="254"/>
      <c r="BW921" s="254"/>
      <c r="BX921" s="254"/>
      <c r="BY921" s="254"/>
      <c r="BZ921" s="254"/>
      <c r="CA921" s="254"/>
      <c r="CB921" s="254"/>
      <c r="CC921" s="254"/>
      <c r="CD921" s="254"/>
      <c r="CE921" s="254"/>
      <c r="CF921" s="254"/>
      <c r="CG921" s="254"/>
      <c r="CH921" s="254"/>
      <c r="CI921" s="254"/>
      <c r="CJ921" s="254"/>
      <c r="CK921" s="254"/>
      <c r="CL921" s="254"/>
      <c r="CM921" s="254"/>
      <c r="CN921" s="254"/>
      <c r="CO921" s="254"/>
      <c r="CP921" s="254"/>
      <c r="CQ921" s="254"/>
      <c r="CR921" s="254"/>
      <c r="CS921" s="254"/>
      <c r="CT921" s="254"/>
      <c r="CU921" s="254"/>
      <c r="CV921" s="254"/>
      <c r="CW921" s="254"/>
      <c r="CX921" s="254"/>
      <c r="CY921" s="254"/>
      <c r="CZ921" s="254"/>
      <c r="DA921" s="254"/>
      <c r="DB921" s="254"/>
      <c r="DC921" s="254"/>
      <c r="DD921" s="254"/>
      <c r="DE921" s="254"/>
      <c r="DF921" s="254"/>
      <c r="DG921" s="254"/>
      <c r="DH921" s="254"/>
      <c r="DI921" s="254"/>
      <c r="DJ921" s="254"/>
      <c r="DK921" s="254"/>
      <c r="DL921" s="254"/>
      <c r="DM921" s="254"/>
      <c r="DN921" s="254"/>
      <c r="DO921" s="254"/>
    </row>
    <row r="922" spans="1:122" ht="7.5" customHeight="1">
      <c r="A922" s="277"/>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c r="AA922" s="254"/>
      <c r="AB922" s="254"/>
      <c r="AC922" s="254"/>
      <c r="AD922" s="254"/>
      <c r="AE922" s="254"/>
      <c r="AF922" s="254"/>
      <c r="AG922" s="254"/>
      <c r="AH922" s="254"/>
      <c r="AI922" s="254"/>
      <c r="AJ922" s="254"/>
      <c r="AK922" s="254"/>
      <c r="AL922" s="254"/>
      <c r="AM922" s="254"/>
      <c r="AN922" s="254"/>
      <c r="AO922" s="254"/>
      <c r="AP922" s="254"/>
      <c r="AQ922" s="254"/>
      <c r="AR922" s="254"/>
      <c r="AS922" s="254"/>
      <c r="AT922" s="254"/>
      <c r="AU922" s="254"/>
      <c r="AV922" s="254"/>
      <c r="AW922" s="254"/>
      <c r="AX922" s="254"/>
      <c r="AY922" s="254"/>
      <c r="AZ922" s="254"/>
      <c r="BA922" s="254"/>
      <c r="BB922" s="254"/>
      <c r="BC922" s="254"/>
      <c r="BD922" s="254"/>
      <c r="BE922" s="254"/>
      <c r="BF922" s="254"/>
      <c r="BG922" s="254"/>
      <c r="BH922" s="254"/>
      <c r="BI922" s="254"/>
      <c r="BJ922" s="254"/>
      <c r="BK922" s="254"/>
      <c r="BL922" s="254"/>
      <c r="BM922" s="254"/>
      <c r="BN922" s="254"/>
      <c r="BO922" s="254"/>
      <c r="BP922" s="254"/>
      <c r="BQ922" s="254"/>
      <c r="BR922" s="254"/>
      <c r="BS922" s="254"/>
      <c r="BT922" s="254"/>
      <c r="BU922" s="254"/>
      <c r="BV922" s="254"/>
      <c r="BW922" s="254"/>
      <c r="BX922" s="254"/>
      <c r="BY922" s="254"/>
      <c r="BZ922" s="254"/>
      <c r="CA922" s="254"/>
      <c r="CB922" s="254"/>
      <c r="CC922" s="254"/>
      <c r="CD922" s="254"/>
      <c r="CE922" s="254"/>
      <c r="CF922" s="254"/>
      <c r="CG922" s="254"/>
      <c r="CH922" s="254"/>
      <c r="CI922" s="254"/>
      <c r="CJ922" s="254"/>
      <c r="CK922" s="254"/>
      <c r="CL922" s="254"/>
      <c r="CM922" s="254"/>
      <c r="CN922" s="254"/>
      <c r="CO922" s="254"/>
      <c r="CP922" s="254"/>
      <c r="CQ922" s="254"/>
      <c r="CR922" s="254"/>
      <c r="CS922" s="254"/>
      <c r="CT922" s="254"/>
      <c r="CU922" s="254"/>
      <c r="CV922" s="254"/>
      <c r="CW922" s="254"/>
      <c r="CX922" s="254"/>
      <c r="CY922" s="254"/>
      <c r="CZ922" s="254"/>
      <c r="DA922" s="254"/>
      <c r="DB922" s="254"/>
      <c r="DC922" s="254"/>
      <c r="DD922" s="254"/>
      <c r="DE922" s="254"/>
      <c r="DF922" s="254"/>
      <c r="DG922" s="254"/>
      <c r="DH922" s="254"/>
      <c r="DI922" s="254"/>
      <c r="DJ922" s="254"/>
      <c r="DK922" s="254"/>
      <c r="DL922" s="254"/>
      <c r="DM922" s="254"/>
      <c r="DN922" s="254"/>
      <c r="DO922" s="254"/>
    </row>
    <row r="923" spans="1:122" ht="7.5" customHeight="1">
      <c r="A923" s="277"/>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c r="AA923" s="254"/>
      <c r="AB923" s="254"/>
      <c r="AC923" s="254"/>
      <c r="AD923" s="254"/>
      <c r="AE923" s="254"/>
      <c r="AF923" s="254"/>
      <c r="AG923" s="254"/>
      <c r="AH923" s="254"/>
      <c r="AI923" s="254"/>
      <c r="AJ923" s="254"/>
      <c r="AK923" s="254"/>
      <c r="AL923" s="254"/>
      <c r="AM923" s="254"/>
      <c r="AN923" s="254"/>
      <c r="AO923" s="254"/>
      <c r="AP923" s="254"/>
      <c r="AQ923" s="254"/>
      <c r="AR923" s="254"/>
      <c r="AS923" s="254"/>
      <c r="AT923" s="254"/>
      <c r="AU923" s="254"/>
      <c r="AV923" s="254"/>
      <c r="AW923" s="254"/>
      <c r="AX923" s="254"/>
      <c r="AY923" s="254"/>
      <c r="AZ923" s="254"/>
      <c r="BA923" s="254"/>
      <c r="BB923" s="254"/>
      <c r="BC923" s="254"/>
      <c r="BD923" s="254"/>
      <c r="BE923" s="254"/>
      <c r="BF923" s="254"/>
      <c r="BG923" s="254"/>
      <c r="BH923" s="254"/>
      <c r="BI923" s="254"/>
      <c r="BJ923" s="254"/>
      <c r="BK923" s="254"/>
      <c r="BL923" s="254"/>
      <c r="BM923" s="254"/>
      <c r="BN923" s="254"/>
      <c r="BO923" s="254"/>
      <c r="BP923" s="254"/>
      <c r="BQ923" s="254"/>
      <c r="BR923" s="254"/>
      <c r="BS923" s="254"/>
      <c r="BT923" s="254"/>
      <c r="BU923" s="254"/>
      <c r="BV923" s="254"/>
      <c r="BW923" s="254"/>
      <c r="BX923" s="254"/>
      <c r="BY923" s="254"/>
      <c r="BZ923" s="254"/>
      <c r="CA923" s="254"/>
      <c r="CB923" s="254"/>
      <c r="CC923" s="254"/>
      <c r="CD923" s="254"/>
      <c r="CE923" s="254"/>
      <c r="CF923" s="254"/>
      <c r="CG923" s="254"/>
      <c r="CH923" s="254"/>
      <c r="CI923" s="254"/>
      <c r="CJ923" s="254"/>
      <c r="CK923" s="254"/>
      <c r="CL923" s="254"/>
      <c r="CM923" s="254"/>
      <c r="CN923" s="254"/>
      <c r="CO923" s="254"/>
      <c r="CP923" s="254"/>
      <c r="CQ923" s="254"/>
      <c r="CR923" s="254"/>
      <c r="CS923" s="254"/>
      <c r="CT923" s="254"/>
      <c r="CU923" s="254"/>
      <c r="CV923" s="254"/>
      <c r="CW923" s="254"/>
      <c r="CX923" s="254"/>
      <c r="CY923" s="254"/>
      <c r="CZ923" s="254"/>
      <c r="DA923" s="254"/>
      <c r="DB923" s="254"/>
      <c r="DC923" s="254"/>
      <c r="DD923" s="254"/>
      <c r="DE923" s="254"/>
      <c r="DF923" s="254"/>
      <c r="DG923" s="254"/>
      <c r="DH923" s="254"/>
      <c r="DI923" s="254"/>
      <c r="DJ923" s="254"/>
      <c r="DK923" s="254"/>
      <c r="DL923" s="254"/>
      <c r="DM923" s="254"/>
      <c r="DN923" s="254"/>
      <c r="DO923" s="254"/>
    </row>
    <row r="924" spans="1:122" ht="7.5" customHeight="1">
      <c r="A924" s="277"/>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c r="AA924" s="254"/>
      <c r="AB924" s="254"/>
      <c r="AC924" s="254"/>
      <c r="AD924" s="254"/>
      <c r="AE924" s="254"/>
      <c r="AF924" s="254"/>
      <c r="AG924" s="254"/>
      <c r="AH924" s="254"/>
      <c r="AI924" s="254"/>
      <c r="AJ924" s="254"/>
      <c r="AK924" s="254"/>
      <c r="AL924" s="254"/>
      <c r="AM924" s="254"/>
      <c r="AN924" s="254"/>
      <c r="AO924" s="254"/>
      <c r="AP924" s="254"/>
      <c r="AQ924" s="254"/>
      <c r="AR924" s="254"/>
      <c r="AS924" s="254"/>
      <c r="AT924" s="254"/>
      <c r="AU924" s="254"/>
      <c r="AV924" s="254"/>
      <c r="AW924" s="254"/>
      <c r="AX924" s="254"/>
      <c r="AY924" s="254"/>
      <c r="AZ924" s="254"/>
      <c r="BA924" s="254"/>
      <c r="BB924" s="254"/>
      <c r="BC924" s="254"/>
      <c r="BD924" s="254"/>
      <c r="BE924" s="254"/>
      <c r="BF924" s="254"/>
      <c r="BG924" s="254"/>
      <c r="BH924" s="254"/>
      <c r="BI924" s="254"/>
      <c r="BJ924" s="254"/>
      <c r="BK924" s="254"/>
      <c r="BL924" s="254"/>
      <c r="BM924" s="254"/>
      <c r="BN924" s="254"/>
      <c r="BO924" s="254"/>
      <c r="BP924" s="254"/>
      <c r="BQ924" s="254"/>
      <c r="BR924" s="254"/>
      <c r="BS924" s="254"/>
      <c r="BT924" s="254"/>
      <c r="BU924" s="254"/>
      <c r="BV924" s="254"/>
      <c r="BW924" s="254"/>
      <c r="BX924" s="254"/>
      <c r="BY924" s="254"/>
      <c r="BZ924" s="254"/>
      <c r="CA924" s="254"/>
      <c r="CB924" s="254"/>
      <c r="CC924" s="254"/>
      <c r="CD924" s="254"/>
      <c r="CE924" s="254"/>
      <c r="CF924" s="254"/>
      <c r="CG924" s="254"/>
      <c r="CH924" s="254"/>
      <c r="CI924" s="254"/>
      <c r="CJ924" s="254"/>
      <c r="CK924" s="254"/>
      <c r="CL924" s="254"/>
      <c r="CM924" s="254"/>
      <c r="CN924" s="254"/>
      <c r="CO924" s="254"/>
      <c r="CP924" s="254"/>
      <c r="CQ924" s="254"/>
      <c r="CR924" s="254"/>
      <c r="CS924" s="254"/>
      <c r="CT924" s="254"/>
      <c r="CU924" s="254"/>
      <c r="CV924" s="254"/>
      <c r="CW924" s="254"/>
      <c r="CX924" s="254"/>
      <c r="CY924" s="254"/>
      <c r="CZ924" s="254"/>
      <c r="DA924" s="254"/>
      <c r="DB924" s="254"/>
      <c r="DC924" s="254"/>
      <c r="DD924" s="254"/>
      <c r="DE924" s="254"/>
      <c r="DF924" s="254"/>
      <c r="DG924" s="254"/>
      <c r="DH924" s="254"/>
      <c r="DI924" s="254"/>
      <c r="DJ924" s="254"/>
      <c r="DK924" s="254"/>
      <c r="DL924" s="254"/>
      <c r="DM924" s="254"/>
      <c r="DN924" s="254"/>
      <c r="DO924" s="254"/>
      <c r="DR924" s="275"/>
    </row>
    <row r="925" spans="1:122" ht="7.5" customHeight="1">
      <c r="A925" s="277"/>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c r="AA925" s="254"/>
      <c r="AB925" s="254"/>
      <c r="AC925" s="254"/>
      <c r="AD925" s="254"/>
      <c r="AE925" s="254"/>
      <c r="AF925" s="254"/>
      <c r="AG925" s="254"/>
      <c r="AH925" s="254"/>
      <c r="AI925" s="254"/>
      <c r="AJ925" s="254"/>
      <c r="AK925" s="254"/>
      <c r="AL925" s="254"/>
      <c r="AM925" s="254"/>
      <c r="AN925" s="254"/>
      <c r="AO925" s="254"/>
      <c r="AP925" s="254"/>
      <c r="AQ925" s="254"/>
      <c r="AR925" s="254"/>
      <c r="AS925" s="254"/>
      <c r="AT925" s="254"/>
      <c r="AU925" s="254"/>
      <c r="AV925" s="254"/>
      <c r="AW925" s="254"/>
      <c r="AX925" s="254"/>
      <c r="AY925" s="254"/>
      <c r="AZ925" s="254"/>
      <c r="BA925" s="254"/>
      <c r="BB925" s="254"/>
      <c r="BC925" s="254"/>
      <c r="BD925" s="254"/>
      <c r="BE925" s="254"/>
      <c r="BF925" s="254"/>
      <c r="BG925" s="254"/>
      <c r="BH925" s="254"/>
      <c r="BI925" s="254"/>
      <c r="BJ925" s="254"/>
      <c r="BK925" s="254"/>
      <c r="BL925" s="254"/>
      <c r="BM925" s="254"/>
      <c r="BN925" s="254"/>
      <c r="BO925" s="254"/>
      <c r="BP925" s="254"/>
      <c r="BQ925" s="254"/>
      <c r="BR925" s="254"/>
      <c r="BS925" s="254"/>
      <c r="BT925" s="254"/>
      <c r="BU925" s="254"/>
      <c r="BV925" s="254"/>
      <c r="BW925" s="254"/>
      <c r="BX925" s="254"/>
      <c r="BY925" s="254"/>
      <c r="BZ925" s="254"/>
      <c r="CA925" s="254"/>
      <c r="CB925" s="254"/>
      <c r="CC925" s="254"/>
      <c r="CD925" s="254"/>
      <c r="CE925" s="254"/>
      <c r="CF925" s="254"/>
      <c r="CG925" s="254"/>
      <c r="CH925" s="254"/>
      <c r="CI925" s="254"/>
      <c r="CJ925" s="254"/>
      <c r="CK925" s="254"/>
      <c r="CL925" s="254"/>
      <c r="CM925" s="254"/>
      <c r="CN925" s="254"/>
      <c r="CO925" s="254"/>
      <c r="CP925" s="254"/>
      <c r="CQ925" s="254"/>
      <c r="CR925" s="254"/>
      <c r="CS925" s="254"/>
      <c r="CT925" s="254"/>
      <c r="CU925" s="254"/>
      <c r="CV925" s="254"/>
      <c r="CW925" s="254"/>
      <c r="CX925" s="254"/>
      <c r="CY925" s="254"/>
      <c r="CZ925" s="254"/>
      <c r="DA925" s="254"/>
      <c r="DB925" s="254"/>
      <c r="DC925" s="254"/>
      <c r="DD925" s="254"/>
      <c r="DE925" s="254"/>
      <c r="DF925" s="254"/>
      <c r="DG925" s="254"/>
      <c r="DH925" s="254"/>
      <c r="DI925" s="254"/>
      <c r="DJ925" s="254"/>
      <c r="DK925" s="254"/>
      <c r="DL925" s="254"/>
      <c r="DM925" s="254"/>
      <c r="DN925" s="254"/>
      <c r="DO925" s="254"/>
    </row>
    <row r="926" spans="1:122" ht="7.5" customHeight="1">
      <c r="A926" s="277"/>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c r="AA926" s="254"/>
      <c r="AB926" s="254"/>
      <c r="AC926" s="254"/>
      <c r="AD926" s="254"/>
      <c r="AE926" s="254"/>
      <c r="AF926" s="254"/>
      <c r="AG926" s="254"/>
      <c r="AH926" s="254"/>
      <c r="AI926" s="254"/>
      <c r="AJ926" s="254"/>
      <c r="AK926" s="254"/>
      <c r="AL926" s="254"/>
      <c r="AM926" s="254"/>
      <c r="AN926" s="254"/>
      <c r="AO926" s="254"/>
      <c r="AP926" s="254"/>
      <c r="AQ926" s="254"/>
      <c r="AR926" s="254"/>
      <c r="AS926" s="254"/>
      <c r="AT926" s="254"/>
      <c r="AU926" s="254"/>
      <c r="AV926" s="254"/>
      <c r="AW926" s="254"/>
      <c r="AX926" s="254"/>
      <c r="AY926" s="254"/>
      <c r="AZ926" s="254"/>
      <c r="BA926" s="254"/>
      <c r="BB926" s="254"/>
      <c r="BC926" s="254"/>
      <c r="BD926" s="254"/>
      <c r="BE926" s="254"/>
      <c r="BF926" s="254"/>
      <c r="BG926" s="254"/>
      <c r="BH926" s="254"/>
      <c r="BI926" s="254"/>
      <c r="BJ926" s="254"/>
      <c r="BK926" s="254"/>
      <c r="BL926" s="254"/>
      <c r="BM926" s="254"/>
      <c r="BN926" s="254"/>
      <c r="BO926" s="254"/>
      <c r="BP926" s="254"/>
      <c r="BQ926" s="254"/>
      <c r="BR926" s="254"/>
      <c r="BS926" s="254"/>
      <c r="BT926" s="254"/>
      <c r="BU926" s="254"/>
      <c r="BV926" s="254"/>
      <c r="BW926" s="254"/>
      <c r="BX926" s="254"/>
      <c r="BY926" s="254"/>
      <c r="BZ926" s="254"/>
      <c r="CA926" s="254"/>
      <c r="CB926" s="254"/>
      <c r="CC926" s="254"/>
      <c r="CD926" s="254"/>
      <c r="CE926" s="254"/>
      <c r="CF926" s="254"/>
      <c r="CG926" s="254"/>
      <c r="CH926" s="254"/>
      <c r="CI926" s="254"/>
      <c r="CJ926" s="254"/>
      <c r="CK926" s="254"/>
      <c r="CL926" s="254"/>
      <c r="CM926" s="254"/>
      <c r="CN926" s="254"/>
      <c r="CO926" s="254"/>
      <c r="CP926" s="254"/>
      <c r="CQ926" s="254"/>
      <c r="CR926" s="254"/>
      <c r="CS926" s="254"/>
      <c r="CT926" s="254"/>
      <c r="CU926" s="254"/>
      <c r="CV926" s="254"/>
      <c r="CW926" s="254"/>
      <c r="CX926" s="254"/>
      <c r="CY926" s="254"/>
      <c r="CZ926" s="254"/>
      <c r="DA926" s="254"/>
      <c r="DB926" s="254"/>
      <c r="DC926" s="254"/>
      <c r="DD926" s="254"/>
      <c r="DE926" s="254"/>
      <c r="DF926" s="254"/>
      <c r="DG926" s="254"/>
      <c r="DH926" s="254"/>
      <c r="DI926" s="254"/>
      <c r="DJ926" s="254"/>
      <c r="DK926" s="254"/>
      <c r="DL926" s="254"/>
      <c r="DM926" s="254"/>
      <c r="DN926" s="254"/>
      <c r="DO926" s="254"/>
    </row>
    <row r="927" spans="1:122" ht="7.5" customHeight="1">
      <c r="A927" s="277"/>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c r="AA927" s="254"/>
      <c r="AB927" s="254"/>
      <c r="AC927" s="254"/>
      <c r="AD927" s="254"/>
      <c r="AE927" s="254"/>
      <c r="AF927" s="254"/>
      <c r="AG927" s="254"/>
      <c r="AH927" s="254"/>
      <c r="AI927" s="254"/>
      <c r="AJ927" s="254"/>
      <c r="AK927" s="254"/>
      <c r="AL927" s="254"/>
      <c r="AM927" s="254"/>
      <c r="AN927" s="254"/>
      <c r="AO927" s="254"/>
      <c r="AP927" s="254"/>
      <c r="AQ927" s="254"/>
      <c r="AR927" s="254"/>
      <c r="AS927" s="254"/>
      <c r="AT927" s="254"/>
      <c r="AU927" s="254"/>
      <c r="AV927" s="254"/>
      <c r="AW927" s="254"/>
      <c r="AX927" s="254"/>
      <c r="AY927" s="254"/>
      <c r="AZ927" s="254"/>
      <c r="BA927" s="254"/>
      <c r="BB927" s="254"/>
      <c r="BC927" s="254"/>
      <c r="BD927" s="254"/>
      <c r="BE927" s="254"/>
      <c r="BF927" s="254"/>
      <c r="BG927" s="254"/>
      <c r="BH927" s="254"/>
      <c r="BI927" s="254"/>
      <c r="BJ927" s="254"/>
      <c r="BK927" s="254"/>
      <c r="BL927" s="254"/>
      <c r="BM927" s="254"/>
      <c r="BN927" s="254"/>
      <c r="BO927" s="254"/>
      <c r="BP927" s="254"/>
      <c r="BQ927" s="254"/>
      <c r="BR927" s="254"/>
      <c r="BS927" s="254"/>
      <c r="BT927" s="254"/>
      <c r="BU927" s="254"/>
      <c r="BV927" s="254"/>
      <c r="BW927" s="254"/>
      <c r="BX927" s="254"/>
      <c r="BY927" s="254"/>
      <c r="BZ927" s="254"/>
      <c r="CA927" s="254"/>
      <c r="CB927" s="254"/>
      <c r="CC927" s="254"/>
      <c r="CD927" s="254"/>
      <c r="CE927" s="254"/>
      <c r="CF927" s="254"/>
      <c r="CG927" s="254"/>
      <c r="CH927" s="254"/>
      <c r="CI927" s="254"/>
      <c r="CJ927" s="254"/>
      <c r="CK927" s="254"/>
      <c r="CL927" s="254"/>
      <c r="CM927" s="254"/>
      <c r="CN927" s="254"/>
      <c r="CO927" s="254"/>
      <c r="CP927" s="254"/>
      <c r="CQ927" s="254"/>
      <c r="CR927" s="254"/>
      <c r="CS927" s="254"/>
      <c r="CT927" s="254"/>
      <c r="CU927" s="254"/>
      <c r="CV927" s="254"/>
      <c r="CW927" s="254"/>
      <c r="CX927" s="254"/>
      <c r="CY927" s="254"/>
      <c r="CZ927" s="254"/>
      <c r="DA927" s="254"/>
      <c r="DB927" s="254"/>
      <c r="DC927" s="254"/>
      <c r="DD927" s="254"/>
      <c r="DE927" s="254"/>
      <c r="DF927" s="254"/>
      <c r="DG927" s="254"/>
      <c r="DH927" s="254"/>
      <c r="DI927" s="254"/>
      <c r="DJ927" s="254"/>
      <c r="DK927" s="254"/>
      <c r="DL927" s="254"/>
      <c r="DM927" s="254"/>
      <c r="DN927" s="254"/>
      <c r="DO927" s="254"/>
    </row>
    <row r="928" spans="1:122" ht="7.5" customHeight="1">
      <c r="A928" s="277"/>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c r="AA928" s="254"/>
      <c r="AB928" s="254"/>
      <c r="AC928" s="254"/>
      <c r="AD928" s="254"/>
      <c r="AE928" s="254"/>
      <c r="AF928" s="254"/>
      <c r="AG928" s="254"/>
      <c r="AH928" s="254"/>
      <c r="AI928" s="254"/>
      <c r="AJ928" s="254"/>
      <c r="AK928" s="254"/>
      <c r="AL928" s="254"/>
      <c r="AM928" s="254"/>
      <c r="AN928" s="254"/>
      <c r="AO928" s="254"/>
      <c r="AP928" s="254"/>
      <c r="AQ928" s="254"/>
      <c r="AR928" s="254"/>
      <c r="AS928" s="254"/>
      <c r="AT928" s="254"/>
      <c r="AU928" s="254"/>
      <c r="AV928" s="254"/>
      <c r="AW928" s="254"/>
      <c r="AX928" s="254"/>
      <c r="AY928" s="254"/>
      <c r="AZ928" s="254"/>
      <c r="BA928" s="254"/>
      <c r="BB928" s="254"/>
      <c r="BC928" s="254"/>
      <c r="BD928" s="254"/>
      <c r="BE928" s="254"/>
      <c r="BF928" s="254"/>
      <c r="BG928" s="254"/>
      <c r="BH928" s="254"/>
      <c r="BI928" s="254"/>
      <c r="BJ928" s="254"/>
      <c r="BK928" s="254"/>
      <c r="BL928" s="254"/>
      <c r="BM928" s="254"/>
      <c r="BN928" s="254"/>
      <c r="BO928" s="254"/>
      <c r="BP928" s="254"/>
      <c r="BQ928" s="254"/>
      <c r="BR928" s="254"/>
      <c r="BS928" s="254"/>
      <c r="BT928" s="254"/>
      <c r="BU928" s="254"/>
      <c r="BV928" s="254"/>
      <c r="BW928" s="254"/>
      <c r="BX928" s="254"/>
      <c r="BY928" s="254"/>
      <c r="BZ928" s="254"/>
      <c r="CA928" s="254"/>
      <c r="CB928" s="254"/>
      <c r="CC928" s="254"/>
      <c r="CD928" s="254"/>
      <c r="CE928" s="254"/>
      <c r="CF928" s="254"/>
      <c r="CG928" s="254"/>
      <c r="CH928" s="254"/>
      <c r="CI928" s="254"/>
      <c r="CJ928" s="254"/>
      <c r="CK928" s="254"/>
      <c r="CL928" s="254"/>
      <c r="CM928" s="254"/>
      <c r="CN928" s="254"/>
      <c r="CO928" s="254"/>
      <c r="CP928" s="254"/>
      <c r="CQ928" s="254"/>
      <c r="CR928" s="254"/>
      <c r="CS928" s="254"/>
      <c r="CT928" s="254"/>
      <c r="CU928" s="254"/>
      <c r="CV928" s="254"/>
      <c r="CW928" s="254"/>
      <c r="CX928" s="254"/>
      <c r="CY928" s="254"/>
      <c r="CZ928" s="254"/>
      <c r="DA928" s="254"/>
      <c r="DB928" s="254"/>
      <c r="DC928" s="254"/>
      <c r="DD928" s="254"/>
      <c r="DE928" s="254"/>
      <c r="DF928" s="254"/>
      <c r="DG928" s="254"/>
      <c r="DH928" s="254"/>
      <c r="DI928" s="254"/>
      <c r="DJ928" s="254"/>
      <c r="DK928" s="254"/>
      <c r="DL928" s="254"/>
      <c r="DM928" s="254"/>
      <c r="DN928" s="254"/>
      <c r="DO928" s="254"/>
    </row>
    <row r="929" spans="1:119" ht="7.5" customHeight="1">
      <c r="A929" s="277"/>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c r="AA929" s="254"/>
      <c r="AB929" s="254"/>
      <c r="AC929" s="254"/>
      <c r="AD929" s="254"/>
      <c r="AE929" s="254"/>
      <c r="AF929" s="254"/>
      <c r="AG929" s="254"/>
      <c r="AH929" s="254"/>
      <c r="AI929" s="254"/>
      <c r="AJ929" s="254"/>
      <c r="AK929" s="254"/>
      <c r="AL929" s="254"/>
      <c r="AM929" s="254"/>
      <c r="AN929" s="254"/>
      <c r="AO929" s="254"/>
      <c r="AP929" s="254"/>
      <c r="AQ929" s="254"/>
      <c r="AR929" s="254"/>
      <c r="AS929" s="254"/>
      <c r="AT929" s="254"/>
      <c r="AU929" s="254"/>
      <c r="AV929" s="254"/>
      <c r="AW929" s="254"/>
      <c r="AX929" s="254"/>
      <c r="AY929" s="254"/>
      <c r="AZ929" s="254"/>
      <c r="BA929" s="254"/>
      <c r="BB929" s="254"/>
      <c r="BC929" s="254"/>
      <c r="BD929" s="254"/>
      <c r="BE929" s="254"/>
      <c r="BF929" s="254"/>
      <c r="BG929" s="254"/>
      <c r="BH929" s="254"/>
      <c r="BI929" s="254"/>
      <c r="BJ929" s="254"/>
      <c r="BK929" s="254"/>
      <c r="BL929" s="254"/>
      <c r="BM929" s="254"/>
      <c r="BN929" s="254"/>
      <c r="BO929" s="254"/>
      <c r="BP929" s="254"/>
      <c r="BQ929" s="254"/>
      <c r="BR929" s="254"/>
      <c r="BS929" s="254"/>
      <c r="BT929" s="254"/>
      <c r="BU929" s="254"/>
      <c r="BV929" s="254"/>
      <c r="BW929" s="254"/>
      <c r="BX929" s="254"/>
      <c r="BY929" s="254"/>
      <c r="BZ929" s="254"/>
      <c r="CA929" s="254"/>
      <c r="CB929" s="254"/>
      <c r="CC929" s="254"/>
      <c r="CD929" s="254"/>
      <c r="CE929" s="254"/>
      <c r="CF929" s="254"/>
      <c r="CG929" s="254"/>
      <c r="CH929" s="254"/>
      <c r="CI929" s="254"/>
      <c r="CJ929" s="254"/>
      <c r="CK929" s="254"/>
      <c r="CL929" s="254"/>
      <c r="CM929" s="254"/>
      <c r="CN929" s="254"/>
      <c r="CO929" s="254"/>
      <c r="CP929" s="254"/>
      <c r="CQ929" s="254"/>
      <c r="CR929" s="254"/>
      <c r="CS929" s="254"/>
      <c r="CT929" s="254"/>
      <c r="CU929" s="254"/>
      <c r="CV929" s="254"/>
      <c r="CW929" s="254"/>
      <c r="CX929" s="254"/>
      <c r="CY929" s="254"/>
      <c r="CZ929" s="254"/>
      <c r="DA929" s="254"/>
      <c r="DB929" s="254"/>
      <c r="DC929" s="254"/>
      <c r="DD929" s="254"/>
      <c r="DE929" s="254"/>
      <c r="DF929" s="254"/>
      <c r="DG929" s="254"/>
      <c r="DH929" s="254"/>
      <c r="DI929" s="254"/>
      <c r="DJ929" s="254"/>
      <c r="DK929" s="254"/>
      <c r="DL929" s="254"/>
      <c r="DM929" s="254"/>
      <c r="DN929" s="254"/>
      <c r="DO929" s="254"/>
    </row>
    <row r="930" spans="1:119" ht="7.5" customHeight="1">
      <c r="A930" s="277"/>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c r="AA930" s="254"/>
      <c r="AB930" s="254"/>
      <c r="AC930" s="254"/>
      <c r="AD930" s="254"/>
      <c r="AE930" s="254"/>
      <c r="AF930" s="254"/>
      <c r="AG930" s="254"/>
      <c r="AH930" s="254"/>
      <c r="AI930" s="254"/>
      <c r="AJ930" s="254"/>
      <c r="AK930" s="254"/>
      <c r="AL930" s="254"/>
      <c r="AM930" s="254"/>
      <c r="AN930" s="254"/>
      <c r="AO930" s="254"/>
      <c r="AP930" s="254"/>
      <c r="AQ930" s="254"/>
      <c r="AR930" s="254"/>
      <c r="AS930" s="254"/>
      <c r="AT930" s="254"/>
      <c r="AU930" s="254"/>
      <c r="AV930" s="254"/>
      <c r="AW930" s="254"/>
      <c r="AX930" s="254"/>
      <c r="AY930" s="254"/>
      <c r="AZ930" s="254"/>
      <c r="BA930" s="254"/>
      <c r="BB930" s="254"/>
      <c r="BC930" s="254"/>
      <c r="BD930" s="254"/>
      <c r="BE930" s="254"/>
      <c r="BF930" s="254"/>
      <c r="BG930" s="254"/>
      <c r="BH930" s="254"/>
      <c r="BI930" s="254"/>
      <c r="BJ930" s="254"/>
      <c r="BK930" s="254"/>
      <c r="BL930" s="254"/>
      <c r="BM930" s="254"/>
      <c r="BN930" s="254"/>
      <c r="BO930" s="254"/>
      <c r="BP930" s="254"/>
      <c r="BQ930" s="254"/>
      <c r="BR930" s="254"/>
      <c r="BS930" s="254"/>
      <c r="BT930" s="254"/>
      <c r="BU930" s="254"/>
      <c r="BV930" s="254"/>
      <c r="BW930" s="254"/>
      <c r="BX930" s="254"/>
      <c r="BY930" s="254"/>
      <c r="BZ930" s="254"/>
      <c r="CA930" s="254"/>
      <c r="CB930" s="254"/>
      <c r="CC930" s="254"/>
      <c r="CD930" s="254"/>
      <c r="CE930" s="254"/>
      <c r="CF930" s="254"/>
      <c r="CG930" s="254"/>
      <c r="CH930" s="254"/>
      <c r="CI930" s="254"/>
      <c r="CJ930" s="254"/>
      <c r="CK930" s="254"/>
      <c r="CL930" s="254"/>
      <c r="CM930" s="254"/>
      <c r="CN930" s="254"/>
      <c r="CO930" s="254"/>
      <c r="CP930" s="254"/>
      <c r="CQ930" s="254"/>
      <c r="CR930" s="254"/>
      <c r="CS930" s="254"/>
      <c r="CT930" s="254"/>
      <c r="CU930" s="254"/>
      <c r="CV930" s="254"/>
      <c r="CW930" s="254"/>
      <c r="CX930" s="254"/>
      <c r="CY930" s="254"/>
      <c r="CZ930" s="254"/>
      <c r="DA930" s="254"/>
      <c r="DB930" s="254"/>
      <c r="DC930" s="254"/>
      <c r="DD930" s="254"/>
      <c r="DE930" s="254"/>
      <c r="DF930" s="254"/>
      <c r="DG930" s="254"/>
      <c r="DH930" s="254"/>
      <c r="DI930" s="254"/>
      <c r="DJ930" s="254"/>
      <c r="DK930" s="254"/>
      <c r="DL930" s="254"/>
      <c r="DM930" s="254"/>
      <c r="DN930" s="254"/>
      <c r="DO930" s="254"/>
    </row>
    <row r="931" spans="1:119" ht="7.5" customHeight="1">
      <c r="A931" s="277"/>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c r="AA931" s="254"/>
      <c r="AB931" s="254"/>
      <c r="AC931" s="254"/>
      <c r="AD931" s="254"/>
      <c r="AE931" s="254"/>
      <c r="AF931" s="254"/>
      <c r="AG931" s="254"/>
      <c r="AH931" s="254"/>
      <c r="AI931" s="254"/>
      <c r="AJ931" s="254"/>
      <c r="AK931" s="254"/>
      <c r="AL931" s="254"/>
      <c r="AM931" s="254"/>
      <c r="AN931" s="254"/>
      <c r="AO931" s="254"/>
      <c r="AP931" s="254"/>
      <c r="AQ931" s="254"/>
      <c r="AR931" s="254"/>
      <c r="AS931" s="254"/>
      <c r="AT931" s="254"/>
      <c r="AU931" s="254"/>
      <c r="AV931" s="254"/>
      <c r="AW931" s="254"/>
      <c r="AX931" s="254"/>
      <c r="AY931" s="254"/>
      <c r="AZ931" s="254"/>
      <c r="BA931" s="254"/>
      <c r="BB931" s="254"/>
      <c r="BC931" s="254"/>
      <c r="BD931" s="254"/>
      <c r="BE931" s="254"/>
      <c r="BF931" s="254"/>
      <c r="BG931" s="254"/>
      <c r="BH931" s="254"/>
      <c r="BI931" s="254"/>
      <c r="BJ931" s="254"/>
      <c r="BK931" s="254"/>
      <c r="BL931" s="254"/>
      <c r="BM931" s="254"/>
      <c r="BN931" s="254"/>
      <c r="BO931" s="254"/>
      <c r="BP931" s="254"/>
      <c r="BQ931" s="254"/>
      <c r="BR931" s="254"/>
      <c r="BS931" s="254"/>
      <c r="BT931" s="254"/>
      <c r="BU931" s="254"/>
      <c r="BV931" s="254"/>
      <c r="BW931" s="254"/>
      <c r="BX931" s="254"/>
      <c r="BY931" s="254"/>
      <c r="BZ931" s="254"/>
      <c r="CA931" s="254"/>
      <c r="CB931" s="254"/>
      <c r="CC931" s="254"/>
      <c r="CD931" s="254"/>
      <c r="CE931" s="254"/>
      <c r="CF931" s="254"/>
      <c r="CG931" s="254"/>
      <c r="CH931" s="254"/>
      <c r="CI931" s="254"/>
      <c r="CJ931" s="254"/>
      <c r="CK931" s="254"/>
      <c r="CL931" s="254"/>
      <c r="CM931" s="254"/>
      <c r="CN931" s="254"/>
      <c r="CO931" s="254"/>
      <c r="CP931" s="254"/>
      <c r="CQ931" s="254"/>
      <c r="CR931" s="254"/>
      <c r="CS931" s="254"/>
      <c r="CT931" s="254"/>
      <c r="CU931" s="254"/>
      <c r="CV931" s="254"/>
      <c r="CW931" s="254"/>
      <c r="CX931" s="254"/>
      <c r="CY931" s="254"/>
      <c r="CZ931" s="254"/>
      <c r="DA931" s="254"/>
      <c r="DB931" s="254"/>
      <c r="DC931" s="254"/>
      <c r="DD931" s="254"/>
      <c r="DE931" s="254"/>
      <c r="DF931" s="254"/>
      <c r="DG931" s="254"/>
      <c r="DH931" s="254"/>
      <c r="DI931" s="254"/>
      <c r="DJ931" s="254"/>
      <c r="DK931" s="254"/>
      <c r="DL931" s="254"/>
      <c r="DM931" s="254"/>
      <c r="DN931" s="254"/>
      <c r="DO931" s="254"/>
    </row>
    <row r="932" spans="1:119" ht="7.5" customHeight="1">
      <c r="A932" s="277"/>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c r="AA932" s="254"/>
      <c r="AB932" s="254"/>
      <c r="AC932" s="254"/>
      <c r="AD932" s="254"/>
      <c r="AE932" s="254"/>
      <c r="AF932" s="254"/>
      <c r="AG932" s="254"/>
      <c r="AH932" s="254"/>
      <c r="AI932" s="254"/>
      <c r="AJ932" s="254"/>
      <c r="AK932" s="254"/>
      <c r="AL932" s="254"/>
      <c r="AM932" s="254"/>
      <c r="AN932" s="254"/>
      <c r="AO932" s="254"/>
      <c r="AP932" s="254"/>
      <c r="AQ932" s="254"/>
      <c r="AR932" s="254"/>
      <c r="AS932" s="254"/>
      <c r="AT932" s="254"/>
      <c r="AU932" s="254"/>
      <c r="AV932" s="254"/>
      <c r="AW932" s="254"/>
      <c r="AX932" s="254"/>
      <c r="AY932" s="254"/>
      <c r="AZ932" s="254"/>
      <c r="BA932" s="254"/>
      <c r="BB932" s="254"/>
      <c r="BC932" s="254"/>
      <c r="BD932" s="254"/>
      <c r="BE932" s="254"/>
      <c r="BF932" s="254"/>
      <c r="BG932" s="254"/>
      <c r="BH932" s="254"/>
      <c r="BI932" s="254"/>
      <c r="BJ932" s="254"/>
      <c r="BK932" s="254"/>
      <c r="BL932" s="254"/>
      <c r="BM932" s="254"/>
      <c r="BN932" s="254"/>
      <c r="BO932" s="254"/>
      <c r="BP932" s="254"/>
      <c r="BQ932" s="254"/>
      <c r="BR932" s="254"/>
      <c r="BS932" s="254"/>
      <c r="BT932" s="254"/>
      <c r="BU932" s="254"/>
      <c r="BV932" s="254"/>
      <c r="BW932" s="254"/>
      <c r="BX932" s="254"/>
      <c r="BY932" s="254"/>
      <c r="BZ932" s="254"/>
      <c r="CA932" s="254"/>
      <c r="CB932" s="254"/>
      <c r="CC932" s="254"/>
      <c r="CD932" s="254"/>
      <c r="CE932" s="254"/>
      <c r="CF932" s="254"/>
      <c r="CG932" s="254"/>
      <c r="CH932" s="254"/>
      <c r="CI932" s="254"/>
      <c r="CJ932" s="254"/>
      <c r="CK932" s="254"/>
      <c r="CL932" s="254"/>
      <c r="CM932" s="254"/>
      <c r="CN932" s="254"/>
      <c r="CO932" s="254"/>
      <c r="CP932" s="254"/>
      <c r="CQ932" s="254"/>
      <c r="CR932" s="254"/>
      <c r="CS932" s="254"/>
      <c r="CT932" s="254"/>
      <c r="CU932" s="254"/>
      <c r="CV932" s="254"/>
      <c r="CW932" s="254"/>
      <c r="CX932" s="254"/>
      <c r="CY932" s="254"/>
      <c r="CZ932" s="254"/>
      <c r="DA932" s="254"/>
      <c r="DB932" s="254"/>
      <c r="DC932" s="254"/>
      <c r="DD932" s="254"/>
      <c r="DE932" s="254"/>
      <c r="DF932" s="254"/>
      <c r="DG932" s="254"/>
      <c r="DH932" s="254"/>
      <c r="DI932" s="254"/>
      <c r="DJ932" s="254"/>
      <c r="DK932" s="254"/>
      <c r="DL932" s="254"/>
      <c r="DM932" s="254"/>
      <c r="DN932" s="254"/>
      <c r="DO932" s="254"/>
    </row>
    <row r="933" spans="1:119" ht="7.5" customHeight="1">
      <c r="A933" s="277"/>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c r="AA933" s="254"/>
      <c r="AB933" s="254"/>
      <c r="AC933" s="254"/>
      <c r="AD933" s="254"/>
      <c r="AE933" s="254"/>
      <c r="AF933" s="254"/>
      <c r="AG933" s="254"/>
      <c r="AH933" s="254"/>
      <c r="AI933" s="254"/>
      <c r="AJ933" s="254"/>
      <c r="AK933" s="254"/>
      <c r="AL933" s="254"/>
      <c r="AM933" s="254"/>
      <c r="AN933" s="254"/>
      <c r="AO933" s="254"/>
      <c r="AP933" s="254"/>
      <c r="AQ933" s="254"/>
      <c r="AR933" s="254"/>
      <c r="AS933" s="254"/>
      <c r="AT933" s="254"/>
      <c r="AU933" s="254"/>
      <c r="AV933" s="254"/>
      <c r="AW933" s="254"/>
      <c r="AX933" s="254"/>
      <c r="AY933" s="254"/>
      <c r="AZ933" s="254"/>
      <c r="BA933" s="254"/>
      <c r="BB933" s="254"/>
      <c r="BC933" s="254"/>
      <c r="BD933" s="254"/>
      <c r="BE933" s="254"/>
      <c r="BF933" s="254"/>
      <c r="BG933" s="254"/>
      <c r="BH933" s="254"/>
      <c r="BI933" s="254"/>
      <c r="BJ933" s="254"/>
      <c r="BK933" s="254"/>
      <c r="BL933" s="254"/>
      <c r="BM933" s="254"/>
      <c r="BN933" s="254"/>
      <c r="BO933" s="254"/>
      <c r="BP933" s="254"/>
      <c r="BQ933" s="254"/>
      <c r="BR933" s="254"/>
      <c r="BS933" s="254"/>
      <c r="BT933" s="254"/>
      <c r="BU933" s="254"/>
      <c r="BV933" s="254"/>
      <c r="BW933" s="254"/>
      <c r="BX933" s="254"/>
      <c r="BY933" s="254"/>
      <c r="BZ933" s="254"/>
      <c r="CA933" s="254"/>
      <c r="CB933" s="254"/>
      <c r="CC933" s="254"/>
      <c r="CD933" s="254"/>
      <c r="CE933" s="254"/>
      <c r="CF933" s="254"/>
      <c r="CG933" s="254"/>
      <c r="CH933" s="254"/>
      <c r="CI933" s="254"/>
      <c r="CJ933" s="254"/>
      <c r="CK933" s="254"/>
      <c r="CL933" s="254"/>
      <c r="CM933" s="254"/>
      <c r="CN933" s="254"/>
      <c r="CO933" s="254"/>
      <c r="CP933" s="254"/>
      <c r="CQ933" s="254"/>
      <c r="CR933" s="254"/>
      <c r="CS933" s="254"/>
      <c r="CT933" s="254"/>
      <c r="CU933" s="254"/>
      <c r="CV933" s="254"/>
      <c r="CW933" s="254"/>
      <c r="CX933" s="254"/>
      <c r="CY933" s="254"/>
      <c r="CZ933" s="254"/>
      <c r="DA933" s="254"/>
      <c r="DB933" s="254"/>
      <c r="DC933" s="254"/>
      <c r="DD933" s="254"/>
      <c r="DE933" s="254"/>
      <c r="DF933" s="254"/>
      <c r="DG933" s="254"/>
      <c r="DH933" s="254"/>
      <c r="DI933" s="254"/>
      <c r="DJ933" s="254"/>
      <c r="DK933" s="254"/>
      <c r="DL933" s="254"/>
      <c r="DM933" s="254"/>
      <c r="DN933" s="254"/>
      <c r="DO933" s="254"/>
    </row>
    <row r="934" spans="1:119" ht="7.5" customHeight="1">
      <c r="A934" s="277"/>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c r="AA934" s="254"/>
      <c r="AB934" s="254"/>
      <c r="AC934" s="254"/>
      <c r="AD934" s="254"/>
      <c r="AE934" s="254"/>
      <c r="AF934" s="254"/>
      <c r="AG934" s="254"/>
      <c r="AH934" s="254"/>
      <c r="AI934" s="254"/>
      <c r="AJ934" s="254"/>
      <c r="AK934" s="254"/>
      <c r="AL934" s="254"/>
      <c r="AM934" s="254"/>
      <c r="AN934" s="254"/>
      <c r="AO934" s="254"/>
      <c r="AP934" s="254"/>
      <c r="AQ934" s="254"/>
      <c r="AR934" s="254"/>
      <c r="AS934" s="254"/>
      <c r="AT934" s="254"/>
      <c r="AU934" s="254"/>
      <c r="AV934" s="254"/>
      <c r="AW934" s="254"/>
      <c r="AX934" s="254"/>
      <c r="AY934" s="254"/>
      <c r="AZ934" s="254"/>
      <c r="BA934" s="254"/>
      <c r="BB934" s="254"/>
      <c r="BC934" s="254"/>
      <c r="BD934" s="254"/>
      <c r="BE934" s="254"/>
      <c r="BF934" s="254"/>
      <c r="BG934" s="254"/>
      <c r="BH934" s="254"/>
      <c r="BI934" s="254"/>
      <c r="BJ934" s="254"/>
      <c r="BK934" s="254"/>
      <c r="BL934" s="254"/>
      <c r="BM934" s="254"/>
      <c r="BN934" s="254"/>
      <c r="BO934" s="254"/>
      <c r="BP934" s="254"/>
      <c r="BQ934" s="254"/>
      <c r="BR934" s="254"/>
      <c r="BS934" s="254"/>
      <c r="BT934" s="254"/>
      <c r="BU934" s="254"/>
      <c r="BV934" s="254"/>
      <c r="BW934" s="254"/>
      <c r="BX934" s="254"/>
      <c r="BY934" s="254"/>
      <c r="BZ934" s="254"/>
      <c r="CA934" s="254"/>
      <c r="CB934" s="254"/>
      <c r="CC934" s="254"/>
      <c r="CD934" s="254"/>
      <c r="CE934" s="254"/>
      <c r="CF934" s="254"/>
      <c r="CG934" s="254"/>
      <c r="CH934" s="254"/>
      <c r="CI934" s="254"/>
      <c r="CJ934" s="254"/>
      <c r="CK934" s="254"/>
      <c r="CL934" s="254"/>
      <c r="CM934" s="254"/>
      <c r="CN934" s="254"/>
      <c r="CO934" s="254"/>
      <c r="CP934" s="254"/>
      <c r="CQ934" s="254"/>
      <c r="CR934" s="254"/>
      <c r="CS934" s="254"/>
      <c r="CT934" s="254"/>
      <c r="CU934" s="254"/>
      <c r="CV934" s="254"/>
      <c r="CW934" s="254"/>
      <c r="CX934" s="254"/>
      <c r="CY934" s="254"/>
      <c r="CZ934" s="254"/>
      <c r="DA934" s="254"/>
      <c r="DB934" s="254"/>
      <c r="DC934" s="254"/>
      <c r="DD934" s="254"/>
      <c r="DE934" s="254"/>
      <c r="DF934" s="254"/>
      <c r="DG934" s="254"/>
      <c r="DH934" s="254"/>
      <c r="DI934" s="254"/>
      <c r="DJ934" s="254"/>
      <c r="DK934" s="254"/>
      <c r="DL934" s="254"/>
      <c r="DM934" s="254"/>
      <c r="DN934" s="254"/>
      <c r="DO934" s="254"/>
    </row>
    <row r="935" spans="1:119" ht="7.5" customHeight="1">
      <c r="A935" s="277"/>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c r="AA935" s="254"/>
      <c r="AB935" s="254"/>
      <c r="AC935" s="254"/>
      <c r="AD935" s="254"/>
      <c r="AE935" s="254"/>
      <c r="AF935" s="254"/>
      <c r="AG935" s="254"/>
      <c r="AH935" s="254"/>
      <c r="AI935" s="254"/>
      <c r="AJ935" s="254"/>
      <c r="AK935" s="254"/>
      <c r="AL935" s="254"/>
      <c r="AM935" s="254"/>
      <c r="AN935" s="254"/>
      <c r="AO935" s="254"/>
      <c r="AP935" s="254"/>
      <c r="AQ935" s="254"/>
      <c r="AR935" s="254"/>
      <c r="AS935" s="254"/>
      <c r="AT935" s="254"/>
      <c r="AU935" s="254"/>
      <c r="AV935" s="254"/>
      <c r="AW935" s="254"/>
      <c r="AX935" s="254"/>
      <c r="AY935" s="254"/>
      <c r="AZ935" s="254"/>
      <c r="BA935" s="254"/>
      <c r="BB935" s="254"/>
      <c r="BC935" s="254"/>
      <c r="BD935" s="254"/>
      <c r="BE935" s="254"/>
      <c r="BF935" s="254"/>
      <c r="BG935" s="254"/>
      <c r="BH935" s="254"/>
      <c r="BI935" s="254"/>
      <c r="BJ935" s="254"/>
      <c r="BK935" s="254"/>
      <c r="BL935" s="254"/>
      <c r="BM935" s="254"/>
      <c r="BN935" s="254"/>
      <c r="BO935" s="254"/>
      <c r="BP935" s="254"/>
      <c r="BQ935" s="254"/>
      <c r="BR935" s="254"/>
      <c r="BS935" s="254"/>
      <c r="BT935" s="254"/>
      <c r="BU935" s="254"/>
      <c r="BV935" s="254"/>
      <c r="BW935" s="254"/>
      <c r="BX935" s="254"/>
      <c r="BY935" s="254"/>
      <c r="BZ935" s="254"/>
      <c r="CA935" s="254"/>
      <c r="CB935" s="254"/>
      <c r="CC935" s="254"/>
      <c r="CD935" s="254"/>
      <c r="CE935" s="254"/>
      <c r="CF935" s="254"/>
      <c r="CG935" s="254"/>
      <c r="CH935" s="254"/>
      <c r="CI935" s="254"/>
      <c r="CJ935" s="254"/>
      <c r="CK935" s="254"/>
      <c r="CL935" s="254"/>
      <c r="CM935" s="254"/>
      <c r="CN935" s="254"/>
      <c r="CO935" s="254"/>
      <c r="CP935" s="254"/>
      <c r="CQ935" s="254"/>
      <c r="CR935" s="254"/>
      <c r="CS935" s="254"/>
      <c r="CT935" s="254"/>
      <c r="CU935" s="254"/>
      <c r="CV935" s="254"/>
      <c r="CW935" s="254"/>
      <c r="CX935" s="254"/>
      <c r="CY935" s="254"/>
      <c r="CZ935" s="254"/>
      <c r="DA935" s="254"/>
      <c r="DB935" s="254"/>
      <c r="DC935" s="254"/>
      <c r="DD935" s="254"/>
      <c r="DE935" s="254"/>
      <c r="DF935" s="254"/>
      <c r="DG935" s="254"/>
      <c r="DH935" s="254"/>
      <c r="DI935" s="254"/>
      <c r="DJ935" s="254"/>
      <c r="DK935" s="254"/>
      <c r="DL935" s="254"/>
      <c r="DM935" s="254"/>
      <c r="DN935" s="254"/>
      <c r="DO935" s="254"/>
    </row>
    <row r="936" spans="1:119" ht="7.5" customHeight="1">
      <c r="A936" s="277"/>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c r="AA936" s="254"/>
      <c r="AB936" s="254"/>
      <c r="AC936" s="254"/>
      <c r="AD936" s="254"/>
      <c r="AE936" s="254"/>
      <c r="AF936" s="254"/>
      <c r="AG936" s="254"/>
      <c r="AH936" s="254"/>
      <c r="AI936" s="254"/>
      <c r="AJ936" s="254"/>
      <c r="AK936" s="254"/>
      <c r="AL936" s="254"/>
      <c r="AM936" s="254"/>
      <c r="AN936" s="254"/>
      <c r="AO936" s="254"/>
      <c r="AP936" s="254"/>
      <c r="AQ936" s="254"/>
      <c r="AR936" s="254"/>
      <c r="AS936" s="254"/>
      <c r="AT936" s="254"/>
      <c r="AU936" s="254"/>
      <c r="AV936" s="254"/>
      <c r="AW936" s="254"/>
      <c r="AX936" s="254"/>
      <c r="AY936" s="254"/>
      <c r="AZ936" s="254"/>
      <c r="BA936" s="254"/>
      <c r="BB936" s="254"/>
      <c r="BC936" s="254"/>
      <c r="BD936" s="254"/>
      <c r="BE936" s="254"/>
      <c r="BF936" s="254"/>
      <c r="BG936" s="254"/>
      <c r="BH936" s="254"/>
      <c r="BI936" s="254"/>
      <c r="BJ936" s="254"/>
      <c r="BK936" s="254"/>
      <c r="BL936" s="254"/>
      <c r="BM936" s="254"/>
      <c r="BN936" s="254"/>
      <c r="BO936" s="254"/>
      <c r="BP936" s="254"/>
      <c r="BQ936" s="254"/>
      <c r="BR936" s="254"/>
      <c r="BS936" s="254"/>
      <c r="BT936" s="254"/>
      <c r="BU936" s="254"/>
      <c r="BV936" s="254"/>
      <c r="BW936" s="254"/>
      <c r="BX936" s="254"/>
      <c r="BY936" s="254"/>
      <c r="BZ936" s="254"/>
      <c r="CA936" s="254"/>
      <c r="CB936" s="254"/>
      <c r="CC936" s="254"/>
      <c r="CD936" s="254"/>
      <c r="CE936" s="254"/>
      <c r="CF936" s="254"/>
      <c r="CG936" s="254"/>
      <c r="CH936" s="254"/>
      <c r="CI936" s="254"/>
      <c r="CJ936" s="254"/>
      <c r="CK936" s="254"/>
      <c r="CL936" s="254"/>
      <c r="CM936" s="254"/>
      <c r="CN936" s="254"/>
      <c r="CO936" s="254"/>
      <c r="CP936" s="254"/>
      <c r="CQ936" s="254"/>
      <c r="CR936" s="254"/>
      <c r="CS936" s="254"/>
      <c r="CT936" s="254"/>
      <c r="CU936" s="254"/>
      <c r="CV936" s="254"/>
      <c r="CW936" s="254"/>
      <c r="CX936" s="254"/>
      <c r="CY936" s="254"/>
      <c r="CZ936" s="254"/>
      <c r="DA936" s="254"/>
      <c r="DB936" s="254"/>
      <c r="DC936" s="254"/>
      <c r="DD936" s="254"/>
      <c r="DE936" s="254"/>
      <c r="DF936" s="254"/>
      <c r="DG936" s="254"/>
      <c r="DH936" s="254"/>
      <c r="DI936" s="254"/>
      <c r="DJ936" s="254"/>
      <c r="DK936" s="254"/>
      <c r="DL936" s="254"/>
      <c r="DM936" s="254"/>
      <c r="DN936" s="254"/>
      <c r="DO936" s="254"/>
    </row>
    <row r="937" spans="1:119" ht="7.5" customHeight="1">
      <c r="A937" s="277"/>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c r="AA937" s="254"/>
      <c r="AB937" s="254"/>
      <c r="AC937" s="254"/>
      <c r="AD937" s="254"/>
      <c r="AE937" s="254"/>
      <c r="AF937" s="254"/>
      <c r="AG937" s="254"/>
      <c r="AH937" s="254"/>
      <c r="AI937" s="254"/>
      <c r="AJ937" s="254"/>
      <c r="AK937" s="254"/>
      <c r="AL937" s="254"/>
      <c r="AM937" s="254"/>
      <c r="AN937" s="254"/>
      <c r="AO937" s="254"/>
      <c r="AP937" s="254"/>
      <c r="AQ937" s="254"/>
      <c r="AR937" s="254"/>
      <c r="AS937" s="254"/>
      <c r="AT937" s="254"/>
      <c r="AU937" s="254"/>
      <c r="AV937" s="254"/>
      <c r="AW937" s="254"/>
      <c r="AX937" s="254"/>
      <c r="AY937" s="254"/>
      <c r="AZ937" s="254"/>
      <c r="BA937" s="254"/>
      <c r="BB937" s="254"/>
      <c r="BC937" s="254"/>
      <c r="BD937" s="254"/>
      <c r="BE937" s="254"/>
      <c r="BF937" s="254"/>
      <c r="BG937" s="254"/>
      <c r="BH937" s="254"/>
      <c r="BI937" s="254"/>
      <c r="BJ937" s="254"/>
      <c r="BK937" s="254"/>
      <c r="BL937" s="254"/>
      <c r="BM937" s="254"/>
      <c r="BN937" s="254"/>
      <c r="BO937" s="254"/>
      <c r="BP937" s="254"/>
      <c r="BQ937" s="254"/>
      <c r="BR937" s="254"/>
      <c r="BS937" s="254"/>
      <c r="BT937" s="254"/>
      <c r="BU937" s="254"/>
      <c r="BV937" s="254"/>
      <c r="BW937" s="254"/>
      <c r="BX937" s="254"/>
      <c r="BY937" s="254"/>
      <c r="BZ937" s="254"/>
      <c r="CA937" s="254"/>
      <c r="CB937" s="254"/>
      <c r="CC937" s="254"/>
      <c r="CD937" s="254"/>
      <c r="CE937" s="254"/>
      <c r="CF937" s="254"/>
      <c r="CG937" s="254"/>
      <c r="CH937" s="254"/>
      <c r="CI937" s="254"/>
      <c r="CJ937" s="254"/>
      <c r="CK937" s="254"/>
      <c r="CL937" s="254"/>
      <c r="CM937" s="254"/>
      <c r="CN937" s="254"/>
      <c r="CO937" s="254"/>
      <c r="CP937" s="254"/>
      <c r="CQ937" s="254"/>
      <c r="CR937" s="254"/>
      <c r="CS937" s="254"/>
      <c r="CT937" s="254"/>
      <c r="CU937" s="254"/>
      <c r="CV937" s="254"/>
      <c r="CW937" s="254"/>
      <c r="CX937" s="254"/>
      <c r="CY937" s="254"/>
      <c r="CZ937" s="254"/>
      <c r="DA937" s="254"/>
      <c r="DB937" s="254"/>
      <c r="DC937" s="254"/>
      <c r="DD937" s="254"/>
      <c r="DE937" s="254"/>
      <c r="DF937" s="254"/>
      <c r="DG937" s="254"/>
      <c r="DH937" s="254"/>
      <c r="DI937" s="254"/>
      <c r="DJ937" s="254"/>
      <c r="DK937" s="254"/>
      <c r="DL937" s="254"/>
      <c r="DM937" s="254"/>
      <c r="DN937" s="254"/>
      <c r="DO937" s="254"/>
    </row>
    <row r="938" spans="1:119" ht="7.5" customHeight="1">
      <c r="A938" s="277"/>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c r="AA938" s="254"/>
      <c r="AB938" s="254"/>
      <c r="AC938" s="254"/>
      <c r="AD938" s="254"/>
      <c r="AE938" s="254"/>
      <c r="AF938" s="254"/>
      <c r="AG938" s="254"/>
      <c r="AH938" s="254"/>
      <c r="AI938" s="254"/>
      <c r="AJ938" s="254"/>
      <c r="AK938" s="254"/>
      <c r="AL938" s="254"/>
      <c r="AM938" s="254"/>
      <c r="AN938" s="254"/>
      <c r="AO938" s="254"/>
      <c r="AP938" s="254"/>
      <c r="AQ938" s="254"/>
      <c r="AR938" s="254"/>
      <c r="AS938" s="254"/>
      <c r="AT938" s="254"/>
      <c r="AU938" s="254"/>
      <c r="AV938" s="254"/>
      <c r="AW938" s="254"/>
      <c r="AX938" s="254"/>
      <c r="AY938" s="254"/>
      <c r="AZ938" s="254"/>
      <c r="BA938" s="254"/>
      <c r="BB938" s="254"/>
      <c r="BC938" s="254"/>
      <c r="BD938" s="254"/>
      <c r="BE938" s="254"/>
      <c r="BF938" s="254"/>
      <c r="BG938" s="254"/>
      <c r="BH938" s="254"/>
      <c r="BI938" s="254"/>
      <c r="BJ938" s="254"/>
      <c r="BK938" s="254"/>
      <c r="BL938" s="254"/>
      <c r="BM938" s="254"/>
      <c r="BN938" s="254"/>
      <c r="BO938" s="254"/>
      <c r="BP938" s="254"/>
      <c r="BQ938" s="254"/>
      <c r="BR938" s="254"/>
      <c r="BS938" s="254"/>
      <c r="BT938" s="254"/>
      <c r="BU938" s="254"/>
      <c r="BV938" s="254"/>
      <c r="BW938" s="254"/>
      <c r="BX938" s="254"/>
      <c r="BY938" s="254"/>
      <c r="BZ938" s="254"/>
      <c r="CA938" s="254"/>
      <c r="CB938" s="254"/>
      <c r="CC938" s="254"/>
      <c r="CD938" s="254"/>
      <c r="CE938" s="254"/>
      <c r="CF938" s="254"/>
      <c r="CG938" s="254"/>
      <c r="CH938" s="254"/>
      <c r="CI938" s="254"/>
      <c r="CJ938" s="254"/>
      <c r="CK938" s="254"/>
      <c r="CL938" s="254"/>
      <c r="CM938" s="254"/>
      <c r="CN938" s="254"/>
      <c r="CO938" s="254"/>
      <c r="CP938" s="254"/>
      <c r="CQ938" s="254"/>
      <c r="CR938" s="254"/>
      <c r="CS938" s="254"/>
      <c r="CT938" s="254"/>
      <c r="CU938" s="254"/>
      <c r="CV938" s="254"/>
      <c r="CW938" s="254"/>
      <c r="CX938" s="254"/>
      <c r="CY938" s="254"/>
      <c r="CZ938" s="254"/>
      <c r="DA938" s="254"/>
      <c r="DB938" s="254"/>
      <c r="DC938" s="254"/>
      <c r="DD938" s="254"/>
      <c r="DE938" s="254"/>
      <c r="DF938" s="254"/>
      <c r="DG938" s="254"/>
      <c r="DH938" s="254"/>
      <c r="DI938" s="254"/>
      <c r="DJ938" s="254"/>
      <c r="DK938" s="254"/>
      <c r="DL938" s="254"/>
      <c r="DM938" s="254"/>
      <c r="DN938" s="254"/>
      <c r="DO938" s="254"/>
    </row>
    <row r="939" spans="1:119" ht="7.5" customHeight="1">
      <c r="A939" s="277"/>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c r="AA939" s="254"/>
      <c r="AB939" s="254"/>
      <c r="AC939" s="254"/>
      <c r="AD939" s="254"/>
      <c r="AE939" s="254"/>
      <c r="AF939" s="254"/>
      <c r="AG939" s="254"/>
      <c r="AH939" s="254"/>
      <c r="AI939" s="254"/>
      <c r="AJ939" s="254"/>
      <c r="AK939" s="254"/>
      <c r="AL939" s="254"/>
      <c r="AM939" s="254"/>
      <c r="AN939" s="254"/>
      <c r="AO939" s="254"/>
      <c r="AP939" s="254"/>
      <c r="AQ939" s="254"/>
      <c r="AR939" s="254"/>
      <c r="AS939" s="254"/>
      <c r="AT939" s="254"/>
      <c r="AU939" s="254"/>
      <c r="AV939" s="254"/>
      <c r="AW939" s="254"/>
      <c r="AX939" s="254"/>
      <c r="AY939" s="254"/>
      <c r="AZ939" s="254"/>
      <c r="BA939" s="254"/>
      <c r="BB939" s="254"/>
      <c r="BC939" s="254"/>
      <c r="BD939" s="254"/>
      <c r="BE939" s="254"/>
      <c r="BF939" s="254"/>
      <c r="BG939" s="254"/>
      <c r="BH939" s="254"/>
      <c r="BI939" s="254"/>
      <c r="BJ939" s="254"/>
      <c r="BK939" s="254"/>
      <c r="BL939" s="254"/>
      <c r="BM939" s="254"/>
      <c r="BN939" s="254"/>
      <c r="BO939" s="254"/>
      <c r="BP939" s="254"/>
      <c r="BQ939" s="254"/>
      <c r="BR939" s="254"/>
      <c r="BS939" s="254"/>
      <c r="BT939" s="254"/>
      <c r="BU939" s="254"/>
      <c r="BV939" s="254"/>
      <c r="BW939" s="254"/>
      <c r="BX939" s="254"/>
      <c r="BY939" s="254"/>
      <c r="BZ939" s="254"/>
      <c r="CA939" s="254"/>
      <c r="CB939" s="254"/>
      <c r="CC939" s="254"/>
      <c r="CD939" s="254"/>
      <c r="CE939" s="254"/>
      <c r="CF939" s="254"/>
      <c r="CG939" s="254"/>
      <c r="CH939" s="254"/>
      <c r="CI939" s="254"/>
      <c r="CJ939" s="254"/>
      <c r="CK939" s="254"/>
      <c r="CL939" s="254"/>
      <c r="CM939" s="254"/>
      <c r="CN939" s="254"/>
      <c r="CO939" s="254"/>
      <c r="CP939" s="254"/>
      <c r="CQ939" s="254"/>
      <c r="CR939" s="254"/>
      <c r="CS939" s="254"/>
      <c r="CT939" s="254"/>
      <c r="CU939" s="254"/>
      <c r="CV939" s="254"/>
      <c r="CW939" s="254"/>
      <c r="CX939" s="254"/>
      <c r="CY939" s="254"/>
      <c r="CZ939" s="254"/>
      <c r="DA939" s="254"/>
      <c r="DB939" s="254"/>
      <c r="DC939" s="254"/>
      <c r="DD939" s="254"/>
      <c r="DE939" s="254"/>
      <c r="DF939" s="254"/>
      <c r="DG939" s="254"/>
      <c r="DH939" s="254"/>
      <c r="DI939" s="254"/>
      <c r="DJ939" s="254"/>
      <c r="DK939" s="254"/>
      <c r="DL939" s="254"/>
      <c r="DM939" s="254"/>
      <c r="DN939" s="254"/>
      <c r="DO939" s="254"/>
    </row>
    <row r="940" spans="1:119" ht="7.5" customHeight="1">
      <c r="A940" s="277"/>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c r="AA940" s="254"/>
      <c r="AB940" s="254"/>
      <c r="AC940" s="254"/>
      <c r="AD940" s="254"/>
      <c r="AE940" s="254"/>
      <c r="AF940" s="254"/>
      <c r="AG940" s="254"/>
      <c r="AH940" s="254"/>
      <c r="AI940" s="254"/>
      <c r="AJ940" s="254"/>
      <c r="AK940" s="254"/>
      <c r="AL940" s="254"/>
      <c r="AM940" s="254"/>
      <c r="AN940" s="254"/>
      <c r="AO940" s="254"/>
      <c r="AP940" s="254"/>
      <c r="AQ940" s="254"/>
      <c r="AR940" s="254"/>
      <c r="AS940" s="254"/>
      <c r="AT940" s="254"/>
      <c r="AU940" s="254"/>
      <c r="AV940" s="254"/>
      <c r="AW940" s="254"/>
      <c r="AX940" s="254"/>
      <c r="AY940" s="254"/>
      <c r="AZ940" s="254"/>
      <c r="BA940" s="254"/>
      <c r="BB940" s="254"/>
      <c r="BC940" s="254"/>
      <c r="BD940" s="254"/>
      <c r="BE940" s="254"/>
      <c r="BF940" s="254"/>
      <c r="BG940" s="254"/>
      <c r="BH940" s="254"/>
      <c r="BI940" s="254"/>
      <c r="BJ940" s="254"/>
      <c r="BK940" s="254"/>
      <c r="BL940" s="254"/>
      <c r="BM940" s="254"/>
      <c r="BN940" s="254"/>
      <c r="BO940" s="254"/>
      <c r="BP940" s="254"/>
      <c r="BQ940" s="254"/>
      <c r="BR940" s="254"/>
      <c r="BS940" s="254"/>
      <c r="BT940" s="254"/>
      <c r="BU940" s="254"/>
      <c r="BV940" s="254"/>
      <c r="BW940" s="254"/>
      <c r="BX940" s="254"/>
      <c r="BY940" s="254"/>
      <c r="BZ940" s="254"/>
      <c r="CA940" s="254"/>
      <c r="CB940" s="254"/>
      <c r="CC940" s="254"/>
      <c r="CD940" s="254"/>
      <c r="CE940" s="254"/>
      <c r="CF940" s="254"/>
      <c r="CG940" s="254"/>
      <c r="CH940" s="254"/>
      <c r="CI940" s="254"/>
      <c r="CJ940" s="254"/>
      <c r="CK940" s="254"/>
      <c r="CL940" s="254"/>
      <c r="CM940" s="254"/>
      <c r="CN940" s="254"/>
      <c r="CO940" s="254"/>
      <c r="CP940" s="254"/>
      <c r="CQ940" s="254"/>
      <c r="CR940" s="254"/>
      <c r="CS940" s="254"/>
      <c r="CT940" s="254"/>
      <c r="CU940" s="254"/>
      <c r="CV940" s="254"/>
      <c r="CW940" s="254"/>
      <c r="CX940" s="254"/>
      <c r="CY940" s="254"/>
      <c r="CZ940" s="254"/>
      <c r="DA940" s="254"/>
      <c r="DB940" s="254"/>
      <c r="DC940" s="254"/>
      <c r="DD940" s="254"/>
      <c r="DE940" s="254"/>
      <c r="DF940" s="254"/>
      <c r="DG940" s="254"/>
      <c r="DH940" s="254"/>
      <c r="DI940" s="254"/>
      <c r="DJ940" s="254"/>
      <c r="DK940" s="254"/>
      <c r="DL940" s="254"/>
      <c r="DM940" s="254"/>
      <c r="DN940" s="254"/>
      <c r="DO940" s="254"/>
    </row>
    <row r="941" spans="1:119" ht="7.5" customHeight="1">
      <c r="A941" s="277"/>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c r="AA941" s="254"/>
      <c r="AB941" s="254"/>
      <c r="AC941" s="254"/>
      <c r="AD941" s="254"/>
      <c r="AE941" s="254"/>
      <c r="AF941" s="254"/>
      <c r="AG941" s="254"/>
      <c r="AH941" s="254"/>
      <c r="AI941" s="254"/>
      <c r="AJ941" s="254"/>
      <c r="AK941" s="254"/>
      <c r="AL941" s="254"/>
      <c r="AM941" s="254"/>
      <c r="AN941" s="254"/>
      <c r="AO941" s="254"/>
      <c r="AP941" s="254"/>
      <c r="AQ941" s="254"/>
      <c r="AR941" s="254"/>
      <c r="AS941" s="254"/>
      <c r="AT941" s="254"/>
      <c r="AU941" s="254"/>
      <c r="AV941" s="254"/>
      <c r="AW941" s="254"/>
      <c r="AX941" s="254"/>
      <c r="AY941" s="254"/>
      <c r="AZ941" s="254"/>
      <c r="BA941" s="254"/>
      <c r="BB941" s="254"/>
      <c r="BC941" s="254"/>
      <c r="BD941" s="254"/>
      <c r="BE941" s="254"/>
      <c r="BF941" s="254"/>
      <c r="BG941" s="254"/>
      <c r="BH941" s="254"/>
      <c r="BI941" s="254"/>
      <c r="BJ941" s="254"/>
      <c r="BK941" s="254"/>
      <c r="BL941" s="254"/>
      <c r="BM941" s="254"/>
      <c r="BN941" s="254"/>
      <c r="BO941" s="254"/>
      <c r="BP941" s="254"/>
      <c r="BQ941" s="254"/>
      <c r="BR941" s="254"/>
      <c r="BS941" s="254"/>
      <c r="BT941" s="254"/>
      <c r="BU941" s="254"/>
      <c r="BV941" s="254"/>
      <c r="BW941" s="254"/>
      <c r="BX941" s="254"/>
      <c r="BY941" s="254"/>
      <c r="BZ941" s="254"/>
      <c r="CA941" s="254"/>
      <c r="CB941" s="254"/>
      <c r="CC941" s="254"/>
      <c r="CD941" s="254"/>
      <c r="CE941" s="254"/>
      <c r="CF941" s="254"/>
      <c r="CG941" s="254"/>
      <c r="CH941" s="254"/>
      <c r="CI941" s="254"/>
      <c r="CJ941" s="254"/>
      <c r="CK941" s="254"/>
      <c r="CL941" s="254"/>
      <c r="CM941" s="254"/>
      <c r="CN941" s="254"/>
      <c r="CO941" s="254"/>
      <c r="CP941" s="254"/>
      <c r="CQ941" s="254"/>
      <c r="CR941" s="254"/>
      <c r="CS941" s="254"/>
      <c r="CT941" s="254"/>
      <c r="CU941" s="254"/>
      <c r="CV941" s="254"/>
      <c r="CW941" s="254"/>
      <c r="CX941" s="254"/>
      <c r="CY941" s="254"/>
      <c r="CZ941" s="254"/>
      <c r="DA941" s="254"/>
      <c r="DB941" s="254"/>
      <c r="DC941" s="254"/>
      <c r="DD941" s="254"/>
      <c r="DE941" s="254"/>
      <c r="DF941" s="254"/>
      <c r="DG941" s="254"/>
      <c r="DH941" s="254"/>
      <c r="DI941" s="254"/>
      <c r="DJ941" s="254"/>
      <c r="DK941" s="254"/>
      <c r="DL941" s="254"/>
      <c r="DM941" s="254"/>
      <c r="DN941" s="254"/>
      <c r="DO941" s="254"/>
    </row>
    <row r="942" spans="1:119" ht="7.5" customHeight="1">
      <c r="A942" s="277"/>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c r="AA942" s="254"/>
      <c r="AB942" s="254"/>
      <c r="AC942" s="254"/>
      <c r="AD942" s="254"/>
      <c r="AE942" s="254"/>
      <c r="AF942" s="254"/>
      <c r="AG942" s="254"/>
      <c r="AH942" s="254"/>
      <c r="AI942" s="254"/>
      <c r="AJ942" s="254"/>
      <c r="AK942" s="254"/>
      <c r="AL942" s="254"/>
      <c r="AM942" s="254"/>
      <c r="AN942" s="254"/>
      <c r="AO942" s="254"/>
      <c r="AP942" s="254"/>
      <c r="AQ942" s="254"/>
      <c r="AR942" s="254"/>
      <c r="AS942" s="254"/>
      <c r="AT942" s="254"/>
      <c r="AU942" s="254"/>
      <c r="AV942" s="254"/>
      <c r="AW942" s="254"/>
      <c r="AX942" s="254"/>
      <c r="AY942" s="254"/>
      <c r="AZ942" s="254"/>
      <c r="BA942" s="254"/>
      <c r="BB942" s="254"/>
      <c r="BC942" s="254"/>
      <c r="BD942" s="254"/>
      <c r="BE942" s="254"/>
      <c r="BF942" s="254"/>
      <c r="BG942" s="254"/>
      <c r="BH942" s="254"/>
      <c r="BI942" s="254"/>
      <c r="BJ942" s="254"/>
      <c r="BK942" s="254"/>
      <c r="BL942" s="254"/>
      <c r="BM942" s="254"/>
      <c r="BN942" s="254"/>
      <c r="BO942" s="254"/>
      <c r="BP942" s="254"/>
      <c r="BQ942" s="254"/>
      <c r="BR942" s="254"/>
      <c r="BS942" s="254"/>
      <c r="BT942" s="254"/>
      <c r="BU942" s="254"/>
      <c r="BV942" s="254"/>
      <c r="BW942" s="254"/>
      <c r="BX942" s="254"/>
      <c r="BY942" s="254"/>
      <c r="BZ942" s="254"/>
      <c r="CA942" s="254"/>
      <c r="CB942" s="254"/>
      <c r="CC942" s="254"/>
      <c r="CD942" s="254"/>
      <c r="CE942" s="254"/>
      <c r="CF942" s="254"/>
      <c r="CG942" s="254"/>
      <c r="CH942" s="254"/>
      <c r="CI942" s="254"/>
      <c r="CJ942" s="254"/>
      <c r="CK942" s="254"/>
      <c r="CL942" s="254"/>
      <c r="CM942" s="254"/>
      <c r="CN942" s="254"/>
      <c r="CO942" s="254"/>
      <c r="CP942" s="254"/>
      <c r="CQ942" s="254"/>
      <c r="CR942" s="254"/>
      <c r="CS942" s="254"/>
      <c r="CT942" s="254"/>
      <c r="CU942" s="254"/>
      <c r="CV942" s="254"/>
      <c r="CW942" s="254"/>
      <c r="CX942" s="254"/>
      <c r="CY942" s="254"/>
      <c r="CZ942" s="254"/>
      <c r="DA942" s="254"/>
      <c r="DB942" s="254"/>
      <c r="DC942" s="254"/>
      <c r="DD942" s="254"/>
      <c r="DE942" s="254"/>
      <c r="DF942" s="254"/>
      <c r="DG942" s="254"/>
      <c r="DH942" s="254"/>
      <c r="DI942" s="254"/>
      <c r="DJ942" s="254"/>
      <c r="DK942" s="254"/>
      <c r="DL942" s="254"/>
      <c r="DM942" s="254"/>
      <c r="DN942" s="254"/>
      <c r="DO942" s="254"/>
    </row>
    <row r="943" spans="1:119" ht="7.5" customHeight="1">
      <c r="A943" s="277"/>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c r="AA943" s="254"/>
      <c r="AB943" s="254"/>
      <c r="AC943" s="254"/>
      <c r="AD943" s="254"/>
      <c r="AE943" s="254"/>
      <c r="AF943" s="254"/>
      <c r="AG943" s="254"/>
      <c r="AH943" s="254"/>
      <c r="AI943" s="254"/>
      <c r="AJ943" s="254"/>
      <c r="AK943" s="254"/>
      <c r="AL943" s="254"/>
      <c r="AM943" s="254"/>
      <c r="AN943" s="254"/>
      <c r="AO943" s="254"/>
      <c r="AP943" s="254"/>
      <c r="AQ943" s="254"/>
      <c r="AR943" s="254"/>
      <c r="AS943" s="254"/>
      <c r="AT943" s="254"/>
      <c r="AU943" s="254"/>
      <c r="AV943" s="254"/>
      <c r="AW943" s="254"/>
      <c r="AX943" s="254"/>
      <c r="AY943" s="254"/>
      <c r="AZ943" s="254"/>
      <c r="BA943" s="254"/>
      <c r="BB943" s="254"/>
      <c r="BC943" s="254"/>
      <c r="BD943" s="254"/>
      <c r="BE943" s="254"/>
      <c r="BF943" s="254"/>
      <c r="BG943" s="254"/>
      <c r="BH943" s="254"/>
      <c r="BI943" s="254"/>
      <c r="BJ943" s="254"/>
      <c r="BK943" s="254"/>
      <c r="BL943" s="254"/>
      <c r="BM943" s="254"/>
      <c r="BN943" s="254"/>
      <c r="BO943" s="254"/>
      <c r="BP943" s="254"/>
      <c r="BQ943" s="254"/>
      <c r="BR943" s="254"/>
      <c r="BS943" s="254"/>
      <c r="BT943" s="254"/>
      <c r="BU943" s="254"/>
      <c r="BV943" s="254"/>
      <c r="BW943" s="254"/>
      <c r="BX943" s="254"/>
      <c r="BY943" s="254"/>
      <c r="BZ943" s="254"/>
      <c r="CA943" s="254"/>
      <c r="CB943" s="254"/>
      <c r="CC943" s="254"/>
      <c r="CD943" s="254"/>
      <c r="CE943" s="254"/>
      <c r="CF943" s="254"/>
      <c r="CG943" s="254"/>
      <c r="CH943" s="254"/>
      <c r="CI943" s="254"/>
      <c r="CJ943" s="254"/>
      <c r="CK943" s="254"/>
      <c r="CL943" s="254"/>
      <c r="CM943" s="254"/>
      <c r="CN943" s="254"/>
      <c r="CO943" s="254"/>
      <c r="CP943" s="254"/>
      <c r="CQ943" s="254"/>
      <c r="CR943" s="254"/>
      <c r="CS943" s="254"/>
      <c r="CT943" s="254"/>
      <c r="CU943" s="254"/>
      <c r="CV943" s="254"/>
      <c r="CW943" s="254"/>
      <c r="CX943" s="254"/>
      <c r="CY943" s="254"/>
      <c r="CZ943" s="254"/>
      <c r="DA943" s="254"/>
      <c r="DB943" s="254"/>
      <c r="DC943" s="254"/>
      <c r="DD943" s="254"/>
      <c r="DE943" s="254"/>
      <c r="DF943" s="254"/>
      <c r="DG943" s="254"/>
      <c r="DH943" s="254"/>
      <c r="DI943" s="254"/>
      <c r="DJ943" s="254"/>
      <c r="DK943" s="254"/>
      <c r="DL943" s="254"/>
      <c r="DM943" s="254"/>
      <c r="DN943" s="254"/>
      <c r="DO943" s="254"/>
    </row>
    <row r="944" spans="1:119" ht="7.5" customHeight="1">
      <c r="A944" s="277"/>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c r="AA944" s="254"/>
      <c r="AB944" s="254"/>
      <c r="AC944" s="254"/>
      <c r="AD944" s="254"/>
      <c r="AE944" s="254"/>
      <c r="AF944" s="254"/>
      <c r="AG944" s="254"/>
      <c r="AH944" s="254"/>
      <c r="AI944" s="254"/>
      <c r="AJ944" s="254"/>
      <c r="AK944" s="254"/>
      <c r="AL944" s="254"/>
      <c r="AM944" s="254"/>
      <c r="AN944" s="254"/>
      <c r="AO944" s="254"/>
      <c r="AP944" s="254"/>
      <c r="AQ944" s="254"/>
      <c r="AR944" s="254"/>
      <c r="AS944" s="254"/>
      <c r="AT944" s="254"/>
      <c r="AU944" s="254"/>
      <c r="AV944" s="254"/>
      <c r="AW944" s="254"/>
      <c r="AX944" s="254"/>
      <c r="AY944" s="254"/>
      <c r="AZ944" s="254"/>
      <c r="BA944" s="254"/>
      <c r="BB944" s="254"/>
      <c r="BC944" s="254"/>
      <c r="BD944" s="254"/>
      <c r="BE944" s="254"/>
      <c r="BF944" s="254"/>
      <c r="BG944" s="254"/>
      <c r="BH944" s="254"/>
      <c r="BI944" s="254"/>
      <c r="BJ944" s="254"/>
      <c r="BK944" s="254"/>
      <c r="BL944" s="254"/>
      <c r="BM944" s="254"/>
      <c r="BN944" s="254"/>
      <c r="BO944" s="254"/>
      <c r="BP944" s="254"/>
      <c r="BQ944" s="254"/>
      <c r="BR944" s="254"/>
      <c r="BS944" s="254"/>
      <c r="BT944" s="254"/>
      <c r="BU944" s="254"/>
      <c r="BV944" s="254"/>
      <c r="BW944" s="254"/>
      <c r="BX944" s="254"/>
      <c r="BY944" s="254"/>
      <c r="BZ944" s="254"/>
      <c r="CA944" s="254"/>
      <c r="CB944" s="254"/>
      <c r="CC944" s="254"/>
      <c r="CD944" s="254"/>
      <c r="CE944" s="254"/>
      <c r="CF944" s="254"/>
      <c r="CG944" s="254"/>
      <c r="CH944" s="254"/>
      <c r="CI944" s="254"/>
      <c r="CJ944" s="254"/>
      <c r="CK944" s="254"/>
      <c r="CL944" s="254"/>
      <c r="CM944" s="254"/>
      <c r="CN944" s="254"/>
      <c r="CO944" s="254"/>
      <c r="CP944" s="254"/>
      <c r="CQ944" s="254"/>
      <c r="CR944" s="254"/>
      <c r="CS944" s="254"/>
      <c r="CT944" s="254"/>
      <c r="CU944" s="254"/>
      <c r="CV944" s="254"/>
      <c r="CW944" s="254"/>
      <c r="CX944" s="254"/>
      <c r="CY944" s="254"/>
      <c r="CZ944" s="254"/>
      <c r="DA944" s="254"/>
      <c r="DB944" s="254"/>
      <c r="DC944" s="254"/>
      <c r="DD944" s="254"/>
      <c r="DE944" s="254"/>
      <c r="DF944" s="254"/>
      <c r="DG944" s="254"/>
      <c r="DH944" s="254"/>
      <c r="DI944" s="254"/>
      <c r="DJ944" s="254"/>
      <c r="DK944" s="254"/>
      <c r="DL944" s="254"/>
      <c r="DM944" s="254"/>
      <c r="DN944" s="254"/>
      <c r="DO944" s="254"/>
    </row>
    <row r="945" spans="1:119" ht="7.5" customHeight="1">
      <c r="A945" s="277"/>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c r="AA945" s="254"/>
      <c r="AB945" s="254"/>
      <c r="AC945" s="254"/>
      <c r="AD945" s="254"/>
      <c r="AE945" s="254"/>
      <c r="AF945" s="254"/>
      <c r="AG945" s="254"/>
      <c r="AH945" s="254"/>
      <c r="AI945" s="254"/>
      <c r="AJ945" s="254"/>
      <c r="AK945" s="254"/>
      <c r="AL945" s="254"/>
      <c r="AM945" s="254"/>
      <c r="AN945" s="254"/>
      <c r="AO945" s="254"/>
      <c r="AP945" s="254"/>
      <c r="AQ945" s="254"/>
      <c r="AR945" s="254"/>
      <c r="AS945" s="254"/>
      <c r="AT945" s="254"/>
      <c r="AU945" s="254"/>
      <c r="AV945" s="254"/>
      <c r="AW945" s="254"/>
      <c r="AX945" s="254"/>
      <c r="AY945" s="254"/>
      <c r="AZ945" s="254"/>
      <c r="BA945" s="254"/>
      <c r="BB945" s="254"/>
      <c r="BC945" s="254"/>
      <c r="BD945" s="254"/>
      <c r="BE945" s="254"/>
      <c r="BF945" s="254"/>
      <c r="BG945" s="254"/>
      <c r="BH945" s="254"/>
      <c r="BI945" s="254"/>
      <c r="BJ945" s="254"/>
      <c r="BK945" s="254"/>
      <c r="BL945" s="254"/>
      <c r="BM945" s="254"/>
      <c r="BN945" s="254"/>
      <c r="BO945" s="254"/>
      <c r="BP945" s="254"/>
      <c r="BQ945" s="254"/>
      <c r="BR945" s="254"/>
      <c r="BS945" s="254"/>
      <c r="BT945" s="254"/>
      <c r="BU945" s="254"/>
      <c r="BV945" s="254"/>
      <c r="BW945" s="254"/>
      <c r="BX945" s="254"/>
      <c r="BY945" s="254"/>
      <c r="BZ945" s="254"/>
      <c r="CA945" s="254"/>
      <c r="CB945" s="254"/>
      <c r="CC945" s="254"/>
      <c r="CD945" s="254"/>
      <c r="CE945" s="254"/>
      <c r="CF945" s="254"/>
      <c r="CG945" s="254"/>
      <c r="CH945" s="254"/>
      <c r="CI945" s="254"/>
      <c r="CJ945" s="254"/>
      <c r="CK945" s="254"/>
      <c r="CL945" s="254"/>
      <c r="CM945" s="254"/>
      <c r="CN945" s="254"/>
      <c r="CO945" s="254"/>
      <c r="CP945" s="254"/>
      <c r="CQ945" s="254"/>
      <c r="CR945" s="254"/>
      <c r="CS945" s="254"/>
      <c r="CT945" s="254"/>
      <c r="CU945" s="254"/>
      <c r="CV945" s="254"/>
      <c r="CW945" s="254"/>
      <c r="CX945" s="254"/>
      <c r="CY945" s="254"/>
      <c r="CZ945" s="254"/>
      <c r="DA945" s="254"/>
      <c r="DB945" s="254"/>
      <c r="DC945" s="254"/>
      <c r="DD945" s="254"/>
      <c r="DE945" s="254"/>
      <c r="DF945" s="254"/>
      <c r="DG945" s="254"/>
      <c r="DH945" s="254"/>
      <c r="DI945" s="254"/>
      <c r="DJ945" s="254"/>
      <c r="DK945" s="254"/>
      <c r="DL945" s="254"/>
      <c r="DM945" s="254"/>
      <c r="DN945" s="254"/>
      <c r="DO945" s="254"/>
    </row>
    <row r="946" spans="1:119" ht="7.5" customHeight="1">
      <c r="A946" s="277"/>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c r="AA946" s="254"/>
      <c r="AB946" s="254"/>
      <c r="AC946" s="254"/>
      <c r="AD946" s="254"/>
      <c r="AE946" s="254"/>
      <c r="AF946" s="254"/>
      <c r="AG946" s="254"/>
      <c r="AH946" s="254"/>
      <c r="AI946" s="254"/>
      <c r="AJ946" s="254"/>
      <c r="AK946" s="254"/>
      <c r="AL946" s="254"/>
      <c r="AM946" s="254"/>
      <c r="AN946" s="254"/>
      <c r="AO946" s="254"/>
      <c r="AP946" s="254"/>
      <c r="AQ946" s="254"/>
      <c r="AR946" s="254"/>
      <c r="AS946" s="254"/>
      <c r="AT946" s="254"/>
      <c r="AU946" s="254"/>
      <c r="AV946" s="254"/>
      <c r="AW946" s="254"/>
      <c r="AX946" s="254"/>
      <c r="AY946" s="254"/>
      <c r="AZ946" s="254"/>
      <c r="BA946" s="254"/>
      <c r="BB946" s="254"/>
      <c r="BC946" s="254"/>
      <c r="BD946" s="254"/>
      <c r="BE946" s="254"/>
      <c r="BF946" s="254"/>
      <c r="BG946" s="254"/>
      <c r="BH946" s="254"/>
      <c r="BI946" s="254"/>
      <c r="BJ946" s="254"/>
      <c r="BK946" s="254"/>
      <c r="BL946" s="254"/>
      <c r="BM946" s="254"/>
      <c r="BN946" s="254"/>
      <c r="BO946" s="254"/>
      <c r="BP946" s="254"/>
      <c r="BQ946" s="254"/>
      <c r="BR946" s="254"/>
      <c r="BS946" s="254"/>
      <c r="BT946" s="254"/>
      <c r="BU946" s="254"/>
      <c r="BV946" s="254"/>
      <c r="BW946" s="254"/>
      <c r="BX946" s="254"/>
      <c r="BY946" s="254"/>
      <c r="BZ946" s="254"/>
      <c r="CA946" s="254"/>
      <c r="CB946" s="254"/>
      <c r="CC946" s="254"/>
      <c r="CD946" s="254"/>
      <c r="CE946" s="254"/>
      <c r="CF946" s="254"/>
      <c r="CG946" s="254"/>
      <c r="CH946" s="254"/>
      <c r="CI946" s="254"/>
      <c r="CJ946" s="254"/>
      <c r="CK946" s="254"/>
      <c r="CL946" s="254"/>
      <c r="CM946" s="254"/>
      <c r="CN946" s="254"/>
      <c r="CO946" s="254"/>
      <c r="CP946" s="254"/>
      <c r="CQ946" s="254"/>
      <c r="CR946" s="254"/>
      <c r="CS946" s="254"/>
      <c r="CT946" s="254"/>
      <c r="CU946" s="254"/>
      <c r="CV946" s="254"/>
      <c r="CW946" s="254"/>
      <c r="CX946" s="254"/>
      <c r="CY946" s="254"/>
      <c r="CZ946" s="254"/>
      <c r="DA946" s="254"/>
      <c r="DB946" s="254"/>
      <c r="DC946" s="254"/>
      <c r="DD946" s="254"/>
      <c r="DE946" s="254"/>
      <c r="DF946" s="254"/>
      <c r="DG946" s="254"/>
      <c r="DH946" s="254"/>
      <c r="DI946" s="254"/>
      <c r="DJ946" s="254"/>
      <c r="DK946" s="254"/>
      <c r="DL946" s="254"/>
      <c r="DM946" s="254"/>
      <c r="DN946" s="254"/>
      <c r="DO946" s="254"/>
    </row>
    <row r="947" spans="1:119" ht="7.5" customHeight="1">
      <c r="A947" s="277"/>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c r="AA947" s="254"/>
      <c r="AB947" s="254"/>
      <c r="AC947" s="254"/>
      <c r="AD947" s="254"/>
      <c r="AE947" s="254"/>
      <c r="AF947" s="254"/>
      <c r="AG947" s="254"/>
      <c r="AH947" s="254"/>
      <c r="AI947" s="254"/>
      <c r="AJ947" s="254"/>
      <c r="AK947" s="254"/>
      <c r="AL947" s="254"/>
      <c r="AM947" s="254"/>
      <c r="AN947" s="254"/>
      <c r="AO947" s="254"/>
      <c r="AP947" s="254"/>
      <c r="AQ947" s="254"/>
      <c r="AR947" s="254"/>
      <c r="AS947" s="254"/>
      <c r="AT947" s="254"/>
      <c r="AU947" s="254"/>
      <c r="AV947" s="254"/>
      <c r="AW947" s="254"/>
      <c r="AX947" s="254"/>
      <c r="AY947" s="254"/>
      <c r="AZ947" s="254"/>
      <c r="BA947" s="254"/>
      <c r="BB947" s="254"/>
      <c r="BC947" s="254"/>
      <c r="BD947" s="254"/>
      <c r="BE947" s="254"/>
      <c r="BF947" s="254"/>
      <c r="BG947" s="254"/>
      <c r="BH947" s="254"/>
      <c r="BI947" s="254"/>
      <c r="BJ947" s="254"/>
      <c r="BK947" s="254"/>
      <c r="BL947" s="254"/>
      <c r="BM947" s="254"/>
      <c r="BN947" s="254"/>
      <c r="BO947" s="254"/>
      <c r="BP947" s="254"/>
      <c r="BQ947" s="254"/>
      <c r="BR947" s="254"/>
      <c r="BS947" s="254"/>
      <c r="BT947" s="254"/>
      <c r="BU947" s="254"/>
      <c r="BV947" s="254"/>
      <c r="BW947" s="254"/>
      <c r="BX947" s="254"/>
      <c r="BY947" s="254"/>
      <c r="BZ947" s="254"/>
      <c r="CA947" s="254"/>
      <c r="CB947" s="254"/>
      <c r="CC947" s="254"/>
      <c r="CD947" s="254"/>
      <c r="CE947" s="254"/>
      <c r="CF947" s="254"/>
      <c r="CG947" s="254"/>
      <c r="CH947" s="254"/>
      <c r="CI947" s="254"/>
      <c r="CJ947" s="254"/>
      <c r="CK947" s="254"/>
      <c r="CL947" s="254"/>
      <c r="CM947" s="254"/>
      <c r="CN947" s="254"/>
      <c r="CO947" s="254"/>
      <c r="CP947" s="254"/>
      <c r="CQ947" s="254"/>
      <c r="CR947" s="254"/>
      <c r="CS947" s="254"/>
      <c r="CT947" s="254"/>
      <c r="CU947" s="254"/>
      <c r="CV947" s="254"/>
      <c r="CW947" s="254"/>
      <c r="CX947" s="254"/>
      <c r="CY947" s="254"/>
      <c r="CZ947" s="254"/>
      <c r="DA947" s="254"/>
      <c r="DB947" s="254"/>
      <c r="DC947" s="254"/>
      <c r="DD947" s="254"/>
      <c r="DE947" s="254"/>
      <c r="DF947" s="254"/>
      <c r="DG947" s="254"/>
      <c r="DH947" s="254"/>
      <c r="DI947" s="254"/>
      <c r="DJ947" s="254"/>
      <c r="DK947" s="254"/>
      <c r="DL947" s="254"/>
      <c r="DM947" s="254"/>
      <c r="DN947" s="254"/>
      <c r="DO947" s="254"/>
    </row>
    <row r="948" spans="1:119" ht="7.5" customHeight="1">
      <c r="A948" s="277"/>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c r="AA948" s="254"/>
      <c r="AB948" s="254"/>
      <c r="AC948" s="254"/>
      <c r="AD948" s="254"/>
      <c r="AE948" s="254"/>
      <c r="AF948" s="254"/>
      <c r="AG948" s="254"/>
      <c r="AH948" s="254"/>
      <c r="AI948" s="254"/>
      <c r="AJ948" s="254"/>
      <c r="AK948" s="254"/>
      <c r="AL948" s="254"/>
      <c r="AM948" s="254"/>
      <c r="AN948" s="254"/>
      <c r="AO948" s="254"/>
      <c r="AP948" s="254"/>
      <c r="AQ948" s="254"/>
      <c r="AR948" s="254"/>
      <c r="AS948" s="254"/>
      <c r="AT948" s="254"/>
      <c r="AU948" s="254"/>
      <c r="AV948" s="254"/>
      <c r="AW948" s="254"/>
      <c r="AX948" s="254"/>
      <c r="AY948" s="254"/>
      <c r="AZ948" s="254"/>
      <c r="BA948" s="254"/>
      <c r="BB948" s="254"/>
      <c r="BC948" s="254"/>
      <c r="BD948" s="254"/>
      <c r="BE948" s="254"/>
      <c r="BF948" s="254"/>
      <c r="BG948" s="254"/>
      <c r="BH948" s="254"/>
      <c r="BI948" s="254"/>
      <c r="BJ948" s="254"/>
      <c r="BK948" s="254"/>
      <c r="BL948" s="254"/>
      <c r="BM948" s="254"/>
      <c r="BN948" s="254"/>
      <c r="BO948" s="254"/>
      <c r="BP948" s="254"/>
      <c r="BQ948" s="254"/>
      <c r="BR948" s="254"/>
      <c r="BS948" s="254"/>
      <c r="BT948" s="254"/>
      <c r="BU948" s="254"/>
      <c r="BV948" s="254"/>
      <c r="BW948" s="254"/>
      <c r="BX948" s="254"/>
      <c r="BY948" s="254"/>
      <c r="BZ948" s="254"/>
      <c r="CA948" s="254"/>
      <c r="CB948" s="254"/>
      <c r="CC948" s="254"/>
      <c r="CD948" s="254"/>
      <c r="CE948" s="254"/>
      <c r="CF948" s="254"/>
      <c r="CG948" s="254"/>
      <c r="CH948" s="254"/>
      <c r="CI948" s="254"/>
      <c r="CJ948" s="254"/>
      <c r="CK948" s="254"/>
      <c r="CL948" s="254"/>
      <c r="CM948" s="254"/>
      <c r="CN948" s="254"/>
      <c r="CO948" s="254"/>
      <c r="CP948" s="254"/>
      <c r="CQ948" s="254"/>
      <c r="CR948" s="254"/>
      <c r="CS948" s="254"/>
      <c r="CT948" s="254"/>
      <c r="CU948" s="254"/>
      <c r="CV948" s="254"/>
      <c r="CW948" s="254"/>
      <c r="CX948" s="254"/>
      <c r="CY948" s="254"/>
      <c r="CZ948" s="254"/>
      <c r="DA948" s="254"/>
      <c r="DB948" s="254"/>
      <c r="DC948" s="254"/>
      <c r="DD948" s="254"/>
      <c r="DE948" s="254"/>
      <c r="DF948" s="254"/>
      <c r="DG948" s="254"/>
      <c r="DH948" s="254"/>
      <c r="DI948" s="254"/>
      <c r="DJ948" s="254"/>
      <c r="DK948" s="254"/>
      <c r="DL948" s="254"/>
      <c r="DM948" s="254"/>
      <c r="DN948" s="254"/>
      <c r="DO948" s="254"/>
    </row>
    <row r="949" spans="1:119" ht="7.5" customHeight="1">
      <c r="A949" s="277"/>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c r="AA949" s="254"/>
      <c r="AB949" s="254"/>
      <c r="AC949" s="254"/>
      <c r="AD949" s="254"/>
      <c r="AE949" s="254"/>
      <c r="AF949" s="254"/>
      <c r="AG949" s="254"/>
      <c r="AH949" s="254"/>
      <c r="AI949" s="254"/>
      <c r="AJ949" s="254"/>
      <c r="AK949" s="254"/>
      <c r="AL949" s="254"/>
      <c r="AM949" s="254"/>
      <c r="AN949" s="254"/>
      <c r="AO949" s="254"/>
      <c r="AP949" s="254"/>
      <c r="AQ949" s="254"/>
      <c r="AR949" s="254"/>
      <c r="AS949" s="254"/>
      <c r="AT949" s="254"/>
      <c r="AU949" s="254"/>
      <c r="AV949" s="254"/>
      <c r="AW949" s="254"/>
      <c r="AX949" s="254"/>
      <c r="AY949" s="254"/>
      <c r="AZ949" s="254"/>
      <c r="BA949" s="254"/>
      <c r="BB949" s="254"/>
      <c r="BC949" s="254"/>
      <c r="BD949" s="254"/>
      <c r="BE949" s="254"/>
      <c r="BF949" s="254"/>
      <c r="BG949" s="254"/>
      <c r="BH949" s="254"/>
      <c r="BI949" s="254"/>
      <c r="BJ949" s="254"/>
      <c r="BK949" s="254"/>
      <c r="BL949" s="254"/>
      <c r="BM949" s="254"/>
      <c r="BN949" s="254"/>
      <c r="BO949" s="254"/>
      <c r="BP949" s="254"/>
      <c r="BQ949" s="254"/>
      <c r="BR949" s="254"/>
      <c r="BS949" s="254"/>
      <c r="BT949" s="254"/>
      <c r="BU949" s="254"/>
      <c r="BV949" s="254"/>
      <c r="BW949" s="254"/>
      <c r="BX949" s="254"/>
      <c r="BY949" s="254"/>
      <c r="BZ949" s="254"/>
      <c r="CA949" s="254"/>
      <c r="CB949" s="254"/>
      <c r="CC949" s="254"/>
      <c r="CD949" s="254"/>
      <c r="CE949" s="254"/>
      <c r="CF949" s="254"/>
      <c r="CG949" s="254"/>
      <c r="CH949" s="254"/>
      <c r="CI949" s="254"/>
      <c r="CJ949" s="254"/>
      <c r="CK949" s="254"/>
      <c r="CL949" s="254"/>
      <c r="CM949" s="254"/>
      <c r="CN949" s="254"/>
      <c r="CO949" s="254"/>
      <c r="CP949" s="254"/>
      <c r="CQ949" s="254"/>
      <c r="CR949" s="254"/>
      <c r="CS949" s="254"/>
      <c r="CT949" s="254"/>
      <c r="CU949" s="254"/>
      <c r="CV949" s="254"/>
      <c r="CW949" s="254"/>
      <c r="CX949" s="254"/>
      <c r="CY949" s="254"/>
      <c r="CZ949" s="254"/>
      <c r="DA949" s="254"/>
      <c r="DB949" s="254"/>
      <c r="DC949" s="254"/>
      <c r="DD949" s="254"/>
      <c r="DE949" s="254"/>
      <c r="DF949" s="254"/>
      <c r="DG949" s="254"/>
      <c r="DH949" s="254"/>
      <c r="DI949" s="254"/>
      <c r="DJ949" s="254"/>
      <c r="DK949" s="254"/>
      <c r="DL949" s="254"/>
      <c r="DM949" s="254"/>
      <c r="DN949" s="254"/>
      <c r="DO949" s="254"/>
    </row>
    <row r="950" spans="1:119" ht="7.5" customHeight="1">
      <c r="A950" s="277"/>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c r="AA950" s="254"/>
      <c r="AB950" s="254"/>
      <c r="AC950" s="254"/>
      <c r="AD950" s="254"/>
      <c r="AE950" s="254"/>
      <c r="AF950" s="254"/>
      <c r="AG950" s="254"/>
      <c r="AH950" s="254"/>
      <c r="AI950" s="254"/>
      <c r="AJ950" s="254"/>
      <c r="AK950" s="254"/>
      <c r="AL950" s="254"/>
      <c r="AM950" s="254"/>
      <c r="AN950" s="254"/>
      <c r="AO950" s="254"/>
      <c r="AP950" s="254"/>
      <c r="AQ950" s="254"/>
      <c r="AR950" s="254"/>
      <c r="AS950" s="254"/>
      <c r="AT950" s="254"/>
      <c r="AU950" s="254"/>
      <c r="AV950" s="254"/>
      <c r="AW950" s="254"/>
      <c r="AX950" s="254"/>
      <c r="AY950" s="254"/>
      <c r="AZ950" s="254"/>
      <c r="BA950" s="254"/>
      <c r="BB950" s="254"/>
      <c r="BC950" s="254"/>
      <c r="BD950" s="254"/>
      <c r="BE950" s="254"/>
      <c r="BF950" s="254"/>
      <c r="BG950" s="254"/>
      <c r="BH950" s="254"/>
      <c r="BI950" s="254"/>
      <c r="BJ950" s="254"/>
      <c r="BK950" s="254"/>
      <c r="BL950" s="254"/>
      <c r="BM950" s="254"/>
      <c r="BN950" s="254"/>
      <c r="BO950" s="254"/>
      <c r="BP950" s="254"/>
      <c r="BQ950" s="254"/>
      <c r="BR950" s="254"/>
      <c r="BS950" s="254"/>
      <c r="BT950" s="254"/>
      <c r="BU950" s="254"/>
      <c r="BV950" s="254"/>
      <c r="BW950" s="254"/>
      <c r="BX950" s="254"/>
      <c r="BY950" s="254"/>
      <c r="BZ950" s="254"/>
      <c r="CA950" s="254"/>
      <c r="CB950" s="254"/>
      <c r="CC950" s="254"/>
      <c r="CD950" s="254"/>
      <c r="CE950" s="254"/>
      <c r="CF950" s="254"/>
      <c r="CG950" s="254"/>
      <c r="CH950" s="254"/>
      <c r="CI950" s="254"/>
      <c r="CJ950" s="254"/>
      <c r="CK950" s="254"/>
      <c r="CL950" s="254"/>
      <c r="CM950" s="254"/>
      <c r="CN950" s="254"/>
      <c r="CO950" s="254"/>
      <c r="CP950" s="254"/>
      <c r="CQ950" s="254"/>
      <c r="CR950" s="254"/>
      <c r="CS950" s="254"/>
      <c r="CT950" s="254"/>
      <c r="CU950" s="254"/>
      <c r="CV950" s="254"/>
      <c r="CW950" s="254"/>
      <c r="CX950" s="254"/>
      <c r="CY950" s="254"/>
      <c r="CZ950" s="254"/>
      <c r="DA950" s="254"/>
      <c r="DB950" s="254"/>
      <c r="DC950" s="254"/>
      <c r="DD950" s="254"/>
      <c r="DE950" s="254"/>
      <c r="DF950" s="254"/>
      <c r="DG950" s="254"/>
      <c r="DH950" s="254"/>
      <c r="DI950" s="254"/>
      <c r="DJ950" s="254"/>
      <c r="DK950" s="254"/>
      <c r="DL950" s="254"/>
      <c r="DM950" s="254"/>
      <c r="DN950" s="254"/>
      <c r="DO950" s="254"/>
    </row>
    <row r="951" spans="1:119" ht="7.5" customHeight="1">
      <c r="A951" s="277"/>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c r="AA951" s="254"/>
      <c r="AB951" s="254"/>
      <c r="AC951" s="254"/>
      <c r="AD951" s="254"/>
      <c r="AE951" s="254"/>
      <c r="AF951" s="254"/>
      <c r="AG951" s="254"/>
      <c r="AH951" s="254"/>
      <c r="AI951" s="254"/>
      <c r="AJ951" s="254"/>
      <c r="AK951" s="254"/>
      <c r="AL951" s="254"/>
      <c r="AM951" s="254"/>
      <c r="AN951" s="254"/>
      <c r="AO951" s="254"/>
      <c r="AP951" s="254"/>
      <c r="AQ951" s="254"/>
      <c r="AR951" s="254"/>
      <c r="AS951" s="254"/>
      <c r="AT951" s="254"/>
      <c r="AU951" s="254"/>
      <c r="AV951" s="254"/>
      <c r="AW951" s="254"/>
      <c r="AX951" s="254"/>
      <c r="AY951" s="254"/>
      <c r="AZ951" s="254"/>
      <c r="BA951" s="254"/>
      <c r="BB951" s="254"/>
      <c r="BC951" s="254"/>
      <c r="BD951" s="254"/>
      <c r="BE951" s="254"/>
      <c r="BF951" s="254"/>
      <c r="BG951" s="254"/>
      <c r="BH951" s="254"/>
      <c r="BI951" s="254"/>
      <c r="BJ951" s="254"/>
      <c r="BK951" s="254"/>
      <c r="BL951" s="254"/>
      <c r="BM951" s="254"/>
      <c r="BN951" s="254"/>
      <c r="BO951" s="254"/>
      <c r="BP951" s="254"/>
      <c r="BQ951" s="254"/>
      <c r="BR951" s="254"/>
      <c r="BS951" s="254"/>
      <c r="BT951" s="254"/>
      <c r="BU951" s="254"/>
      <c r="BV951" s="254"/>
      <c r="BW951" s="254"/>
      <c r="BX951" s="254"/>
      <c r="BY951" s="254"/>
      <c r="BZ951" s="254"/>
      <c r="CA951" s="254"/>
      <c r="CB951" s="254"/>
      <c r="CC951" s="254"/>
      <c r="CD951" s="254"/>
      <c r="CE951" s="254"/>
      <c r="CF951" s="254"/>
      <c r="CG951" s="254"/>
      <c r="CH951" s="254"/>
      <c r="CI951" s="254"/>
      <c r="CJ951" s="254"/>
      <c r="CK951" s="254"/>
      <c r="CL951" s="254"/>
      <c r="CM951" s="254"/>
      <c r="CN951" s="254"/>
      <c r="CO951" s="254"/>
      <c r="CP951" s="254"/>
      <c r="CQ951" s="254"/>
      <c r="CR951" s="254"/>
      <c r="CS951" s="254"/>
      <c r="CT951" s="254"/>
      <c r="CU951" s="254"/>
      <c r="CV951" s="254"/>
      <c r="CW951" s="254"/>
      <c r="CX951" s="254"/>
      <c r="CY951" s="254"/>
      <c r="CZ951" s="254"/>
      <c r="DA951" s="254"/>
      <c r="DB951" s="254"/>
      <c r="DC951" s="254"/>
      <c r="DD951" s="254"/>
      <c r="DE951" s="254"/>
      <c r="DF951" s="254"/>
      <c r="DG951" s="254"/>
      <c r="DH951" s="254"/>
      <c r="DI951" s="254"/>
      <c r="DJ951" s="254"/>
      <c r="DK951" s="254"/>
      <c r="DL951" s="254"/>
      <c r="DM951" s="254"/>
      <c r="DN951" s="254"/>
      <c r="DO951" s="254"/>
    </row>
    <row r="952" spans="1:119" ht="7.5" customHeight="1">
      <c r="A952" s="277"/>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c r="AA952" s="254"/>
      <c r="AB952" s="254"/>
      <c r="AC952" s="254"/>
      <c r="AD952" s="254"/>
      <c r="AE952" s="254"/>
      <c r="AF952" s="254"/>
      <c r="AG952" s="254"/>
      <c r="AH952" s="254"/>
      <c r="AI952" s="254"/>
      <c r="AJ952" s="254"/>
      <c r="AK952" s="254"/>
      <c r="AL952" s="254"/>
      <c r="AM952" s="254"/>
      <c r="AN952" s="254"/>
      <c r="AO952" s="254"/>
      <c r="AP952" s="254"/>
      <c r="AQ952" s="254"/>
      <c r="AR952" s="254"/>
      <c r="AS952" s="254"/>
      <c r="AT952" s="254"/>
      <c r="AU952" s="254"/>
      <c r="AV952" s="254"/>
      <c r="AW952" s="254"/>
      <c r="AX952" s="254"/>
      <c r="AY952" s="254"/>
      <c r="AZ952" s="254"/>
      <c r="BA952" s="254"/>
      <c r="BB952" s="254"/>
      <c r="BC952" s="254"/>
      <c r="BD952" s="254"/>
      <c r="BE952" s="254"/>
      <c r="BF952" s="254"/>
      <c r="BG952" s="254"/>
      <c r="BH952" s="254"/>
      <c r="BI952" s="254"/>
      <c r="BJ952" s="254"/>
      <c r="BK952" s="254"/>
      <c r="BL952" s="254"/>
      <c r="BM952" s="254"/>
      <c r="BN952" s="254"/>
      <c r="BO952" s="254"/>
      <c r="BP952" s="254"/>
      <c r="BQ952" s="254"/>
      <c r="BR952" s="254"/>
      <c r="BS952" s="254"/>
      <c r="BT952" s="254"/>
      <c r="BU952" s="254"/>
      <c r="BV952" s="254"/>
      <c r="BW952" s="254"/>
      <c r="BX952" s="254"/>
      <c r="BY952" s="254"/>
      <c r="BZ952" s="254"/>
      <c r="CA952" s="254"/>
      <c r="CB952" s="254"/>
      <c r="CC952" s="254"/>
      <c r="CD952" s="254"/>
      <c r="CE952" s="254"/>
      <c r="CF952" s="254"/>
      <c r="CG952" s="254"/>
      <c r="CH952" s="254"/>
      <c r="CI952" s="254"/>
      <c r="CJ952" s="254"/>
      <c r="CK952" s="254"/>
      <c r="CL952" s="254"/>
      <c r="CM952" s="254"/>
      <c r="CN952" s="254"/>
      <c r="CO952" s="254"/>
      <c r="CP952" s="254"/>
      <c r="CQ952" s="254"/>
      <c r="CR952" s="254"/>
      <c r="CS952" s="254"/>
      <c r="CT952" s="254"/>
      <c r="CU952" s="254"/>
      <c r="CV952" s="254"/>
      <c r="CW952" s="254"/>
      <c r="CX952" s="254"/>
      <c r="CY952" s="254"/>
      <c r="CZ952" s="254"/>
      <c r="DA952" s="254"/>
      <c r="DB952" s="254"/>
      <c r="DC952" s="254"/>
      <c r="DD952" s="254"/>
      <c r="DE952" s="254"/>
      <c r="DF952" s="254"/>
      <c r="DG952" s="254"/>
      <c r="DH952" s="254"/>
      <c r="DI952" s="254"/>
      <c r="DJ952" s="254"/>
      <c r="DK952" s="254"/>
      <c r="DL952" s="254"/>
      <c r="DM952" s="254"/>
      <c r="DN952" s="254"/>
      <c r="DO952" s="254"/>
    </row>
    <row r="953" spans="1:119" ht="7.5" customHeight="1">
      <c r="A953" s="277"/>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c r="AA953" s="254"/>
      <c r="AB953" s="254"/>
      <c r="AC953" s="254"/>
      <c r="AD953" s="254"/>
      <c r="AE953" s="254"/>
      <c r="AF953" s="254"/>
      <c r="AG953" s="254"/>
      <c r="AH953" s="254"/>
      <c r="AI953" s="254"/>
      <c r="AJ953" s="254"/>
      <c r="AK953" s="254"/>
      <c r="AL953" s="254"/>
      <c r="AM953" s="254"/>
      <c r="AN953" s="254"/>
      <c r="AO953" s="254"/>
      <c r="AP953" s="254"/>
      <c r="AQ953" s="254"/>
      <c r="AR953" s="254"/>
      <c r="AS953" s="254"/>
      <c r="AT953" s="254"/>
      <c r="AU953" s="254"/>
      <c r="AV953" s="254"/>
      <c r="AW953" s="254"/>
      <c r="AX953" s="254"/>
      <c r="AY953" s="254"/>
      <c r="AZ953" s="254"/>
      <c r="BA953" s="254"/>
      <c r="BB953" s="254"/>
      <c r="BC953" s="254"/>
      <c r="BD953" s="254"/>
      <c r="BE953" s="254"/>
      <c r="BF953" s="254"/>
      <c r="BG953" s="254"/>
      <c r="BH953" s="254"/>
      <c r="BI953" s="254"/>
      <c r="BJ953" s="254"/>
      <c r="BK953" s="254"/>
      <c r="BL953" s="254"/>
      <c r="BM953" s="254"/>
      <c r="BN953" s="254"/>
      <c r="BO953" s="254"/>
      <c r="BP953" s="254"/>
      <c r="BQ953" s="254"/>
      <c r="BR953" s="254"/>
      <c r="BS953" s="254"/>
      <c r="BT953" s="254"/>
      <c r="BU953" s="254"/>
      <c r="BV953" s="254"/>
      <c r="BW953" s="254"/>
      <c r="BX953" s="254"/>
      <c r="BY953" s="254"/>
      <c r="BZ953" s="254"/>
      <c r="CA953" s="254"/>
      <c r="CB953" s="254"/>
      <c r="CC953" s="254"/>
      <c r="CD953" s="254"/>
      <c r="CE953" s="254"/>
      <c r="CF953" s="254"/>
      <c r="CG953" s="254"/>
      <c r="CH953" s="254"/>
      <c r="CI953" s="254"/>
      <c r="CJ953" s="254"/>
      <c r="CK953" s="254"/>
      <c r="CL953" s="254"/>
      <c r="CM953" s="254"/>
      <c r="CN953" s="254"/>
      <c r="CO953" s="254"/>
      <c r="CP953" s="254"/>
      <c r="CQ953" s="254"/>
      <c r="CR953" s="254"/>
      <c r="CS953" s="254"/>
      <c r="CT953" s="254"/>
      <c r="CU953" s="254"/>
      <c r="CV953" s="254"/>
      <c r="CW953" s="254"/>
      <c r="CX953" s="254"/>
      <c r="CY953" s="254"/>
      <c r="CZ953" s="254"/>
      <c r="DA953" s="254"/>
      <c r="DB953" s="254"/>
      <c r="DC953" s="254"/>
      <c r="DD953" s="254"/>
      <c r="DE953" s="254"/>
      <c r="DF953" s="254"/>
      <c r="DG953" s="254"/>
      <c r="DH953" s="254"/>
      <c r="DI953" s="254"/>
      <c r="DJ953" s="254"/>
      <c r="DK953" s="254"/>
      <c r="DL953" s="254"/>
      <c r="DM953" s="254"/>
      <c r="DN953" s="254"/>
      <c r="DO953" s="254"/>
    </row>
    <row r="954" spans="1:119" ht="7.5" customHeight="1">
      <c r="A954" s="277"/>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c r="AA954" s="254"/>
      <c r="AB954" s="254"/>
      <c r="AC954" s="254"/>
      <c r="AD954" s="254"/>
      <c r="AE954" s="254"/>
      <c r="AF954" s="254"/>
      <c r="AG954" s="254"/>
      <c r="AH954" s="254"/>
      <c r="AI954" s="254"/>
      <c r="AJ954" s="254"/>
      <c r="AK954" s="254"/>
      <c r="AL954" s="254"/>
      <c r="AM954" s="254"/>
      <c r="AN954" s="254"/>
      <c r="AO954" s="254"/>
      <c r="AP954" s="254"/>
      <c r="AQ954" s="254"/>
      <c r="AR954" s="254"/>
      <c r="AS954" s="254"/>
      <c r="AT954" s="254"/>
      <c r="AU954" s="254"/>
      <c r="AV954" s="254"/>
      <c r="AW954" s="254"/>
      <c r="AX954" s="254"/>
      <c r="AY954" s="254"/>
      <c r="AZ954" s="254"/>
      <c r="BA954" s="254"/>
      <c r="BB954" s="254"/>
      <c r="BC954" s="254"/>
      <c r="BD954" s="254"/>
      <c r="BE954" s="254"/>
      <c r="BF954" s="254"/>
      <c r="BG954" s="254"/>
      <c r="BH954" s="254"/>
      <c r="BI954" s="254"/>
      <c r="BJ954" s="254"/>
      <c r="BK954" s="254"/>
      <c r="BL954" s="254"/>
      <c r="BM954" s="254"/>
      <c r="BN954" s="254"/>
      <c r="BO954" s="254"/>
      <c r="BP954" s="254"/>
      <c r="BQ954" s="254"/>
      <c r="BR954" s="254"/>
      <c r="BS954" s="254"/>
      <c r="BT954" s="254"/>
      <c r="BU954" s="254"/>
      <c r="BV954" s="254"/>
      <c r="BW954" s="254"/>
      <c r="BX954" s="254"/>
      <c r="BY954" s="254"/>
      <c r="BZ954" s="254"/>
      <c r="CA954" s="254"/>
      <c r="CB954" s="254"/>
      <c r="CC954" s="254"/>
      <c r="CD954" s="254"/>
      <c r="CE954" s="254"/>
      <c r="CF954" s="254"/>
      <c r="CG954" s="254"/>
      <c r="CH954" s="254"/>
      <c r="CI954" s="254"/>
      <c r="CJ954" s="254"/>
      <c r="CK954" s="254"/>
      <c r="CL954" s="254"/>
      <c r="CM954" s="254"/>
      <c r="CN954" s="254"/>
      <c r="CO954" s="254"/>
      <c r="CP954" s="254"/>
      <c r="CQ954" s="254"/>
      <c r="CR954" s="254"/>
      <c r="CS954" s="254"/>
      <c r="CT954" s="254"/>
      <c r="CU954" s="254"/>
      <c r="CV954" s="254"/>
      <c r="CW954" s="254"/>
      <c r="CX954" s="254"/>
      <c r="CY954" s="254"/>
      <c r="CZ954" s="254"/>
      <c r="DA954" s="254"/>
      <c r="DB954" s="254"/>
      <c r="DC954" s="254"/>
      <c r="DD954" s="254"/>
      <c r="DE954" s="254"/>
      <c r="DF954" s="254"/>
      <c r="DG954" s="254"/>
      <c r="DH954" s="254"/>
      <c r="DI954" s="254"/>
      <c r="DJ954" s="254"/>
      <c r="DK954" s="254"/>
      <c r="DL954" s="254"/>
      <c r="DM954" s="254"/>
      <c r="DN954" s="254"/>
      <c r="DO954" s="254"/>
    </row>
    <row r="955" spans="1:119" ht="7.5" customHeight="1">
      <c r="A955" s="277"/>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c r="AA955" s="254"/>
      <c r="AB955" s="254"/>
      <c r="AC955" s="254"/>
      <c r="AD955" s="254"/>
      <c r="AE955" s="254"/>
      <c r="AF955" s="254"/>
      <c r="AG955" s="254"/>
      <c r="AH955" s="254"/>
      <c r="AI955" s="254"/>
      <c r="AJ955" s="254"/>
      <c r="AK955" s="254"/>
      <c r="AL955" s="254"/>
      <c r="AM955" s="254"/>
      <c r="AN955" s="254"/>
      <c r="AO955" s="254"/>
      <c r="AP955" s="254"/>
      <c r="AQ955" s="254"/>
      <c r="AR955" s="254"/>
      <c r="AS955" s="254"/>
      <c r="AT955" s="254"/>
      <c r="AU955" s="254"/>
      <c r="AV955" s="254"/>
      <c r="AW955" s="254"/>
      <c r="AX955" s="254"/>
      <c r="AY955" s="254"/>
      <c r="AZ955" s="254"/>
      <c r="BA955" s="254"/>
      <c r="BB955" s="254"/>
      <c r="BC955" s="254"/>
      <c r="BD955" s="254"/>
      <c r="BE955" s="254"/>
      <c r="BF955" s="254"/>
      <c r="BG955" s="254"/>
      <c r="BH955" s="254"/>
      <c r="BI955" s="254"/>
      <c r="BJ955" s="254"/>
      <c r="BK955" s="254"/>
      <c r="BL955" s="254"/>
      <c r="BM955" s="254"/>
      <c r="BN955" s="254"/>
      <c r="BO955" s="254"/>
      <c r="BP955" s="254"/>
      <c r="BQ955" s="254"/>
      <c r="BR955" s="254"/>
      <c r="BS955" s="254"/>
      <c r="BT955" s="254"/>
      <c r="BU955" s="254"/>
      <c r="BV955" s="254"/>
      <c r="BW955" s="254"/>
      <c r="BX955" s="254"/>
      <c r="BY955" s="254"/>
      <c r="BZ955" s="254"/>
      <c r="CA955" s="254"/>
      <c r="CB955" s="254"/>
      <c r="CC955" s="254"/>
      <c r="CD955" s="254"/>
      <c r="CE955" s="254"/>
      <c r="CF955" s="254"/>
      <c r="CG955" s="254"/>
      <c r="CH955" s="254"/>
      <c r="CI955" s="254"/>
      <c r="CJ955" s="254"/>
      <c r="CK955" s="254"/>
      <c r="CL955" s="254"/>
      <c r="CM955" s="254"/>
      <c r="CN955" s="254"/>
      <c r="CO955" s="254"/>
      <c r="CP955" s="254"/>
      <c r="CQ955" s="254"/>
      <c r="CR955" s="254"/>
      <c r="CS955" s="254"/>
      <c r="CT955" s="254"/>
      <c r="CU955" s="254"/>
      <c r="CV955" s="254"/>
      <c r="CW955" s="254"/>
      <c r="CX955" s="254"/>
      <c r="CY955" s="254"/>
      <c r="CZ955" s="254"/>
      <c r="DA955" s="254"/>
      <c r="DB955" s="254"/>
      <c r="DC955" s="254"/>
      <c r="DD955" s="254"/>
      <c r="DE955" s="254"/>
      <c r="DF955" s="254"/>
      <c r="DG955" s="254"/>
      <c r="DH955" s="254"/>
      <c r="DI955" s="254"/>
      <c r="DJ955" s="254"/>
      <c r="DK955" s="254"/>
      <c r="DL955" s="254"/>
      <c r="DM955" s="254"/>
      <c r="DN955" s="254"/>
      <c r="DO955" s="254"/>
    </row>
    <row r="956" spans="1:119" ht="7.5" customHeight="1">
      <c r="A956" s="277"/>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c r="AA956" s="254"/>
      <c r="AB956" s="254"/>
      <c r="AC956" s="254"/>
      <c r="AD956" s="254"/>
      <c r="AE956" s="254"/>
      <c r="AF956" s="254"/>
      <c r="AG956" s="254"/>
      <c r="AH956" s="254"/>
      <c r="AI956" s="254"/>
      <c r="AJ956" s="254"/>
      <c r="AK956" s="254"/>
      <c r="AL956" s="254"/>
      <c r="AM956" s="254"/>
      <c r="AN956" s="254"/>
      <c r="AO956" s="254"/>
      <c r="AP956" s="254"/>
      <c r="AQ956" s="254"/>
      <c r="AR956" s="254"/>
      <c r="AS956" s="254"/>
      <c r="AT956" s="254"/>
      <c r="AU956" s="254"/>
      <c r="AV956" s="254"/>
      <c r="AW956" s="254"/>
      <c r="AX956" s="254"/>
      <c r="AY956" s="254"/>
      <c r="AZ956" s="254"/>
      <c r="BA956" s="254"/>
      <c r="BB956" s="254"/>
      <c r="BC956" s="254"/>
      <c r="BD956" s="254"/>
      <c r="BE956" s="254"/>
      <c r="BF956" s="254"/>
      <c r="BG956" s="254"/>
      <c r="BH956" s="254"/>
      <c r="BI956" s="254"/>
      <c r="BJ956" s="254"/>
      <c r="BK956" s="254"/>
      <c r="BL956" s="254"/>
      <c r="BM956" s="254"/>
      <c r="BN956" s="254"/>
      <c r="BO956" s="254"/>
      <c r="BP956" s="254"/>
      <c r="BQ956" s="254"/>
      <c r="BR956" s="254"/>
      <c r="BS956" s="254"/>
      <c r="BT956" s="254"/>
      <c r="BU956" s="254"/>
      <c r="BV956" s="254"/>
      <c r="BW956" s="254"/>
      <c r="BX956" s="254"/>
      <c r="BY956" s="254"/>
      <c r="BZ956" s="254"/>
      <c r="CA956" s="254"/>
      <c r="CB956" s="254"/>
      <c r="CC956" s="254"/>
      <c r="CD956" s="254"/>
      <c r="CE956" s="254"/>
      <c r="CF956" s="254"/>
      <c r="CG956" s="254"/>
      <c r="CH956" s="254"/>
      <c r="CI956" s="254"/>
      <c r="CJ956" s="254"/>
      <c r="CK956" s="254"/>
      <c r="CL956" s="254"/>
      <c r="CM956" s="254"/>
      <c r="CN956" s="254"/>
      <c r="CO956" s="254"/>
      <c r="CP956" s="254"/>
      <c r="CQ956" s="254"/>
      <c r="CR956" s="254"/>
      <c r="CS956" s="254"/>
      <c r="CT956" s="254"/>
      <c r="CU956" s="254"/>
      <c r="CV956" s="254"/>
      <c r="CW956" s="254"/>
      <c r="CX956" s="254"/>
      <c r="CY956" s="254"/>
      <c r="CZ956" s="254"/>
      <c r="DA956" s="254"/>
      <c r="DB956" s="254"/>
      <c r="DC956" s="254"/>
      <c r="DD956" s="254"/>
      <c r="DE956" s="254"/>
      <c r="DF956" s="254"/>
      <c r="DG956" s="254"/>
      <c r="DH956" s="254"/>
      <c r="DI956" s="254"/>
      <c r="DJ956" s="254"/>
      <c r="DK956" s="254"/>
      <c r="DL956" s="254"/>
      <c r="DM956" s="254"/>
      <c r="DN956" s="254"/>
      <c r="DO956" s="254"/>
    </row>
    <row r="957" spans="1:119" ht="7.5" customHeight="1">
      <c r="A957" s="277"/>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c r="AA957" s="254"/>
      <c r="AB957" s="254"/>
      <c r="AC957" s="254"/>
      <c r="AD957" s="254"/>
      <c r="AE957" s="254"/>
      <c r="AF957" s="254"/>
      <c r="AG957" s="254"/>
      <c r="AH957" s="254"/>
      <c r="AI957" s="254"/>
      <c r="AJ957" s="254"/>
      <c r="AK957" s="254"/>
      <c r="AL957" s="254"/>
      <c r="AM957" s="254"/>
      <c r="AN957" s="254"/>
      <c r="AO957" s="254"/>
      <c r="AP957" s="254"/>
      <c r="AQ957" s="254"/>
      <c r="AR957" s="254"/>
      <c r="AS957" s="254"/>
      <c r="AT957" s="254"/>
      <c r="AU957" s="254"/>
      <c r="AV957" s="254"/>
      <c r="AW957" s="254"/>
      <c r="AX957" s="254"/>
      <c r="AY957" s="254"/>
      <c r="AZ957" s="254"/>
      <c r="BA957" s="254"/>
      <c r="BB957" s="254"/>
      <c r="BC957" s="254"/>
      <c r="BD957" s="254"/>
      <c r="BE957" s="254"/>
      <c r="BF957" s="254"/>
      <c r="BG957" s="254"/>
      <c r="BH957" s="254"/>
      <c r="BI957" s="254"/>
      <c r="BJ957" s="254"/>
      <c r="BK957" s="254"/>
      <c r="BL957" s="254"/>
      <c r="BM957" s="254"/>
      <c r="BN957" s="254"/>
      <c r="BO957" s="254"/>
      <c r="BP957" s="254"/>
      <c r="BQ957" s="254"/>
      <c r="BR957" s="254"/>
      <c r="BS957" s="254"/>
      <c r="BT957" s="254"/>
      <c r="BU957" s="254"/>
      <c r="BV957" s="254"/>
      <c r="BW957" s="254"/>
      <c r="BX957" s="254"/>
      <c r="BY957" s="254"/>
      <c r="BZ957" s="254"/>
      <c r="CA957" s="254"/>
      <c r="CB957" s="254"/>
      <c r="CC957" s="254"/>
      <c r="CD957" s="254"/>
      <c r="CE957" s="254"/>
      <c r="CF957" s="254"/>
      <c r="CG957" s="254"/>
      <c r="CH957" s="254"/>
      <c r="CI957" s="254"/>
      <c r="CJ957" s="254"/>
      <c r="CK957" s="254"/>
      <c r="CL957" s="254"/>
      <c r="CM957" s="254"/>
      <c r="CN957" s="254"/>
      <c r="CO957" s="254"/>
      <c r="CP957" s="254"/>
      <c r="CQ957" s="254"/>
      <c r="CR957" s="254"/>
      <c r="CS957" s="254"/>
      <c r="CT957" s="254"/>
      <c r="CU957" s="254"/>
      <c r="CV957" s="254"/>
      <c r="CW957" s="254"/>
      <c r="CX957" s="254"/>
      <c r="CY957" s="254"/>
      <c r="CZ957" s="254"/>
      <c r="DA957" s="254"/>
      <c r="DB957" s="254"/>
      <c r="DC957" s="254"/>
      <c r="DD957" s="254"/>
      <c r="DE957" s="254"/>
      <c r="DF957" s="254"/>
      <c r="DG957" s="254"/>
      <c r="DH957" s="254"/>
      <c r="DI957" s="254"/>
      <c r="DJ957" s="254"/>
      <c r="DK957" s="254"/>
      <c r="DL957" s="254"/>
      <c r="DM957" s="254"/>
      <c r="DN957" s="254"/>
      <c r="DO957" s="254"/>
    </row>
    <row r="958" spans="1:119" ht="7.5" customHeight="1">
      <c r="A958" s="277"/>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c r="AA958" s="254"/>
      <c r="AB958" s="254"/>
      <c r="AC958" s="254"/>
      <c r="AD958" s="254"/>
      <c r="AE958" s="254"/>
      <c r="AF958" s="254"/>
      <c r="AG958" s="254"/>
      <c r="AH958" s="254"/>
      <c r="AI958" s="254"/>
      <c r="AJ958" s="254"/>
      <c r="AK958" s="254"/>
      <c r="AL958" s="254"/>
      <c r="AM958" s="254"/>
      <c r="AN958" s="254"/>
      <c r="AO958" s="254"/>
      <c r="AP958" s="254"/>
      <c r="AQ958" s="254"/>
      <c r="AR958" s="254"/>
      <c r="AS958" s="254"/>
      <c r="AT958" s="254"/>
      <c r="AU958" s="254"/>
      <c r="AV958" s="254"/>
      <c r="AW958" s="254"/>
      <c r="AX958" s="254"/>
      <c r="AY958" s="254"/>
      <c r="AZ958" s="254"/>
      <c r="BA958" s="254"/>
      <c r="BB958" s="254"/>
      <c r="BC958" s="254"/>
      <c r="BD958" s="254"/>
      <c r="BE958" s="254"/>
      <c r="BF958" s="254"/>
      <c r="BG958" s="254"/>
      <c r="BH958" s="254"/>
      <c r="BI958" s="254"/>
      <c r="BJ958" s="254"/>
      <c r="BK958" s="254"/>
      <c r="BL958" s="254"/>
      <c r="BM958" s="254"/>
      <c r="BN958" s="254"/>
      <c r="BO958" s="254"/>
      <c r="BP958" s="254"/>
      <c r="BQ958" s="254"/>
      <c r="BR958" s="254"/>
      <c r="BS958" s="254"/>
      <c r="BT958" s="254"/>
      <c r="BU958" s="254"/>
      <c r="BV958" s="254"/>
      <c r="BW958" s="254"/>
      <c r="BX958" s="254"/>
      <c r="BY958" s="254"/>
      <c r="BZ958" s="254"/>
      <c r="CA958" s="254"/>
      <c r="CB958" s="254"/>
      <c r="CC958" s="254"/>
      <c r="CD958" s="254"/>
      <c r="CE958" s="254"/>
      <c r="CF958" s="254"/>
      <c r="CG958" s="254"/>
      <c r="CH958" s="254"/>
      <c r="CI958" s="254"/>
      <c r="CJ958" s="254"/>
      <c r="CK958" s="254"/>
      <c r="CL958" s="254"/>
      <c r="CM958" s="254"/>
      <c r="CN958" s="254"/>
      <c r="CO958" s="254"/>
      <c r="CP958" s="254"/>
      <c r="CQ958" s="254"/>
      <c r="CR958" s="254"/>
      <c r="CS958" s="254"/>
      <c r="CT958" s="254"/>
      <c r="CU958" s="254"/>
      <c r="CV958" s="254"/>
      <c r="CW958" s="254"/>
      <c r="CX958" s="254"/>
      <c r="CY958" s="254"/>
      <c r="CZ958" s="254"/>
      <c r="DA958" s="254"/>
      <c r="DB958" s="254"/>
      <c r="DC958" s="254"/>
      <c r="DD958" s="254"/>
      <c r="DE958" s="254"/>
      <c r="DF958" s="254"/>
      <c r="DG958" s="254"/>
      <c r="DH958" s="254"/>
      <c r="DI958" s="254"/>
      <c r="DJ958" s="254"/>
      <c r="DK958" s="254"/>
      <c r="DL958" s="254"/>
      <c r="DM958" s="254"/>
      <c r="DN958" s="254"/>
      <c r="DO958" s="254"/>
    </row>
    <row r="959" spans="1:119" ht="7.5" customHeight="1">
      <c r="A959" s="277"/>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c r="AA959" s="254"/>
      <c r="AB959" s="254"/>
      <c r="AC959" s="254"/>
      <c r="AD959" s="254"/>
      <c r="AE959" s="254"/>
      <c r="AF959" s="254"/>
      <c r="AG959" s="254"/>
      <c r="AH959" s="254"/>
      <c r="AI959" s="254"/>
      <c r="AJ959" s="254"/>
      <c r="AK959" s="254"/>
      <c r="AL959" s="254"/>
      <c r="AM959" s="254"/>
      <c r="AN959" s="254"/>
      <c r="AO959" s="254"/>
      <c r="AP959" s="254"/>
      <c r="AQ959" s="254"/>
      <c r="AR959" s="254"/>
      <c r="AS959" s="254"/>
      <c r="AT959" s="254"/>
      <c r="AU959" s="254"/>
      <c r="AV959" s="254"/>
      <c r="AW959" s="254"/>
      <c r="AX959" s="254"/>
      <c r="AY959" s="254"/>
      <c r="AZ959" s="254"/>
      <c r="BA959" s="254"/>
      <c r="BB959" s="254"/>
      <c r="BC959" s="254"/>
      <c r="BD959" s="254"/>
      <c r="BE959" s="254"/>
      <c r="BF959" s="254"/>
      <c r="BG959" s="254"/>
      <c r="BH959" s="254"/>
      <c r="BI959" s="254"/>
      <c r="BJ959" s="254"/>
      <c r="BK959" s="254"/>
      <c r="BL959" s="254"/>
      <c r="BM959" s="254"/>
      <c r="BN959" s="254"/>
      <c r="BO959" s="254"/>
      <c r="BP959" s="254"/>
      <c r="BQ959" s="254"/>
      <c r="BR959" s="254"/>
      <c r="BS959" s="254"/>
      <c r="BT959" s="254"/>
      <c r="BU959" s="254"/>
      <c r="BV959" s="254"/>
      <c r="BW959" s="254"/>
      <c r="BX959" s="254"/>
      <c r="BY959" s="254"/>
      <c r="BZ959" s="254"/>
      <c r="CA959" s="254"/>
      <c r="CB959" s="254"/>
      <c r="CC959" s="254"/>
      <c r="CD959" s="254"/>
      <c r="CE959" s="254"/>
      <c r="CF959" s="254"/>
      <c r="CG959" s="254"/>
      <c r="CH959" s="254"/>
      <c r="CI959" s="254"/>
      <c r="CJ959" s="254"/>
      <c r="CK959" s="254"/>
      <c r="CL959" s="254"/>
      <c r="CM959" s="254"/>
      <c r="CN959" s="254"/>
      <c r="CO959" s="254"/>
      <c r="CP959" s="254"/>
      <c r="CQ959" s="254"/>
      <c r="CR959" s="254"/>
      <c r="CS959" s="254"/>
      <c r="CT959" s="254"/>
      <c r="CU959" s="254"/>
      <c r="CV959" s="254"/>
      <c r="CW959" s="254"/>
      <c r="CX959" s="254"/>
      <c r="CY959" s="254"/>
      <c r="CZ959" s="254"/>
      <c r="DA959" s="254"/>
      <c r="DB959" s="254"/>
      <c r="DC959" s="254"/>
      <c r="DD959" s="254"/>
      <c r="DE959" s="254"/>
      <c r="DF959" s="254"/>
      <c r="DG959" s="254"/>
      <c r="DH959" s="254"/>
      <c r="DI959" s="254"/>
      <c r="DJ959" s="254"/>
      <c r="DK959" s="254"/>
      <c r="DL959" s="254"/>
      <c r="DM959" s="254"/>
      <c r="DN959" s="254"/>
      <c r="DO959" s="254"/>
    </row>
    <row r="960" spans="1:119" ht="7.5" customHeight="1">
      <c r="A960" s="277"/>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c r="AA960" s="254"/>
      <c r="AB960" s="254"/>
      <c r="AC960" s="254"/>
      <c r="AD960" s="254"/>
      <c r="AE960" s="254"/>
      <c r="AF960" s="254"/>
      <c r="AG960" s="254"/>
      <c r="AH960" s="254"/>
      <c r="AI960" s="254"/>
      <c r="AJ960" s="254"/>
      <c r="AK960" s="254"/>
      <c r="AL960" s="254"/>
      <c r="AM960" s="254"/>
      <c r="AN960" s="254"/>
      <c r="AO960" s="254"/>
      <c r="AP960" s="254"/>
      <c r="AQ960" s="254"/>
      <c r="AR960" s="254"/>
      <c r="AS960" s="254"/>
      <c r="AT960" s="254"/>
      <c r="AU960" s="254"/>
      <c r="AV960" s="254"/>
      <c r="AW960" s="254"/>
      <c r="AX960" s="254"/>
      <c r="AY960" s="254"/>
      <c r="AZ960" s="254"/>
      <c r="BA960" s="254"/>
      <c r="BB960" s="254"/>
      <c r="BC960" s="254"/>
      <c r="BD960" s="254"/>
      <c r="BE960" s="254"/>
      <c r="BF960" s="254"/>
      <c r="BG960" s="254"/>
      <c r="BH960" s="254"/>
      <c r="BI960" s="254"/>
      <c r="BJ960" s="254"/>
      <c r="BK960" s="254"/>
      <c r="BL960" s="254"/>
      <c r="BM960" s="254"/>
      <c r="BN960" s="254"/>
      <c r="BO960" s="254"/>
      <c r="BP960" s="254"/>
      <c r="BQ960" s="254"/>
      <c r="BR960" s="254"/>
      <c r="BS960" s="254"/>
      <c r="BT960" s="254"/>
      <c r="BU960" s="254"/>
      <c r="BV960" s="254"/>
      <c r="BW960" s="254"/>
      <c r="BX960" s="254"/>
      <c r="BY960" s="254"/>
      <c r="BZ960" s="254"/>
      <c r="CA960" s="254"/>
      <c r="CB960" s="254"/>
      <c r="CC960" s="254"/>
      <c r="CD960" s="254"/>
      <c r="CE960" s="254"/>
      <c r="CF960" s="254"/>
      <c r="CG960" s="254"/>
      <c r="CH960" s="254"/>
      <c r="CI960" s="254"/>
      <c r="CJ960" s="254"/>
      <c r="CK960" s="254"/>
      <c r="CL960" s="254"/>
      <c r="CM960" s="254"/>
      <c r="CN960" s="254"/>
      <c r="CO960" s="254"/>
      <c r="CP960" s="254"/>
      <c r="CQ960" s="254"/>
      <c r="CR960" s="254"/>
      <c r="CS960" s="254"/>
      <c r="CT960" s="254"/>
      <c r="CU960" s="254"/>
      <c r="CV960" s="254"/>
      <c r="CW960" s="254"/>
      <c r="CX960" s="254"/>
      <c r="CY960" s="254"/>
      <c r="CZ960" s="254"/>
      <c r="DA960" s="254"/>
      <c r="DB960" s="254"/>
      <c r="DC960" s="254"/>
      <c r="DD960" s="254"/>
      <c r="DE960" s="254"/>
      <c r="DF960" s="254"/>
      <c r="DG960" s="254"/>
      <c r="DH960" s="254"/>
      <c r="DI960" s="254"/>
      <c r="DJ960" s="254"/>
      <c r="DK960" s="254"/>
      <c r="DL960" s="254"/>
      <c r="DM960" s="254"/>
      <c r="DN960" s="254"/>
      <c r="DO960" s="254"/>
    </row>
    <row r="961" spans="1:119" ht="7.5" customHeight="1">
      <c r="A961" s="277"/>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c r="AA961" s="254"/>
      <c r="AB961" s="254"/>
      <c r="AC961" s="254"/>
      <c r="AD961" s="254"/>
      <c r="AE961" s="254"/>
      <c r="AF961" s="254"/>
      <c r="AG961" s="254"/>
      <c r="AH961" s="254"/>
      <c r="AI961" s="254"/>
      <c r="AJ961" s="254"/>
      <c r="AK961" s="254"/>
      <c r="AL961" s="254"/>
      <c r="AM961" s="254"/>
      <c r="AN961" s="254"/>
      <c r="AO961" s="254"/>
      <c r="AP961" s="254"/>
      <c r="AQ961" s="254"/>
      <c r="AR961" s="254"/>
      <c r="AS961" s="254"/>
      <c r="AT961" s="254"/>
      <c r="AU961" s="254"/>
      <c r="AV961" s="254"/>
      <c r="AW961" s="254"/>
      <c r="AX961" s="254"/>
      <c r="AY961" s="254"/>
      <c r="AZ961" s="254"/>
      <c r="BA961" s="254"/>
      <c r="BB961" s="254"/>
      <c r="BC961" s="254"/>
      <c r="BD961" s="254"/>
      <c r="BE961" s="254"/>
      <c r="BF961" s="254"/>
      <c r="BG961" s="254"/>
      <c r="BH961" s="254"/>
      <c r="BI961" s="254"/>
      <c r="BJ961" s="254"/>
      <c r="BK961" s="254"/>
      <c r="BL961" s="254"/>
      <c r="BM961" s="254"/>
      <c r="BN961" s="254"/>
      <c r="BO961" s="254"/>
      <c r="BP961" s="254"/>
      <c r="BQ961" s="254"/>
      <c r="BR961" s="254"/>
      <c r="BS961" s="254"/>
      <c r="BT961" s="254"/>
      <c r="BU961" s="254"/>
      <c r="BV961" s="254"/>
      <c r="BW961" s="254"/>
      <c r="BX961" s="254"/>
      <c r="BY961" s="254"/>
      <c r="BZ961" s="254"/>
      <c r="CA961" s="254"/>
      <c r="CB961" s="254"/>
      <c r="CC961" s="254"/>
      <c r="CD961" s="254"/>
      <c r="CE961" s="254"/>
      <c r="CF961" s="254"/>
      <c r="CG961" s="254"/>
      <c r="CH961" s="254"/>
      <c r="CI961" s="254"/>
      <c r="CJ961" s="254"/>
      <c r="CK961" s="254"/>
      <c r="CL961" s="254"/>
      <c r="CM961" s="254"/>
      <c r="CN961" s="254"/>
      <c r="CO961" s="254"/>
      <c r="CP961" s="254"/>
      <c r="CQ961" s="254"/>
      <c r="CR961" s="254"/>
      <c r="CS961" s="254"/>
      <c r="CT961" s="254"/>
      <c r="CU961" s="254"/>
      <c r="CV961" s="254"/>
      <c r="CW961" s="254"/>
      <c r="CX961" s="254"/>
      <c r="CY961" s="254"/>
      <c r="CZ961" s="254"/>
      <c r="DA961" s="254"/>
      <c r="DB961" s="254"/>
      <c r="DC961" s="254"/>
      <c r="DD961" s="254"/>
      <c r="DE961" s="254"/>
      <c r="DF961" s="254"/>
      <c r="DG961" s="254"/>
      <c r="DH961" s="254"/>
      <c r="DI961" s="254"/>
      <c r="DJ961" s="254"/>
      <c r="DK961" s="254"/>
      <c r="DL961" s="254"/>
      <c r="DM961" s="254"/>
      <c r="DN961" s="254"/>
      <c r="DO961" s="254"/>
    </row>
    <row r="962" spans="1:119" ht="7.5" customHeight="1">
      <c r="A962" s="277"/>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c r="AA962" s="254"/>
      <c r="AB962" s="254"/>
      <c r="AC962" s="254"/>
      <c r="AD962" s="254"/>
      <c r="AE962" s="254"/>
      <c r="AF962" s="254"/>
      <c r="AG962" s="254"/>
      <c r="AH962" s="254"/>
      <c r="AI962" s="254"/>
      <c r="AJ962" s="254"/>
      <c r="AK962" s="254"/>
      <c r="AL962" s="254"/>
      <c r="AM962" s="254"/>
      <c r="AN962" s="254"/>
      <c r="AO962" s="254"/>
      <c r="AP962" s="254"/>
      <c r="AQ962" s="254"/>
      <c r="AR962" s="254"/>
      <c r="AS962" s="254"/>
      <c r="AT962" s="254"/>
      <c r="AU962" s="254"/>
      <c r="AV962" s="254"/>
      <c r="AW962" s="254"/>
      <c r="AX962" s="254"/>
      <c r="AY962" s="254"/>
      <c r="AZ962" s="254"/>
      <c r="BA962" s="254"/>
      <c r="BB962" s="254"/>
      <c r="BC962" s="254"/>
      <c r="BD962" s="254"/>
      <c r="BE962" s="254"/>
      <c r="BF962" s="254"/>
      <c r="BG962" s="254"/>
      <c r="BH962" s="254"/>
      <c r="BI962" s="254"/>
      <c r="BJ962" s="254"/>
      <c r="BK962" s="254"/>
      <c r="BL962" s="254"/>
      <c r="BM962" s="254"/>
      <c r="BN962" s="254"/>
      <c r="BO962" s="254"/>
      <c r="BP962" s="254"/>
      <c r="BQ962" s="254"/>
      <c r="BR962" s="254"/>
      <c r="BS962" s="254"/>
      <c r="BT962" s="254"/>
      <c r="BU962" s="254"/>
      <c r="BV962" s="254"/>
      <c r="BW962" s="254"/>
      <c r="BX962" s="254"/>
      <c r="BY962" s="254"/>
      <c r="BZ962" s="254"/>
      <c r="CA962" s="254"/>
      <c r="CB962" s="254"/>
      <c r="CC962" s="254"/>
      <c r="CD962" s="254"/>
      <c r="CE962" s="254"/>
      <c r="CF962" s="254"/>
      <c r="CG962" s="254"/>
      <c r="CH962" s="254"/>
      <c r="CI962" s="254"/>
      <c r="CJ962" s="254"/>
      <c r="CK962" s="254"/>
      <c r="CL962" s="254"/>
      <c r="CM962" s="254"/>
      <c r="CN962" s="254"/>
      <c r="CO962" s="254"/>
      <c r="CP962" s="254"/>
      <c r="CQ962" s="254"/>
      <c r="CR962" s="254"/>
      <c r="CS962" s="254"/>
      <c r="CT962" s="254"/>
      <c r="CU962" s="254"/>
      <c r="CV962" s="254"/>
      <c r="CW962" s="254"/>
      <c r="CX962" s="254"/>
      <c r="CY962" s="254"/>
      <c r="CZ962" s="254"/>
      <c r="DA962" s="254"/>
      <c r="DB962" s="254"/>
      <c r="DC962" s="254"/>
      <c r="DD962" s="254"/>
      <c r="DE962" s="254"/>
      <c r="DF962" s="254"/>
      <c r="DG962" s="254"/>
      <c r="DH962" s="254"/>
      <c r="DI962" s="254"/>
      <c r="DJ962" s="254"/>
      <c r="DK962" s="254"/>
      <c r="DL962" s="254"/>
      <c r="DM962" s="254"/>
      <c r="DN962" s="254"/>
      <c r="DO962" s="254"/>
    </row>
    <row r="963" spans="1:119" ht="7.5" customHeight="1">
      <c r="A963" s="277"/>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c r="AA963" s="254"/>
      <c r="AB963" s="254"/>
      <c r="AC963" s="254"/>
      <c r="AD963" s="254"/>
      <c r="AE963" s="254"/>
      <c r="AF963" s="254"/>
      <c r="AG963" s="254"/>
      <c r="AH963" s="254"/>
      <c r="AI963" s="254"/>
      <c r="AJ963" s="254"/>
      <c r="AK963" s="254"/>
      <c r="AL963" s="254"/>
      <c r="AM963" s="254"/>
      <c r="AN963" s="254"/>
      <c r="AO963" s="254"/>
      <c r="AP963" s="254"/>
      <c r="AQ963" s="254"/>
      <c r="AR963" s="254"/>
      <c r="AS963" s="254"/>
      <c r="AT963" s="254"/>
      <c r="AU963" s="254"/>
      <c r="AV963" s="254"/>
      <c r="AW963" s="254"/>
      <c r="AX963" s="254"/>
      <c r="AY963" s="254"/>
      <c r="AZ963" s="254"/>
      <c r="BA963" s="254"/>
      <c r="BB963" s="254"/>
      <c r="BC963" s="254"/>
      <c r="BD963" s="254"/>
      <c r="BE963" s="254"/>
      <c r="BF963" s="254"/>
      <c r="BG963" s="254"/>
      <c r="BH963" s="254"/>
      <c r="BI963" s="254"/>
      <c r="BJ963" s="254"/>
      <c r="BK963" s="254"/>
      <c r="BL963" s="254"/>
      <c r="BM963" s="254"/>
      <c r="BN963" s="254"/>
      <c r="BO963" s="254"/>
      <c r="BP963" s="254"/>
      <c r="BQ963" s="254"/>
      <c r="BR963" s="254"/>
      <c r="BS963" s="254"/>
      <c r="BT963" s="254"/>
      <c r="BU963" s="254"/>
      <c r="BV963" s="254"/>
      <c r="BW963" s="254"/>
      <c r="BX963" s="254"/>
      <c r="BY963" s="254"/>
      <c r="BZ963" s="254"/>
      <c r="CA963" s="254"/>
      <c r="CB963" s="254"/>
      <c r="CC963" s="254"/>
      <c r="CD963" s="254"/>
      <c r="CE963" s="254"/>
      <c r="CF963" s="254"/>
      <c r="CG963" s="254"/>
      <c r="CH963" s="254"/>
      <c r="CI963" s="254"/>
      <c r="CJ963" s="254"/>
      <c r="CK963" s="254"/>
      <c r="CL963" s="254"/>
      <c r="CM963" s="254"/>
      <c r="CN963" s="254"/>
      <c r="CO963" s="254"/>
      <c r="CP963" s="254"/>
      <c r="CQ963" s="254"/>
      <c r="CR963" s="254"/>
      <c r="CS963" s="254"/>
      <c r="CT963" s="254"/>
      <c r="CU963" s="254"/>
      <c r="CV963" s="254"/>
      <c r="CW963" s="254"/>
      <c r="CX963" s="254"/>
      <c r="CY963" s="254"/>
      <c r="CZ963" s="254"/>
      <c r="DA963" s="254"/>
      <c r="DB963" s="254"/>
      <c r="DC963" s="254"/>
      <c r="DD963" s="254"/>
      <c r="DE963" s="254"/>
      <c r="DF963" s="254"/>
      <c r="DG963" s="254"/>
      <c r="DH963" s="254"/>
      <c r="DI963" s="254"/>
      <c r="DJ963" s="254"/>
      <c r="DK963" s="254"/>
      <c r="DL963" s="254"/>
      <c r="DM963" s="254"/>
      <c r="DN963" s="254"/>
      <c r="DO963" s="254"/>
    </row>
    <row r="964" spans="1:119" ht="7.5" customHeight="1">
      <c r="A964" s="277"/>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c r="AA964" s="254"/>
      <c r="AB964" s="254"/>
      <c r="AC964" s="254"/>
      <c r="AD964" s="254"/>
      <c r="AE964" s="254"/>
      <c r="AF964" s="254"/>
      <c r="AG964" s="254"/>
      <c r="AH964" s="254"/>
      <c r="AI964" s="254"/>
      <c r="AJ964" s="254"/>
      <c r="AK964" s="254"/>
      <c r="AL964" s="254"/>
      <c r="AM964" s="254"/>
      <c r="AN964" s="254"/>
      <c r="AO964" s="254"/>
      <c r="AP964" s="254"/>
      <c r="AQ964" s="254"/>
      <c r="AR964" s="254"/>
      <c r="AS964" s="254"/>
      <c r="AT964" s="254"/>
      <c r="AU964" s="254"/>
      <c r="AV964" s="254"/>
      <c r="AW964" s="254"/>
      <c r="AX964" s="254"/>
      <c r="AY964" s="254"/>
      <c r="AZ964" s="254"/>
      <c r="BA964" s="254"/>
      <c r="BB964" s="254"/>
      <c r="BC964" s="254"/>
      <c r="BD964" s="254"/>
      <c r="BE964" s="254"/>
      <c r="BF964" s="254"/>
      <c r="BG964" s="254"/>
      <c r="BH964" s="254"/>
      <c r="BI964" s="254"/>
      <c r="BJ964" s="254"/>
      <c r="BK964" s="254"/>
      <c r="BL964" s="254"/>
      <c r="BM964" s="254"/>
      <c r="BN964" s="254"/>
      <c r="BO964" s="254"/>
      <c r="BP964" s="254"/>
      <c r="BQ964" s="254"/>
      <c r="BR964" s="254"/>
      <c r="BS964" s="254"/>
      <c r="BT964" s="254"/>
      <c r="BU964" s="254"/>
      <c r="BV964" s="254"/>
      <c r="BW964" s="254"/>
      <c r="BX964" s="254"/>
      <c r="BY964" s="254"/>
      <c r="BZ964" s="254"/>
      <c r="CA964" s="254"/>
      <c r="CB964" s="254"/>
      <c r="CC964" s="254"/>
      <c r="CD964" s="254"/>
      <c r="CE964" s="254"/>
      <c r="CF964" s="254"/>
      <c r="CG964" s="254"/>
      <c r="CH964" s="254"/>
      <c r="CI964" s="254"/>
      <c r="CJ964" s="254"/>
      <c r="CK964" s="254"/>
      <c r="CL964" s="254"/>
      <c r="CM964" s="254"/>
      <c r="CN964" s="254"/>
      <c r="CO964" s="254"/>
      <c r="CP964" s="254"/>
      <c r="CQ964" s="254"/>
      <c r="CR964" s="254"/>
      <c r="CS964" s="254"/>
      <c r="CT964" s="254"/>
      <c r="CU964" s="254"/>
      <c r="CV964" s="254"/>
      <c r="CW964" s="254"/>
      <c r="CX964" s="254"/>
      <c r="CY964" s="254"/>
      <c r="CZ964" s="254"/>
      <c r="DA964" s="254"/>
      <c r="DB964" s="254"/>
      <c r="DC964" s="254"/>
      <c r="DD964" s="254"/>
      <c r="DE964" s="254"/>
      <c r="DF964" s="254"/>
      <c r="DG964" s="254"/>
      <c r="DH964" s="254"/>
      <c r="DI964" s="254"/>
      <c r="DJ964" s="254"/>
      <c r="DK964" s="254"/>
      <c r="DL964" s="254"/>
      <c r="DM964" s="254"/>
      <c r="DN964" s="254"/>
      <c r="DO964" s="254"/>
    </row>
    <row r="965" spans="1:119" ht="7.5" customHeight="1">
      <c r="A965" s="277"/>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c r="AA965" s="254"/>
      <c r="AB965" s="254"/>
      <c r="AC965" s="254"/>
      <c r="AD965" s="254"/>
      <c r="AE965" s="254"/>
      <c r="AF965" s="254"/>
      <c r="AG965" s="254"/>
      <c r="AH965" s="254"/>
      <c r="AI965" s="254"/>
      <c r="AJ965" s="254"/>
      <c r="AK965" s="254"/>
      <c r="AL965" s="254"/>
      <c r="AM965" s="254"/>
      <c r="AN965" s="254"/>
      <c r="AO965" s="254"/>
      <c r="AP965" s="254"/>
      <c r="AQ965" s="254"/>
      <c r="AR965" s="254"/>
      <c r="AS965" s="254"/>
      <c r="AT965" s="254"/>
      <c r="AU965" s="254"/>
      <c r="AV965" s="254"/>
      <c r="AW965" s="254"/>
      <c r="AX965" s="254"/>
      <c r="AY965" s="254"/>
      <c r="AZ965" s="254"/>
      <c r="BA965" s="254"/>
      <c r="BB965" s="254"/>
      <c r="BC965" s="254"/>
      <c r="BD965" s="254"/>
      <c r="BE965" s="254"/>
      <c r="BF965" s="254"/>
      <c r="BG965" s="254"/>
      <c r="BH965" s="254"/>
      <c r="BI965" s="254"/>
      <c r="BJ965" s="254"/>
      <c r="BK965" s="254"/>
      <c r="BL965" s="254"/>
      <c r="BM965" s="254"/>
      <c r="BN965" s="254"/>
      <c r="BO965" s="254"/>
      <c r="BP965" s="254"/>
      <c r="BQ965" s="254"/>
      <c r="BR965" s="254"/>
      <c r="BS965" s="254"/>
      <c r="BT965" s="254"/>
      <c r="BU965" s="254"/>
      <c r="BV965" s="254"/>
      <c r="BW965" s="254"/>
      <c r="BX965" s="254"/>
      <c r="BY965" s="254"/>
      <c r="BZ965" s="254"/>
      <c r="CA965" s="254"/>
      <c r="CB965" s="254"/>
      <c r="CC965" s="254"/>
      <c r="CD965" s="254"/>
      <c r="CE965" s="254"/>
      <c r="CF965" s="254"/>
      <c r="CG965" s="254"/>
      <c r="CH965" s="254"/>
      <c r="CI965" s="254"/>
      <c r="CJ965" s="254"/>
      <c r="CK965" s="254"/>
      <c r="CL965" s="254"/>
      <c r="CM965" s="254"/>
      <c r="CN965" s="254"/>
      <c r="CO965" s="254"/>
      <c r="CP965" s="254"/>
      <c r="CQ965" s="254"/>
      <c r="CR965" s="254"/>
      <c r="CS965" s="254"/>
      <c r="CT965" s="254"/>
      <c r="CU965" s="254"/>
      <c r="CV965" s="254"/>
      <c r="CW965" s="254"/>
      <c r="CX965" s="254"/>
      <c r="CY965" s="254"/>
      <c r="CZ965" s="254"/>
      <c r="DA965" s="254"/>
      <c r="DB965" s="254"/>
      <c r="DC965" s="254"/>
      <c r="DD965" s="254"/>
      <c r="DE965" s="254"/>
      <c r="DF965" s="254"/>
      <c r="DG965" s="254"/>
      <c r="DH965" s="254"/>
      <c r="DI965" s="254"/>
      <c r="DJ965" s="254"/>
      <c r="DK965" s="254"/>
      <c r="DL965" s="254"/>
      <c r="DM965" s="254"/>
      <c r="DN965" s="254"/>
      <c r="DO965" s="254"/>
    </row>
    <row r="966" spans="1:119" ht="7.5" customHeight="1">
      <c r="A966" s="277"/>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c r="AA966" s="254"/>
      <c r="AB966" s="254"/>
      <c r="AC966" s="254"/>
      <c r="AD966" s="254"/>
      <c r="AE966" s="254"/>
      <c r="AF966" s="254"/>
      <c r="AG966" s="254"/>
      <c r="AH966" s="254"/>
      <c r="AI966" s="254"/>
      <c r="AJ966" s="254"/>
      <c r="AK966" s="254"/>
      <c r="AL966" s="254"/>
      <c r="AM966" s="254"/>
      <c r="AN966" s="254"/>
      <c r="AO966" s="254"/>
      <c r="AP966" s="254"/>
      <c r="AQ966" s="254"/>
      <c r="AR966" s="254"/>
      <c r="AS966" s="254"/>
      <c r="AT966" s="254"/>
      <c r="AU966" s="254"/>
      <c r="AV966" s="254"/>
      <c r="AW966" s="254"/>
      <c r="AX966" s="254"/>
      <c r="AY966" s="254"/>
      <c r="AZ966" s="254"/>
      <c r="BA966" s="254"/>
      <c r="BB966" s="254"/>
      <c r="BC966" s="254"/>
      <c r="BD966" s="254"/>
      <c r="BE966" s="254"/>
      <c r="BF966" s="254"/>
      <c r="BG966" s="254"/>
      <c r="BH966" s="254"/>
      <c r="BI966" s="254"/>
      <c r="BJ966" s="254"/>
      <c r="BK966" s="254"/>
      <c r="BL966" s="254"/>
      <c r="BM966" s="254"/>
      <c r="BN966" s="254"/>
      <c r="BO966" s="254"/>
      <c r="BP966" s="254"/>
      <c r="BQ966" s="254"/>
      <c r="BR966" s="254"/>
      <c r="BS966" s="254"/>
      <c r="BT966" s="254"/>
      <c r="BU966" s="254"/>
      <c r="BV966" s="254"/>
      <c r="BW966" s="254"/>
      <c r="BX966" s="254"/>
      <c r="BY966" s="254"/>
      <c r="BZ966" s="254"/>
      <c r="CA966" s="254"/>
      <c r="CB966" s="254"/>
      <c r="CC966" s="254"/>
      <c r="CD966" s="254"/>
      <c r="CE966" s="254"/>
      <c r="CF966" s="254"/>
      <c r="CG966" s="254"/>
      <c r="CH966" s="254"/>
      <c r="CI966" s="254"/>
      <c r="CJ966" s="254"/>
      <c r="CK966" s="254"/>
      <c r="CL966" s="254"/>
      <c r="CM966" s="254"/>
      <c r="CN966" s="254"/>
      <c r="CO966" s="254"/>
      <c r="CP966" s="254"/>
      <c r="CQ966" s="254"/>
      <c r="CR966" s="254"/>
      <c r="CS966" s="254"/>
      <c r="CT966" s="254"/>
      <c r="CU966" s="254"/>
      <c r="CV966" s="254"/>
      <c r="CW966" s="254"/>
      <c r="CX966" s="254"/>
      <c r="CY966" s="254"/>
      <c r="CZ966" s="254"/>
      <c r="DA966" s="254"/>
      <c r="DB966" s="254"/>
      <c r="DC966" s="254"/>
      <c r="DD966" s="254"/>
      <c r="DE966" s="254"/>
      <c r="DF966" s="254"/>
      <c r="DG966" s="254"/>
      <c r="DH966" s="254"/>
      <c r="DI966" s="254"/>
      <c r="DJ966" s="254"/>
      <c r="DK966" s="254"/>
      <c r="DL966" s="254"/>
      <c r="DM966" s="254"/>
      <c r="DN966" s="254"/>
      <c r="DO966" s="254"/>
    </row>
    <row r="967" spans="1:119" ht="7.5" customHeight="1">
      <c r="A967" s="277"/>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c r="AA967" s="254"/>
      <c r="AB967" s="254"/>
      <c r="AC967" s="254"/>
      <c r="AD967" s="254"/>
      <c r="AE967" s="254"/>
      <c r="AF967" s="254"/>
      <c r="AG967" s="254"/>
      <c r="AH967" s="254"/>
      <c r="AI967" s="254"/>
      <c r="AJ967" s="254"/>
      <c r="AK967" s="254"/>
      <c r="AL967" s="254"/>
      <c r="AM967" s="254"/>
      <c r="AN967" s="254"/>
      <c r="AO967" s="254"/>
      <c r="AP967" s="254"/>
      <c r="AQ967" s="254"/>
      <c r="AR967" s="254"/>
      <c r="AS967" s="254"/>
      <c r="AT967" s="254"/>
      <c r="AU967" s="254"/>
      <c r="AV967" s="254"/>
      <c r="AW967" s="254"/>
      <c r="AX967" s="254"/>
      <c r="AY967" s="254"/>
      <c r="AZ967" s="254"/>
      <c r="BA967" s="254"/>
      <c r="BB967" s="254"/>
      <c r="BC967" s="254"/>
      <c r="BD967" s="254"/>
      <c r="BE967" s="254"/>
      <c r="BF967" s="254"/>
      <c r="BG967" s="254"/>
      <c r="BH967" s="254"/>
      <c r="BI967" s="254"/>
      <c r="BJ967" s="254"/>
      <c r="BK967" s="254"/>
      <c r="BL967" s="254"/>
      <c r="BM967" s="254"/>
      <c r="BN967" s="254"/>
      <c r="BO967" s="254"/>
      <c r="BP967" s="254"/>
      <c r="BQ967" s="254"/>
      <c r="BR967" s="254"/>
      <c r="BS967" s="254"/>
      <c r="BT967" s="254"/>
      <c r="BU967" s="254"/>
      <c r="BV967" s="254"/>
      <c r="BW967" s="254"/>
      <c r="BX967" s="254"/>
      <c r="BY967" s="254"/>
      <c r="BZ967" s="254"/>
      <c r="CA967" s="254"/>
      <c r="CB967" s="254"/>
      <c r="CC967" s="254"/>
      <c r="CD967" s="254"/>
      <c r="CE967" s="254"/>
      <c r="CF967" s="254"/>
      <c r="CG967" s="254"/>
      <c r="CH967" s="254"/>
      <c r="CI967" s="254"/>
      <c r="CJ967" s="254"/>
      <c r="CK967" s="254"/>
      <c r="CL967" s="254"/>
      <c r="CM967" s="254"/>
      <c r="CN967" s="254"/>
      <c r="CO967" s="254"/>
      <c r="CP967" s="254"/>
      <c r="CQ967" s="254"/>
      <c r="CR967" s="254"/>
      <c r="CS967" s="254"/>
      <c r="CT967" s="254"/>
      <c r="CU967" s="254"/>
      <c r="CV967" s="254"/>
      <c r="CW967" s="254"/>
      <c r="CX967" s="254"/>
      <c r="CY967" s="254"/>
      <c r="CZ967" s="254"/>
      <c r="DA967" s="254"/>
      <c r="DB967" s="254"/>
      <c r="DC967" s="254"/>
      <c r="DD967" s="254"/>
      <c r="DE967" s="254"/>
      <c r="DF967" s="254"/>
      <c r="DG967" s="254"/>
      <c r="DH967" s="254"/>
      <c r="DI967" s="254"/>
      <c r="DJ967" s="254"/>
      <c r="DK967" s="254"/>
      <c r="DL967" s="254"/>
      <c r="DM967" s="254"/>
      <c r="DN967" s="254"/>
      <c r="DO967" s="254"/>
    </row>
    <row r="968" spans="1:119" ht="7.5" customHeight="1">
      <c r="A968" s="277"/>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c r="AA968" s="254"/>
      <c r="AB968" s="254"/>
      <c r="AC968" s="254"/>
      <c r="AD968" s="254"/>
      <c r="AE968" s="254"/>
      <c r="AF968" s="254"/>
      <c r="AG968" s="254"/>
      <c r="AH968" s="254"/>
      <c r="AI968" s="254"/>
      <c r="AJ968" s="254"/>
      <c r="AK968" s="254"/>
      <c r="AL968" s="254"/>
      <c r="AM968" s="254"/>
      <c r="AN968" s="254"/>
      <c r="AO968" s="254"/>
      <c r="AP968" s="254"/>
      <c r="AQ968" s="254"/>
      <c r="AR968" s="254"/>
      <c r="AS968" s="254"/>
      <c r="AT968" s="254"/>
      <c r="AU968" s="254"/>
      <c r="AV968" s="254"/>
      <c r="AW968" s="254"/>
      <c r="AX968" s="254"/>
      <c r="AY968" s="254"/>
      <c r="AZ968" s="254"/>
      <c r="BA968" s="254"/>
      <c r="BB968" s="254"/>
      <c r="BC968" s="254"/>
      <c r="BD968" s="254"/>
      <c r="BE968" s="254"/>
      <c r="BF968" s="254"/>
      <c r="BG968" s="254"/>
      <c r="BH968" s="254"/>
      <c r="BI968" s="254"/>
      <c r="BJ968" s="254"/>
      <c r="BK968" s="254"/>
      <c r="BL968" s="254"/>
      <c r="BM968" s="254"/>
      <c r="BN968" s="254"/>
      <c r="BO968" s="254"/>
      <c r="BP968" s="254"/>
      <c r="BQ968" s="254"/>
      <c r="BR968" s="254"/>
      <c r="BS968" s="254"/>
      <c r="BT968" s="254"/>
      <c r="BU968" s="254"/>
      <c r="BV968" s="254"/>
      <c r="BW968" s="254"/>
      <c r="BX968" s="254"/>
      <c r="BY968" s="254"/>
      <c r="BZ968" s="254"/>
      <c r="CA968" s="254"/>
      <c r="CB968" s="254"/>
      <c r="CC968" s="254"/>
      <c r="CD968" s="254"/>
      <c r="CE968" s="254"/>
      <c r="CF968" s="254"/>
      <c r="CG968" s="254"/>
      <c r="CH968" s="254"/>
      <c r="CI968" s="254"/>
      <c r="CJ968" s="254"/>
      <c r="CK968" s="254"/>
      <c r="CL968" s="254"/>
      <c r="CM968" s="254"/>
      <c r="CN968" s="254"/>
      <c r="CO968" s="254"/>
      <c r="CP968" s="254"/>
      <c r="CQ968" s="254"/>
      <c r="CR968" s="254"/>
      <c r="CS968" s="254"/>
      <c r="CT968" s="254"/>
      <c r="CU968" s="254"/>
      <c r="CV968" s="254"/>
      <c r="CW968" s="254"/>
      <c r="CX968" s="254"/>
      <c r="CY968" s="254"/>
      <c r="CZ968" s="254"/>
      <c r="DA968" s="254"/>
      <c r="DB968" s="254"/>
      <c r="DC968" s="254"/>
      <c r="DD968" s="254"/>
      <c r="DE968" s="254"/>
      <c r="DF968" s="254"/>
      <c r="DG968" s="254"/>
      <c r="DH968" s="254"/>
      <c r="DI968" s="254"/>
      <c r="DJ968" s="254"/>
      <c r="DK968" s="254"/>
      <c r="DL968" s="254"/>
      <c r="DM968" s="254"/>
      <c r="DN968" s="254"/>
      <c r="DO968" s="254"/>
    </row>
    <row r="969" spans="1:119" ht="7.5" customHeight="1">
      <c r="A969" s="277"/>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c r="AA969" s="254"/>
      <c r="AB969" s="254"/>
      <c r="AC969" s="254"/>
      <c r="AD969" s="254"/>
      <c r="AE969" s="254"/>
      <c r="AF969" s="254"/>
      <c r="AG969" s="254"/>
      <c r="AH969" s="254"/>
      <c r="AI969" s="254"/>
      <c r="AJ969" s="254"/>
      <c r="AK969" s="254"/>
      <c r="AL969" s="254"/>
      <c r="AM969" s="254"/>
      <c r="AN969" s="254"/>
      <c r="AO969" s="254"/>
      <c r="AP969" s="254"/>
      <c r="AQ969" s="254"/>
      <c r="AR969" s="254"/>
      <c r="AS969" s="254"/>
      <c r="AT969" s="254"/>
      <c r="AU969" s="254"/>
      <c r="AV969" s="254"/>
      <c r="AW969" s="254"/>
      <c r="AX969" s="254"/>
      <c r="AY969" s="254"/>
      <c r="AZ969" s="254"/>
      <c r="BA969" s="254"/>
      <c r="BB969" s="254"/>
      <c r="BC969" s="254"/>
      <c r="BD969" s="254"/>
      <c r="BE969" s="254"/>
      <c r="BF969" s="254"/>
      <c r="BG969" s="254"/>
      <c r="BH969" s="254"/>
      <c r="BI969" s="254"/>
      <c r="BJ969" s="254"/>
      <c r="BK969" s="254"/>
      <c r="BL969" s="254"/>
      <c r="BM969" s="254"/>
      <c r="BN969" s="254"/>
      <c r="BO969" s="254"/>
      <c r="BP969" s="254"/>
      <c r="BQ969" s="254"/>
      <c r="BR969" s="254"/>
      <c r="BS969" s="254"/>
      <c r="BT969" s="254"/>
      <c r="BU969" s="254"/>
      <c r="BV969" s="254"/>
      <c r="BW969" s="254"/>
      <c r="BX969" s="254"/>
      <c r="BY969" s="254"/>
      <c r="BZ969" s="254"/>
      <c r="CA969" s="254"/>
      <c r="CB969" s="254"/>
      <c r="CC969" s="254"/>
      <c r="CD969" s="254"/>
      <c r="CE969" s="254"/>
      <c r="CF969" s="254"/>
      <c r="CG969" s="254"/>
      <c r="CH969" s="254"/>
      <c r="CI969" s="254"/>
      <c r="CJ969" s="254"/>
      <c r="CK969" s="254"/>
      <c r="CL969" s="254"/>
      <c r="CM969" s="254"/>
      <c r="CN969" s="254"/>
      <c r="CO969" s="254"/>
      <c r="CP969" s="254"/>
      <c r="CQ969" s="254"/>
      <c r="CR969" s="254"/>
      <c r="CS969" s="254"/>
      <c r="CT969" s="254"/>
      <c r="CU969" s="254"/>
      <c r="CV969" s="254"/>
      <c r="CW969" s="254"/>
      <c r="CX969" s="254"/>
      <c r="CY969" s="254"/>
      <c r="CZ969" s="254"/>
      <c r="DA969" s="254"/>
      <c r="DB969" s="254"/>
      <c r="DC969" s="254"/>
      <c r="DD969" s="254"/>
      <c r="DE969" s="254"/>
      <c r="DF969" s="254"/>
      <c r="DG969" s="254"/>
      <c r="DH969" s="254"/>
      <c r="DI969" s="254"/>
      <c r="DJ969" s="254"/>
      <c r="DK969" s="254"/>
      <c r="DL969" s="254"/>
      <c r="DM969" s="254"/>
      <c r="DN969" s="254"/>
      <c r="DO969" s="254"/>
    </row>
    <row r="970" spans="1:119" ht="7.5" customHeight="1">
      <c r="A970" s="277"/>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c r="AA970" s="254"/>
      <c r="AB970" s="254"/>
      <c r="AC970" s="254"/>
      <c r="AD970" s="254"/>
      <c r="AE970" s="254"/>
      <c r="AF970" s="254"/>
      <c r="AG970" s="254"/>
      <c r="AH970" s="254"/>
      <c r="AI970" s="254"/>
      <c r="AJ970" s="254"/>
      <c r="AK970" s="254"/>
      <c r="AL970" s="254"/>
      <c r="AM970" s="254"/>
      <c r="AN970" s="254"/>
      <c r="AO970" s="254"/>
      <c r="AP970" s="254"/>
      <c r="AQ970" s="254"/>
      <c r="AR970" s="254"/>
      <c r="AS970" s="254"/>
      <c r="AT970" s="254"/>
      <c r="AU970" s="254"/>
      <c r="AV970" s="254"/>
      <c r="AW970" s="254"/>
      <c r="AX970" s="254"/>
      <c r="AY970" s="254"/>
      <c r="AZ970" s="254"/>
      <c r="BA970" s="254"/>
      <c r="BB970" s="254"/>
      <c r="BC970" s="254"/>
      <c r="BD970" s="254"/>
      <c r="BE970" s="254"/>
      <c r="BF970" s="254"/>
      <c r="BG970" s="254"/>
      <c r="BH970" s="254"/>
      <c r="BI970" s="254"/>
      <c r="BJ970" s="254"/>
      <c r="BK970" s="254"/>
      <c r="BL970" s="254"/>
      <c r="BM970" s="254"/>
      <c r="BN970" s="254"/>
      <c r="BO970" s="254"/>
      <c r="BP970" s="254"/>
      <c r="BQ970" s="254"/>
      <c r="BR970" s="254"/>
      <c r="BS970" s="254"/>
      <c r="BT970" s="254"/>
      <c r="BU970" s="254"/>
      <c r="BV970" s="254"/>
      <c r="BW970" s="254"/>
      <c r="BX970" s="254"/>
      <c r="BY970" s="254"/>
      <c r="BZ970" s="254"/>
      <c r="CA970" s="254"/>
      <c r="CB970" s="254"/>
      <c r="CC970" s="254"/>
      <c r="CD970" s="254"/>
      <c r="CE970" s="254"/>
      <c r="CF970" s="254"/>
      <c r="CG970" s="254"/>
      <c r="CH970" s="254"/>
      <c r="CI970" s="254"/>
      <c r="CJ970" s="254"/>
      <c r="CK970" s="254"/>
      <c r="CL970" s="254"/>
      <c r="CM970" s="254"/>
      <c r="CN970" s="254"/>
      <c r="CO970" s="254"/>
      <c r="CP970" s="254"/>
      <c r="CQ970" s="254"/>
      <c r="CR970" s="254"/>
      <c r="CS970" s="254"/>
      <c r="CT970" s="254"/>
      <c r="CU970" s="254"/>
      <c r="CV970" s="254"/>
      <c r="CW970" s="254"/>
      <c r="CX970" s="254"/>
      <c r="CY970" s="254"/>
      <c r="CZ970" s="254"/>
      <c r="DA970" s="254"/>
      <c r="DB970" s="254"/>
      <c r="DC970" s="254"/>
      <c r="DD970" s="254"/>
      <c r="DE970" s="254"/>
      <c r="DF970" s="254"/>
      <c r="DG970" s="254"/>
      <c r="DH970" s="254"/>
      <c r="DI970" s="254"/>
      <c r="DJ970" s="254"/>
      <c r="DK970" s="254"/>
      <c r="DL970" s="254"/>
      <c r="DM970" s="254"/>
      <c r="DN970" s="254"/>
      <c r="DO970" s="254"/>
    </row>
    <row r="971" spans="1:119" ht="7.5" customHeight="1">
      <c r="A971" s="277"/>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c r="AA971" s="254"/>
      <c r="AB971" s="254"/>
      <c r="AC971" s="254"/>
      <c r="AD971" s="254"/>
      <c r="AE971" s="254"/>
      <c r="AF971" s="254"/>
      <c r="AG971" s="254"/>
      <c r="AH971" s="254"/>
      <c r="AI971" s="254"/>
      <c r="AJ971" s="254"/>
      <c r="AK971" s="254"/>
      <c r="AL971" s="254"/>
      <c r="AM971" s="254"/>
      <c r="AN971" s="254"/>
      <c r="AO971" s="254"/>
      <c r="AP971" s="254"/>
      <c r="AQ971" s="254"/>
      <c r="AR971" s="254"/>
      <c r="AS971" s="254"/>
      <c r="AT971" s="254"/>
      <c r="AU971" s="254"/>
      <c r="AV971" s="254"/>
      <c r="AW971" s="254"/>
      <c r="AX971" s="254"/>
      <c r="AY971" s="254"/>
      <c r="AZ971" s="254"/>
      <c r="BA971" s="254"/>
      <c r="BB971" s="254"/>
      <c r="BC971" s="254"/>
      <c r="BD971" s="254"/>
      <c r="BE971" s="254"/>
      <c r="BF971" s="254"/>
      <c r="BG971" s="254"/>
      <c r="BH971" s="254"/>
      <c r="BI971" s="254"/>
      <c r="BJ971" s="254"/>
      <c r="BK971" s="254"/>
      <c r="BL971" s="254"/>
      <c r="BM971" s="254"/>
      <c r="BN971" s="254"/>
      <c r="BO971" s="254"/>
      <c r="BP971" s="254"/>
      <c r="BQ971" s="254"/>
      <c r="BR971" s="254"/>
      <c r="BS971" s="254"/>
      <c r="BT971" s="254"/>
      <c r="BU971" s="254"/>
      <c r="BV971" s="254"/>
      <c r="BW971" s="254"/>
      <c r="BX971" s="254"/>
      <c r="BY971" s="254"/>
      <c r="BZ971" s="254"/>
      <c r="CA971" s="254"/>
      <c r="CB971" s="254"/>
      <c r="CC971" s="254"/>
      <c r="CD971" s="254"/>
      <c r="CE971" s="254"/>
      <c r="CF971" s="254"/>
      <c r="CG971" s="254"/>
      <c r="CH971" s="254"/>
      <c r="CI971" s="254"/>
      <c r="CJ971" s="254"/>
      <c r="CK971" s="254"/>
      <c r="CL971" s="254"/>
      <c r="CM971" s="254"/>
      <c r="CN971" s="254"/>
      <c r="CO971" s="254"/>
      <c r="CP971" s="254"/>
      <c r="CQ971" s="254"/>
      <c r="CR971" s="254"/>
      <c r="CS971" s="254"/>
      <c r="CT971" s="254"/>
      <c r="CU971" s="254"/>
      <c r="CV971" s="254"/>
      <c r="CW971" s="254"/>
      <c r="CX971" s="254"/>
      <c r="CY971" s="254"/>
      <c r="CZ971" s="254"/>
      <c r="DA971" s="254"/>
      <c r="DB971" s="254"/>
      <c r="DC971" s="254"/>
      <c r="DD971" s="254"/>
      <c r="DE971" s="254"/>
      <c r="DF971" s="254"/>
      <c r="DG971" s="254"/>
      <c r="DH971" s="254"/>
      <c r="DI971" s="254"/>
      <c r="DJ971" s="254"/>
      <c r="DK971" s="254"/>
      <c r="DL971" s="254"/>
      <c r="DM971" s="254"/>
      <c r="DN971" s="254"/>
      <c r="DO971" s="254"/>
    </row>
    <row r="972" spans="1:119" ht="7.5" customHeight="1">
      <c r="A972" s="277"/>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c r="AA972" s="254"/>
      <c r="AB972" s="254"/>
      <c r="AC972" s="254"/>
      <c r="AD972" s="254"/>
      <c r="AE972" s="254"/>
      <c r="AF972" s="254"/>
      <c r="AG972" s="254"/>
      <c r="AH972" s="254"/>
      <c r="AI972" s="254"/>
      <c r="AJ972" s="254"/>
      <c r="AK972" s="254"/>
      <c r="AL972" s="254"/>
      <c r="AM972" s="254"/>
      <c r="AN972" s="254"/>
      <c r="AO972" s="254"/>
      <c r="AP972" s="254"/>
      <c r="AQ972" s="254"/>
      <c r="AR972" s="254"/>
      <c r="AS972" s="254"/>
      <c r="AT972" s="254"/>
      <c r="AU972" s="254"/>
      <c r="AV972" s="254"/>
      <c r="AW972" s="254"/>
      <c r="AX972" s="254"/>
      <c r="AY972" s="254"/>
      <c r="AZ972" s="254"/>
      <c r="BA972" s="254"/>
      <c r="BB972" s="254"/>
      <c r="BC972" s="254"/>
      <c r="BD972" s="254"/>
      <c r="BE972" s="254"/>
      <c r="BF972" s="254"/>
      <c r="BG972" s="254"/>
      <c r="BH972" s="254"/>
      <c r="BI972" s="254"/>
      <c r="BJ972" s="254"/>
      <c r="BK972" s="254"/>
      <c r="BL972" s="254"/>
      <c r="BM972" s="254"/>
      <c r="BN972" s="254"/>
      <c r="BO972" s="254"/>
      <c r="BP972" s="254"/>
      <c r="BQ972" s="254"/>
      <c r="BR972" s="254"/>
      <c r="BS972" s="254"/>
      <c r="BT972" s="254"/>
      <c r="BU972" s="254"/>
      <c r="BV972" s="254"/>
      <c r="BW972" s="254"/>
      <c r="BX972" s="254"/>
      <c r="BY972" s="254"/>
      <c r="BZ972" s="254"/>
      <c r="CA972" s="254"/>
      <c r="CB972" s="254"/>
      <c r="CC972" s="254"/>
      <c r="CD972" s="254"/>
      <c r="CE972" s="254"/>
      <c r="CF972" s="254"/>
      <c r="CG972" s="254"/>
      <c r="CH972" s="254"/>
      <c r="CI972" s="254"/>
      <c r="CJ972" s="254"/>
      <c r="CK972" s="254"/>
      <c r="CL972" s="254"/>
      <c r="CM972" s="254"/>
      <c r="CN972" s="254"/>
      <c r="CO972" s="254"/>
      <c r="CP972" s="254"/>
      <c r="CQ972" s="254"/>
      <c r="CR972" s="254"/>
      <c r="CS972" s="254"/>
      <c r="CT972" s="254"/>
      <c r="CU972" s="254"/>
      <c r="CV972" s="254"/>
      <c r="CW972" s="254"/>
      <c r="CX972" s="254"/>
      <c r="CY972" s="254"/>
      <c r="CZ972" s="254"/>
      <c r="DA972" s="254"/>
      <c r="DB972" s="254"/>
      <c r="DC972" s="254"/>
      <c r="DD972" s="254"/>
      <c r="DE972" s="254"/>
      <c r="DF972" s="254"/>
      <c r="DG972" s="254"/>
      <c r="DH972" s="254"/>
      <c r="DI972" s="254"/>
      <c r="DJ972" s="254"/>
      <c r="DK972" s="254"/>
      <c r="DL972" s="254"/>
      <c r="DM972" s="254"/>
      <c r="DN972" s="254"/>
      <c r="DO972" s="254"/>
    </row>
    <row r="973" spans="1:119" ht="7.5" customHeight="1">
      <c r="A973" s="277"/>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c r="AA973" s="254"/>
      <c r="AB973" s="254"/>
      <c r="AC973" s="254"/>
      <c r="AD973" s="254"/>
      <c r="AE973" s="254"/>
      <c r="AF973" s="254"/>
      <c r="AG973" s="254"/>
      <c r="AH973" s="254"/>
      <c r="AI973" s="254"/>
      <c r="AJ973" s="254"/>
      <c r="AK973" s="254"/>
      <c r="AL973" s="254"/>
      <c r="AM973" s="254"/>
      <c r="AN973" s="254"/>
      <c r="AO973" s="254"/>
      <c r="AP973" s="254"/>
      <c r="AQ973" s="254"/>
      <c r="AR973" s="254"/>
      <c r="AS973" s="254"/>
      <c r="AT973" s="254"/>
      <c r="AU973" s="254"/>
      <c r="AV973" s="254"/>
      <c r="AW973" s="254"/>
      <c r="AX973" s="254"/>
      <c r="AY973" s="254"/>
      <c r="AZ973" s="254"/>
      <c r="BA973" s="254"/>
      <c r="BB973" s="254"/>
      <c r="BC973" s="254"/>
      <c r="BD973" s="254"/>
      <c r="BE973" s="254"/>
      <c r="BF973" s="254"/>
      <c r="BG973" s="254"/>
      <c r="BH973" s="254"/>
      <c r="BI973" s="254"/>
      <c r="BJ973" s="254"/>
      <c r="BK973" s="254"/>
      <c r="BL973" s="254"/>
      <c r="BM973" s="254"/>
      <c r="BN973" s="254"/>
      <c r="BO973" s="254"/>
      <c r="BP973" s="254"/>
      <c r="BQ973" s="254"/>
      <c r="BR973" s="254"/>
      <c r="BS973" s="254"/>
      <c r="BT973" s="254"/>
      <c r="BU973" s="254"/>
      <c r="BV973" s="254"/>
      <c r="BW973" s="254"/>
      <c r="BX973" s="254"/>
      <c r="BY973" s="254"/>
      <c r="BZ973" s="254"/>
      <c r="CA973" s="254"/>
      <c r="CB973" s="254"/>
      <c r="CC973" s="254"/>
      <c r="CD973" s="254"/>
      <c r="CE973" s="254"/>
      <c r="CF973" s="254"/>
      <c r="CG973" s="254"/>
      <c r="CH973" s="254"/>
      <c r="CI973" s="254"/>
      <c r="CJ973" s="254"/>
      <c r="CK973" s="254"/>
      <c r="CL973" s="254"/>
      <c r="CM973" s="254"/>
      <c r="CN973" s="254"/>
      <c r="CO973" s="254"/>
      <c r="CP973" s="254"/>
      <c r="CQ973" s="254"/>
      <c r="CR973" s="254"/>
      <c r="CS973" s="254"/>
      <c r="CT973" s="254"/>
      <c r="CU973" s="254"/>
      <c r="CV973" s="254"/>
      <c r="CW973" s="254"/>
      <c r="CX973" s="254"/>
      <c r="CY973" s="254"/>
      <c r="CZ973" s="254"/>
      <c r="DA973" s="254"/>
      <c r="DB973" s="254"/>
      <c r="DC973" s="254"/>
      <c r="DD973" s="254"/>
      <c r="DE973" s="254"/>
      <c r="DF973" s="254"/>
      <c r="DG973" s="254"/>
      <c r="DH973" s="254"/>
      <c r="DI973" s="254"/>
      <c r="DJ973" s="254"/>
      <c r="DK973" s="254"/>
      <c r="DL973" s="254"/>
      <c r="DM973" s="254"/>
      <c r="DN973" s="254"/>
      <c r="DO973" s="254"/>
    </row>
    <row r="974" spans="1:119" ht="7.5" customHeight="1">
      <c r="A974" s="277"/>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c r="AA974" s="254"/>
      <c r="AB974" s="254"/>
      <c r="AC974" s="254"/>
      <c r="AD974" s="254"/>
      <c r="AE974" s="254"/>
      <c r="AF974" s="254"/>
      <c r="AG974" s="254"/>
      <c r="AH974" s="254"/>
      <c r="AI974" s="254"/>
      <c r="AJ974" s="254"/>
      <c r="AK974" s="254"/>
      <c r="AL974" s="254"/>
      <c r="AM974" s="254"/>
      <c r="AN974" s="254"/>
      <c r="AO974" s="254"/>
      <c r="AP974" s="254"/>
      <c r="AQ974" s="254"/>
      <c r="AR974" s="254"/>
      <c r="AS974" s="254"/>
      <c r="AT974" s="254"/>
      <c r="AU974" s="254"/>
      <c r="AV974" s="254"/>
      <c r="AW974" s="254"/>
      <c r="AX974" s="254"/>
      <c r="AY974" s="254"/>
      <c r="AZ974" s="254"/>
      <c r="BA974" s="254"/>
      <c r="BB974" s="254"/>
      <c r="BC974" s="254"/>
      <c r="BD974" s="254"/>
      <c r="BE974" s="254"/>
      <c r="BF974" s="254"/>
      <c r="BG974" s="254"/>
      <c r="BH974" s="254"/>
      <c r="BI974" s="254"/>
      <c r="BJ974" s="254"/>
      <c r="BK974" s="254"/>
      <c r="BL974" s="254"/>
      <c r="BM974" s="254"/>
      <c r="BN974" s="254"/>
      <c r="BO974" s="254"/>
      <c r="BP974" s="254"/>
      <c r="BQ974" s="254"/>
      <c r="BR974" s="254"/>
      <c r="BS974" s="254"/>
      <c r="BT974" s="254"/>
      <c r="BU974" s="254"/>
      <c r="BV974" s="254"/>
      <c r="BW974" s="254"/>
      <c r="BX974" s="254"/>
      <c r="BY974" s="254"/>
      <c r="BZ974" s="254"/>
      <c r="CA974" s="254"/>
      <c r="CB974" s="254"/>
      <c r="CC974" s="254"/>
      <c r="CD974" s="254"/>
      <c r="CE974" s="254"/>
      <c r="CF974" s="254"/>
      <c r="CG974" s="254"/>
      <c r="CH974" s="254"/>
      <c r="CI974" s="254"/>
      <c r="CJ974" s="254"/>
      <c r="CK974" s="254"/>
      <c r="CL974" s="254"/>
      <c r="CM974" s="254"/>
      <c r="CN974" s="254"/>
      <c r="CO974" s="254"/>
      <c r="CP974" s="254"/>
      <c r="CQ974" s="254"/>
      <c r="CR974" s="254"/>
      <c r="CS974" s="254"/>
      <c r="CT974" s="254"/>
      <c r="CU974" s="254"/>
      <c r="CV974" s="254"/>
      <c r="CW974" s="254"/>
      <c r="CX974" s="254"/>
      <c r="CY974" s="254"/>
      <c r="CZ974" s="254"/>
      <c r="DA974" s="254"/>
      <c r="DB974" s="254"/>
      <c r="DC974" s="254"/>
      <c r="DD974" s="254"/>
      <c r="DE974" s="254"/>
      <c r="DF974" s="254"/>
      <c r="DG974" s="254"/>
      <c r="DH974" s="254"/>
      <c r="DI974" s="254"/>
      <c r="DJ974" s="254"/>
      <c r="DK974" s="254"/>
      <c r="DL974" s="254"/>
      <c r="DM974" s="254"/>
      <c r="DN974" s="254"/>
      <c r="DO974" s="254"/>
    </row>
    <row r="975" spans="1:119" ht="7.5" customHeight="1">
      <c r="A975" s="277"/>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c r="AA975" s="254"/>
      <c r="AB975" s="254"/>
      <c r="AC975" s="254"/>
      <c r="AD975" s="254"/>
      <c r="AE975" s="254"/>
      <c r="AF975" s="254"/>
      <c r="AG975" s="254"/>
      <c r="AH975" s="254"/>
      <c r="AI975" s="254"/>
      <c r="AJ975" s="254"/>
      <c r="AK975" s="254"/>
      <c r="AL975" s="254"/>
      <c r="AM975" s="254"/>
      <c r="AN975" s="254"/>
      <c r="AO975" s="254"/>
      <c r="AP975" s="254"/>
      <c r="AQ975" s="254"/>
      <c r="AR975" s="254"/>
      <c r="AS975" s="254"/>
      <c r="AT975" s="254"/>
      <c r="AU975" s="254"/>
      <c r="AV975" s="254"/>
      <c r="AW975" s="254"/>
      <c r="AX975" s="254"/>
      <c r="AY975" s="254"/>
      <c r="AZ975" s="254"/>
      <c r="BA975" s="254"/>
      <c r="BB975" s="254"/>
      <c r="BC975" s="254"/>
      <c r="BD975" s="254"/>
      <c r="BE975" s="254"/>
      <c r="BF975" s="254"/>
      <c r="BG975" s="254"/>
      <c r="BH975" s="254"/>
      <c r="BI975" s="254"/>
      <c r="BJ975" s="254"/>
      <c r="BK975" s="254"/>
      <c r="BL975" s="254"/>
      <c r="BM975" s="254"/>
      <c r="BN975" s="254"/>
      <c r="BO975" s="254"/>
      <c r="BP975" s="254"/>
      <c r="BQ975" s="254"/>
      <c r="BR975" s="254"/>
      <c r="BS975" s="254"/>
      <c r="BT975" s="254"/>
      <c r="BU975" s="254"/>
      <c r="BV975" s="254"/>
      <c r="BW975" s="254"/>
      <c r="BX975" s="254"/>
      <c r="BY975" s="254"/>
      <c r="BZ975" s="254"/>
      <c r="CA975" s="254"/>
      <c r="CB975" s="254"/>
      <c r="CC975" s="254"/>
      <c r="CD975" s="254"/>
      <c r="CE975" s="254"/>
      <c r="CF975" s="254"/>
      <c r="CG975" s="254"/>
      <c r="CH975" s="254"/>
      <c r="CI975" s="254"/>
      <c r="CJ975" s="254"/>
      <c r="CK975" s="254"/>
      <c r="CL975" s="254"/>
      <c r="CM975" s="254"/>
      <c r="CN975" s="254"/>
      <c r="CO975" s="254"/>
      <c r="CP975" s="254"/>
      <c r="CQ975" s="254"/>
      <c r="CR975" s="254"/>
      <c r="CS975" s="254"/>
      <c r="CT975" s="254"/>
      <c r="CU975" s="254"/>
      <c r="CV975" s="254"/>
      <c r="CW975" s="254"/>
      <c r="CX975" s="254"/>
      <c r="CY975" s="254"/>
      <c r="CZ975" s="254"/>
      <c r="DA975" s="254"/>
      <c r="DB975" s="254"/>
      <c r="DC975" s="254"/>
      <c r="DD975" s="254"/>
      <c r="DE975" s="254"/>
      <c r="DF975" s="254"/>
      <c r="DG975" s="254"/>
      <c r="DH975" s="254"/>
      <c r="DI975" s="254"/>
      <c r="DJ975" s="254"/>
      <c r="DK975" s="254"/>
      <c r="DL975" s="254"/>
      <c r="DM975" s="254"/>
      <c r="DN975" s="254"/>
      <c r="DO975" s="254"/>
    </row>
    <row r="976" spans="1:119" ht="7.5" customHeight="1">
      <c r="A976" s="277"/>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c r="AA976" s="254"/>
      <c r="AB976" s="254"/>
      <c r="AC976" s="254"/>
      <c r="AD976" s="254"/>
      <c r="AE976" s="254"/>
      <c r="AF976" s="254"/>
      <c r="AG976" s="254"/>
      <c r="AH976" s="254"/>
      <c r="AI976" s="254"/>
      <c r="AJ976" s="254"/>
      <c r="AK976" s="254"/>
      <c r="AL976" s="254"/>
      <c r="AM976" s="254"/>
      <c r="AN976" s="254"/>
      <c r="AO976" s="254"/>
      <c r="AP976" s="254"/>
      <c r="AQ976" s="254"/>
      <c r="AR976" s="254"/>
      <c r="AS976" s="254"/>
      <c r="AT976" s="254"/>
      <c r="AU976" s="254"/>
      <c r="AV976" s="254"/>
      <c r="AW976" s="254"/>
      <c r="AX976" s="254"/>
      <c r="AY976" s="254"/>
      <c r="AZ976" s="254"/>
      <c r="BA976" s="254"/>
      <c r="BB976" s="254"/>
      <c r="BC976" s="254"/>
      <c r="BD976" s="254"/>
      <c r="BE976" s="254"/>
      <c r="BF976" s="254"/>
      <c r="BG976" s="254"/>
      <c r="BH976" s="254"/>
      <c r="BI976" s="254"/>
      <c r="BJ976" s="254"/>
      <c r="BK976" s="254"/>
      <c r="BL976" s="254"/>
      <c r="BM976" s="254"/>
      <c r="BN976" s="254"/>
      <c r="BO976" s="254"/>
      <c r="BP976" s="254"/>
      <c r="BQ976" s="254"/>
      <c r="BR976" s="254"/>
      <c r="BS976" s="254"/>
      <c r="BT976" s="254"/>
      <c r="BU976" s="254"/>
      <c r="BV976" s="254"/>
      <c r="BW976" s="254"/>
      <c r="BX976" s="254"/>
      <c r="BY976" s="254"/>
      <c r="BZ976" s="254"/>
      <c r="CA976" s="254"/>
      <c r="CB976" s="254"/>
      <c r="CC976" s="254"/>
      <c r="CD976" s="254"/>
      <c r="CE976" s="254"/>
      <c r="CF976" s="254"/>
      <c r="CG976" s="254"/>
      <c r="CH976" s="254"/>
      <c r="CI976" s="254"/>
      <c r="CJ976" s="254"/>
      <c r="CK976" s="254"/>
      <c r="CL976" s="254"/>
      <c r="CM976" s="254"/>
      <c r="CN976" s="254"/>
      <c r="CO976" s="254"/>
      <c r="CP976" s="254"/>
      <c r="CQ976" s="254"/>
      <c r="CR976" s="254"/>
      <c r="CS976" s="254"/>
      <c r="CT976" s="254"/>
      <c r="CU976" s="254"/>
      <c r="CV976" s="254"/>
      <c r="CW976" s="254"/>
      <c r="CX976" s="254"/>
      <c r="CY976" s="254"/>
      <c r="CZ976" s="254"/>
      <c r="DA976" s="254"/>
      <c r="DB976" s="254"/>
      <c r="DC976" s="254"/>
      <c r="DD976" s="254"/>
      <c r="DE976" s="254"/>
      <c r="DF976" s="254"/>
      <c r="DG976" s="254"/>
      <c r="DH976" s="254"/>
      <c r="DI976" s="254"/>
      <c r="DJ976" s="254"/>
      <c r="DK976" s="254"/>
      <c r="DL976" s="254"/>
      <c r="DM976" s="254"/>
      <c r="DN976" s="254"/>
      <c r="DO976" s="254"/>
    </row>
    <row r="977" spans="1:119" ht="7.5" customHeight="1">
      <c r="A977" s="277"/>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c r="AA977" s="254"/>
      <c r="AB977" s="254"/>
      <c r="AC977" s="254"/>
      <c r="AD977" s="254"/>
      <c r="AE977" s="254"/>
      <c r="AF977" s="254"/>
      <c r="AG977" s="254"/>
      <c r="AH977" s="254"/>
      <c r="AI977" s="254"/>
      <c r="AJ977" s="254"/>
      <c r="AK977" s="254"/>
      <c r="AL977" s="254"/>
      <c r="AM977" s="254"/>
      <c r="AN977" s="254"/>
      <c r="AO977" s="254"/>
      <c r="AP977" s="254"/>
      <c r="AQ977" s="254"/>
      <c r="AR977" s="254"/>
      <c r="AS977" s="254"/>
      <c r="AT977" s="254"/>
      <c r="AU977" s="254"/>
      <c r="AV977" s="254"/>
      <c r="AW977" s="254"/>
      <c r="AX977" s="254"/>
      <c r="AY977" s="254"/>
      <c r="AZ977" s="254"/>
      <c r="BA977" s="254"/>
      <c r="BB977" s="254"/>
      <c r="BC977" s="254"/>
      <c r="BD977" s="254"/>
      <c r="BE977" s="254"/>
      <c r="BF977" s="254"/>
      <c r="BG977" s="254"/>
      <c r="BH977" s="254"/>
      <c r="BI977" s="254"/>
      <c r="BJ977" s="254"/>
      <c r="BK977" s="254"/>
      <c r="BL977" s="254"/>
      <c r="BM977" s="254"/>
      <c r="BN977" s="254"/>
      <c r="BO977" s="254"/>
      <c r="BP977" s="254"/>
      <c r="BQ977" s="254"/>
      <c r="BR977" s="254"/>
      <c r="BS977" s="254"/>
      <c r="BT977" s="254"/>
      <c r="BU977" s="254"/>
      <c r="BV977" s="254"/>
      <c r="BW977" s="254"/>
      <c r="BX977" s="254"/>
      <c r="BY977" s="254"/>
      <c r="BZ977" s="254"/>
      <c r="CA977" s="254"/>
      <c r="CB977" s="254"/>
      <c r="CC977" s="254"/>
      <c r="CD977" s="254"/>
      <c r="CE977" s="254"/>
      <c r="CF977" s="254"/>
      <c r="CG977" s="254"/>
      <c r="CH977" s="254"/>
      <c r="CI977" s="254"/>
      <c r="CJ977" s="254"/>
      <c r="CK977" s="254"/>
      <c r="CL977" s="254"/>
      <c r="CM977" s="254"/>
      <c r="CN977" s="254"/>
      <c r="CO977" s="254"/>
      <c r="CP977" s="254"/>
      <c r="CQ977" s="254"/>
      <c r="CR977" s="254"/>
      <c r="CS977" s="254"/>
      <c r="CT977" s="254"/>
      <c r="CU977" s="254"/>
      <c r="CV977" s="254"/>
      <c r="CW977" s="254"/>
      <c r="CX977" s="254"/>
      <c r="CY977" s="254"/>
      <c r="CZ977" s="254"/>
      <c r="DA977" s="254"/>
      <c r="DB977" s="254"/>
      <c r="DC977" s="254"/>
      <c r="DD977" s="254"/>
      <c r="DE977" s="254"/>
      <c r="DF977" s="254"/>
      <c r="DG977" s="254"/>
      <c r="DH977" s="254"/>
      <c r="DI977" s="254"/>
      <c r="DJ977" s="254"/>
      <c r="DK977" s="254"/>
      <c r="DL977" s="254"/>
      <c r="DM977" s="254"/>
      <c r="DN977" s="254"/>
      <c r="DO977" s="254"/>
    </row>
    <row r="978" spans="1:119" ht="7.5" customHeight="1">
      <c r="A978" s="277"/>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c r="AA978" s="254"/>
      <c r="AB978" s="254"/>
      <c r="AC978" s="254"/>
      <c r="AD978" s="254"/>
      <c r="AE978" s="254"/>
      <c r="AF978" s="254"/>
      <c r="AG978" s="254"/>
      <c r="AH978" s="254"/>
      <c r="AI978" s="254"/>
      <c r="AJ978" s="254"/>
      <c r="AK978" s="254"/>
      <c r="AL978" s="254"/>
      <c r="AM978" s="254"/>
      <c r="AN978" s="254"/>
      <c r="AO978" s="254"/>
      <c r="AP978" s="254"/>
      <c r="AQ978" s="254"/>
      <c r="AR978" s="254"/>
      <c r="AS978" s="254"/>
      <c r="AT978" s="254"/>
      <c r="AU978" s="254"/>
      <c r="AV978" s="254"/>
      <c r="AW978" s="254"/>
      <c r="AX978" s="254"/>
      <c r="AY978" s="254"/>
      <c r="AZ978" s="254"/>
      <c r="BA978" s="254"/>
      <c r="BB978" s="254"/>
      <c r="BC978" s="254"/>
      <c r="BD978" s="254"/>
      <c r="BE978" s="254"/>
      <c r="BF978" s="254"/>
      <c r="BG978" s="254"/>
      <c r="BH978" s="254"/>
      <c r="BI978" s="254"/>
      <c r="BJ978" s="254"/>
      <c r="BK978" s="254"/>
      <c r="BL978" s="254"/>
      <c r="BM978" s="254"/>
      <c r="BN978" s="254"/>
      <c r="BO978" s="254"/>
      <c r="BP978" s="254"/>
      <c r="BQ978" s="254"/>
      <c r="BR978" s="254"/>
      <c r="BS978" s="254"/>
      <c r="BT978" s="254"/>
      <c r="BU978" s="254"/>
      <c r="BV978" s="254"/>
      <c r="BW978" s="254"/>
      <c r="BX978" s="254"/>
      <c r="BY978" s="254"/>
      <c r="BZ978" s="254"/>
      <c r="CA978" s="254"/>
      <c r="CB978" s="254"/>
      <c r="CC978" s="254"/>
      <c r="CD978" s="254"/>
      <c r="CE978" s="254"/>
      <c r="CF978" s="254"/>
      <c r="CG978" s="254"/>
      <c r="CH978" s="254"/>
      <c r="CI978" s="254"/>
      <c r="CJ978" s="254"/>
      <c r="CK978" s="254"/>
      <c r="CL978" s="254"/>
      <c r="CM978" s="254"/>
      <c r="CN978" s="254"/>
      <c r="CO978" s="254"/>
      <c r="CP978" s="254"/>
      <c r="CQ978" s="254"/>
      <c r="CR978" s="254"/>
      <c r="CS978" s="254"/>
      <c r="CT978" s="254"/>
      <c r="CU978" s="254"/>
      <c r="CV978" s="254"/>
      <c r="CW978" s="254"/>
      <c r="CX978" s="254"/>
      <c r="CY978" s="254"/>
      <c r="CZ978" s="254"/>
      <c r="DA978" s="254"/>
      <c r="DB978" s="254"/>
      <c r="DC978" s="254"/>
      <c r="DD978" s="254"/>
      <c r="DE978" s="254"/>
      <c r="DF978" s="254"/>
      <c r="DG978" s="254"/>
      <c r="DH978" s="254"/>
      <c r="DI978" s="254"/>
      <c r="DJ978" s="254"/>
      <c r="DK978" s="254"/>
      <c r="DL978" s="254"/>
      <c r="DM978" s="254"/>
      <c r="DN978" s="254"/>
      <c r="DO978" s="254"/>
    </row>
    <row r="979" spans="1:119" ht="7.5" customHeight="1">
      <c r="A979" s="277"/>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c r="AA979" s="254"/>
      <c r="AB979" s="254"/>
      <c r="AC979" s="254"/>
      <c r="AD979" s="254"/>
      <c r="AE979" s="254"/>
      <c r="AF979" s="254"/>
      <c r="AG979" s="254"/>
      <c r="AH979" s="254"/>
      <c r="AI979" s="254"/>
      <c r="AJ979" s="254"/>
      <c r="AK979" s="254"/>
      <c r="AL979" s="254"/>
      <c r="AM979" s="254"/>
      <c r="AN979" s="254"/>
      <c r="AO979" s="254"/>
      <c r="AP979" s="254"/>
      <c r="AQ979" s="254"/>
      <c r="AR979" s="254"/>
      <c r="AS979" s="254"/>
      <c r="AT979" s="254"/>
      <c r="AU979" s="254"/>
      <c r="AV979" s="254"/>
      <c r="AW979" s="254"/>
      <c r="AX979" s="254"/>
      <c r="AY979" s="254"/>
      <c r="AZ979" s="254"/>
      <c r="BA979" s="254"/>
      <c r="BB979" s="254"/>
      <c r="BC979" s="254"/>
      <c r="BD979" s="254"/>
      <c r="BE979" s="254"/>
      <c r="BF979" s="254"/>
      <c r="BG979" s="254"/>
      <c r="BH979" s="254"/>
      <c r="BI979" s="254"/>
      <c r="BJ979" s="254"/>
      <c r="BK979" s="254"/>
      <c r="BL979" s="254"/>
      <c r="BM979" s="254"/>
      <c r="BN979" s="254"/>
      <c r="BO979" s="254"/>
      <c r="BP979" s="254"/>
      <c r="BQ979" s="254"/>
      <c r="BR979" s="254"/>
      <c r="BS979" s="254"/>
      <c r="BT979" s="254"/>
      <c r="BU979" s="254"/>
      <c r="BV979" s="254"/>
      <c r="BW979" s="254"/>
      <c r="BX979" s="254"/>
      <c r="BY979" s="254"/>
      <c r="BZ979" s="254"/>
      <c r="CA979" s="254"/>
      <c r="CB979" s="254"/>
      <c r="CC979" s="254"/>
      <c r="CD979" s="254"/>
      <c r="CE979" s="254"/>
      <c r="CF979" s="254"/>
      <c r="CG979" s="254"/>
      <c r="CH979" s="254"/>
      <c r="CI979" s="254"/>
      <c r="CJ979" s="254"/>
      <c r="CK979" s="254"/>
      <c r="CL979" s="254"/>
      <c r="CM979" s="254"/>
      <c r="CN979" s="254"/>
      <c r="CO979" s="254"/>
      <c r="CP979" s="254"/>
      <c r="CQ979" s="254"/>
      <c r="CR979" s="254"/>
      <c r="CS979" s="254"/>
      <c r="CT979" s="254"/>
      <c r="CU979" s="254"/>
      <c r="CV979" s="254"/>
      <c r="CW979" s="254"/>
      <c r="CX979" s="254"/>
      <c r="CY979" s="254"/>
      <c r="CZ979" s="254"/>
      <c r="DA979" s="254"/>
      <c r="DB979" s="254"/>
      <c r="DC979" s="254"/>
      <c r="DD979" s="254"/>
      <c r="DE979" s="254"/>
      <c r="DF979" s="254"/>
      <c r="DG979" s="254"/>
      <c r="DH979" s="254"/>
      <c r="DI979" s="254"/>
      <c r="DJ979" s="254"/>
      <c r="DK979" s="254"/>
      <c r="DL979" s="254"/>
      <c r="DM979" s="254"/>
      <c r="DN979" s="254"/>
      <c r="DO979" s="254"/>
    </row>
    <row r="980" spans="1:119" ht="7.5" customHeight="1">
      <c r="A980" s="277"/>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c r="AA980" s="254"/>
      <c r="AB980" s="254"/>
      <c r="AC980" s="254"/>
      <c r="AD980" s="254"/>
      <c r="AE980" s="254"/>
      <c r="AF980" s="254"/>
      <c r="AG980" s="254"/>
      <c r="AH980" s="254"/>
      <c r="AI980" s="254"/>
      <c r="AJ980" s="254"/>
      <c r="AK980" s="254"/>
      <c r="AL980" s="254"/>
      <c r="AM980" s="254"/>
      <c r="AN980" s="254"/>
      <c r="AO980" s="254"/>
      <c r="AP980" s="254"/>
      <c r="AQ980" s="254"/>
      <c r="AR980" s="254"/>
      <c r="AS980" s="254"/>
      <c r="AT980" s="254"/>
      <c r="AU980" s="254"/>
      <c r="AV980" s="254"/>
      <c r="AW980" s="254"/>
      <c r="AX980" s="254"/>
      <c r="AY980" s="254"/>
      <c r="AZ980" s="254"/>
      <c r="BA980" s="254"/>
      <c r="BB980" s="254"/>
      <c r="BC980" s="254"/>
      <c r="BD980" s="254"/>
      <c r="BE980" s="254"/>
      <c r="BF980" s="254"/>
      <c r="BG980" s="254"/>
      <c r="BH980" s="254"/>
      <c r="BI980" s="254"/>
      <c r="BJ980" s="254"/>
      <c r="BK980" s="254"/>
      <c r="BL980" s="254"/>
      <c r="BM980" s="254"/>
      <c r="BN980" s="254"/>
      <c r="BO980" s="254"/>
      <c r="BP980" s="254"/>
      <c r="BQ980" s="254"/>
      <c r="BR980" s="254"/>
      <c r="BS980" s="254"/>
      <c r="BT980" s="254"/>
      <c r="BU980" s="254"/>
      <c r="BV980" s="254"/>
      <c r="BW980" s="254"/>
      <c r="BX980" s="254"/>
      <c r="BY980" s="254"/>
      <c r="BZ980" s="254"/>
      <c r="CA980" s="254"/>
      <c r="CB980" s="254"/>
      <c r="CC980" s="254"/>
      <c r="CD980" s="254"/>
      <c r="CE980" s="254"/>
      <c r="CF980" s="254"/>
      <c r="CG980" s="254"/>
      <c r="CH980" s="254"/>
      <c r="CI980" s="254"/>
      <c r="CJ980" s="254"/>
      <c r="CK980" s="254"/>
      <c r="CL980" s="254"/>
      <c r="CM980" s="254"/>
      <c r="CN980" s="254"/>
      <c r="CO980" s="254"/>
      <c r="CP980" s="254"/>
      <c r="CQ980" s="254"/>
      <c r="CR980" s="254"/>
      <c r="CS980" s="254"/>
      <c r="CT980" s="254"/>
      <c r="CU980" s="254"/>
      <c r="CV980" s="254"/>
      <c r="CW980" s="254"/>
      <c r="CX980" s="254"/>
      <c r="CY980" s="254"/>
      <c r="CZ980" s="254"/>
      <c r="DA980" s="254"/>
      <c r="DB980" s="254"/>
      <c r="DC980" s="254"/>
      <c r="DD980" s="254"/>
      <c r="DE980" s="254"/>
      <c r="DF980" s="254"/>
      <c r="DG980" s="254"/>
      <c r="DH980" s="254"/>
      <c r="DI980" s="254"/>
      <c r="DJ980" s="254"/>
      <c r="DK980" s="254"/>
      <c r="DL980" s="254"/>
      <c r="DM980" s="254"/>
      <c r="DN980" s="254"/>
      <c r="DO980" s="254"/>
    </row>
    <row r="981" spans="1:119" ht="7.5" customHeight="1">
      <c r="A981" s="277"/>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c r="AA981" s="254"/>
      <c r="AB981" s="254"/>
      <c r="AC981" s="254"/>
      <c r="AD981" s="254"/>
      <c r="AE981" s="254"/>
      <c r="AF981" s="254"/>
      <c r="AG981" s="254"/>
      <c r="AH981" s="254"/>
      <c r="AI981" s="254"/>
      <c r="AJ981" s="254"/>
      <c r="AK981" s="254"/>
      <c r="AL981" s="254"/>
      <c r="AM981" s="254"/>
      <c r="AN981" s="254"/>
      <c r="AO981" s="254"/>
      <c r="AP981" s="254"/>
      <c r="AQ981" s="254"/>
      <c r="AR981" s="254"/>
      <c r="AS981" s="254"/>
      <c r="AT981" s="254"/>
      <c r="AU981" s="254"/>
      <c r="AV981" s="254"/>
      <c r="AW981" s="254"/>
      <c r="AX981" s="254"/>
      <c r="AY981" s="254"/>
      <c r="AZ981" s="254"/>
      <c r="BA981" s="254"/>
      <c r="BB981" s="254"/>
      <c r="BC981" s="254"/>
      <c r="BD981" s="254"/>
      <c r="BE981" s="254"/>
      <c r="BF981" s="254"/>
      <c r="BG981" s="254"/>
      <c r="BH981" s="254"/>
      <c r="BI981" s="254"/>
      <c r="BJ981" s="254"/>
      <c r="BK981" s="254"/>
      <c r="BL981" s="254"/>
      <c r="BM981" s="254"/>
      <c r="BN981" s="254"/>
      <c r="BO981" s="254"/>
      <c r="BP981" s="254"/>
      <c r="BQ981" s="254"/>
      <c r="BR981" s="254"/>
      <c r="BS981" s="254"/>
      <c r="BT981" s="254"/>
      <c r="BU981" s="254"/>
      <c r="BV981" s="254"/>
      <c r="BW981" s="254"/>
      <c r="BX981" s="254"/>
      <c r="BY981" s="254"/>
      <c r="BZ981" s="254"/>
      <c r="CA981" s="254"/>
      <c r="CB981" s="254"/>
      <c r="CC981" s="254"/>
      <c r="CD981" s="254"/>
      <c r="CE981" s="254"/>
      <c r="CF981" s="254"/>
      <c r="CG981" s="254"/>
      <c r="CH981" s="254"/>
      <c r="CI981" s="254"/>
      <c r="CJ981" s="254"/>
      <c r="CK981" s="254"/>
      <c r="CL981" s="254"/>
      <c r="CM981" s="254"/>
      <c r="CN981" s="254"/>
      <c r="CO981" s="254"/>
      <c r="CP981" s="254"/>
      <c r="CQ981" s="254"/>
      <c r="CR981" s="254"/>
      <c r="CS981" s="254"/>
      <c r="CT981" s="254"/>
      <c r="CU981" s="254"/>
      <c r="CV981" s="254"/>
      <c r="CW981" s="254"/>
      <c r="CX981" s="254"/>
      <c r="CY981" s="254"/>
      <c r="CZ981" s="254"/>
      <c r="DA981" s="254"/>
      <c r="DB981" s="254"/>
      <c r="DC981" s="254"/>
      <c r="DD981" s="254"/>
      <c r="DE981" s="254"/>
      <c r="DF981" s="254"/>
      <c r="DG981" s="254"/>
      <c r="DH981" s="254"/>
      <c r="DI981" s="254"/>
      <c r="DJ981" s="254"/>
      <c r="DK981" s="254"/>
      <c r="DL981" s="254"/>
      <c r="DM981" s="254"/>
      <c r="DN981" s="254"/>
      <c r="DO981" s="254"/>
    </row>
    <row r="982" spans="1:119" ht="7.5" customHeight="1">
      <c r="A982" s="277"/>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c r="AA982" s="254"/>
      <c r="AB982" s="254"/>
      <c r="AC982" s="254"/>
      <c r="AD982" s="254"/>
      <c r="AE982" s="254"/>
      <c r="AF982" s="254"/>
      <c r="AG982" s="254"/>
      <c r="AH982" s="254"/>
      <c r="AI982" s="254"/>
      <c r="AJ982" s="254"/>
      <c r="AK982" s="254"/>
      <c r="AL982" s="254"/>
      <c r="AM982" s="254"/>
      <c r="AN982" s="254"/>
      <c r="AO982" s="254"/>
      <c r="AP982" s="254"/>
      <c r="AQ982" s="254"/>
      <c r="AR982" s="254"/>
      <c r="AS982" s="254"/>
      <c r="AT982" s="254"/>
      <c r="AU982" s="254"/>
      <c r="AV982" s="254"/>
      <c r="AW982" s="254"/>
      <c r="AX982" s="254"/>
      <c r="AY982" s="254"/>
      <c r="AZ982" s="254"/>
      <c r="BA982" s="254"/>
      <c r="BB982" s="254"/>
      <c r="BC982" s="254"/>
      <c r="BD982" s="254"/>
      <c r="BE982" s="254"/>
      <c r="BF982" s="254"/>
      <c r="BG982" s="254"/>
      <c r="BH982" s="254"/>
      <c r="BI982" s="254"/>
      <c r="BJ982" s="254"/>
      <c r="BK982" s="254"/>
      <c r="BL982" s="254"/>
      <c r="BM982" s="254"/>
      <c r="BN982" s="254"/>
      <c r="BO982" s="254"/>
      <c r="BP982" s="254"/>
      <c r="BQ982" s="254"/>
      <c r="BR982" s="254"/>
      <c r="BS982" s="254"/>
      <c r="BT982" s="254"/>
      <c r="BU982" s="254"/>
      <c r="BV982" s="254"/>
      <c r="BW982" s="254"/>
      <c r="BX982" s="254"/>
      <c r="BY982" s="254"/>
      <c r="BZ982" s="254"/>
      <c r="CA982" s="254"/>
      <c r="CB982" s="254"/>
      <c r="CC982" s="254"/>
      <c r="CD982" s="254"/>
      <c r="CE982" s="254"/>
      <c r="CF982" s="254"/>
      <c r="CG982" s="254"/>
      <c r="CH982" s="254"/>
      <c r="CI982" s="254"/>
      <c r="CJ982" s="254"/>
      <c r="CK982" s="254"/>
      <c r="CL982" s="254"/>
      <c r="CM982" s="254"/>
      <c r="CN982" s="254"/>
      <c r="CO982" s="254"/>
      <c r="CP982" s="254"/>
      <c r="CQ982" s="254"/>
      <c r="CR982" s="254"/>
      <c r="CS982" s="254"/>
      <c r="CT982" s="254"/>
      <c r="CU982" s="254"/>
      <c r="CV982" s="254"/>
      <c r="CW982" s="254"/>
      <c r="CX982" s="254"/>
      <c r="CY982" s="254"/>
      <c r="CZ982" s="254"/>
      <c r="DA982" s="254"/>
      <c r="DB982" s="254"/>
      <c r="DC982" s="254"/>
      <c r="DD982" s="254"/>
      <c r="DE982" s="254"/>
      <c r="DF982" s="254"/>
      <c r="DG982" s="254"/>
      <c r="DH982" s="254"/>
      <c r="DI982" s="254"/>
      <c r="DJ982" s="254"/>
      <c r="DK982" s="254"/>
      <c r="DL982" s="254"/>
      <c r="DM982" s="254"/>
      <c r="DN982" s="254"/>
      <c r="DO982" s="254"/>
    </row>
    <row r="983" spans="1:119" ht="7.5" customHeight="1">
      <c r="A983" s="277"/>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c r="AA983" s="254"/>
      <c r="AB983" s="254"/>
      <c r="AC983" s="254"/>
      <c r="AD983" s="254"/>
      <c r="AE983" s="254"/>
      <c r="AF983" s="254"/>
      <c r="AG983" s="254"/>
      <c r="AH983" s="254"/>
      <c r="AI983" s="254"/>
      <c r="AJ983" s="254"/>
      <c r="AK983" s="254"/>
      <c r="AL983" s="254"/>
      <c r="AM983" s="254"/>
      <c r="AN983" s="254"/>
      <c r="AO983" s="254"/>
      <c r="AP983" s="254"/>
      <c r="AQ983" s="254"/>
      <c r="AR983" s="254"/>
      <c r="AS983" s="254"/>
      <c r="AT983" s="254"/>
      <c r="AU983" s="254"/>
      <c r="AV983" s="254"/>
      <c r="AW983" s="254"/>
      <c r="AX983" s="254"/>
      <c r="AY983" s="254"/>
      <c r="AZ983" s="254"/>
      <c r="BA983" s="254"/>
      <c r="BB983" s="254"/>
      <c r="BC983" s="254"/>
      <c r="BD983" s="254"/>
      <c r="BE983" s="254"/>
      <c r="BF983" s="254"/>
      <c r="BG983" s="254"/>
      <c r="BH983" s="254"/>
      <c r="BI983" s="254"/>
      <c r="BJ983" s="254"/>
      <c r="BK983" s="254"/>
      <c r="BL983" s="254"/>
      <c r="BM983" s="254"/>
      <c r="BN983" s="254"/>
      <c r="BO983" s="254"/>
      <c r="BP983" s="254"/>
      <c r="BQ983" s="254"/>
      <c r="BR983" s="254"/>
      <c r="BS983" s="254"/>
      <c r="BT983" s="254"/>
      <c r="BU983" s="254"/>
      <c r="BV983" s="254"/>
      <c r="BW983" s="254"/>
      <c r="BX983" s="254"/>
      <c r="BY983" s="254"/>
      <c r="BZ983" s="254"/>
      <c r="CA983" s="254"/>
      <c r="CB983" s="254"/>
      <c r="CC983" s="254"/>
      <c r="CD983" s="254"/>
      <c r="CE983" s="254"/>
      <c r="CF983" s="254"/>
      <c r="CG983" s="254"/>
      <c r="CH983" s="254"/>
      <c r="CI983" s="254"/>
      <c r="CJ983" s="254"/>
      <c r="CK983" s="254"/>
      <c r="CL983" s="254"/>
      <c r="CM983" s="254"/>
      <c r="CN983" s="254"/>
      <c r="CO983" s="254"/>
      <c r="CP983" s="254"/>
      <c r="CQ983" s="254"/>
      <c r="CR983" s="254"/>
      <c r="CS983" s="254"/>
      <c r="CT983" s="254"/>
      <c r="CU983" s="254"/>
      <c r="CV983" s="254"/>
      <c r="CW983" s="254"/>
      <c r="CX983" s="254"/>
      <c r="CY983" s="254"/>
      <c r="CZ983" s="254"/>
      <c r="DA983" s="254"/>
      <c r="DB983" s="254"/>
      <c r="DC983" s="254"/>
      <c r="DD983" s="254"/>
      <c r="DE983" s="254"/>
      <c r="DF983" s="254"/>
      <c r="DG983" s="254"/>
      <c r="DH983" s="254"/>
      <c r="DI983" s="254"/>
      <c r="DJ983" s="254"/>
      <c r="DK983" s="254"/>
      <c r="DL983" s="254"/>
      <c r="DM983" s="254"/>
      <c r="DN983" s="254"/>
      <c r="DO983" s="254"/>
    </row>
    <row r="984" spans="1:119" ht="7.5" customHeight="1">
      <c r="A984" s="277"/>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c r="AA984" s="254"/>
      <c r="AB984" s="254"/>
      <c r="AC984" s="254"/>
      <c r="AD984" s="254"/>
      <c r="AE984" s="254"/>
      <c r="AF984" s="254"/>
      <c r="AG984" s="254"/>
      <c r="AH984" s="254"/>
      <c r="AI984" s="254"/>
      <c r="AJ984" s="254"/>
      <c r="AK984" s="254"/>
      <c r="AL984" s="254"/>
      <c r="AM984" s="254"/>
      <c r="AN984" s="254"/>
      <c r="AO984" s="254"/>
      <c r="AP984" s="254"/>
      <c r="AQ984" s="254"/>
      <c r="AR984" s="254"/>
      <c r="AS984" s="254"/>
      <c r="AT984" s="254"/>
      <c r="AU984" s="254"/>
      <c r="AV984" s="254"/>
      <c r="AW984" s="254"/>
      <c r="AX984" s="254"/>
      <c r="AY984" s="254"/>
      <c r="AZ984" s="254"/>
      <c r="BA984" s="254"/>
      <c r="BB984" s="254"/>
      <c r="BC984" s="254"/>
      <c r="BD984" s="254"/>
      <c r="BE984" s="254"/>
      <c r="BF984" s="254"/>
      <c r="BG984" s="254"/>
      <c r="BH984" s="254"/>
      <c r="BI984" s="254"/>
      <c r="BJ984" s="254"/>
      <c r="BK984" s="254"/>
      <c r="BL984" s="254"/>
      <c r="BM984" s="254"/>
      <c r="BN984" s="254"/>
      <c r="BO984" s="254"/>
      <c r="BP984" s="254"/>
      <c r="BQ984" s="254"/>
      <c r="BR984" s="254"/>
      <c r="BS984" s="254"/>
      <c r="BT984" s="254"/>
      <c r="BU984" s="254"/>
      <c r="BV984" s="254"/>
      <c r="BW984" s="254"/>
      <c r="BX984" s="254"/>
      <c r="BY984" s="254"/>
      <c r="BZ984" s="254"/>
      <c r="CA984" s="254"/>
      <c r="CB984" s="254"/>
      <c r="CC984" s="254"/>
      <c r="CD984" s="254"/>
      <c r="CE984" s="254"/>
      <c r="CF984" s="254"/>
      <c r="CG984" s="254"/>
      <c r="CH984" s="254"/>
      <c r="CI984" s="254"/>
      <c r="CJ984" s="254"/>
      <c r="CK984" s="254"/>
      <c r="CL984" s="254"/>
      <c r="CM984" s="254"/>
      <c r="CN984" s="254"/>
      <c r="CO984" s="254"/>
      <c r="CP984" s="254"/>
      <c r="CQ984" s="254"/>
      <c r="CR984" s="254"/>
      <c r="CS984" s="254"/>
      <c r="CT984" s="254"/>
      <c r="CU984" s="254"/>
      <c r="CV984" s="254"/>
      <c r="CW984" s="254"/>
      <c r="CX984" s="254"/>
      <c r="CY984" s="254"/>
      <c r="CZ984" s="254"/>
      <c r="DA984" s="254"/>
      <c r="DB984" s="254"/>
      <c r="DC984" s="254"/>
      <c r="DD984" s="254"/>
      <c r="DE984" s="254"/>
      <c r="DF984" s="254"/>
      <c r="DG984" s="254"/>
      <c r="DH984" s="254"/>
      <c r="DI984" s="254"/>
      <c r="DJ984" s="254"/>
      <c r="DK984" s="254"/>
      <c r="DL984" s="254"/>
      <c r="DM984" s="254"/>
      <c r="DN984" s="254"/>
      <c r="DO984" s="254"/>
    </row>
    <row r="985" spans="1:119" ht="7.5" customHeight="1">
      <c r="A985" s="277"/>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c r="AA985" s="254"/>
      <c r="AB985" s="254"/>
      <c r="AC985" s="254"/>
      <c r="AD985" s="254"/>
      <c r="AE985" s="254"/>
      <c r="AF985" s="254"/>
      <c r="AG985" s="254"/>
      <c r="AH985" s="254"/>
      <c r="AI985" s="254"/>
      <c r="AJ985" s="254"/>
      <c r="AK985" s="254"/>
      <c r="AL985" s="254"/>
      <c r="AM985" s="254"/>
      <c r="AN985" s="254"/>
      <c r="AO985" s="254"/>
      <c r="AP985" s="254"/>
      <c r="AQ985" s="254"/>
      <c r="AR985" s="254"/>
      <c r="AS985" s="254"/>
      <c r="AT985" s="254"/>
      <c r="AU985" s="254"/>
      <c r="AV985" s="254"/>
      <c r="AW985" s="254"/>
      <c r="AX985" s="254"/>
      <c r="AY985" s="254"/>
      <c r="AZ985" s="254"/>
      <c r="BA985" s="254"/>
      <c r="BB985" s="254"/>
      <c r="BC985" s="254"/>
      <c r="BD985" s="254"/>
      <c r="BE985" s="254"/>
      <c r="BF985" s="254"/>
      <c r="BG985" s="254"/>
      <c r="BH985" s="254"/>
      <c r="BI985" s="254"/>
      <c r="BJ985" s="254"/>
      <c r="BK985" s="254"/>
      <c r="BL985" s="254"/>
      <c r="BM985" s="254"/>
      <c r="BN985" s="254"/>
      <c r="BO985" s="254"/>
      <c r="BP985" s="254"/>
      <c r="BQ985" s="254"/>
      <c r="BR985" s="254"/>
      <c r="BS985" s="254"/>
      <c r="BT985" s="254"/>
      <c r="BU985" s="254"/>
      <c r="BV985" s="254"/>
      <c r="BW985" s="254"/>
      <c r="BX985" s="254"/>
      <c r="BY985" s="254"/>
      <c r="BZ985" s="254"/>
      <c r="CA985" s="254"/>
      <c r="CB985" s="254"/>
      <c r="CC985" s="254"/>
      <c r="CD985" s="254"/>
      <c r="CE985" s="254"/>
      <c r="CF985" s="254"/>
      <c r="CG985" s="254"/>
      <c r="CH985" s="254"/>
      <c r="CI985" s="254"/>
      <c r="CJ985" s="254"/>
      <c r="CK985" s="254"/>
      <c r="CL985" s="254"/>
      <c r="CM985" s="254"/>
      <c r="CN985" s="254"/>
      <c r="CO985" s="254"/>
      <c r="CP985" s="254"/>
      <c r="CQ985" s="254"/>
      <c r="CR985" s="254"/>
      <c r="CS985" s="254"/>
      <c r="CT985" s="254"/>
      <c r="CU985" s="254"/>
      <c r="CV985" s="254"/>
      <c r="CW985" s="254"/>
      <c r="CX985" s="254"/>
      <c r="CY985" s="254"/>
      <c r="CZ985" s="254"/>
      <c r="DA985" s="254"/>
      <c r="DB985" s="254"/>
      <c r="DC985" s="254"/>
      <c r="DD985" s="254"/>
      <c r="DE985" s="254"/>
      <c r="DF985" s="254"/>
      <c r="DG985" s="254"/>
      <c r="DH985" s="254"/>
      <c r="DI985" s="254"/>
      <c r="DJ985" s="254"/>
      <c r="DK985" s="254"/>
      <c r="DL985" s="254"/>
      <c r="DM985" s="254"/>
      <c r="DN985" s="254"/>
      <c r="DO985" s="254"/>
    </row>
    <row r="986" spans="1:119" ht="7.5" customHeight="1">
      <c r="A986" s="277"/>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c r="AA986" s="254"/>
      <c r="AB986" s="254"/>
      <c r="AC986" s="254"/>
      <c r="AD986" s="254"/>
      <c r="AE986" s="254"/>
      <c r="AF986" s="254"/>
      <c r="AG986" s="254"/>
      <c r="AH986" s="254"/>
      <c r="AI986" s="254"/>
      <c r="AJ986" s="254"/>
      <c r="AK986" s="254"/>
      <c r="AL986" s="254"/>
      <c r="AM986" s="254"/>
      <c r="AN986" s="254"/>
      <c r="AO986" s="254"/>
      <c r="AP986" s="254"/>
      <c r="AQ986" s="254"/>
      <c r="AR986" s="254"/>
      <c r="AS986" s="254"/>
      <c r="AT986" s="254"/>
      <c r="AU986" s="254"/>
      <c r="AV986" s="254"/>
      <c r="AW986" s="254"/>
      <c r="AX986" s="254"/>
      <c r="AY986" s="254"/>
      <c r="AZ986" s="254"/>
      <c r="BA986" s="254"/>
      <c r="BB986" s="254"/>
      <c r="BC986" s="254"/>
      <c r="BD986" s="254"/>
      <c r="BE986" s="254"/>
      <c r="BF986" s="254"/>
      <c r="BG986" s="254"/>
      <c r="BH986" s="254"/>
      <c r="BI986" s="254"/>
      <c r="BJ986" s="254"/>
      <c r="BK986" s="254"/>
      <c r="BL986" s="254"/>
      <c r="BM986" s="254"/>
      <c r="BN986" s="254"/>
      <c r="BO986" s="254"/>
      <c r="BP986" s="254"/>
      <c r="BQ986" s="254"/>
      <c r="BR986" s="254"/>
      <c r="BS986" s="254"/>
      <c r="BT986" s="254"/>
      <c r="BU986" s="254"/>
      <c r="BV986" s="254"/>
      <c r="BW986" s="254"/>
      <c r="BX986" s="254"/>
      <c r="BY986" s="254"/>
      <c r="BZ986" s="254"/>
      <c r="CA986" s="254"/>
      <c r="CB986" s="254"/>
      <c r="CC986" s="254"/>
      <c r="CD986" s="254"/>
      <c r="CE986" s="254"/>
      <c r="CF986" s="254"/>
      <c r="CG986" s="254"/>
      <c r="CH986" s="254"/>
      <c r="CI986" s="254"/>
      <c r="CJ986" s="254"/>
      <c r="CK986" s="254"/>
      <c r="CL986" s="254"/>
      <c r="CM986" s="254"/>
      <c r="CN986" s="254"/>
      <c r="CO986" s="254"/>
      <c r="CP986" s="254"/>
      <c r="CQ986" s="254"/>
      <c r="CR986" s="254"/>
      <c r="CS986" s="254"/>
      <c r="CT986" s="254"/>
      <c r="CU986" s="254"/>
      <c r="CV986" s="254"/>
      <c r="CW986" s="254"/>
      <c r="CX986" s="254"/>
      <c r="CY986" s="254"/>
      <c r="CZ986" s="254"/>
      <c r="DA986" s="254"/>
      <c r="DB986" s="254"/>
      <c r="DC986" s="254"/>
      <c r="DD986" s="254"/>
      <c r="DE986" s="254"/>
      <c r="DF986" s="254"/>
      <c r="DG986" s="254"/>
      <c r="DH986" s="254"/>
      <c r="DI986" s="254"/>
      <c r="DJ986" s="254"/>
      <c r="DK986" s="254"/>
      <c r="DL986" s="254"/>
      <c r="DM986" s="254"/>
      <c r="DN986" s="254"/>
      <c r="DO986" s="254"/>
    </row>
    <row r="987" spans="1:119" ht="7.5" customHeight="1">
      <c r="A987" s="277"/>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c r="AA987" s="254"/>
      <c r="AB987" s="254"/>
      <c r="AC987" s="254"/>
      <c r="AD987" s="254"/>
      <c r="AE987" s="254"/>
      <c r="AF987" s="254"/>
      <c r="AG987" s="254"/>
      <c r="AH987" s="254"/>
      <c r="AI987" s="254"/>
      <c r="AJ987" s="254"/>
      <c r="AK987" s="254"/>
      <c r="AL987" s="254"/>
      <c r="AM987" s="254"/>
      <c r="AN987" s="254"/>
      <c r="AO987" s="254"/>
      <c r="AP987" s="254"/>
      <c r="AQ987" s="254"/>
      <c r="AR987" s="254"/>
      <c r="AS987" s="254"/>
      <c r="AT987" s="254"/>
      <c r="AU987" s="254"/>
      <c r="AV987" s="254"/>
      <c r="AW987" s="254"/>
      <c r="AX987" s="254"/>
      <c r="AY987" s="254"/>
      <c r="AZ987" s="254"/>
      <c r="BA987" s="254"/>
      <c r="BB987" s="254"/>
      <c r="BC987" s="254"/>
      <c r="BD987" s="254"/>
      <c r="BE987" s="254"/>
      <c r="BF987" s="254"/>
      <c r="BG987" s="254"/>
      <c r="BH987" s="254"/>
      <c r="BI987" s="254"/>
      <c r="BJ987" s="254"/>
      <c r="BK987" s="254"/>
      <c r="BL987" s="254"/>
      <c r="BM987" s="254"/>
      <c r="BN987" s="254"/>
      <c r="BO987" s="254"/>
      <c r="BP987" s="254"/>
      <c r="BQ987" s="254"/>
      <c r="BR987" s="254"/>
      <c r="BS987" s="254"/>
      <c r="BT987" s="254"/>
      <c r="BU987" s="254"/>
      <c r="BV987" s="254"/>
      <c r="BW987" s="254"/>
      <c r="BX987" s="254"/>
      <c r="BY987" s="254"/>
      <c r="BZ987" s="254"/>
      <c r="CA987" s="254"/>
      <c r="CB987" s="254"/>
      <c r="CC987" s="254"/>
      <c r="CD987" s="254"/>
      <c r="CE987" s="254"/>
      <c r="CF987" s="254"/>
      <c r="CG987" s="254"/>
      <c r="CH987" s="254"/>
      <c r="CI987" s="254"/>
      <c r="CJ987" s="254"/>
      <c r="CK987" s="254"/>
      <c r="CL987" s="254"/>
      <c r="CM987" s="254"/>
      <c r="CN987" s="254"/>
      <c r="CO987" s="254"/>
      <c r="CP987" s="254"/>
      <c r="CQ987" s="254"/>
      <c r="CR987" s="254"/>
      <c r="CS987" s="254"/>
      <c r="CT987" s="254"/>
      <c r="CU987" s="254"/>
      <c r="CV987" s="254"/>
      <c r="CW987" s="254"/>
      <c r="CX987" s="254"/>
      <c r="CY987" s="254"/>
      <c r="CZ987" s="254"/>
      <c r="DA987" s="254"/>
      <c r="DB987" s="254"/>
      <c r="DC987" s="254"/>
      <c r="DD987" s="254"/>
      <c r="DE987" s="254"/>
      <c r="DF987" s="254"/>
      <c r="DG987" s="254"/>
      <c r="DH987" s="254"/>
      <c r="DI987" s="254"/>
      <c r="DJ987" s="254"/>
      <c r="DK987" s="254"/>
      <c r="DL987" s="254"/>
      <c r="DM987" s="254"/>
      <c r="DN987" s="254"/>
      <c r="DO987" s="254"/>
    </row>
    <row r="988" spans="1:119" ht="7.5" customHeight="1">
      <c r="A988" s="277"/>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c r="AA988" s="254"/>
      <c r="AB988" s="254"/>
      <c r="AC988" s="254"/>
      <c r="AD988" s="254"/>
      <c r="AE988" s="254"/>
      <c r="AF988" s="254"/>
      <c r="AG988" s="254"/>
      <c r="AH988" s="254"/>
      <c r="AI988" s="254"/>
      <c r="AJ988" s="254"/>
      <c r="AK988" s="254"/>
      <c r="AL988" s="254"/>
      <c r="AM988" s="254"/>
      <c r="AN988" s="254"/>
      <c r="AO988" s="254"/>
      <c r="AP988" s="254"/>
      <c r="AQ988" s="254"/>
      <c r="AR988" s="254"/>
      <c r="AS988" s="254"/>
      <c r="AT988" s="254"/>
      <c r="AU988" s="254"/>
      <c r="AV988" s="254"/>
      <c r="AW988" s="254"/>
      <c r="AX988" s="254"/>
      <c r="AY988" s="254"/>
      <c r="AZ988" s="254"/>
      <c r="BA988" s="254"/>
      <c r="BB988" s="254"/>
      <c r="BC988" s="254"/>
      <c r="BD988" s="254"/>
      <c r="BE988" s="254"/>
      <c r="BF988" s="254"/>
      <c r="BG988" s="254"/>
      <c r="BH988" s="254"/>
      <c r="BI988" s="254"/>
      <c r="BJ988" s="254"/>
      <c r="BK988" s="254"/>
      <c r="BL988" s="254"/>
      <c r="BM988" s="254"/>
      <c r="BN988" s="254"/>
      <c r="BO988" s="254"/>
      <c r="BP988" s="254"/>
      <c r="BQ988" s="254"/>
      <c r="BR988" s="254"/>
      <c r="BS988" s="254"/>
      <c r="BT988" s="254"/>
      <c r="BU988" s="254"/>
      <c r="BV988" s="254"/>
      <c r="BW988" s="254"/>
      <c r="BX988" s="254"/>
      <c r="BY988" s="254"/>
      <c r="BZ988" s="254"/>
      <c r="CA988" s="254"/>
      <c r="CB988" s="254"/>
      <c r="CC988" s="254"/>
      <c r="CD988" s="254"/>
      <c r="CE988" s="254"/>
      <c r="CF988" s="254"/>
      <c r="CG988" s="254"/>
      <c r="CH988" s="254"/>
      <c r="CI988" s="254"/>
      <c r="CJ988" s="254"/>
      <c r="CK988" s="254"/>
      <c r="CL988" s="254"/>
      <c r="CM988" s="254"/>
      <c r="CN988" s="254"/>
      <c r="CO988" s="254"/>
      <c r="CP988" s="254"/>
      <c r="CQ988" s="254"/>
      <c r="CR988" s="254"/>
      <c r="CS988" s="254"/>
      <c r="CT988" s="254"/>
      <c r="CU988" s="254"/>
      <c r="CV988" s="254"/>
      <c r="CW988" s="254"/>
      <c r="CX988" s="254"/>
      <c r="CY988" s="254"/>
      <c r="CZ988" s="254"/>
      <c r="DA988" s="254"/>
      <c r="DB988" s="254"/>
      <c r="DC988" s="254"/>
      <c r="DD988" s="254"/>
      <c r="DE988" s="254"/>
      <c r="DF988" s="254"/>
      <c r="DG988" s="254"/>
      <c r="DH988" s="254"/>
      <c r="DI988" s="254"/>
      <c r="DJ988" s="254"/>
      <c r="DK988" s="254"/>
      <c r="DL988" s="254"/>
      <c r="DM988" s="254"/>
      <c r="DN988" s="254"/>
      <c r="DO988" s="254"/>
    </row>
    <row r="989" spans="1:119" ht="7.5" customHeight="1">
      <c r="A989" s="277"/>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c r="AA989" s="254"/>
      <c r="AB989" s="254"/>
      <c r="AC989" s="254"/>
      <c r="AD989" s="254"/>
      <c r="AE989" s="254"/>
      <c r="AF989" s="254"/>
      <c r="AG989" s="254"/>
      <c r="AH989" s="254"/>
      <c r="AI989" s="254"/>
      <c r="AJ989" s="254"/>
      <c r="AK989" s="254"/>
      <c r="AL989" s="254"/>
      <c r="AM989" s="254"/>
      <c r="AN989" s="254"/>
      <c r="AO989" s="254"/>
      <c r="AP989" s="254"/>
      <c r="AQ989" s="254"/>
      <c r="AR989" s="254"/>
      <c r="AS989" s="254"/>
      <c r="AT989" s="254"/>
      <c r="AU989" s="254"/>
      <c r="AV989" s="254"/>
      <c r="AW989" s="254"/>
      <c r="AX989" s="254"/>
      <c r="AY989" s="254"/>
      <c r="AZ989" s="254"/>
      <c r="BA989" s="254"/>
      <c r="BB989" s="254"/>
      <c r="BC989" s="254"/>
      <c r="BD989" s="254"/>
      <c r="BE989" s="254"/>
      <c r="BF989" s="254"/>
      <c r="BG989" s="254"/>
      <c r="BH989" s="254"/>
      <c r="BI989" s="254"/>
      <c r="BJ989" s="254"/>
      <c r="BK989" s="254"/>
      <c r="BL989" s="254"/>
      <c r="BM989" s="254"/>
      <c r="BN989" s="254"/>
      <c r="BO989" s="254"/>
      <c r="BP989" s="254"/>
      <c r="BQ989" s="254"/>
      <c r="BR989" s="254"/>
      <c r="BS989" s="254"/>
      <c r="BT989" s="254"/>
      <c r="BU989" s="254"/>
      <c r="BV989" s="254"/>
      <c r="BW989" s="254"/>
      <c r="BX989" s="254"/>
      <c r="BY989" s="254"/>
      <c r="BZ989" s="254"/>
      <c r="CA989" s="254"/>
      <c r="CB989" s="254"/>
      <c r="CC989" s="254"/>
      <c r="CD989" s="254"/>
      <c r="CE989" s="254"/>
      <c r="CF989" s="254"/>
      <c r="CG989" s="254"/>
      <c r="CH989" s="254"/>
      <c r="CI989" s="254"/>
      <c r="CJ989" s="254"/>
      <c r="CK989" s="254"/>
      <c r="CL989" s="254"/>
      <c r="CM989" s="254"/>
      <c r="CN989" s="254"/>
      <c r="CO989" s="254"/>
      <c r="CP989" s="254"/>
      <c r="CQ989" s="254"/>
      <c r="CR989" s="254"/>
      <c r="CS989" s="254"/>
      <c r="CT989" s="254"/>
      <c r="CU989" s="254"/>
      <c r="CV989" s="254"/>
      <c r="CW989" s="254"/>
      <c r="CX989" s="254"/>
      <c r="CY989" s="254"/>
      <c r="CZ989" s="254"/>
      <c r="DA989" s="254"/>
      <c r="DB989" s="254"/>
      <c r="DC989" s="254"/>
      <c r="DD989" s="254"/>
      <c r="DE989" s="254"/>
      <c r="DF989" s="254"/>
      <c r="DG989" s="254"/>
      <c r="DH989" s="254"/>
      <c r="DI989" s="254"/>
      <c r="DJ989" s="254"/>
      <c r="DK989" s="254"/>
      <c r="DL989" s="254"/>
      <c r="DM989" s="254"/>
      <c r="DN989" s="254"/>
      <c r="DO989" s="254"/>
    </row>
    <row r="990" spans="1:119" ht="7.5" customHeight="1">
      <c r="A990" s="277"/>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c r="AA990" s="254"/>
      <c r="AB990" s="254"/>
      <c r="AC990" s="254"/>
      <c r="AD990" s="254"/>
      <c r="AE990" s="254"/>
      <c r="AF990" s="254"/>
      <c r="AG990" s="254"/>
      <c r="AH990" s="254"/>
      <c r="AI990" s="254"/>
      <c r="AJ990" s="254"/>
      <c r="AK990" s="254"/>
      <c r="AL990" s="254"/>
      <c r="AM990" s="254"/>
      <c r="AN990" s="254"/>
      <c r="AO990" s="254"/>
      <c r="AP990" s="254"/>
      <c r="AQ990" s="254"/>
      <c r="AR990" s="254"/>
      <c r="AS990" s="254"/>
      <c r="AT990" s="254"/>
      <c r="AU990" s="254"/>
      <c r="AV990" s="254"/>
      <c r="AW990" s="254"/>
      <c r="AX990" s="254"/>
      <c r="AY990" s="254"/>
      <c r="AZ990" s="254"/>
      <c r="BA990" s="254"/>
      <c r="BB990" s="254"/>
      <c r="BC990" s="254"/>
      <c r="BD990" s="254"/>
      <c r="BE990" s="254"/>
      <c r="BF990" s="254"/>
      <c r="BG990" s="254"/>
      <c r="BH990" s="254"/>
      <c r="BI990" s="254"/>
      <c r="BJ990" s="254"/>
      <c r="BK990" s="254"/>
      <c r="BL990" s="254"/>
      <c r="BM990" s="254"/>
      <c r="BN990" s="254"/>
      <c r="BO990" s="254"/>
      <c r="BP990" s="254"/>
      <c r="BQ990" s="254"/>
      <c r="BR990" s="254"/>
      <c r="BS990" s="254"/>
      <c r="BT990" s="254"/>
      <c r="BU990" s="254"/>
      <c r="BV990" s="254"/>
      <c r="BW990" s="254"/>
      <c r="BX990" s="254"/>
      <c r="BY990" s="254"/>
      <c r="BZ990" s="254"/>
      <c r="CA990" s="254"/>
      <c r="CB990" s="254"/>
      <c r="CC990" s="254"/>
      <c r="CD990" s="254"/>
      <c r="CE990" s="254"/>
      <c r="CF990" s="254"/>
      <c r="CG990" s="254"/>
      <c r="CH990" s="254"/>
      <c r="CI990" s="254"/>
      <c r="CJ990" s="254"/>
      <c r="CK990" s="254"/>
      <c r="CL990" s="254"/>
      <c r="CM990" s="254"/>
      <c r="CN990" s="254"/>
      <c r="CO990" s="254"/>
      <c r="CP990" s="254"/>
      <c r="CQ990" s="254"/>
      <c r="CR990" s="254"/>
      <c r="CS990" s="254"/>
      <c r="CT990" s="254"/>
      <c r="CU990" s="254"/>
      <c r="CV990" s="254"/>
      <c r="CW990" s="254"/>
      <c r="CX990" s="254"/>
      <c r="CY990" s="254"/>
      <c r="CZ990" s="254"/>
      <c r="DA990" s="254"/>
      <c r="DB990" s="254"/>
      <c r="DC990" s="254"/>
      <c r="DD990" s="254"/>
      <c r="DE990" s="254"/>
      <c r="DF990" s="254"/>
      <c r="DG990" s="254"/>
      <c r="DH990" s="254"/>
      <c r="DI990" s="254"/>
      <c r="DJ990" s="254"/>
      <c r="DK990" s="254"/>
      <c r="DL990" s="254"/>
      <c r="DM990" s="254"/>
      <c r="DN990" s="254"/>
      <c r="DO990" s="254"/>
    </row>
    <row r="991" spans="1:119" ht="7.5" customHeight="1">
      <c r="A991" s="277"/>
      <c r="B991" s="254"/>
      <c r="C991" s="254"/>
      <c r="D991" s="254"/>
      <c r="E991" s="254"/>
      <c r="F991" s="254"/>
      <c r="G991" s="254"/>
      <c r="H991" s="254"/>
      <c r="I991" s="254"/>
      <c r="J991" s="254"/>
      <c r="K991" s="254"/>
      <c r="L991" s="254"/>
      <c r="M991" s="254"/>
      <c r="N991" s="254"/>
      <c r="O991" s="254"/>
      <c r="P991" s="254"/>
      <c r="Q991" s="254"/>
      <c r="R991" s="254"/>
      <c r="S991" s="254"/>
      <c r="T991" s="254"/>
      <c r="U991" s="254"/>
      <c r="V991" s="254"/>
      <c r="W991" s="254"/>
      <c r="X991" s="254"/>
      <c r="Y991" s="254"/>
      <c r="Z991" s="254"/>
      <c r="AA991" s="254"/>
      <c r="AB991" s="254"/>
      <c r="AC991" s="254"/>
      <c r="AD991" s="254"/>
      <c r="AE991" s="254"/>
      <c r="AF991" s="254"/>
      <c r="AG991" s="254"/>
      <c r="AH991" s="254"/>
      <c r="AI991" s="254"/>
      <c r="AJ991" s="254"/>
      <c r="AK991" s="254"/>
      <c r="AL991" s="254"/>
      <c r="AM991" s="254"/>
      <c r="AN991" s="254"/>
      <c r="AO991" s="254"/>
      <c r="AP991" s="254"/>
      <c r="AQ991" s="254"/>
      <c r="AR991" s="254"/>
      <c r="AS991" s="254"/>
      <c r="AT991" s="254"/>
      <c r="AU991" s="254"/>
      <c r="AV991" s="254"/>
      <c r="AW991" s="254"/>
      <c r="AX991" s="254"/>
      <c r="AY991" s="254"/>
      <c r="AZ991" s="254"/>
      <c r="BA991" s="254"/>
      <c r="BB991" s="254"/>
      <c r="BC991" s="254"/>
      <c r="BD991" s="254"/>
      <c r="BE991" s="254"/>
      <c r="BF991" s="254"/>
      <c r="BG991" s="254"/>
      <c r="BH991" s="254"/>
      <c r="BI991" s="254"/>
      <c r="BJ991" s="254"/>
      <c r="BK991" s="254"/>
      <c r="BL991" s="254"/>
      <c r="BM991" s="254"/>
      <c r="BN991" s="254"/>
      <c r="BO991" s="254"/>
      <c r="BP991" s="254"/>
      <c r="BQ991" s="254"/>
      <c r="BR991" s="254"/>
      <c r="BS991" s="254"/>
      <c r="BT991" s="254"/>
      <c r="BU991" s="254"/>
      <c r="BV991" s="254"/>
      <c r="BW991" s="254"/>
      <c r="BX991" s="254"/>
      <c r="BY991" s="254"/>
      <c r="BZ991" s="254"/>
      <c r="CA991" s="254"/>
      <c r="CB991" s="254"/>
      <c r="CC991" s="254"/>
      <c r="CD991" s="254"/>
      <c r="CE991" s="254"/>
      <c r="CF991" s="254"/>
      <c r="CG991" s="254"/>
      <c r="CH991" s="254"/>
      <c r="CI991" s="254"/>
      <c r="CJ991" s="254"/>
      <c r="CK991" s="254"/>
      <c r="CL991" s="254"/>
      <c r="CM991" s="254"/>
      <c r="CN991" s="254"/>
      <c r="CO991" s="254"/>
      <c r="CP991" s="254"/>
      <c r="CQ991" s="254"/>
      <c r="CR991" s="254"/>
      <c r="CS991" s="254"/>
      <c r="CT991" s="254"/>
      <c r="CU991" s="254"/>
      <c r="CV991" s="254"/>
      <c r="CW991" s="254"/>
      <c r="CX991" s="254"/>
      <c r="CY991" s="254"/>
      <c r="CZ991" s="254"/>
      <c r="DA991" s="254"/>
      <c r="DB991" s="254"/>
      <c r="DC991" s="254"/>
      <c r="DD991" s="254"/>
      <c r="DE991" s="254"/>
      <c r="DF991" s="254"/>
      <c r="DG991" s="254"/>
      <c r="DH991" s="254"/>
      <c r="DI991" s="254"/>
      <c r="DJ991" s="254"/>
      <c r="DK991" s="254"/>
      <c r="DL991" s="254"/>
      <c r="DM991" s="254"/>
      <c r="DN991" s="254"/>
      <c r="DO991" s="254"/>
    </row>
    <row r="992" spans="1:119" ht="7.5" customHeight="1">
      <c r="A992" s="277"/>
      <c r="B992" s="254"/>
      <c r="C992" s="254"/>
      <c r="D992" s="254"/>
      <c r="E992" s="254"/>
      <c r="F992" s="254"/>
      <c r="G992" s="254"/>
      <c r="H992" s="254"/>
      <c r="I992" s="254"/>
      <c r="J992" s="254"/>
      <c r="K992" s="254"/>
      <c r="L992" s="254"/>
      <c r="M992" s="254"/>
      <c r="N992" s="254"/>
      <c r="O992" s="254"/>
      <c r="P992" s="254"/>
      <c r="Q992" s="254"/>
      <c r="R992" s="254"/>
      <c r="S992" s="254"/>
      <c r="T992" s="254"/>
      <c r="U992" s="254"/>
      <c r="V992" s="254"/>
      <c r="W992" s="254"/>
      <c r="X992" s="254"/>
      <c r="Y992" s="254"/>
      <c r="Z992" s="254"/>
      <c r="AA992" s="254"/>
      <c r="AB992" s="254"/>
      <c r="AC992" s="254"/>
      <c r="AD992" s="254"/>
      <c r="AE992" s="254"/>
      <c r="AF992" s="254"/>
      <c r="AG992" s="254"/>
      <c r="AH992" s="254"/>
      <c r="AI992" s="254"/>
      <c r="AJ992" s="254"/>
      <c r="AK992" s="254"/>
      <c r="AL992" s="254"/>
      <c r="AM992" s="254"/>
      <c r="AN992" s="254"/>
      <c r="AO992" s="254"/>
      <c r="AP992" s="254"/>
      <c r="AQ992" s="254"/>
      <c r="AR992" s="254"/>
      <c r="AS992" s="254"/>
      <c r="AT992" s="254"/>
      <c r="AU992" s="254"/>
      <c r="AV992" s="254"/>
      <c r="AW992" s="254"/>
      <c r="AX992" s="254"/>
      <c r="AY992" s="254"/>
      <c r="AZ992" s="254"/>
      <c r="BA992" s="254"/>
      <c r="BB992" s="254"/>
      <c r="BC992" s="254"/>
      <c r="BD992" s="254"/>
      <c r="BE992" s="254"/>
      <c r="BF992" s="254"/>
      <c r="BG992" s="254"/>
      <c r="BH992" s="254"/>
      <c r="BI992" s="254"/>
      <c r="BJ992" s="254"/>
      <c r="BK992" s="254"/>
      <c r="BL992" s="254"/>
      <c r="BM992" s="254"/>
      <c r="BN992" s="254"/>
      <c r="BO992" s="254"/>
      <c r="BP992" s="254"/>
      <c r="BQ992" s="254"/>
      <c r="BR992" s="254"/>
      <c r="BS992" s="254"/>
      <c r="BT992" s="254"/>
      <c r="BU992" s="254"/>
      <c r="BV992" s="254"/>
      <c r="BW992" s="254"/>
      <c r="BX992" s="254"/>
      <c r="BY992" s="254"/>
      <c r="BZ992" s="254"/>
      <c r="CA992" s="254"/>
      <c r="CB992" s="254"/>
      <c r="CC992" s="254"/>
      <c r="CD992" s="254"/>
      <c r="CE992" s="254"/>
      <c r="CF992" s="254"/>
      <c r="CG992" s="254"/>
      <c r="CH992" s="254"/>
      <c r="CI992" s="254"/>
      <c r="CJ992" s="254"/>
      <c r="CK992" s="254"/>
      <c r="CL992" s="254"/>
      <c r="CM992" s="254"/>
      <c r="CN992" s="254"/>
      <c r="CO992" s="254"/>
      <c r="CP992" s="254"/>
      <c r="CQ992" s="254"/>
      <c r="CR992" s="254"/>
      <c r="CS992" s="254"/>
      <c r="CT992" s="254"/>
      <c r="CU992" s="254"/>
      <c r="CV992" s="254"/>
      <c r="CW992" s="254"/>
      <c r="CX992" s="254"/>
      <c r="CY992" s="254"/>
      <c r="CZ992" s="254"/>
      <c r="DA992" s="254"/>
      <c r="DB992" s="254"/>
      <c r="DC992" s="254"/>
      <c r="DD992" s="254"/>
      <c r="DE992" s="254"/>
      <c r="DF992" s="254"/>
      <c r="DG992" s="254"/>
      <c r="DH992" s="254"/>
      <c r="DI992" s="254"/>
      <c r="DJ992" s="254"/>
      <c r="DK992" s="254"/>
      <c r="DL992" s="254"/>
      <c r="DM992" s="254"/>
      <c r="DN992" s="254"/>
      <c r="DO992" s="254"/>
    </row>
    <row r="993" spans="1:119" ht="7.5" customHeight="1">
      <c r="A993" s="277"/>
      <c r="B993" s="254"/>
      <c r="C993" s="254"/>
      <c r="D993" s="254"/>
      <c r="E993" s="254"/>
      <c r="F993" s="254"/>
      <c r="G993" s="254"/>
      <c r="H993" s="254"/>
      <c r="I993" s="254"/>
      <c r="J993" s="254"/>
      <c r="K993" s="254"/>
      <c r="L993" s="254"/>
      <c r="M993" s="254"/>
      <c r="N993" s="254"/>
      <c r="O993" s="254"/>
      <c r="P993" s="254"/>
      <c r="Q993" s="254"/>
      <c r="R993" s="254"/>
      <c r="S993" s="254"/>
      <c r="T993" s="254"/>
      <c r="U993" s="254"/>
      <c r="V993" s="254"/>
      <c r="W993" s="254"/>
      <c r="X993" s="254"/>
      <c r="Y993" s="254"/>
      <c r="Z993" s="254"/>
      <c r="AA993" s="254"/>
      <c r="AB993" s="254"/>
      <c r="AC993" s="254"/>
      <c r="AD993" s="254"/>
      <c r="AE993" s="254"/>
      <c r="AF993" s="254"/>
      <c r="AG993" s="254"/>
      <c r="AH993" s="254"/>
      <c r="AI993" s="254"/>
      <c r="AJ993" s="254"/>
      <c r="AK993" s="254"/>
      <c r="AL993" s="254"/>
      <c r="AM993" s="254"/>
      <c r="AN993" s="254"/>
      <c r="AO993" s="254"/>
      <c r="AP993" s="254"/>
      <c r="AQ993" s="254"/>
      <c r="AR993" s="254"/>
      <c r="AS993" s="254"/>
      <c r="AT993" s="254"/>
      <c r="AU993" s="254"/>
      <c r="AV993" s="254"/>
      <c r="AW993" s="254"/>
      <c r="AX993" s="254"/>
      <c r="AY993" s="254"/>
      <c r="AZ993" s="254"/>
      <c r="BA993" s="254"/>
      <c r="BB993" s="254"/>
      <c r="BC993" s="254"/>
      <c r="BD993" s="254"/>
      <c r="BE993" s="254"/>
      <c r="BF993" s="254"/>
      <c r="BG993" s="254"/>
      <c r="BH993" s="254"/>
      <c r="BI993" s="254"/>
      <c r="BJ993" s="254"/>
      <c r="BK993" s="254"/>
      <c r="BL993" s="254"/>
      <c r="BM993" s="254"/>
      <c r="BN993" s="254"/>
      <c r="BO993" s="254"/>
      <c r="BP993" s="254"/>
      <c r="BQ993" s="254"/>
      <c r="BR993" s="254"/>
      <c r="BS993" s="254"/>
      <c r="BT993" s="254"/>
      <c r="BU993" s="254"/>
      <c r="BV993" s="254"/>
      <c r="BW993" s="254"/>
      <c r="BX993" s="254"/>
      <c r="BY993" s="254"/>
      <c r="BZ993" s="254"/>
      <c r="CA993" s="254"/>
      <c r="CB993" s="254"/>
      <c r="CC993" s="254"/>
      <c r="CD993" s="254"/>
      <c r="CE993" s="254"/>
      <c r="CF993" s="254"/>
      <c r="CG993" s="254"/>
      <c r="CH993" s="254"/>
      <c r="CI993" s="254"/>
      <c r="CJ993" s="254"/>
      <c r="CK993" s="254"/>
      <c r="CL993" s="254"/>
      <c r="CM993" s="254"/>
      <c r="CN993" s="254"/>
      <c r="CO993" s="254"/>
      <c r="CP993" s="254"/>
      <c r="CQ993" s="254"/>
      <c r="CR993" s="254"/>
      <c r="CS993" s="254"/>
      <c r="CT993" s="254"/>
      <c r="CU993" s="254"/>
      <c r="CV993" s="254"/>
      <c r="CW993" s="254"/>
      <c r="CX993" s="254"/>
      <c r="CY993" s="254"/>
      <c r="CZ993" s="254"/>
      <c r="DA993" s="254"/>
      <c r="DB993" s="254"/>
      <c r="DC993" s="254"/>
      <c r="DD993" s="254"/>
      <c r="DE993" s="254"/>
      <c r="DF993" s="254"/>
      <c r="DG993" s="254"/>
      <c r="DH993" s="254"/>
      <c r="DI993" s="254"/>
      <c r="DJ993" s="254"/>
      <c r="DK993" s="254"/>
      <c r="DL993" s="254"/>
      <c r="DM993" s="254"/>
      <c r="DN993" s="254"/>
      <c r="DO993" s="254"/>
    </row>
    <row r="994" spans="1:119" ht="7.5" customHeight="1">
      <c r="A994" s="277"/>
      <c r="B994" s="254"/>
      <c r="C994" s="254"/>
      <c r="D994" s="254"/>
      <c r="E994" s="254"/>
      <c r="F994" s="254"/>
      <c r="G994" s="254"/>
      <c r="H994" s="254"/>
      <c r="I994" s="254"/>
      <c r="J994" s="254"/>
      <c r="K994" s="254"/>
      <c r="L994" s="254"/>
      <c r="M994" s="254"/>
      <c r="N994" s="254"/>
      <c r="O994" s="254"/>
      <c r="P994" s="254"/>
      <c r="Q994" s="254"/>
      <c r="R994" s="254"/>
      <c r="S994" s="254"/>
      <c r="T994" s="254"/>
      <c r="U994" s="254"/>
      <c r="V994" s="254"/>
      <c r="W994" s="254"/>
      <c r="X994" s="254"/>
      <c r="Y994" s="254"/>
      <c r="Z994" s="254"/>
      <c r="AA994" s="254"/>
      <c r="AB994" s="254"/>
      <c r="AC994" s="254"/>
      <c r="AD994" s="254"/>
      <c r="AE994" s="254"/>
      <c r="AF994" s="254"/>
      <c r="AG994" s="254"/>
      <c r="AH994" s="254"/>
      <c r="AI994" s="254"/>
      <c r="AJ994" s="254"/>
      <c r="AK994" s="254"/>
      <c r="AL994" s="254"/>
      <c r="AM994" s="254"/>
      <c r="AN994" s="254"/>
      <c r="AO994" s="254"/>
      <c r="AP994" s="254"/>
      <c r="AQ994" s="254"/>
      <c r="AR994" s="254"/>
      <c r="AS994" s="254"/>
      <c r="AT994" s="254"/>
      <c r="AU994" s="254"/>
      <c r="AV994" s="254"/>
      <c r="AW994" s="254"/>
      <c r="AX994" s="254"/>
      <c r="AY994" s="254"/>
      <c r="AZ994" s="254"/>
      <c r="BA994" s="254"/>
      <c r="BB994" s="254"/>
      <c r="BC994" s="254"/>
      <c r="BD994" s="254"/>
      <c r="BE994" s="254"/>
      <c r="BF994" s="254"/>
      <c r="BG994" s="254"/>
      <c r="BH994" s="254"/>
      <c r="BI994" s="254"/>
      <c r="BJ994" s="254"/>
      <c r="BK994" s="254"/>
      <c r="BL994" s="254"/>
      <c r="BM994" s="254"/>
      <c r="BN994" s="254"/>
      <c r="BO994" s="254"/>
      <c r="BP994" s="254"/>
      <c r="BQ994" s="254"/>
      <c r="BR994" s="254"/>
      <c r="BS994" s="254"/>
      <c r="BT994" s="254"/>
      <c r="BU994" s="254"/>
      <c r="BV994" s="254"/>
      <c r="BW994" s="254"/>
      <c r="BX994" s="254"/>
      <c r="BY994" s="254"/>
      <c r="BZ994" s="254"/>
      <c r="CA994" s="254"/>
      <c r="CB994" s="254"/>
      <c r="CC994" s="254"/>
      <c r="CD994" s="254"/>
      <c r="CE994" s="254"/>
      <c r="CF994" s="254"/>
      <c r="CG994" s="254"/>
      <c r="CH994" s="254"/>
      <c r="CI994" s="254"/>
      <c r="CJ994" s="254"/>
      <c r="CK994" s="254"/>
      <c r="CL994" s="254"/>
      <c r="CM994" s="254"/>
      <c r="CN994" s="254"/>
      <c r="CO994" s="254"/>
      <c r="CP994" s="254"/>
      <c r="CQ994" s="254"/>
      <c r="CR994" s="254"/>
      <c r="CS994" s="254"/>
      <c r="CT994" s="254"/>
      <c r="CU994" s="254"/>
      <c r="CV994" s="254"/>
      <c r="CW994" s="254"/>
      <c r="CX994" s="254"/>
      <c r="CY994" s="254"/>
      <c r="CZ994" s="254"/>
      <c r="DA994" s="254"/>
      <c r="DB994" s="254"/>
      <c r="DC994" s="254"/>
      <c r="DD994" s="254"/>
      <c r="DE994" s="254"/>
      <c r="DF994" s="254"/>
      <c r="DG994" s="254"/>
      <c r="DH994" s="254"/>
      <c r="DI994" s="254"/>
      <c r="DJ994" s="254"/>
      <c r="DK994" s="254"/>
      <c r="DL994" s="254"/>
      <c r="DM994" s="254"/>
      <c r="DN994" s="254"/>
      <c r="DO994" s="254"/>
    </row>
    <row r="995" spans="1:119" ht="7.5" customHeight="1">
      <c r="A995" s="277"/>
      <c r="B995" s="254"/>
      <c r="C995" s="254"/>
      <c r="D995" s="254"/>
      <c r="E995" s="254"/>
      <c r="F995" s="254"/>
      <c r="G995" s="254"/>
      <c r="H995" s="254"/>
      <c r="I995" s="254"/>
      <c r="J995" s="254"/>
      <c r="K995" s="254"/>
      <c r="L995" s="254"/>
      <c r="M995" s="254"/>
      <c r="N995" s="254"/>
      <c r="O995" s="254"/>
      <c r="P995" s="254"/>
      <c r="Q995" s="254"/>
      <c r="R995" s="254"/>
      <c r="S995" s="254"/>
      <c r="T995" s="254"/>
      <c r="U995" s="254"/>
      <c r="V995" s="254"/>
      <c r="W995" s="254"/>
      <c r="X995" s="254"/>
      <c r="Y995" s="254"/>
      <c r="Z995" s="254"/>
      <c r="AA995" s="254"/>
      <c r="AB995" s="254"/>
      <c r="AC995" s="254"/>
      <c r="AD995" s="254"/>
      <c r="AE995" s="254"/>
      <c r="AF995" s="254"/>
      <c r="AG995" s="254"/>
      <c r="AH995" s="254"/>
      <c r="AI995" s="254"/>
      <c r="AJ995" s="254"/>
      <c r="AK995" s="254"/>
      <c r="AL995" s="254"/>
      <c r="AM995" s="254"/>
      <c r="AN995" s="254"/>
      <c r="AO995" s="254"/>
      <c r="AP995" s="254"/>
      <c r="AQ995" s="254"/>
      <c r="AR995" s="254"/>
      <c r="AS995" s="254"/>
      <c r="AT995" s="254"/>
      <c r="AU995" s="254"/>
      <c r="AV995" s="254"/>
      <c r="AW995" s="254"/>
      <c r="AX995" s="254"/>
      <c r="AY995" s="254"/>
      <c r="AZ995" s="254"/>
      <c r="BA995" s="254"/>
      <c r="BB995" s="254"/>
      <c r="BC995" s="254"/>
      <c r="BD995" s="254"/>
      <c r="BE995" s="254"/>
      <c r="BF995" s="254"/>
      <c r="BG995" s="254"/>
      <c r="BH995" s="254"/>
      <c r="BI995" s="254"/>
      <c r="BJ995" s="254"/>
      <c r="BK995" s="254"/>
      <c r="BL995" s="254"/>
      <c r="BM995" s="254"/>
      <c r="BN995" s="254"/>
      <c r="BO995" s="254"/>
      <c r="BP995" s="254"/>
      <c r="BQ995" s="254"/>
      <c r="BR995" s="254"/>
      <c r="BS995" s="254"/>
      <c r="BT995" s="254"/>
      <c r="BU995" s="254"/>
      <c r="BV995" s="254"/>
      <c r="BW995" s="254"/>
      <c r="BX995" s="254"/>
      <c r="BY995" s="254"/>
      <c r="BZ995" s="254"/>
      <c r="CA995" s="254"/>
      <c r="CB995" s="254"/>
      <c r="CC995" s="254"/>
      <c r="CD995" s="254"/>
      <c r="CE995" s="254"/>
      <c r="CF995" s="254"/>
      <c r="CG995" s="254"/>
      <c r="CH995" s="254"/>
      <c r="CI995" s="254"/>
      <c r="CJ995" s="254"/>
      <c r="CK995" s="254"/>
      <c r="CL995" s="254"/>
      <c r="CM995" s="254"/>
      <c r="CN995" s="254"/>
      <c r="CO995" s="254"/>
      <c r="CP995" s="254"/>
      <c r="CQ995" s="254"/>
      <c r="CR995" s="254"/>
      <c r="CS995" s="254"/>
      <c r="CT995" s="254"/>
      <c r="CU995" s="254"/>
      <c r="CV995" s="254"/>
      <c r="CW995" s="254"/>
      <c r="CX995" s="254"/>
      <c r="CY995" s="254"/>
      <c r="CZ995" s="254"/>
      <c r="DA995" s="254"/>
      <c r="DB995" s="254"/>
      <c r="DC995" s="254"/>
      <c r="DD995" s="254"/>
      <c r="DE995" s="254"/>
      <c r="DF995" s="254"/>
      <c r="DG995" s="254"/>
      <c r="DH995" s="254"/>
      <c r="DI995" s="254"/>
      <c r="DJ995" s="254"/>
      <c r="DK995" s="254"/>
      <c r="DL995" s="254"/>
      <c r="DM995" s="254"/>
      <c r="DN995" s="254"/>
      <c r="DO995" s="254"/>
    </row>
    <row r="996" spans="1:119" ht="7.5" customHeight="1">
      <c r="A996" s="277"/>
      <c r="B996" s="254"/>
      <c r="C996" s="254"/>
      <c r="D996" s="254"/>
      <c r="E996" s="254"/>
      <c r="F996" s="254"/>
      <c r="G996" s="254"/>
      <c r="H996" s="254"/>
      <c r="I996" s="254"/>
      <c r="J996" s="254"/>
      <c r="K996" s="254"/>
      <c r="L996" s="254"/>
      <c r="M996" s="254"/>
      <c r="N996" s="254"/>
      <c r="O996" s="254"/>
      <c r="P996" s="254"/>
      <c r="Q996" s="254"/>
      <c r="R996" s="254"/>
      <c r="S996" s="254"/>
      <c r="T996" s="254"/>
      <c r="U996" s="254"/>
      <c r="V996" s="254"/>
      <c r="W996" s="254"/>
      <c r="X996" s="254"/>
      <c r="Y996" s="254"/>
      <c r="Z996" s="254"/>
      <c r="AA996" s="254"/>
      <c r="AB996" s="254"/>
      <c r="AC996" s="254"/>
      <c r="AD996" s="254"/>
      <c r="AE996" s="254"/>
      <c r="AF996" s="254"/>
      <c r="AG996" s="254"/>
      <c r="AH996" s="254"/>
      <c r="AI996" s="254"/>
      <c r="AJ996" s="254"/>
      <c r="AK996" s="254"/>
      <c r="AL996" s="254"/>
      <c r="AM996" s="254"/>
      <c r="AN996" s="254"/>
      <c r="AO996" s="254"/>
      <c r="AP996" s="254"/>
      <c r="AQ996" s="254"/>
      <c r="AR996" s="254"/>
      <c r="AS996" s="254"/>
      <c r="AT996" s="254"/>
      <c r="AU996" s="254"/>
      <c r="AV996" s="254"/>
      <c r="AW996" s="254"/>
      <c r="AX996" s="254"/>
      <c r="AY996" s="254"/>
      <c r="AZ996" s="254"/>
      <c r="BA996" s="254"/>
      <c r="BB996" s="254"/>
      <c r="BC996" s="254"/>
      <c r="BD996" s="254"/>
      <c r="BE996" s="254"/>
      <c r="BF996" s="254"/>
      <c r="BG996" s="254"/>
      <c r="BH996" s="254"/>
      <c r="BI996" s="254"/>
      <c r="BJ996" s="254"/>
      <c r="BK996" s="254"/>
      <c r="BL996" s="254"/>
      <c r="BM996" s="254"/>
      <c r="BN996" s="254"/>
      <c r="BO996" s="254"/>
      <c r="BP996" s="254"/>
      <c r="BQ996" s="254"/>
      <c r="BR996" s="254"/>
      <c r="BS996" s="254"/>
      <c r="BT996" s="254"/>
      <c r="BU996" s="254"/>
      <c r="BV996" s="254"/>
      <c r="BW996" s="254"/>
      <c r="BX996" s="254"/>
      <c r="BY996" s="254"/>
      <c r="BZ996" s="254"/>
      <c r="CA996" s="254"/>
      <c r="CB996" s="254"/>
      <c r="CC996" s="254"/>
      <c r="CD996" s="254"/>
      <c r="CE996" s="254"/>
      <c r="CF996" s="254"/>
      <c r="CG996" s="254"/>
      <c r="CH996" s="254"/>
      <c r="CI996" s="254"/>
      <c r="CJ996" s="254"/>
      <c r="CK996" s="254"/>
      <c r="CL996" s="254"/>
      <c r="CM996" s="254"/>
      <c r="CN996" s="254"/>
      <c r="CO996" s="254"/>
      <c r="CP996" s="254"/>
      <c r="CQ996" s="254"/>
      <c r="CR996" s="254"/>
      <c r="CS996" s="254"/>
      <c r="CT996" s="254"/>
      <c r="CU996" s="254"/>
      <c r="CV996" s="254"/>
      <c r="CW996" s="254"/>
      <c r="CX996" s="254"/>
      <c r="CY996" s="254"/>
      <c r="CZ996" s="254"/>
      <c r="DA996" s="254"/>
      <c r="DB996" s="254"/>
      <c r="DC996" s="254"/>
      <c r="DD996" s="254"/>
      <c r="DE996" s="254"/>
      <c r="DF996" s="254"/>
      <c r="DG996" s="254"/>
      <c r="DH996" s="254"/>
      <c r="DI996" s="254"/>
      <c r="DJ996" s="254"/>
      <c r="DK996" s="254"/>
      <c r="DL996" s="254"/>
      <c r="DM996" s="254"/>
      <c r="DN996" s="254"/>
      <c r="DO996" s="254"/>
    </row>
    <row r="997" spans="1:119" ht="7.5" customHeight="1">
      <c r="A997" s="277"/>
      <c r="B997" s="254"/>
      <c r="C997" s="254"/>
      <c r="D997" s="254"/>
      <c r="E997" s="254"/>
      <c r="F997" s="254"/>
      <c r="G997" s="254"/>
      <c r="H997" s="254"/>
      <c r="I997" s="254"/>
      <c r="J997" s="254"/>
      <c r="K997" s="254"/>
      <c r="L997" s="254"/>
      <c r="M997" s="254"/>
      <c r="N997" s="254"/>
      <c r="O997" s="254"/>
      <c r="P997" s="254"/>
      <c r="Q997" s="254"/>
      <c r="R997" s="254"/>
      <c r="S997" s="254"/>
      <c r="T997" s="254"/>
      <c r="U997" s="254"/>
      <c r="V997" s="254"/>
      <c r="W997" s="254"/>
      <c r="X997" s="254"/>
      <c r="Y997" s="254"/>
      <c r="Z997" s="254"/>
      <c r="AA997" s="254"/>
      <c r="AB997" s="254"/>
      <c r="AC997" s="254"/>
      <c r="AD997" s="254"/>
      <c r="AE997" s="254"/>
      <c r="AF997" s="254"/>
      <c r="AG997" s="254"/>
      <c r="AH997" s="254"/>
      <c r="AI997" s="254"/>
      <c r="AJ997" s="254"/>
      <c r="AK997" s="254"/>
      <c r="AL997" s="254"/>
      <c r="AM997" s="254"/>
      <c r="AN997" s="254"/>
      <c r="AO997" s="254"/>
      <c r="AP997" s="254"/>
      <c r="AQ997" s="254"/>
      <c r="AR997" s="254"/>
      <c r="AS997" s="254"/>
      <c r="AT997" s="254"/>
      <c r="AU997" s="254"/>
      <c r="AV997" s="254"/>
      <c r="AW997" s="254"/>
      <c r="AX997" s="254"/>
      <c r="AY997" s="254"/>
      <c r="AZ997" s="254"/>
      <c r="BA997" s="254"/>
      <c r="BB997" s="254"/>
      <c r="BC997" s="254"/>
      <c r="BD997" s="254"/>
      <c r="BE997" s="254"/>
      <c r="BF997" s="254"/>
      <c r="BG997" s="254"/>
      <c r="BH997" s="254"/>
      <c r="BI997" s="254"/>
      <c r="BJ997" s="254"/>
      <c r="BK997" s="254"/>
      <c r="BL997" s="254"/>
      <c r="BM997" s="254"/>
      <c r="BN997" s="254"/>
      <c r="BO997" s="254"/>
      <c r="BP997" s="254"/>
      <c r="BQ997" s="254"/>
      <c r="BR997" s="254"/>
      <c r="BS997" s="254"/>
      <c r="BT997" s="254"/>
      <c r="BU997" s="254"/>
      <c r="BV997" s="254"/>
      <c r="BW997" s="254"/>
      <c r="BX997" s="254"/>
      <c r="BY997" s="254"/>
      <c r="BZ997" s="254"/>
      <c r="CA997" s="254"/>
      <c r="CB997" s="254"/>
      <c r="CC997" s="254"/>
      <c r="CD997" s="254"/>
      <c r="CE997" s="254"/>
      <c r="CF997" s="254"/>
      <c r="CG997" s="254"/>
      <c r="CH997" s="254"/>
      <c r="CI997" s="254"/>
      <c r="CJ997" s="254"/>
      <c r="CK997" s="254"/>
      <c r="CL997" s="254"/>
      <c r="CM997" s="254"/>
      <c r="CN997" s="254"/>
      <c r="CO997" s="254"/>
      <c r="CP997" s="254"/>
      <c r="CQ997" s="254"/>
      <c r="CR997" s="254"/>
      <c r="CS997" s="254"/>
      <c r="CT997" s="254"/>
      <c r="CU997" s="254"/>
      <c r="CV997" s="254"/>
      <c r="CW997" s="254"/>
      <c r="CX997" s="254"/>
      <c r="CY997" s="254"/>
      <c r="CZ997" s="254"/>
      <c r="DA997" s="254"/>
      <c r="DB997" s="254"/>
      <c r="DC997" s="254"/>
      <c r="DD997" s="254"/>
      <c r="DE997" s="254"/>
      <c r="DF997" s="254"/>
      <c r="DG997" s="254"/>
      <c r="DH997" s="254"/>
      <c r="DI997" s="254"/>
      <c r="DJ997" s="254"/>
      <c r="DK997" s="254"/>
      <c r="DL997" s="254"/>
      <c r="DM997" s="254"/>
      <c r="DN997" s="254"/>
      <c r="DO997" s="254"/>
    </row>
    <row r="998" spans="1:119" ht="7.5" customHeight="1">
      <c r="A998" s="277"/>
      <c r="B998" s="254"/>
      <c r="C998" s="254"/>
      <c r="D998" s="254"/>
      <c r="E998" s="254"/>
      <c r="F998" s="254"/>
      <c r="G998" s="254"/>
      <c r="H998" s="254"/>
      <c r="I998" s="254"/>
      <c r="J998" s="254"/>
      <c r="K998" s="254"/>
      <c r="L998" s="254"/>
      <c r="M998" s="254"/>
      <c r="N998" s="254"/>
      <c r="O998" s="254"/>
      <c r="P998" s="254"/>
      <c r="Q998" s="254"/>
      <c r="R998" s="254"/>
      <c r="S998" s="254"/>
      <c r="T998" s="254"/>
      <c r="U998" s="254"/>
      <c r="V998" s="254"/>
      <c r="W998" s="254"/>
      <c r="X998" s="254"/>
      <c r="Y998" s="254"/>
      <c r="Z998" s="254"/>
      <c r="AA998" s="254"/>
      <c r="AB998" s="254"/>
      <c r="AC998" s="254"/>
      <c r="AD998" s="254"/>
      <c r="AE998" s="254"/>
      <c r="AF998" s="254"/>
      <c r="AG998" s="254"/>
      <c r="AH998" s="254"/>
      <c r="AI998" s="254"/>
      <c r="AJ998" s="254"/>
      <c r="AK998" s="254"/>
      <c r="AL998" s="254"/>
      <c r="AM998" s="254"/>
      <c r="AN998" s="254"/>
      <c r="AO998" s="254"/>
      <c r="AP998" s="254"/>
      <c r="AQ998" s="254"/>
      <c r="AR998" s="254"/>
      <c r="AS998" s="254"/>
      <c r="AT998" s="254"/>
      <c r="AU998" s="254"/>
      <c r="AV998" s="254"/>
      <c r="AW998" s="254"/>
      <c r="AX998" s="254"/>
      <c r="AY998" s="254"/>
      <c r="AZ998" s="254"/>
      <c r="BA998" s="254"/>
      <c r="BB998" s="254"/>
      <c r="BC998" s="254"/>
      <c r="BD998" s="254"/>
      <c r="BE998" s="254"/>
      <c r="BF998" s="254"/>
      <c r="BG998" s="254"/>
      <c r="BH998" s="254"/>
      <c r="BI998" s="254"/>
      <c r="BJ998" s="254"/>
      <c r="BK998" s="254"/>
      <c r="BL998" s="254"/>
      <c r="BM998" s="254"/>
      <c r="BN998" s="254"/>
      <c r="BO998" s="254"/>
      <c r="BP998" s="254"/>
      <c r="BQ998" s="254"/>
      <c r="BR998" s="254"/>
      <c r="BS998" s="254"/>
      <c r="BT998" s="254"/>
      <c r="BU998" s="254"/>
      <c r="BV998" s="254"/>
      <c r="BW998" s="254"/>
      <c r="BX998" s="254"/>
      <c r="BY998" s="254"/>
      <c r="BZ998" s="254"/>
      <c r="CA998" s="254"/>
      <c r="CB998" s="254"/>
      <c r="CC998" s="254"/>
      <c r="CD998" s="254"/>
      <c r="CE998" s="254"/>
      <c r="CF998" s="254"/>
      <c r="CG998" s="254"/>
      <c r="CH998" s="254"/>
      <c r="CI998" s="254"/>
      <c r="CJ998" s="254"/>
      <c r="CK998" s="254"/>
      <c r="CL998" s="254"/>
      <c r="CM998" s="254"/>
      <c r="CN998" s="254"/>
      <c r="CO998" s="254"/>
      <c r="CP998" s="254"/>
      <c r="CQ998" s="254"/>
      <c r="CR998" s="254"/>
      <c r="CS998" s="254"/>
      <c r="CT998" s="254"/>
      <c r="CU998" s="254"/>
      <c r="CV998" s="254"/>
      <c r="CW998" s="254"/>
      <c r="CX998" s="254"/>
      <c r="CY998" s="254"/>
      <c r="CZ998" s="254"/>
      <c r="DA998" s="254"/>
      <c r="DB998" s="254"/>
      <c r="DC998" s="254"/>
      <c r="DD998" s="254"/>
      <c r="DE998" s="254"/>
      <c r="DF998" s="254"/>
      <c r="DG998" s="254"/>
      <c r="DH998" s="254"/>
      <c r="DI998" s="254"/>
      <c r="DJ998" s="254"/>
      <c r="DK998" s="254"/>
      <c r="DL998" s="254"/>
      <c r="DM998" s="254"/>
      <c r="DN998" s="254"/>
      <c r="DO998" s="254"/>
    </row>
    <row r="999" spans="1:119" ht="7.5" customHeight="1">
      <c r="A999" s="277"/>
      <c r="B999" s="254"/>
      <c r="C999" s="254"/>
      <c r="D999" s="254"/>
      <c r="E999" s="254"/>
      <c r="F999" s="254"/>
      <c r="G999" s="254"/>
      <c r="H999" s="254"/>
      <c r="I999" s="254"/>
      <c r="J999" s="254"/>
      <c r="K999" s="254"/>
      <c r="L999" s="254"/>
      <c r="M999" s="254"/>
      <c r="N999" s="254"/>
      <c r="O999" s="254"/>
      <c r="P999" s="254"/>
      <c r="Q999" s="254"/>
      <c r="R999" s="254"/>
      <c r="S999" s="254"/>
      <c r="T999" s="254"/>
      <c r="U999" s="254"/>
      <c r="V999" s="254"/>
      <c r="W999" s="254"/>
      <c r="X999" s="254"/>
      <c r="Y999" s="254"/>
      <c r="Z999" s="254"/>
      <c r="AA999" s="254"/>
      <c r="AB999" s="254"/>
      <c r="AC999" s="254"/>
      <c r="AD999" s="254"/>
      <c r="AE999" s="254"/>
      <c r="AF999" s="254"/>
      <c r="AG999" s="254"/>
      <c r="AH999" s="254"/>
      <c r="AI999" s="254"/>
      <c r="AJ999" s="254"/>
      <c r="AK999" s="254"/>
      <c r="AL999" s="254"/>
      <c r="AM999" s="254"/>
      <c r="AN999" s="254"/>
      <c r="AO999" s="254"/>
      <c r="AP999" s="254"/>
      <c r="AQ999" s="254"/>
      <c r="AR999" s="254"/>
      <c r="AS999" s="254"/>
      <c r="AT999" s="254"/>
      <c r="AU999" s="254"/>
      <c r="AV999" s="254"/>
      <c r="AW999" s="254"/>
      <c r="AX999" s="254"/>
      <c r="AY999" s="254"/>
      <c r="AZ999" s="254"/>
      <c r="BA999" s="254"/>
      <c r="BB999" s="254"/>
      <c r="BC999" s="254"/>
      <c r="BD999" s="254"/>
      <c r="BE999" s="254"/>
      <c r="BF999" s="254"/>
      <c r="BG999" s="254"/>
      <c r="BH999" s="254"/>
      <c r="BI999" s="254"/>
      <c r="BJ999" s="254"/>
      <c r="BK999" s="254"/>
      <c r="BL999" s="254"/>
      <c r="BM999" s="254"/>
      <c r="BN999" s="254"/>
      <c r="BO999" s="254"/>
      <c r="BP999" s="254"/>
      <c r="BQ999" s="254"/>
      <c r="BR999" s="254"/>
      <c r="BS999" s="254"/>
      <c r="BT999" s="254"/>
      <c r="BU999" s="254"/>
      <c r="BV999" s="254"/>
      <c r="BW999" s="254"/>
      <c r="BX999" s="254"/>
      <c r="BY999" s="254"/>
      <c r="BZ999" s="254"/>
      <c r="CA999" s="254"/>
      <c r="CB999" s="254"/>
      <c r="CC999" s="254"/>
      <c r="CD999" s="254"/>
      <c r="CE999" s="254"/>
      <c r="CF999" s="254"/>
      <c r="CG999" s="254"/>
      <c r="CH999" s="254"/>
      <c r="CI999" s="254"/>
      <c r="CJ999" s="254"/>
      <c r="CK999" s="254"/>
      <c r="CL999" s="254"/>
      <c r="CM999" s="254"/>
      <c r="CN999" s="254"/>
      <c r="CO999" s="254"/>
      <c r="CP999" s="254"/>
      <c r="CQ999" s="254"/>
      <c r="CR999" s="254"/>
      <c r="CS999" s="254"/>
      <c r="CT999" s="254"/>
      <c r="CU999" s="254"/>
      <c r="CV999" s="254"/>
      <c r="CW999" s="254"/>
      <c r="CX999" s="254"/>
      <c r="CY999" s="254"/>
      <c r="CZ999" s="254"/>
      <c r="DA999" s="254"/>
      <c r="DB999" s="254"/>
      <c r="DC999" s="254"/>
      <c r="DD999" s="254"/>
      <c r="DE999" s="254"/>
      <c r="DF999" s="254"/>
      <c r="DG999" s="254"/>
      <c r="DH999" s="254"/>
      <c r="DI999" s="254"/>
      <c r="DJ999" s="254"/>
      <c r="DK999" s="254"/>
      <c r="DL999" s="254"/>
      <c r="DM999" s="254"/>
      <c r="DN999" s="254"/>
      <c r="DO999" s="254"/>
    </row>
    <row r="1000" spans="1:119" ht="7.5" customHeight="1">
      <c r="A1000" s="277"/>
      <c r="B1000" s="254"/>
      <c r="C1000" s="254"/>
      <c r="D1000" s="254"/>
      <c r="E1000" s="254"/>
      <c r="F1000" s="254"/>
      <c r="G1000" s="254"/>
      <c r="H1000" s="254"/>
      <c r="I1000" s="254"/>
      <c r="J1000" s="254"/>
      <c r="K1000" s="254"/>
      <c r="L1000" s="254"/>
      <c r="M1000" s="254"/>
      <c r="N1000" s="254"/>
      <c r="O1000" s="254"/>
      <c r="P1000" s="254"/>
      <c r="Q1000" s="254"/>
      <c r="R1000" s="254"/>
      <c r="S1000" s="254"/>
      <c r="T1000" s="254"/>
      <c r="U1000" s="254"/>
      <c r="V1000" s="254"/>
      <c r="W1000" s="254"/>
      <c r="X1000" s="254"/>
      <c r="Y1000" s="254"/>
      <c r="Z1000" s="254"/>
      <c r="AA1000" s="254"/>
      <c r="AB1000" s="254"/>
      <c r="AC1000" s="254"/>
      <c r="AD1000" s="254"/>
      <c r="AE1000" s="254"/>
      <c r="AF1000" s="254"/>
      <c r="AG1000" s="254"/>
      <c r="AH1000" s="254"/>
      <c r="AI1000" s="254"/>
      <c r="AJ1000" s="254"/>
      <c r="AK1000" s="254"/>
      <c r="AL1000" s="254"/>
      <c r="AM1000" s="254"/>
      <c r="AN1000" s="254"/>
      <c r="AO1000" s="254"/>
      <c r="AP1000" s="254"/>
      <c r="AQ1000" s="254"/>
      <c r="AR1000" s="254"/>
      <c r="AS1000" s="254"/>
      <c r="AT1000" s="254"/>
      <c r="AU1000" s="254"/>
      <c r="AV1000" s="254"/>
      <c r="AW1000" s="254"/>
      <c r="AX1000" s="254"/>
      <c r="AY1000" s="254"/>
      <c r="AZ1000" s="254"/>
      <c r="BA1000" s="254"/>
      <c r="BB1000" s="254"/>
      <c r="BC1000" s="254"/>
      <c r="BD1000" s="254"/>
      <c r="BE1000" s="254"/>
      <c r="BF1000" s="254"/>
      <c r="BG1000" s="254"/>
      <c r="BH1000" s="254"/>
      <c r="BI1000" s="254"/>
      <c r="BJ1000" s="254"/>
      <c r="BK1000" s="254"/>
      <c r="BL1000" s="254"/>
      <c r="BM1000" s="254"/>
      <c r="BN1000" s="254"/>
      <c r="BO1000" s="254"/>
      <c r="BP1000" s="254"/>
      <c r="BQ1000" s="254"/>
      <c r="BR1000" s="254"/>
      <c r="BS1000" s="254"/>
      <c r="BT1000" s="254"/>
      <c r="BU1000" s="254"/>
      <c r="BV1000" s="254"/>
      <c r="BW1000" s="254"/>
      <c r="BX1000" s="254"/>
      <c r="BY1000" s="254"/>
      <c r="BZ1000" s="254"/>
      <c r="CA1000" s="254"/>
      <c r="CB1000" s="254"/>
      <c r="CC1000" s="254"/>
      <c r="CD1000" s="254"/>
      <c r="CE1000" s="254"/>
      <c r="CF1000" s="254"/>
      <c r="CG1000" s="254"/>
      <c r="CH1000" s="254"/>
      <c r="CI1000" s="254"/>
      <c r="CJ1000" s="254"/>
      <c r="CK1000" s="254"/>
      <c r="CL1000" s="254"/>
      <c r="CM1000" s="254"/>
      <c r="CN1000" s="254"/>
      <c r="CO1000" s="254"/>
      <c r="CP1000" s="254"/>
      <c r="CQ1000" s="254"/>
      <c r="CR1000" s="254"/>
      <c r="CS1000" s="254"/>
      <c r="CT1000" s="254"/>
      <c r="CU1000" s="254"/>
      <c r="CV1000" s="254"/>
      <c r="CW1000" s="254"/>
      <c r="CX1000" s="254"/>
      <c r="CY1000" s="254"/>
      <c r="CZ1000" s="254"/>
      <c r="DA1000" s="254"/>
      <c r="DB1000" s="254"/>
      <c r="DC1000" s="254"/>
      <c r="DD1000" s="254"/>
      <c r="DE1000" s="254"/>
      <c r="DF1000" s="254"/>
      <c r="DG1000" s="254"/>
      <c r="DH1000" s="254"/>
      <c r="DI1000" s="254"/>
      <c r="DJ1000" s="254"/>
      <c r="DK1000" s="254"/>
      <c r="DL1000" s="254"/>
      <c r="DM1000" s="254"/>
      <c r="DN1000" s="254"/>
      <c r="DO1000" s="254"/>
    </row>
    <row r="1001" spans="1:119" ht="7.5" customHeight="1">
      <c r="A1001" s="277"/>
      <c r="B1001" s="254"/>
      <c r="C1001" s="254"/>
      <c r="D1001" s="254"/>
      <c r="E1001" s="254"/>
      <c r="F1001" s="254"/>
      <c r="G1001" s="254"/>
      <c r="H1001" s="254"/>
      <c r="I1001" s="254"/>
      <c r="J1001" s="254"/>
      <c r="K1001" s="254"/>
      <c r="L1001" s="254"/>
      <c r="M1001" s="254"/>
      <c r="N1001" s="254"/>
      <c r="O1001" s="254"/>
      <c r="P1001" s="254"/>
      <c r="Q1001" s="254"/>
      <c r="R1001" s="254"/>
      <c r="S1001" s="254"/>
      <c r="T1001" s="254"/>
      <c r="U1001" s="254"/>
      <c r="V1001" s="254"/>
      <c r="W1001" s="254"/>
      <c r="X1001" s="254"/>
      <c r="Y1001" s="254"/>
      <c r="Z1001" s="254"/>
      <c r="AA1001" s="254"/>
      <c r="AB1001" s="254"/>
      <c r="AC1001" s="254"/>
      <c r="AD1001" s="254"/>
      <c r="AE1001" s="254"/>
      <c r="AF1001" s="254"/>
      <c r="AG1001" s="254"/>
      <c r="AH1001" s="254"/>
      <c r="AI1001" s="254"/>
      <c r="AJ1001" s="254"/>
      <c r="AK1001" s="254"/>
      <c r="AL1001" s="254"/>
      <c r="AM1001" s="254"/>
      <c r="AN1001" s="254"/>
      <c r="AO1001" s="254"/>
      <c r="AP1001" s="254"/>
      <c r="AQ1001" s="254"/>
      <c r="AR1001" s="254"/>
      <c r="AS1001" s="254"/>
      <c r="AT1001" s="254"/>
      <c r="AU1001" s="254"/>
      <c r="AV1001" s="254"/>
      <c r="AW1001" s="254"/>
      <c r="AX1001" s="254"/>
      <c r="AY1001" s="254"/>
      <c r="AZ1001" s="254"/>
      <c r="BA1001" s="254"/>
      <c r="BB1001" s="254"/>
      <c r="BC1001" s="254"/>
      <c r="BD1001" s="254"/>
      <c r="BE1001" s="254"/>
      <c r="BF1001" s="254"/>
      <c r="BG1001" s="254"/>
      <c r="BH1001" s="254"/>
      <c r="BI1001" s="254"/>
      <c r="BJ1001" s="254"/>
      <c r="BK1001" s="254"/>
      <c r="BL1001" s="254"/>
      <c r="BM1001" s="254"/>
      <c r="BN1001" s="254"/>
      <c r="BO1001" s="254"/>
      <c r="BP1001" s="254"/>
      <c r="BQ1001" s="254"/>
      <c r="BR1001" s="254"/>
      <c r="BS1001" s="254"/>
      <c r="BT1001" s="254"/>
      <c r="BU1001" s="254"/>
      <c r="BV1001" s="254"/>
      <c r="BW1001" s="254"/>
      <c r="BX1001" s="254"/>
      <c r="BY1001" s="254"/>
      <c r="BZ1001" s="254"/>
      <c r="CA1001" s="254"/>
      <c r="CB1001" s="254"/>
      <c r="CC1001" s="254"/>
      <c r="CD1001" s="254"/>
      <c r="CE1001" s="254"/>
      <c r="CF1001" s="254"/>
      <c r="CG1001" s="254"/>
      <c r="CH1001" s="254"/>
      <c r="CI1001" s="254"/>
      <c r="CJ1001" s="254"/>
      <c r="CK1001" s="254"/>
      <c r="CL1001" s="254"/>
      <c r="CM1001" s="254"/>
      <c r="CN1001" s="254"/>
      <c r="CO1001" s="254"/>
      <c r="CP1001" s="254"/>
      <c r="CQ1001" s="254"/>
      <c r="CR1001" s="254"/>
      <c r="CS1001" s="254"/>
      <c r="CT1001" s="254"/>
      <c r="CU1001" s="254"/>
      <c r="CV1001" s="254"/>
      <c r="CW1001" s="254"/>
      <c r="CX1001" s="254"/>
      <c r="CY1001" s="254"/>
      <c r="CZ1001" s="254"/>
      <c r="DA1001" s="254"/>
      <c r="DB1001" s="254"/>
      <c r="DC1001" s="254"/>
      <c r="DD1001" s="254"/>
      <c r="DE1001" s="254"/>
      <c r="DF1001" s="254"/>
      <c r="DG1001" s="254"/>
      <c r="DH1001" s="254"/>
      <c r="DI1001" s="254"/>
      <c r="DJ1001" s="254"/>
      <c r="DK1001" s="254"/>
      <c r="DL1001" s="254"/>
      <c r="DM1001" s="254"/>
      <c r="DN1001" s="254"/>
      <c r="DO1001" s="254"/>
    </row>
    <row r="1002" spans="1:119" ht="7.5" customHeight="1">
      <c r="A1002" s="277"/>
      <c r="B1002" s="254"/>
      <c r="C1002" s="254"/>
      <c r="D1002" s="254"/>
      <c r="E1002" s="254"/>
      <c r="F1002" s="254"/>
      <c r="G1002" s="254"/>
      <c r="H1002" s="254"/>
      <c r="I1002" s="254"/>
      <c r="J1002" s="254"/>
      <c r="K1002" s="254"/>
      <c r="L1002" s="254"/>
      <c r="M1002" s="254"/>
      <c r="N1002" s="254"/>
      <c r="O1002" s="254"/>
      <c r="P1002" s="254"/>
      <c r="Q1002" s="254"/>
      <c r="R1002" s="254"/>
      <c r="S1002" s="254"/>
      <c r="T1002" s="254"/>
      <c r="U1002" s="254"/>
      <c r="V1002" s="254"/>
      <c r="W1002" s="254"/>
      <c r="X1002" s="254"/>
      <c r="Y1002" s="254"/>
      <c r="Z1002" s="254"/>
      <c r="AA1002" s="254"/>
      <c r="AB1002" s="254"/>
      <c r="AC1002" s="254"/>
      <c r="AD1002" s="254"/>
      <c r="AE1002" s="254"/>
      <c r="AF1002" s="254"/>
      <c r="AG1002" s="254"/>
      <c r="AH1002" s="254"/>
      <c r="AI1002" s="254"/>
      <c r="AJ1002" s="254"/>
      <c r="AK1002" s="254"/>
      <c r="AL1002" s="254"/>
      <c r="AM1002" s="254"/>
      <c r="AN1002" s="254"/>
      <c r="AO1002" s="254"/>
      <c r="AP1002" s="254"/>
      <c r="AQ1002" s="254"/>
      <c r="AR1002" s="254"/>
      <c r="AS1002" s="254"/>
      <c r="AT1002" s="254"/>
      <c r="AU1002" s="254"/>
      <c r="AV1002" s="254"/>
      <c r="AW1002" s="254"/>
      <c r="AX1002" s="254"/>
      <c r="AY1002" s="254"/>
      <c r="AZ1002" s="254"/>
      <c r="BA1002" s="254"/>
      <c r="BB1002" s="254"/>
      <c r="BC1002" s="254"/>
      <c r="BD1002" s="254"/>
      <c r="BE1002" s="254"/>
      <c r="BF1002" s="254"/>
      <c r="BG1002" s="254"/>
      <c r="BH1002" s="254"/>
      <c r="BI1002" s="254"/>
      <c r="BJ1002" s="254"/>
      <c r="BK1002" s="254"/>
      <c r="BL1002" s="254"/>
      <c r="BM1002" s="254"/>
      <c r="BN1002" s="254"/>
      <c r="BO1002" s="254"/>
      <c r="BP1002" s="254"/>
      <c r="BQ1002" s="254"/>
      <c r="BR1002" s="254"/>
      <c r="BS1002" s="254"/>
      <c r="BT1002" s="254"/>
      <c r="BU1002" s="254"/>
      <c r="BV1002" s="254"/>
      <c r="BW1002" s="254"/>
      <c r="BX1002" s="254"/>
      <c r="BY1002" s="254"/>
      <c r="BZ1002" s="254"/>
      <c r="CA1002" s="254"/>
      <c r="CB1002" s="254"/>
      <c r="CC1002" s="254"/>
      <c r="CD1002" s="254"/>
      <c r="CE1002" s="254"/>
      <c r="CF1002" s="254"/>
      <c r="CG1002" s="254"/>
      <c r="CH1002" s="254"/>
      <c r="CI1002" s="254"/>
      <c r="CJ1002" s="254"/>
      <c r="CK1002" s="254"/>
      <c r="CL1002" s="254"/>
      <c r="CM1002" s="254"/>
      <c r="CN1002" s="254"/>
      <c r="CO1002" s="254"/>
      <c r="CP1002" s="254"/>
      <c r="CQ1002" s="254"/>
      <c r="CR1002" s="254"/>
      <c r="CS1002" s="254"/>
      <c r="CT1002" s="254"/>
      <c r="CU1002" s="254"/>
      <c r="CV1002" s="254"/>
      <c r="CW1002" s="254"/>
      <c r="CX1002" s="254"/>
      <c r="CY1002" s="254"/>
      <c r="CZ1002" s="254"/>
      <c r="DA1002" s="254"/>
      <c r="DB1002" s="254"/>
      <c r="DC1002" s="254"/>
      <c r="DD1002" s="254"/>
      <c r="DE1002" s="254"/>
      <c r="DF1002" s="254"/>
      <c r="DG1002" s="254"/>
      <c r="DH1002" s="254"/>
      <c r="DI1002" s="254"/>
      <c r="DJ1002" s="254"/>
      <c r="DK1002" s="254"/>
      <c r="DL1002" s="254"/>
      <c r="DM1002" s="254"/>
      <c r="DN1002" s="254"/>
      <c r="DO1002" s="254"/>
    </row>
    <row r="1003" spans="1:119" ht="7.5" customHeight="1">
      <c r="A1003" s="277"/>
      <c r="B1003" s="254"/>
      <c r="C1003" s="254"/>
      <c r="D1003" s="254"/>
      <c r="E1003" s="254"/>
      <c r="F1003" s="254"/>
      <c r="G1003" s="254"/>
      <c r="H1003" s="254"/>
      <c r="I1003" s="254"/>
      <c r="J1003" s="254"/>
      <c r="K1003" s="254"/>
      <c r="L1003" s="254"/>
      <c r="M1003" s="254"/>
      <c r="N1003" s="254"/>
      <c r="O1003" s="254"/>
      <c r="P1003" s="254"/>
      <c r="Q1003" s="254"/>
      <c r="R1003" s="254"/>
      <c r="S1003" s="254"/>
      <c r="T1003" s="254"/>
      <c r="U1003" s="254"/>
      <c r="V1003" s="254"/>
      <c r="W1003" s="254"/>
      <c r="X1003" s="254"/>
      <c r="Y1003" s="254"/>
      <c r="Z1003" s="254"/>
      <c r="AA1003" s="254"/>
      <c r="AB1003" s="254"/>
      <c r="AC1003" s="254"/>
      <c r="AD1003" s="254"/>
      <c r="AE1003" s="254"/>
      <c r="AF1003" s="254"/>
      <c r="AG1003" s="254"/>
      <c r="AH1003" s="254"/>
      <c r="AI1003" s="254"/>
      <c r="AJ1003" s="254"/>
      <c r="AK1003" s="254"/>
      <c r="AL1003" s="254"/>
      <c r="AM1003" s="254"/>
      <c r="AN1003" s="254"/>
      <c r="AO1003" s="254"/>
      <c r="AP1003" s="254"/>
      <c r="AQ1003" s="254"/>
      <c r="AR1003" s="254"/>
      <c r="AS1003" s="254"/>
      <c r="AT1003" s="254"/>
      <c r="AU1003" s="254"/>
      <c r="AV1003" s="254"/>
      <c r="AW1003" s="254"/>
      <c r="AX1003" s="254"/>
      <c r="AY1003" s="254"/>
      <c r="AZ1003" s="254"/>
      <c r="BA1003" s="254"/>
      <c r="BB1003" s="254"/>
      <c r="BC1003" s="254"/>
      <c r="BD1003" s="254"/>
      <c r="BE1003" s="254"/>
      <c r="BF1003" s="254"/>
      <c r="BG1003" s="254"/>
      <c r="BH1003" s="254"/>
      <c r="BI1003" s="254"/>
      <c r="BJ1003" s="254"/>
      <c r="BK1003" s="254"/>
      <c r="BL1003" s="254"/>
      <c r="BM1003" s="254"/>
      <c r="BN1003" s="254"/>
      <c r="BO1003" s="254"/>
      <c r="BP1003" s="254"/>
      <c r="BQ1003" s="254"/>
      <c r="BR1003" s="254"/>
      <c r="BS1003" s="254"/>
      <c r="BT1003" s="254"/>
      <c r="BU1003" s="254"/>
      <c r="BV1003" s="254"/>
      <c r="BW1003" s="254"/>
      <c r="BX1003" s="254"/>
      <c r="BY1003" s="254"/>
      <c r="BZ1003" s="254"/>
      <c r="CA1003" s="254"/>
      <c r="CB1003" s="254"/>
      <c r="CC1003" s="254"/>
      <c r="CD1003" s="254"/>
      <c r="CE1003" s="254"/>
      <c r="CF1003" s="254"/>
      <c r="CG1003" s="254"/>
      <c r="CH1003" s="254"/>
      <c r="CI1003" s="254"/>
      <c r="CJ1003" s="254"/>
      <c r="CK1003" s="254"/>
      <c r="CL1003" s="254"/>
      <c r="CM1003" s="254"/>
      <c r="CN1003" s="254"/>
      <c r="CO1003" s="254"/>
      <c r="CP1003" s="254"/>
      <c r="CQ1003" s="254"/>
      <c r="CR1003" s="254"/>
      <c r="CS1003" s="254"/>
      <c r="CT1003" s="254"/>
      <c r="CU1003" s="254"/>
      <c r="CV1003" s="254"/>
      <c r="CW1003" s="254"/>
      <c r="CX1003" s="254"/>
      <c r="CY1003" s="254"/>
      <c r="CZ1003" s="254"/>
      <c r="DA1003" s="254"/>
      <c r="DB1003" s="254"/>
      <c r="DC1003" s="254"/>
      <c r="DD1003" s="254"/>
      <c r="DE1003" s="254"/>
      <c r="DF1003" s="254"/>
      <c r="DG1003" s="254"/>
      <c r="DH1003" s="254"/>
      <c r="DI1003" s="254"/>
      <c r="DJ1003" s="254"/>
      <c r="DK1003" s="254"/>
      <c r="DL1003" s="254"/>
      <c r="DM1003" s="254"/>
      <c r="DN1003" s="254"/>
      <c r="DO1003" s="254"/>
    </row>
    <row r="1004" spans="1:119" ht="7.5" customHeight="1">
      <c r="A1004" s="277"/>
      <c r="B1004" s="254"/>
      <c r="C1004" s="254"/>
      <c r="D1004" s="254"/>
      <c r="E1004" s="254"/>
      <c r="F1004" s="254"/>
      <c r="G1004" s="254"/>
      <c r="H1004" s="254"/>
      <c r="I1004" s="254"/>
      <c r="J1004" s="254"/>
      <c r="K1004" s="254"/>
      <c r="L1004" s="254"/>
      <c r="M1004" s="254"/>
      <c r="N1004" s="254"/>
      <c r="O1004" s="254"/>
      <c r="P1004" s="254"/>
      <c r="Q1004" s="254"/>
      <c r="R1004" s="254"/>
      <c r="S1004" s="254"/>
      <c r="T1004" s="254"/>
      <c r="U1004" s="254"/>
      <c r="V1004" s="254"/>
      <c r="W1004" s="254"/>
      <c r="X1004" s="254"/>
      <c r="Y1004" s="254"/>
      <c r="Z1004" s="254"/>
      <c r="AA1004" s="254"/>
      <c r="AB1004" s="254"/>
      <c r="AC1004" s="254"/>
      <c r="AD1004" s="254"/>
      <c r="AE1004" s="254"/>
      <c r="AF1004" s="254"/>
      <c r="AG1004" s="254"/>
      <c r="AH1004" s="254"/>
      <c r="AI1004" s="254"/>
      <c r="AJ1004" s="254"/>
      <c r="AK1004" s="254"/>
      <c r="AL1004" s="254"/>
      <c r="AM1004" s="254"/>
      <c r="AN1004" s="254"/>
      <c r="AO1004" s="254"/>
      <c r="AP1004" s="254"/>
      <c r="AQ1004" s="254"/>
      <c r="AR1004" s="254"/>
      <c r="AS1004" s="254"/>
      <c r="AT1004" s="254"/>
      <c r="AU1004" s="254"/>
      <c r="AV1004" s="254"/>
      <c r="AW1004" s="254"/>
      <c r="AX1004" s="254"/>
      <c r="AY1004" s="254"/>
      <c r="AZ1004" s="254"/>
      <c r="BA1004" s="254"/>
      <c r="BB1004" s="254"/>
      <c r="BC1004" s="254"/>
      <c r="BD1004" s="254"/>
      <c r="BE1004" s="254"/>
      <c r="BF1004" s="254"/>
      <c r="BG1004" s="254"/>
      <c r="BH1004" s="254"/>
      <c r="BI1004" s="254"/>
      <c r="BJ1004" s="254"/>
      <c r="BK1004" s="254"/>
      <c r="BL1004" s="254"/>
      <c r="BM1004" s="254"/>
      <c r="BN1004" s="254"/>
      <c r="BO1004" s="254"/>
      <c r="BP1004" s="254"/>
      <c r="BQ1004" s="254"/>
      <c r="BR1004" s="254"/>
      <c r="BS1004" s="254"/>
      <c r="BT1004" s="254"/>
      <c r="BU1004" s="254"/>
      <c r="BV1004" s="254"/>
      <c r="BW1004" s="254"/>
      <c r="BX1004" s="254"/>
      <c r="BY1004" s="254"/>
      <c r="BZ1004" s="254"/>
      <c r="CA1004" s="254"/>
      <c r="CB1004" s="254"/>
      <c r="CC1004" s="254"/>
      <c r="CD1004" s="254"/>
      <c r="CE1004" s="254"/>
      <c r="CF1004" s="254"/>
      <c r="CG1004" s="254"/>
      <c r="CH1004" s="254"/>
      <c r="CI1004" s="254"/>
      <c r="CJ1004" s="254"/>
      <c r="CK1004" s="254"/>
      <c r="CL1004" s="254"/>
      <c r="CM1004" s="254"/>
      <c r="CN1004" s="254"/>
      <c r="CO1004" s="254"/>
      <c r="CP1004" s="254"/>
      <c r="CQ1004" s="254"/>
      <c r="CR1004" s="254"/>
      <c r="CS1004" s="254"/>
      <c r="CT1004" s="254"/>
      <c r="CU1004" s="254"/>
      <c r="CV1004" s="254"/>
      <c r="CW1004" s="254"/>
      <c r="CX1004" s="254"/>
      <c r="CY1004" s="254"/>
      <c r="CZ1004" s="254"/>
      <c r="DA1004" s="254"/>
      <c r="DB1004" s="254"/>
      <c r="DC1004" s="254"/>
      <c r="DD1004" s="254"/>
      <c r="DE1004" s="254"/>
      <c r="DF1004" s="254"/>
      <c r="DG1004" s="254"/>
      <c r="DH1004" s="254"/>
      <c r="DI1004" s="254"/>
      <c r="DJ1004" s="254"/>
      <c r="DK1004" s="254"/>
      <c r="DL1004" s="254"/>
      <c r="DM1004" s="254"/>
      <c r="DN1004" s="254"/>
      <c r="DO1004" s="254"/>
    </row>
    <row r="1005" spans="1:119" ht="7.5" customHeight="1">
      <c r="A1005" s="277"/>
      <c r="B1005" s="254"/>
      <c r="C1005" s="254"/>
      <c r="D1005" s="254"/>
      <c r="E1005" s="254"/>
      <c r="F1005" s="254"/>
      <c r="G1005" s="254"/>
      <c r="H1005" s="254"/>
      <c r="I1005" s="254"/>
      <c r="J1005" s="254"/>
      <c r="K1005" s="254"/>
      <c r="L1005" s="254"/>
      <c r="M1005" s="254"/>
      <c r="N1005" s="254"/>
      <c r="O1005" s="254"/>
      <c r="P1005" s="254"/>
      <c r="Q1005" s="254"/>
      <c r="R1005" s="254"/>
      <c r="S1005" s="254"/>
      <c r="T1005" s="254"/>
      <c r="U1005" s="254"/>
      <c r="V1005" s="254"/>
      <c r="W1005" s="254"/>
      <c r="X1005" s="254"/>
      <c r="Y1005" s="254"/>
      <c r="Z1005" s="254"/>
      <c r="AA1005" s="254"/>
      <c r="AB1005" s="254"/>
      <c r="AC1005" s="254"/>
      <c r="AD1005" s="254"/>
      <c r="AE1005" s="254"/>
      <c r="AF1005" s="254"/>
      <c r="AG1005" s="254"/>
      <c r="AH1005" s="254"/>
      <c r="AI1005" s="254"/>
      <c r="AJ1005" s="254"/>
      <c r="AK1005" s="254"/>
      <c r="AL1005" s="254"/>
      <c r="AM1005" s="254"/>
      <c r="AN1005" s="254"/>
      <c r="AO1005" s="254"/>
      <c r="AP1005" s="254"/>
      <c r="AQ1005" s="254"/>
      <c r="AR1005" s="254"/>
      <c r="AS1005" s="254"/>
      <c r="AT1005" s="254"/>
      <c r="AU1005" s="254"/>
      <c r="AV1005" s="254"/>
      <c r="AW1005" s="254"/>
      <c r="AX1005" s="254"/>
      <c r="AY1005" s="254"/>
      <c r="AZ1005" s="254"/>
      <c r="BA1005" s="254"/>
      <c r="BB1005" s="254"/>
      <c r="BC1005" s="254"/>
      <c r="BD1005" s="254"/>
      <c r="BE1005" s="254"/>
      <c r="BF1005" s="254"/>
      <c r="BG1005" s="254"/>
      <c r="BH1005" s="254"/>
      <c r="BI1005" s="254"/>
      <c r="BJ1005" s="254"/>
      <c r="BK1005" s="254"/>
      <c r="BL1005" s="254"/>
      <c r="BM1005" s="254"/>
      <c r="BN1005" s="254"/>
      <c r="BO1005" s="254"/>
      <c r="BP1005" s="254"/>
      <c r="BQ1005" s="254"/>
      <c r="BR1005" s="254"/>
      <c r="BS1005" s="254"/>
      <c r="BT1005" s="254"/>
      <c r="BU1005" s="254"/>
      <c r="BV1005" s="254"/>
      <c r="BW1005" s="254"/>
      <c r="BX1005" s="254"/>
      <c r="BY1005" s="254"/>
      <c r="BZ1005" s="254"/>
      <c r="CA1005" s="254"/>
      <c r="CB1005" s="254"/>
      <c r="CC1005" s="254"/>
      <c r="CD1005" s="254"/>
      <c r="CE1005" s="254"/>
      <c r="CF1005" s="254"/>
      <c r="CG1005" s="254"/>
      <c r="CH1005" s="254"/>
      <c r="CI1005" s="254"/>
      <c r="CJ1005" s="254"/>
      <c r="CK1005" s="254"/>
      <c r="CL1005" s="254"/>
      <c r="CM1005" s="254"/>
      <c r="CN1005" s="254"/>
      <c r="CO1005" s="254"/>
      <c r="CP1005" s="254"/>
      <c r="CQ1005" s="254"/>
      <c r="CR1005" s="254"/>
      <c r="CS1005" s="254"/>
      <c r="CT1005" s="254"/>
      <c r="CU1005" s="254"/>
      <c r="CV1005" s="254"/>
      <c r="CW1005" s="254"/>
      <c r="CX1005" s="254"/>
      <c r="CY1005" s="254"/>
      <c r="CZ1005" s="254"/>
      <c r="DA1005" s="254"/>
      <c r="DB1005" s="254"/>
      <c r="DC1005" s="254"/>
      <c r="DD1005" s="254"/>
      <c r="DE1005" s="254"/>
      <c r="DF1005" s="254"/>
      <c r="DG1005" s="254"/>
      <c r="DH1005" s="254"/>
      <c r="DI1005" s="254"/>
      <c r="DJ1005" s="254"/>
      <c r="DK1005" s="254"/>
      <c r="DL1005" s="254"/>
      <c r="DM1005" s="254"/>
      <c r="DN1005" s="254"/>
      <c r="DO1005" s="254"/>
    </row>
    <row r="1006" spans="1:119" ht="7.5" customHeight="1">
      <c r="A1006" s="277"/>
      <c r="B1006" s="254"/>
      <c r="C1006" s="254"/>
      <c r="D1006" s="254"/>
      <c r="E1006" s="254"/>
      <c r="F1006" s="254"/>
      <c r="G1006" s="254"/>
      <c r="H1006" s="254"/>
      <c r="I1006" s="254"/>
      <c r="J1006" s="254"/>
      <c r="K1006" s="254"/>
      <c r="L1006" s="254"/>
      <c r="M1006" s="254"/>
      <c r="N1006" s="254"/>
      <c r="O1006" s="254"/>
      <c r="P1006" s="254"/>
      <c r="Q1006" s="254"/>
      <c r="R1006" s="254"/>
      <c r="S1006" s="254"/>
      <c r="T1006" s="254"/>
      <c r="U1006" s="254"/>
      <c r="V1006" s="254"/>
      <c r="W1006" s="254"/>
      <c r="X1006" s="254"/>
      <c r="Y1006" s="254"/>
      <c r="Z1006" s="254"/>
      <c r="AA1006" s="254"/>
      <c r="AB1006" s="254"/>
      <c r="AC1006" s="254"/>
      <c r="AD1006" s="254"/>
      <c r="AE1006" s="254"/>
      <c r="AF1006" s="254"/>
      <c r="AG1006" s="254"/>
      <c r="AH1006" s="254"/>
      <c r="AI1006" s="254"/>
      <c r="AJ1006" s="254"/>
      <c r="AK1006" s="254"/>
      <c r="AL1006" s="254"/>
      <c r="AM1006" s="254"/>
      <c r="AN1006" s="254"/>
      <c r="AO1006" s="254"/>
      <c r="AP1006" s="254"/>
      <c r="AQ1006" s="254"/>
      <c r="AR1006" s="254"/>
      <c r="AS1006" s="254"/>
      <c r="AT1006" s="254"/>
      <c r="AU1006" s="254"/>
      <c r="AV1006" s="254"/>
      <c r="AW1006" s="254"/>
      <c r="AX1006" s="254"/>
      <c r="AY1006" s="254"/>
      <c r="AZ1006" s="254"/>
      <c r="BA1006" s="254"/>
      <c r="BB1006" s="254"/>
      <c r="BC1006" s="254"/>
      <c r="BD1006" s="254"/>
      <c r="BE1006" s="254"/>
      <c r="BF1006" s="254"/>
      <c r="BG1006" s="254"/>
      <c r="BH1006" s="254"/>
      <c r="BI1006" s="254"/>
      <c r="BJ1006" s="254"/>
      <c r="BK1006" s="254"/>
      <c r="BL1006" s="254"/>
      <c r="BM1006" s="254"/>
      <c r="BN1006" s="254"/>
      <c r="BO1006" s="254"/>
      <c r="BP1006" s="254"/>
      <c r="BQ1006" s="254"/>
      <c r="BR1006" s="254"/>
      <c r="BS1006" s="254"/>
      <c r="BT1006" s="254"/>
      <c r="BU1006" s="254"/>
      <c r="BV1006" s="254"/>
      <c r="BW1006" s="254"/>
      <c r="BX1006" s="254"/>
      <c r="BY1006" s="254"/>
      <c r="BZ1006" s="254"/>
      <c r="CA1006" s="254"/>
      <c r="CB1006" s="254"/>
      <c r="CC1006" s="254"/>
      <c r="CD1006" s="254"/>
      <c r="CE1006" s="254"/>
      <c r="CF1006" s="254"/>
      <c r="CG1006" s="254"/>
      <c r="CH1006" s="254"/>
      <c r="CI1006" s="254"/>
      <c r="CJ1006" s="254"/>
      <c r="CK1006" s="254"/>
      <c r="CL1006" s="254"/>
      <c r="CM1006" s="254"/>
      <c r="CN1006" s="254"/>
      <c r="CO1006" s="254"/>
      <c r="CP1006" s="254"/>
      <c r="CQ1006" s="254"/>
      <c r="CR1006" s="254"/>
      <c r="CS1006" s="254"/>
      <c r="CT1006" s="254"/>
      <c r="CU1006" s="254"/>
      <c r="CV1006" s="254"/>
      <c r="CW1006" s="254"/>
      <c r="CX1006" s="254"/>
      <c r="CY1006" s="254"/>
      <c r="CZ1006" s="254"/>
      <c r="DA1006" s="254"/>
      <c r="DB1006" s="254"/>
      <c r="DC1006" s="254"/>
      <c r="DD1006" s="254"/>
      <c r="DE1006" s="254"/>
      <c r="DF1006" s="254"/>
      <c r="DG1006" s="254"/>
      <c r="DH1006" s="254"/>
      <c r="DI1006" s="254"/>
      <c r="DJ1006" s="254"/>
      <c r="DK1006" s="254"/>
      <c r="DL1006" s="254"/>
      <c r="DM1006" s="254"/>
      <c r="DN1006" s="254"/>
      <c r="DO1006" s="254"/>
    </row>
    <row r="1007" spans="1:119" ht="7.5" customHeight="1">
      <c r="A1007" s="277"/>
      <c r="B1007" s="254"/>
      <c r="C1007" s="254"/>
      <c r="D1007" s="254"/>
      <c r="E1007" s="254"/>
      <c r="F1007" s="254"/>
      <c r="G1007" s="254"/>
      <c r="H1007" s="254"/>
      <c r="I1007" s="254"/>
      <c r="J1007" s="254"/>
      <c r="K1007" s="254"/>
      <c r="L1007" s="254"/>
      <c r="M1007" s="254"/>
      <c r="N1007" s="254"/>
      <c r="O1007" s="254"/>
      <c r="P1007" s="254"/>
      <c r="Q1007" s="254"/>
      <c r="R1007" s="254"/>
      <c r="S1007" s="254"/>
      <c r="T1007" s="254"/>
      <c r="U1007" s="254"/>
      <c r="V1007" s="254"/>
      <c r="W1007" s="254"/>
      <c r="X1007" s="254"/>
      <c r="Y1007" s="254"/>
      <c r="Z1007" s="254"/>
      <c r="AA1007" s="254"/>
      <c r="AB1007" s="254"/>
      <c r="AC1007" s="254"/>
      <c r="AD1007" s="254"/>
      <c r="AE1007" s="254"/>
      <c r="AF1007" s="254"/>
      <c r="AG1007" s="254"/>
      <c r="AH1007" s="254"/>
      <c r="AI1007" s="254"/>
      <c r="AJ1007" s="254"/>
      <c r="AK1007" s="254"/>
      <c r="AL1007" s="254"/>
      <c r="AM1007" s="254"/>
      <c r="AN1007" s="254"/>
      <c r="AO1007" s="254"/>
      <c r="AP1007" s="254"/>
      <c r="AQ1007" s="254"/>
      <c r="AR1007" s="254"/>
      <c r="AS1007" s="254"/>
      <c r="AT1007" s="254"/>
      <c r="AU1007" s="254"/>
      <c r="AV1007" s="254"/>
      <c r="AW1007" s="254"/>
      <c r="AX1007" s="254"/>
      <c r="AY1007" s="254"/>
      <c r="AZ1007" s="254"/>
      <c r="BA1007" s="254"/>
      <c r="BB1007" s="254"/>
      <c r="BC1007" s="254"/>
      <c r="BD1007" s="254"/>
      <c r="BE1007" s="254"/>
      <c r="BF1007" s="254"/>
      <c r="BG1007" s="254"/>
      <c r="BH1007" s="254"/>
      <c r="BI1007" s="254"/>
      <c r="BJ1007" s="254"/>
      <c r="BK1007" s="254"/>
      <c r="BL1007" s="254"/>
      <c r="BM1007" s="254"/>
      <c r="BN1007" s="254"/>
      <c r="BO1007" s="254"/>
      <c r="BP1007" s="254"/>
      <c r="BQ1007" s="254"/>
      <c r="BR1007" s="254"/>
      <c r="BS1007" s="254"/>
      <c r="BT1007" s="254"/>
      <c r="BU1007" s="254"/>
      <c r="BV1007" s="254"/>
      <c r="BW1007" s="254"/>
      <c r="BX1007" s="254"/>
      <c r="BY1007" s="254"/>
      <c r="BZ1007" s="254"/>
      <c r="CA1007" s="254"/>
      <c r="CB1007" s="254"/>
      <c r="CC1007" s="254"/>
      <c r="CD1007" s="254"/>
      <c r="CE1007" s="254"/>
      <c r="CF1007" s="254"/>
      <c r="CG1007" s="254"/>
      <c r="CH1007" s="254"/>
      <c r="CI1007" s="254"/>
      <c r="CJ1007" s="254"/>
      <c r="CK1007" s="254"/>
      <c r="CL1007" s="254"/>
      <c r="CM1007" s="254"/>
      <c r="CN1007" s="254"/>
      <c r="CO1007" s="254"/>
      <c r="CP1007" s="254"/>
      <c r="CQ1007" s="254"/>
      <c r="CR1007" s="254"/>
      <c r="CS1007" s="254"/>
      <c r="CT1007" s="254"/>
      <c r="CU1007" s="254"/>
      <c r="CV1007" s="254"/>
      <c r="CW1007" s="254"/>
      <c r="CX1007" s="254"/>
      <c r="CY1007" s="254"/>
      <c r="CZ1007" s="254"/>
      <c r="DA1007" s="254"/>
      <c r="DB1007" s="254"/>
      <c r="DC1007" s="254"/>
      <c r="DD1007" s="254"/>
      <c r="DE1007" s="254"/>
      <c r="DF1007" s="254"/>
      <c r="DG1007" s="254"/>
      <c r="DH1007" s="254"/>
      <c r="DI1007" s="254"/>
      <c r="DJ1007" s="254"/>
      <c r="DK1007" s="254"/>
      <c r="DL1007" s="254"/>
      <c r="DM1007" s="254"/>
      <c r="DN1007" s="254"/>
      <c r="DO1007" s="254"/>
    </row>
    <row r="1008" spans="1:119" ht="7.5" customHeight="1">
      <c r="A1008" s="277"/>
      <c r="B1008" s="254"/>
      <c r="C1008" s="254"/>
      <c r="D1008" s="254"/>
      <c r="E1008" s="254"/>
      <c r="F1008" s="254"/>
      <c r="G1008" s="254"/>
      <c r="H1008" s="254"/>
      <c r="I1008" s="254"/>
      <c r="J1008" s="254"/>
      <c r="K1008" s="254"/>
      <c r="L1008" s="254"/>
      <c r="M1008" s="254"/>
      <c r="N1008" s="254"/>
      <c r="O1008" s="254"/>
      <c r="P1008" s="254"/>
      <c r="Q1008" s="254"/>
      <c r="R1008" s="254"/>
      <c r="S1008" s="254"/>
      <c r="T1008" s="254"/>
      <c r="U1008" s="254"/>
      <c r="V1008" s="254"/>
      <c r="W1008" s="254"/>
      <c r="X1008" s="254"/>
      <c r="Y1008" s="254"/>
      <c r="Z1008" s="254"/>
      <c r="AA1008" s="254"/>
      <c r="AB1008" s="254"/>
      <c r="AC1008" s="254"/>
      <c r="AD1008" s="254"/>
      <c r="AE1008" s="254"/>
      <c r="AF1008" s="254"/>
      <c r="AG1008" s="254"/>
      <c r="AH1008" s="254"/>
      <c r="AI1008" s="254"/>
      <c r="AJ1008" s="254"/>
      <c r="AK1008" s="254"/>
      <c r="AL1008" s="254"/>
      <c r="AM1008" s="254"/>
      <c r="AN1008" s="254"/>
      <c r="AO1008" s="254"/>
      <c r="AP1008" s="254"/>
      <c r="AQ1008" s="254"/>
      <c r="AR1008" s="254"/>
      <c r="AS1008" s="254"/>
      <c r="AT1008" s="254"/>
      <c r="AU1008" s="254"/>
      <c r="AV1008" s="254"/>
      <c r="AW1008" s="254"/>
      <c r="AX1008" s="254"/>
      <c r="AY1008" s="254"/>
      <c r="AZ1008" s="254"/>
      <c r="BA1008" s="254"/>
      <c r="BB1008" s="254"/>
      <c r="BC1008" s="254"/>
      <c r="BD1008" s="254"/>
      <c r="BE1008" s="254"/>
      <c r="BF1008" s="254"/>
      <c r="BG1008" s="254"/>
      <c r="BH1008" s="254"/>
      <c r="BI1008" s="254"/>
      <c r="BJ1008" s="254"/>
      <c r="BK1008" s="254"/>
      <c r="BL1008" s="254"/>
      <c r="BM1008" s="254"/>
      <c r="BN1008" s="254"/>
      <c r="BO1008" s="254"/>
      <c r="BP1008" s="254"/>
      <c r="BQ1008" s="254"/>
      <c r="BR1008" s="254"/>
      <c r="BS1008" s="254"/>
      <c r="BT1008" s="254"/>
      <c r="BU1008" s="254"/>
      <c r="BV1008" s="254"/>
      <c r="BW1008" s="254"/>
      <c r="BX1008" s="254"/>
      <c r="BY1008" s="254"/>
      <c r="BZ1008" s="254"/>
      <c r="CA1008" s="254"/>
      <c r="CB1008" s="254"/>
      <c r="CC1008" s="254"/>
      <c r="CD1008" s="254"/>
      <c r="CE1008" s="254"/>
      <c r="CF1008" s="254"/>
      <c r="CG1008" s="254"/>
      <c r="CH1008" s="254"/>
      <c r="CI1008" s="254"/>
      <c r="CJ1008" s="254"/>
      <c r="CK1008" s="254"/>
      <c r="CL1008" s="254"/>
      <c r="CM1008" s="254"/>
      <c r="CN1008" s="254"/>
      <c r="CO1008" s="254"/>
      <c r="CP1008" s="254"/>
      <c r="CQ1008" s="254"/>
      <c r="CR1008" s="254"/>
      <c r="CS1008" s="254"/>
      <c r="CT1008" s="254"/>
      <c r="CU1008" s="254"/>
      <c r="CV1008" s="254"/>
      <c r="CW1008" s="254"/>
      <c r="CX1008" s="254"/>
      <c r="CY1008" s="254"/>
      <c r="CZ1008" s="254"/>
      <c r="DA1008" s="254"/>
      <c r="DB1008" s="254"/>
      <c r="DC1008" s="254"/>
      <c r="DD1008" s="254"/>
      <c r="DE1008" s="254"/>
      <c r="DF1008" s="254"/>
      <c r="DG1008" s="254"/>
      <c r="DH1008" s="254"/>
      <c r="DI1008" s="254"/>
      <c r="DJ1008" s="254"/>
      <c r="DK1008" s="254"/>
      <c r="DL1008" s="254"/>
      <c r="DM1008" s="254"/>
      <c r="DN1008" s="254"/>
      <c r="DO1008" s="254"/>
    </row>
    <row r="1009" spans="1:119" ht="7.5" customHeight="1">
      <c r="A1009" s="277"/>
      <c r="B1009" s="254"/>
      <c r="C1009" s="254"/>
      <c r="D1009" s="254"/>
      <c r="E1009" s="254"/>
      <c r="F1009" s="254"/>
      <c r="G1009" s="254"/>
      <c r="H1009" s="254"/>
      <c r="I1009" s="254"/>
      <c r="J1009" s="254"/>
      <c r="K1009" s="254"/>
      <c r="L1009" s="254"/>
      <c r="M1009" s="254"/>
      <c r="N1009" s="254"/>
      <c r="O1009" s="254"/>
      <c r="P1009" s="254"/>
      <c r="Q1009" s="254"/>
      <c r="R1009" s="254"/>
      <c r="S1009" s="254"/>
      <c r="T1009" s="254"/>
      <c r="U1009" s="254"/>
      <c r="V1009" s="254"/>
      <c r="W1009" s="254"/>
      <c r="X1009" s="254"/>
      <c r="Y1009" s="254"/>
      <c r="Z1009" s="254"/>
      <c r="AA1009" s="254"/>
      <c r="AB1009" s="254"/>
      <c r="AC1009" s="254"/>
      <c r="AD1009" s="254"/>
      <c r="AE1009" s="254"/>
      <c r="AF1009" s="254"/>
      <c r="AG1009" s="254"/>
      <c r="AH1009" s="254"/>
      <c r="AI1009" s="254"/>
      <c r="AJ1009" s="254"/>
      <c r="AK1009" s="254"/>
      <c r="AL1009" s="254"/>
      <c r="AM1009" s="254"/>
      <c r="AN1009" s="254"/>
      <c r="AO1009" s="254"/>
      <c r="AP1009" s="254"/>
      <c r="AQ1009" s="254"/>
      <c r="AR1009" s="254"/>
      <c r="AS1009" s="254"/>
      <c r="AT1009" s="254"/>
      <c r="AU1009" s="254"/>
      <c r="AV1009" s="254"/>
      <c r="AW1009" s="254"/>
      <c r="AX1009" s="254"/>
      <c r="AY1009" s="254"/>
      <c r="AZ1009" s="254"/>
      <c r="BA1009" s="254"/>
      <c r="BB1009" s="254"/>
      <c r="BC1009" s="254"/>
      <c r="BD1009" s="254"/>
      <c r="BE1009" s="254"/>
      <c r="BF1009" s="254"/>
      <c r="BG1009" s="254"/>
      <c r="BH1009" s="254"/>
      <c r="BI1009" s="254"/>
      <c r="BJ1009" s="254"/>
      <c r="BK1009" s="254"/>
      <c r="BL1009" s="254"/>
      <c r="BM1009" s="254"/>
      <c r="BN1009" s="254"/>
      <c r="BO1009" s="254"/>
      <c r="BP1009" s="254"/>
      <c r="BQ1009" s="254"/>
      <c r="BR1009" s="254"/>
      <c r="BS1009" s="254"/>
      <c r="BT1009" s="254"/>
      <c r="BU1009" s="254"/>
      <c r="BV1009" s="254"/>
      <c r="BW1009" s="254"/>
      <c r="BX1009" s="254"/>
      <c r="BY1009" s="254"/>
      <c r="BZ1009" s="254"/>
      <c r="CA1009" s="254"/>
      <c r="CB1009" s="254"/>
      <c r="CC1009" s="254"/>
      <c r="CD1009" s="254"/>
      <c r="CE1009" s="254"/>
      <c r="CF1009" s="254"/>
      <c r="CG1009" s="254"/>
      <c r="CH1009" s="254"/>
      <c r="CI1009" s="254"/>
      <c r="CJ1009" s="254"/>
      <c r="CK1009" s="254"/>
      <c r="CL1009" s="254"/>
      <c r="CM1009" s="254"/>
      <c r="CN1009" s="254"/>
      <c r="CO1009" s="254"/>
      <c r="CP1009" s="254"/>
      <c r="CQ1009" s="254"/>
      <c r="CR1009" s="254"/>
      <c r="CS1009" s="254"/>
      <c r="CT1009" s="254"/>
      <c r="CU1009" s="254"/>
      <c r="CV1009" s="254"/>
      <c r="CW1009" s="254"/>
      <c r="CX1009" s="254"/>
      <c r="CY1009" s="254"/>
      <c r="CZ1009" s="254"/>
      <c r="DA1009" s="254"/>
      <c r="DB1009" s="254"/>
      <c r="DC1009" s="254"/>
      <c r="DD1009" s="254"/>
      <c r="DE1009" s="254"/>
      <c r="DF1009" s="254"/>
      <c r="DG1009" s="254"/>
      <c r="DH1009" s="254"/>
      <c r="DI1009" s="254"/>
      <c r="DJ1009" s="254"/>
      <c r="DK1009" s="254"/>
      <c r="DL1009" s="254"/>
      <c r="DM1009" s="254"/>
      <c r="DN1009" s="254"/>
      <c r="DO1009" s="254"/>
    </row>
    <row r="1010" spans="1:119" ht="7.5" customHeight="1">
      <c r="A1010" s="277"/>
      <c r="B1010" s="254"/>
      <c r="C1010" s="254"/>
      <c r="D1010" s="254"/>
      <c r="E1010" s="254"/>
      <c r="F1010" s="254"/>
      <c r="G1010" s="254"/>
      <c r="H1010" s="254"/>
      <c r="I1010" s="254"/>
      <c r="J1010" s="254"/>
      <c r="K1010" s="254"/>
      <c r="L1010" s="254"/>
      <c r="M1010" s="254"/>
      <c r="N1010" s="254"/>
      <c r="O1010" s="254"/>
      <c r="P1010" s="254"/>
      <c r="Q1010" s="254"/>
      <c r="R1010" s="254"/>
      <c r="S1010" s="254"/>
      <c r="T1010" s="254"/>
      <c r="U1010" s="254"/>
      <c r="V1010" s="254"/>
      <c r="W1010" s="254"/>
      <c r="X1010" s="254"/>
      <c r="Y1010" s="254"/>
      <c r="Z1010" s="254"/>
      <c r="AA1010" s="254"/>
      <c r="AB1010" s="254"/>
      <c r="AC1010" s="254"/>
      <c r="AD1010" s="254"/>
      <c r="AE1010" s="254"/>
      <c r="AF1010" s="254"/>
      <c r="AG1010" s="254"/>
      <c r="AH1010" s="254"/>
      <c r="AI1010" s="254"/>
      <c r="AJ1010" s="254"/>
      <c r="AK1010" s="254"/>
      <c r="AL1010" s="254"/>
      <c r="AM1010" s="254"/>
      <c r="AN1010" s="254"/>
      <c r="AO1010" s="254"/>
      <c r="AP1010" s="254"/>
      <c r="AQ1010" s="254"/>
      <c r="AR1010" s="254"/>
      <c r="AS1010" s="254"/>
      <c r="AT1010" s="254"/>
      <c r="AU1010" s="254"/>
      <c r="AV1010" s="254"/>
      <c r="AW1010" s="254"/>
      <c r="AX1010" s="254"/>
      <c r="AY1010" s="254"/>
      <c r="AZ1010" s="254"/>
      <c r="BA1010" s="254"/>
      <c r="BB1010" s="254"/>
      <c r="BC1010" s="254"/>
      <c r="BD1010" s="254"/>
      <c r="BE1010" s="254"/>
      <c r="BF1010" s="254"/>
      <c r="BG1010" s="254"/>
      <c r="BH1010" s="254"/>
      <c r="BI1010" s="254"/>
      <c r="BJ1010" s="254"/>
      <c r="BK1010" s="254"/>
      <c r="BL1010" s="254"/>
      <c r="BM1010" s="254"/>
      <c r="BN1010" s="254"/>
      <c r="BO1010" s="254"/>
      <c r="BP1010" s="254"/>
      <c r="BQ1010" s="254"/>
      <c r="BR1010" s="254"/>
      <c r="BS1010" s="254"/>
      <c r="BT1010" s="254"/>
      <c r="BU1010" s="254"/>
      <c r="BV1010" s="254"/>
      <c r="BW1010" s="254"/>
      <c r="BX1010" s="254"/>
      <c r="BY1010" s="254"/>
      <c r="BZ1010" s="254"/>
      <c r="CA1010" s="254"/>
      <c r="CB1010" s="254"/>
      <c r="CC1010" s="254"/>
      <c r="CD1010" s="254"/>
      <c r="CE1010" s="254"/>
      <c r="CF1010" s="254"/>
      <c r="CG1010" s="254"/>
      <c r="CH1010" s="254"/>
      <c r="CI1010" s="254"/>
      <c r="CJ1010" s="254"/>
      <c r="CK1010" s="254"/>
      <c r="CL1010" s="254"/>
      <c r="CM1010" s="254"/>
      <c r="CN1010" s="254"/>
      <c r="CO1010" s="254"/>
      <c r="CP1010" s="254"/>
      <c r="CQ1010" s="254"/>
      <c r="CR1010" s="254"/>
      <c r="CS1010" s="254"/>
      <c r="CT1010" s="254"/>
      <c r="CU1010" s="254"/>
      <c r="CV1010" s="254"/>
      <c r="CW1010" s="254"/>
      <c r="CX1010" s="254"/>
      <c r="CY1010" s="254"/>
      <c r="CZ1010" s="254"/>
      <c r="DA1010" s="254"/>
      <c r="DB1010" s="254"/>
      <c r="DC1010" s="254"/>
      <c r="DD1010" s="254"/>
      <c r="DE1010" s="254"/>
      <c r="DF1010" s="254"/>
      <c r="DG1010" s="254"/>
      <c r="DH1010" s="254"/>
      <c r="DI1010" s="254"/>
      <c r="DJ1010" s="254"/>
      <c r="DK1010" s="254"/>
      <c r="DL1010" s="254"/>
      <c r="DM1010" s="254"/>
      <c r="DN1010" s="254"/>
      <c r="DO1010" s="254"/>
    </row>
    <row r="1011" spans="1:119" ht="7.5" customHeight="1">
      <c r="A1011" s="277"/>
      <c r="B1011" s="254"/>
      <c r="C1011" s="254"/>
      <c r="D1011" s="254"/>
      <c r="E1011" s="254"/>
      <c r="F1011" s="254"/>
      <c r="G1011" s="254"/>
      <c r="H1011" s="254"/>
      <c r="I1011" s="254"/>
      <c r="J1011" s="254"/>
      <c r="K1011" s="254"/>
      <c r="L1011" s="254"/>
      <c r="M1011" s="254"/>
      <c r="N1011" s="254"/>
      <c r="O1011" s="254"/>
      <c r="P1011" s="254"/>
      <c r="Q1011" s="254"/>
      <c r="R1011" s="254"/>
      <c r="S1011" s="254"/>
      <c r="T1011" s="254"/>
      <c r="U1011" s="254"/>
      <c r="V1011" s="254"/>
      <c r="W1011" s="254"/>
      <c r="X1011" s="254"/>
      <c r="Y1011" s="254"/>
      <c r="Z1011" s="254"/>
      <c r="AA1011" s="254"/>
      <c r="AB1011" s="254"/>
      <c r="AC1011" s="254"/>
      <c r="AD1011" s="254"/>
      <c r="AE1011" s="254"/>
      <c r="AF1011" s="254"/>
      <c r="AG1011" s="254"/>
      <c r="AH1011" s="254"/>
      <c r="AI1011" s="254"/>
      <c r="AJ1011" s="254"/>
      <c r="AK1011" s="254"/>
      <c r="AL1011" s="254"/>
      <c r="AM1011" s="254"/>
      <c r="AN1011" s="254"/>
      <c r="AO1011" s="254"/>
      <c r="AP1011" s="254"/>
      <c r="AQ1011" s="254"/>
      <c r="AR1011" s="254"/>
      <c r="AS1011" s="254"/>
      <c r="AT1011" s="254"/>
      <c r="AU1011" s="254"/>
      <c r="AV1011" s="254"/>
      <c r="AW1011" s="254"/>
      <c r="AX1011" s="254"/>
      <c r="AY1011" s="254"/>
      <c r="AZ1011" s="254"/>
      <c r="BA1011" s="254"/>
      <c r="BB1011" s="254"/>
      <c r="BC1011" s="254"/>
      <c r="BD1011" s="254"/>
      <c r="BE1011" s="254"/>
      <c r="BF1011" s="254"/>
      <c r="BG1011" s="254"/>
      <c r="BH1011" s="254"/>
      <c r="BI1011" s="254"/>
      <c r="BJ1011" s="254"/>
      <c r="BK1011" s="254"/>
      <c r="BL1011" s="254"/>
      <c r="BM1011" s="254"/>
      <c r="BN1011" s="254"/>
      <c r="BO1011" s="254"/>
      <c r="BP1011" s="254"/>
      <c r="BQ1011" s="254"/>
      <c r="BR1011" s="254"/>
      <c r="BS1011" s="254"/>
      <c r="BT1011" s="254"/>
      <c r="BU1011" s="254"/>
      <c r="BV1011" s="254"/>
      <c r="BW1011" s="254"/>
      <c r="BX1011" s="254"/>
      <c r="BY1011" s="254"/>
      <c r="BZ1011" s="254"/>
      <c r="CA1011" s="254"/>
      <c r="CB1011" s="254"/>
      <c r="CC1011" s="254"/>
      <c r="CD1011" s="254"/>
      <c r="CE1011" s="254"/>
      <c r="CF1011" s="254"/>
      <c r="CG1011" s="254"/>
      <c r="CH1011" s="254"/>
      <c r="CI1011" s="254"/>
      <c r="CJ1011" s="254"/>
      <c r="CK1011" s="254"/>
      <c r="CL1011" s="254"/>
      <c r="CM1011" s="254"/>
      <c r="CN1011" s="254"/>
      <c r="CO1011" s="254"/>
      <c r="CP1011" s="254"/>
      <c r="CQ1011" s="254"/>
      <c r="CR1011" s="254"/>
      <c r="CS1011" s="254"/>
      <c r="CT1011" s="254"/>
      <c r="CU1011" s="254"/>
      <c r="CV1011" s="254"/>
      <c r="CW1011" s="254"/>
      <c r="CX1011" s="254"/>
      <c r="CY1011" s="254"/>
      <c r="CZ1011" s="254"/>
      <c r="DA1011" s="254"/>
      <c r="DB1011" s="254"/>
      <c r="DC1011" s="254"/>
      <c r="DD1011" s="254"/>
      <c r="DE1011" s="254"/>
      <c r="DF1011" s="254"/>
      <c r="DG1011" s="254"/>
      <c r="DH1011" s="254"/>
      <c r="DI1011" s="254"/>
      <c r="DJ1011" s="254"/>
      <c r="DK1011" s="254"/>
      <c r="DL1011" s="254"/>
      <c r="DM1011" s="254"/>
      <c r="DN1011" s="254"/>
      <c r="DO1011" s="254"/>
    </row>
    <row r="1012" spans="1:119" ht="7.5" customHeight="1">
      <c r="A1012" s="277"/>
      <c r="B1012" s="254"/>
      <c r="C1012" s="254"/>
      <c r="D1012" s="254"/>
      <c r="E1012" s="254"/>
      <c r="F1012" s="254"/>
      <c r="G1012" s="254"/>
      <c r="H1012" s="254"/>
      <c r="I1012" s="254"/>
      <c r="J1012" s="254"/>
      <c r="K1012" s="254"/>
      <c r="L1012" s="254"/>
      <c r="M1012" s="254"/>
      <c r="N1012" s="254"/>
      <c r="O1012" s="254"/>
      <c r="P1012" s="254"/>
      <c r="Q1012" s="254"/>
      <c r="R1012" s="254"/>
      <c r="S1012" s="254"/>
      <c r="T1012" s="254"/>
      <c r="U1012" s="254"/>
      <c r="V1012" s="254"/>
      <c r="W1012" s="254"/>
      <c r="X1012" s="254"/>
      <c r="Y1012" s="254"/>
      <c r="Z1012" s="254"/>
      <c r="AA1012" s="254"/>
      <c r="AB1012" s="254"/>
      <c r="AC1012" s="254"/>
      <c r="AD1012" s="254"/>
      <c r="AE1012" s="254"/>
      <c r="AF1012" s="254"/>
      <c r="AG1012" s="254"/>
      <c r="AH1012" s="254"/>
      <c r="AI1012" s="254"/>
      <c r="AJ1012" s="254"/>
      <c r="AK1012" s="254"/>
      <c r="AL1012" s="254"/>
      <c r="AM1012" s="254"/>
      <c r="AN1012" s="254"/>
      <c r="AO1012" s="254"/>
      <c r="AP1012" s="254"/>
      <c r="AQ1012" s="254"/>
      <c r="AR1012" s="254"/>
      <c r="AS1012" s="254"/>
      <c r="AT1012" s="254"/>
      <c r="AU1012" s="254"/>
      <c r="AV1012" s="254"/>
      <c r="AW1012" s="254"/>
      <c r="AX1012" s="254"/>
      <c r="AY1012" s="254"/>
      <c r="AZ1012" s="254"/>
      <c r="BA1012" s="254"/>
      <c r="BB1012" s="254"/>
      <c r="BC1012" s="254"/>
      <c r="BD1012" s="254"/>
      <c r="BE1012" s="254"/>
      <c r="BF1012" s="254"/>
      <c r="BG1012" s="254"/>
      <c r="BH1012" s="254"/>
      <c r="BI1012" s="254"/>
      <c r="BJ1012" s="254"/>
      <c r="BK1012" s="254"/>
      <c r="BL1012" s="254"/>
      <c r="BM1012" s="254"/>
      <c r="BN1012" s="254"/>
      <c r="BO1012" s="254"/>
      <c r="BP1012" s="254"/>
      <c r="BQ1012" s="254"/>
      <c r="BR1012" s="254"/>
      <c r="BS1012" s="254"/>
      <c r="BT1012" s="254"/>
      <c r="BU1012" s="254"/>
      <c r="BV1012" s="254"/>
      <c r="BW1012" s="254"/>
      <c r="BX1012" s="254"/>
      <c r="BY1012" s="254"/>
      <c r="BZ1012" s="254"/>
      <c r="CA1012" s="254"/>
      <c r="CB1012" s="254"/>
      <c r="CC1012" s="254"/>
      <c r="CD1012" s="254"/>
      <c r="CE1012" s="254"/>
      <c r="CF1012" s="254"/>
      <c r="CG1012" s="254"/>
      <c r="CH1012" s="254"/>
      <c r="CI1012" s="254"/>
      <c r="CJ1012" s="254"/>
      <c r="CK1012" s="254"/>
      <c r="CL1012" s="254"/>
      <c r="CM1012" s="254"/>
      <c r="CN1012" s="254"/>
      <c r="CO1012" s="254"/>
      <c r="CP1012" s="254"/>
      <c r="CQ1012" s="254"/>
      <c r="CR1012" s="254"/>
      <c r="CS1012" s="254"/>
      <c r="CT1012" s="254"/>
      <c r="CU1012" s="254"/>
      <c r="CV1012" s="254"/>
      <c r="CW1012" s="254"/>
      <c r="CX1012" s="254"/>
      <c r="CY1012" s="254"/>
      <c r="CZ1012" s="254"/>
      <c r="DA1012" s="254"/>
      <c r="DB1012" s="254"/>
      <c r="DC1012" s="254"/>
      <c r="DD1012" s="254"/>
      <c r="DE1012" s="254"/>
      <c r="DF1012" s="254"/>
      <c r="DG1012" s="254"/>
      <c r="DH1012" s="254"/>
      <c r="DI1012" s="254"/>
      <c r="DJ1012" s="254"/>
      <c r="DK1012" s="254"/>
      <c r="DL1012" s="254"/>
      <c r="DM1012" s="254"/>
      <c r="DN1012" s="254"/>
      <c r="DO1012" s="254"/>
    </row>
    <row r="1013" spans="1:119" ht="7.5" customHeight="1">
      <c r="A1013" s="277"/>
      <c r="B1013" s="254"/>
      <c r="C1013" s="254"/>
      <c r="D1013" s="254"/>
      <c r="E1013" s="254"/>
      <c r="F1013" s="254"/>
      <c r="G1013" s="254"/>
      <c r="H1013" s="254"/>
      <c r="I1013" s="254"/>
      <c r="J1013" s="254"/>
      <c r="K1013" s="254"/>
      <c r="L1013" s="254"/>
      <c r="M1013" s="254"/>
      <c r="N1013" s="254"/>
      <c r="O1013" s="254"/>
      <c r="P1013" s="254"/>
      <c r="Q1013" s="254"/>
      <c r="R1013" s="254"/>
      <c r="S1013" s="254"/>
      <c r="T1013" s="254"/>
      <c r="U1013" s="254"/>
      <c r="V1013" s="254"/>
      <c r="W1013" s="254"/>
      <c r="X1013" s="254"/>
      <c r="Y1013" s="254"/>
      <c r="Z1013" s="254"/>
      <c r="AA1013" s="254"/>
      <c r="AB1013" s="254"/>
      <c r="AC1013" s="254"/>
      <c r="AD1013" s="254"/>
      <c r="AE1013" s="254"/>
      <c r="AF1013" s="254"/>
      <c r="AG1013" s="254"/>
      <c r="AH1013" s="254"/>
      <c r="AI1013" s="254"/>
      <c r="AJ1013" s="254"/>
      <c r="AK1013" s="254"/>
      <c r="AL1013" s="254"/>
      <c r="AM1013" s="254"/>
      <c r="AN1013" s="254"/>
      <c r="AO1013" s="254"/>
      <c r="AP1013" s="254"/>
      <c r="AQ1013" s="254"/>
      <c r="AR1013" s="254"/>
      <c r="AS1013" s="254"/>
      <c r="AT1013" s="254"/>
      <c r="AU1013" s="254"/>
      <c r="AV1013" s="254"/>
      <c r="AW1013" s="254"/>
      <c r="AX1013" s="254"/>
      <c r="AY1013" s="254"/>
      <c r="AZ1013" s="254"/>
      <c r="BA1013" s="254"/>
      <c r="BB1013" s="254"/>
      <c r="BC1013" s="254"/>
      <c r="BD1013" s="254"/>
      <c r="BE1013" s="254"/>
      <c r="BF1013" s="254"/>
      <c r="BG1013" s="254"/>
      <c r="BH1013" s="254"/>
      <c r="BI1013" s="254"/>
      <c r="BJ1013" s="254"/>
      <c r="BK1013" s="254"/>
      <c r="BL1013" s="254"/>
      <c r="BM1013" s="254"/>
      <c r="BN1013" s="254"/>
      <c r="BO1013" s="254"/>
      <c r="BP1013" s="254"/>
      <c r="BQ1013" s="254"/>
      <c r="BR1013" s="254"/>
      <c r="BS1013" s="254"/>
      <c r="BT1013" s="254"/>
      <c r="BU1013" s="254"/>
      <c r="BV1013" s="254"/>
      <c r="BW1013" s="254"/>
      <c r="BX1013" s="254"/>
      <c r="BY1013" s="254"/>
      <c r="BZ1013" s="254"/>
      <c r="CA1013" s="254"/>
      <c r="CB1013" s="254"/>
      <c r="CC1013" s="254"/>
      <c r="CD1013" s="254"/>
      <c r="CE1013" s="254"/>
      <c r="CF1013" s="254"/>
      <c r="CG1013" s="254"/>
      <c r="CH1013" s="254"/>
      <c r="CI1013" s="254"/>
      <c r="CJ1013" s="254"/>
      <c r="CK1013" s="254"/>
      <c r="CL1013" s="254"/>
      <c r="CM1013" s="254"/>
      <c r="CN1013" s="254"/>
      <c r="CO1013" s="254"/>
      <c r="CP1013" s="254"/>
      <c r="CQ1013" s="254"/>
      <c r="CR1013" s="254"/>
      <c r="CS1013" s="254"/>
      <c r="CT1013" s="254"/>
      <c r="CU1013" s="254"/>
      <c r="CV1013" s="254"/>
      <c r="CW1013" s="254"/>
      <c r="CX1013" s="254"/>
      <c r="CY1013" s="254"/>
      <c r="CZ1013" s="254"/>
      <c r="DA1013" s="254"/>
      <c r="DB1013" s="254"/>
      <c r="DC1013" s="254"/>
      <c r="DD1013" s="254"/>
      <c r="DE1013" s="254"/>
      <c r="DF1013" s="254"/>
      <c r="DG1013" s="254"/>
      <c r="DH1013" s="254"/>
      <c r="DI1013" s="254"/>
      <c r="DJ1013" s="254"/>
      <c r="DK1013" s="254"/>
      <c r="DL1013" s="254"/>
      <c r="DM1013" s="254"/>
      <c r="DN1013" s="254"/>
      <c r="DO1013" s="254"/>
    </row>
    <row r="1014" spans="1:119" ht="7.5" customHeight="1">
      <c r="A1014" s="277"/>
      <c r="B1014" s="254"/>
      <c r="C1014" s="254"/>
      <c r="D1014" s="254"/>
      <c r="E1014" s="254"/>
      <c r="F1014" s="254"/>
      <c r="G1014" s="254"/>
      <c r="H1014" s="254"/>
      <c r="I1014" s="254"/>
      <c r="J1014" s="254"/>
      <c r="K1014" s="254"/>
      <c r="L1014" s="254"/>
      <c r="M1014" s="254"/>
      <c r="N1014" s="254"/>
      <c r="O1014" s="254"/>
      <c r="P1014" s="254"/>
      <c r="Q1014" s="254"/>
      <c r="R1014" s="254"/>
      <c r="S1014" s="254"/>
      <c r="T1014" s="254"/>
      <c r="U1014" s="254"/>
      <c r="V1014" s="254"/>
      <c r="W1014" s="254"/>
      <c r="X1014" s="254"/>
      <c r="Y1014" s="254"/>
      <c r="Z1014" s="254"/>
      <c r="AA1014" s="254"/>
      <c r="AB1014" s="254"/>
      <c r="AC1014" s="254"/>
      <c r="AD1014" s="254"/>
      <c r="AE1014" s="254"/>
      <c r="AF1014" s="254"/>
      <c r="AG1014" s="254"/>
      <c r="AH1014" s="254"/>
      <c r="AI1014" s="254"/>
      <c r="AJ1014" s="254"/>
      <c r="AK1014" s="254"/>
      <c r="AL1014" s="254"/>
      <c r="AM1014" s="254"/>
      <c r="AN1014" s="254"/>
      <c r="AO1014" s="254"/>
      <c r="AP1014" s="254"/>
      <c r="AQ1014" s="254"/>
      <c r="AR1014" s="254"/>
      <c r="AS1014" s="254"/>
      <c r="AT1014" s="254"/>
      <c r="AU1014" s="254"/>
      <c r="AV1014" s="254"/>
      <c r="AW1014" s="254"/>
      <c r="AX1014" s="254"/>
      <c r="AY1014" s="254"/>
      <c r="AZ1014" s="254"/>
      <c r="BA1014" s="254"/>
      <c r="BB1014" s="254"/>
      <c r="BC1014" s="254"/>
      <c r="BD1014" s="254"/>
      <c r="BE1014" s="254"/>
      <c r="BF1014" s="254"/>
      <c r="BG1014" s="254"/>
      <c r="BH1014" s="254"/>
      <c r="BI1014" s="254"/>
      <c r="BJ1014" s="254"/>
      <c r="BK1014" s="254"/>
      <c r="BL1014" s="254"/>
      <c r="BM1014" s="254"/>
      <c r="BN1014" s="254"/>
      <c r="BO1014" s="254"/>
      <c r="BP1014" s="254"/>
      <c r="BQ1014" s="254"/>
      <c r="BR1014" s="254"/>
      <c r="BS1014" s="254"/>
      <c r="BT1014" s="254"/>
      <c r="BU1014" s="254"/>
      <c r="BV1014" s="254"/>
      <c r="BW1014" s="254"/>
      <c r="BX1014" s="254"/>
      <c r="BY1014" s="254"/>
      <c r="BZ1014" s="254"/>
      <c r="CA1014" s="254"/>
      <c r="CB1014" s="254"/>
      <c r="CC1014" s="254"/>
      <c r="CD1014" s="254"/>
      <c r="CE1014" s="254"/>
      <c r="CF1014" s="254"/>
      <c r="CG1014" s="254"/>
      <c r="CH1014" s="254"/>
      <c r="CI1014" s="254"/>
      <c r="CJ1014" s="254"/>
      <c r="CK1014" s="254"/>
      <c r="CL1014" s="254"/>
      <c r="CM1014" s="254"/>
      <c r="CN1014" s="254"/>
      <c r="CO1014" s="254"/>
      <c r="CP1014" s="254"/>
      <c r="CQ1014" s="254"/>
      <c r="CR1014" s="254"/>
      <c r="CS1014" s="254"/>
      <c r="CT1014" s="254"/>
      <c r="CU1014" s="254"/>
      <c r="CV1014" s="254"/>
      <c r="CW1014" s="254"/>
      <c r="CX1014" s="254"/>
      <c r="CY1014" s="254"/>
      <c r="CZ1014" s="254"/>
      <c r="DA1014" s="254"/>
      <c r="DB1014" s="254"/>
      <c r="DC1014" s="254"/>
      <c r="DD1014" s="254"/>
      <c r="DE1014" s="254"/>
      <c r="DF1014" s="254"/>
      <c r="DG1014" s="254"/>
      <c r="DH1014" s="254"/>
      <c r="DI1014" s="254"/>
      <c r="DJ1014" s="254"/>
      <c r="DK1014" s="254"/>
      <c r="DL1014" s="254"/>
      <c r="DM1014" s="254"/>
      <c r="DN1014" s="254"/>
      <c r="DO1014" s="254"/>
    </row>
    <row r="1015" spans="1:119" ht="7.5" customHeight="1">
      <c r="A1015" s="277"/>
      <c r="B1015" s="254"/>
      <c r="C1015" s="254"/>
      <c r="D1015" s="254"/>
      <c r="E1015" s="254"/>
      <c r="F1015" s="254"/>
      <c r="G1015" s="254"/>
      <c r="H1015" s="254"/>
      <c r="I1015" s="254"/>
      <c r="J1015" s="254"/>
      <c r="K1015" s="254"/>
      <c r="L1015" s="254"/>
      <c r="M1015" s="254"/>
      <c r="N1015" s="254"/>
      <c r="O1015" s="254"/>
      <c r="P1015" s="254"/>
      <c r="Q1015" s="254"/>
      <c r="R1015" s="254"/>
      <c r="S1015" s="254"/>
      <c r="T1015" s="254"/>
      <c r="U1015" s="254"/>
      <c r="V1015" s="254"/>
      <c r="W1015" s="254"/>
      <c r="X1015" s="254"/>
      <c r="Y1015" s="254"/>
      <c r="Z1015" s="254"/>
      <c r="AA1015" s="254"/>
      <c r="AB1015" s="254"/>
      <c r="AC1015" s="254"/>
      <c r="AD1015" s="254"/>
      <c r="AE1015" s="254"/>
      <c r="AF1015" s="254"/>
      <c r="AG1015" s="254"/>
      <c r="AH1015" s="254"/>
      <c r="AI1015" s="254"/>
      <c r="AJ1015" s="254"/>
      <c r="AK1015" s="254"/>
      <c r="AL1015" s="254"/>
      <c r="AM1015" s="254"/>
      <c r="AN1015" s="254"/>
      <c r="AO1015" s="254"/>
      <c r="AP1015" s="254"/>
      <c r="AQ1015" s="254"/>
      <c r="AR1015" s="254"/>
      <c r="AS1015" s="254"/>
      <c r="AT1015" s="254"/>
      <c r="AU1015" s="254"/>
      <c r="AV1015" s="254"/>
      <c r="AW1015" s="254"/>
      <c r="AX1015" s="254"/>
      <c r="AY1015" s="254"/>
      <c r="AZ1015" s="254"/>
      <c r="BA1015" s="254"/>
      <c r="BB1015" s="254"/>
      <c r="BC1015" s="254"/>
      <c r="BD1015" s="254"/>
      <c r="BE1015" s="254"/>
      <c r="BF1015" s="254"/>
      <c r="BG1015" s="254"/>
      <c r="BH1015" s="254"/>
      <c r="BI1015" s="254"/>
      <c r="BJ1015" s="254"/>
      <c r="BK1015" s="254"/>
      <c r="BL1015" s="254"/>
      <c r="BM1015" s="254"/>
      <c r="BN1015" s="254"/>
      <c r="BO1015" s="254"/>
      <c r="BP1015" s="254"/>
      <c r="BQ1015" s="254"/>
      <c r="BR1015" s="254"/>
      <c r="BS1015" s="254"/>
      <c r="BT1015" s="254"/>
      <c r="BU1015" s="254"/>
      <c r="BV1015" s="254"/>
      <c r="BW1015" s="254"/>
      <c r="BX1015" s="254"/>
      <c r="BY1015" s="254"/>
      <c r="BZ1015" s="254"/>
      <c r="CA1015" s="254"/>
      <c r="CB1015" s="254"/>
      <c r="CC1015" s="254"/>
      <c r="CD1015" s="254"/>
      <c r="CE1015" s="254"/>
      <c r="CF1015" s="254"/>
      <c r="CG1015" s="254"/>
      <c r="CH1015" s="254"/>
      <c r="CI1015" s="254"/>
      <c r="CJ1015" s="254"/>
      <c r="CK1015" s="254"/>
      <c r="CL1015" s="254"/>
      <c r="CM1015" s="254"/>
      <c r="CN1015" s="254"/>
      <c r="CO1015" s="254"/>
      <c r="CP1015" s="254"/>
      <c r="CQ1015" s="254"/>
      <c r="CR1015" s="254"/>
      <c r="CS1015" s="254"/>
      <c r="CT1015" s="254"/>
      <c r="CU1015" s="254"/>
      <c r="CV1015" s="254"/>
      <c r="CW1015" s="254"/>
      <c r="CX1015" s="254"/>
      <c r="CY1015" s="254"/>
      <c r="CZ1015" s="254"/>
      <c r="DA1015" s="254"/>
      <c r="DB1015" s="254"/>
      <c r="DC1015" s="254"/>
      <c r="DD1015" s="254"/>
      <c r="DE1015" s="254"/>
      <c r="DF1015" s="254"/>
      <c r="DG1015" s="254"/>
      <c r="DH1015" s="254"/>
      <c r="DI1015" s="254"/>
      <c r="DJ1015" s="254"/>
      <c r="DK1015" s="254"/>
      <c r="DL1015" s="254"/>
      <c r="DM1015" s="254"/>
      <c r="DN1015" s="254"/>
      <c r="DO1015" s="254"/>
    </row>
    <row r="1016" spans="1:119" ht="7.5" customHeight="1">
      <c r="A1016" s="277"/>
      <c r="B1016" s="254"/>
      <c r="C1016" s="254"/>
      <c r="D1016" s="254"/>
      <c r="E1016" s="254"/>
      <c r="F1016" s="254"/>
      <c r="G1016" s="254"/>
      <c r="H1016" s="254"/>
      <c r="I1016" s="254"/>
      <c r="J1016" s="254"/>
      <c r="K1016" s="254"/>
      <c r="L1016" s="254"/>
      <c r="M1016" s="254"/>
      <c r="N1016" s="254"/>
      <c r="O1016" s="254"/>
      <c r="P1016" s="254"/>
      <c r="Q1016" s="254"/>
      <c r="R1016" s="254"/>
      <c r="S1016" s="254"/>
      <c r="T1016" s="254"/>
      <c r="U1016" s="254"/>
      <c r="V1016" s="254"/>
      <c r="W1016" s="254"/>
      <c r="X1016" s="254"/>
      <c r="Y1016" s="254"/>
      <c r="Z1016" s="254"/>
      <c r="AA1016" s="254"/>
      <c r="AB1016" s="254"/>
      <c r="AC1016" s="254"/>
      <c r="AD1016" s="254"/>
      <c r="AE1016" s="254"/>
      <c r="AF1016" s="254"/>
      <c r="AG1016" s="254"/>
      <c r="AH1016" s="254"/>
      <c r="AI1016" s="254"/>
      <c r="AJ1016" s="254"/>
      <c r="AK1016" s="254"/>
      <c r="AL1016" s="254"/>
      <c r="AM1016" s="254"/>
      <c r="AN1016" s="254"/>
      <c r="AO1016" s="254"/>
      <c r="AP1016" s="254"/>
      <c r="AQ1016" s="254"/>
      <c r="AR1016" s="254"/>
      <c r="AS1016" s="254"/>
      <c r="AT1016" s="254"/>
      <c r="AU1016" s="254"/>
      <c r="AV1016" s="254"/>
      <c r="AW1016" s="254"/>
      <c r="AX1016" s="254"/>
      <c r="AY1016" s="254"/>
      <c r="AZ1016" s="254"/>
      <c r="BA1016" s="254"/>
      <c r="BB1016" s="254"/>
      <c r="BC1016" s="254"/>
      <c r="BD1016" s="254"/>
      <c r="BE1016" s="254"/>
      <c r="BF1016" s="254"/>
      <c r="BG1016" s="254"/>
      <c r="BH1016" s="254"/>
      <c r="BI1016" s="254"/>
      <c r="BJ1016" s="254"/>
      <c r="BK1016" s="254"/>
      <c r="BL1016" s="254"/>
      <c r="BM1016" s="254"/>
      <c r="BN1016" s="254"/>
      <c r="BO1016" s="254"/>
      <c r="BP1016" s="254"/>
      <c r="BQ1016" s="254"/>
      <c r="BR1016" s="254"/>
      <c r="BS1016" s="254"/>
      <c r="BT1016" s="254"/>
      <c r="BU1016" s="254"/>
      <c r="BV1016" s="254"/>
      <c r="BW1016" s="254"/>
      <c r="BX1016" s="254"/>
      <c r="BY1016" s="254"/>
      <c r="BZ1016" s="254"/>
      <c r="CA1016" s="254"/>
      <c r="CB1016" s="254"/>
      <c r="CC1016" s="254"/>
      <c r="CD1016" s="254"/>
      <c r="CE1016" s="254"/>
      <c r="CF1016" s="254"/>
      <c r="CG1016" s="254"/>
      <c r="CH1016" s="254"/>
      <c r="CI1016" s="254"/>
      <c r="CJ1016" s="254"/>
      <c r="CK1016" s="254"/>
      <c r="CL1016" s="254"/>
      <c r="CM1016" s="254"/>
      <c r="CN1016" s="254"/>
      <c r="CO1016" s="254"/>
      <c r="CP1016" s="254"/>
      <c r="CQ1016" s="254"/>
      <c r="CR1016" s="254"/>
      <c r="CS1016" s="254"/>
      <c r="CT1016" s="254"/>
      <c r="CU1016" s="254"/>
      <c r="CV1016" s="254"/>
      <c r="CW1016" s="254"/>
      <c r="CX1016" s="254"/>
      <c r="CY1016" s="254"/>
      <c r="CZ1016" s="254"/>
      <c r="DA1016" s="254"/>
      <c r="DB1016" s="254"/>
      <c r="DC1016" s="254"/>
      <c r="DD1016" s="254"/>
      <c r="DE1016" s="254"/>
      <c r="DF1016" s="254"/>
      <c r="DG1016" s="254"/>
      <c r="DH1016" s="254"/>
      <c r="DI1016" s="254"/>
      <c r="DJ1016" s="254"/>
      <c r="DK1016" s="254"/>
      <c r="DL1016" s="254"/>
      <c r="DM1016" s="254"/>
      <c r="DN1016" s="254"/>
      <c r="DO1016" s="254"/>
    </row>
    <row r="1017" spans="1:119" ht="7.5" customHeight="1">
      <c r="A1017" s="277"/>
      <c r="B1017" s="254"/>
      <c r="C1017" s="254"/>
      <c r="D1017" s="254"/>
      <c r="E1017" s="254"/>
      <c r="F1017" s="254"/>
      <c r="G1017" s="254"/>
      <c r="H1017" s="254"/>
      <c r="I1017" s="254"/>
      <c r="J1017" s="254"/>
      <c r="K1017" s="254"/>
      <c r="L1017" s="254"/>
      <c r="M1017" s="254"/>
      <c r="N1017" s="254"/>
      <c r="O1017" s="254"/>
      <c r="P1017" s="254"/>
      <c r="Q1017" s="254"/>
      <c r="R1017" s="254"/>
      <c r="S1017" s="254"/>
      <c r="T1017" s="254"/>
      <c r="U1017" s="254"/>
      <c r="V1017" s="254"/>
      <c r="W1017" s="254"/>
      <c r="X1017" s="254"/>
      <c r="Y1017" s="254"/>
      <c r="Z1017" s="254"/>
      <c r="AA1017" s="254"/>
      <c r="AB1017" s="254"/>
      <c r="AC1017" s="254"/>
      <c r="AD1017" s="254"/>
      <c r="AE1017" s="254"/>
      <c r="AF1017" s="254"/>
      <c r="AG1017" s="254"/>
      <c r="AH1017" s="254"/>
      <c r="AI1017" s="254"/>
      <c r="AJ1017" s="254"/>
      <c r="AK1017" s="254"/>
      <c r="AL1017" s="254"/>
      <c r="AM1017" s="254"/>
      <c r="AN1017" s="254"/>
      <c r="AO1017" s="254"/>
      <c r="AP1017" s="254"/>
      <c r="AQ1017" s="254"/>
      <c r="AR1017" s="254"/>
      <c r="AS1017" s="254"/>
      <c r="AT1017" s="254"/>
      <c r="AU1017" s="254"/>
      <c r="AV1017" s="254"/>
      <c r="AW1017" s="254"/>
      <c r="AX1017" s="254"/>
      <c r="AY1017" s="254"/>
      <c r="AZ1017" s="254"/>
      <c r="BA1017" s="254"/>
      <c r="BB1017" s="254"/>
      <c r="BC1017" s="254"/>
      <c r="BD1017" s="254"/>
      <c r="BE1017" s="254"/>
      <c r="BF1017" s="254"/>
      <c r="BG1017" s="254"/>
      <c r="BH1017" s="254"/>
      <c r="BI1017" s="254"/>
      <c r="BJ1017" s="254"/>
      <c r="BK1017" s="254"/>
      <c r="BL1017" s="254"/>
      <c r="BM1017" s="254"/>
      <c r="BN1017" s="254"/>
      <c r="BO1017" s="254"/>
      <c r="BP1017" s="254"/>
      <c r="BQ1017" s="254"/>
      <c r="BR1017" s="254"/>
      <c r="BS1017" s="254"/>
      <c r="BT1017" s="254"/>
      <c r="BU1017" s="254"/>
      <c r="BV1017" s="254"/>
      <c r="BW1017" s="254"/>
      <c r="BX1017" s="254"/>
      <c r="BY1017" s="254"/>
      <c r="BZ1017" s="254"/>
      <c r="CA1017" s="254"/>
      <c r="CB1017" s="254"/>
      <c r="CC1017" s="254"/>
      <c r="CD1017" s="254"/>
      <c r="CE1017" s="254"/>
      <c r="CF1017" s="254"/>
      <c r="CG1017" s="254"/>
      <c r="CH1017" s="254"/>
      <c r="CI1017" s="254"/>
      <c r="CJ1017" s="254"/>
      <c r="CK1017" s="254"/>
      <c r="CL1017" s="254"/>
      <c r="CM1017" s="254"/>
      <c r="CN1017" s="254"/>
      <c r="CO1017" s="254"/>
      <c r="CP1017" s="254"/>
      <c r="CQ1017" s="254"/>
      <c r="CR1017" s="254"/>
      <c r="CS1017" s="254"/>
      <c r="CT1017" s="254"/>
      <c r="CU1017" s="254"/>
      <c r="CV1017" s="254"/>
      <c r="CW1017" s="254"/>
      <c r="CX1017" s="254"/>
      <c r="CY1017" s="254"/>
      <c r="CZ1017" s="254"/>
      <c r="DA1017" s="254"/>
      <c r="DB1017" s="254"/>
      <c r="DC1017" s="254"/>
      <c r="DD1017" s="254"/>
      <c r="DE1017" s="254"/>
      <c r="DF1017" s="254"/>
      <c r="DG1017" s="254"/>
      <c r="DH1017" s="254"/>
      <c r="DI1017" s="254"/>
      <c r="DJ1017" s="254"/>
      <c r="DK1017" s="254"/>
      <c r="DL1017" s="254"/>
      <c r="DM1017" s="254"/>
      <c r="DN1017" s="254"/>
      <c r="DO1017" s="254"/>
    </row>
    <row r="1018" spans="1:119" ht="7.5" customHeight="1">
      <c r="A1018" s="277"/>
      <c r="B1018" s="254"/>
      <c r="C1018" s="254"/>
      <c r="D1018" s="254"/>
      <c r="E1018" s="254"/>
      <c r="F1018" s="254"/>
      <c r="G1018" s="254"/>
      <c r="H1018" s="254"/>
      <c r="I1018" s="254"/>
      <c r="J1018" s="254"/>
      <c r="K1018" s="254"/>
      <c r="L1018" s="254"/>
      <c r="M1018" s="254"/>
      <c r="N1018" s="254"/>
      <c r="O1018" s="254"/>
      <c r="P1018" s="254"/>
      <c r="Q1018" s="254"/>
      <c r="R1018" s="254"/>
      <c r="S1018" s="254"/>
      <c r="T1018" s="254"/>
      <c r="U1018" s="254"/>
      <c r="V1018" s="254"/>
      <c r="W1018" s="254"/>
      <c r="X1018" s="254"/>
      <c r="Y1018" s="254"/>
      <c r="Z1018" s="254"/>
      <c r="AA1018" s="254"/>
      <c r="AB1018" s="254"/>
      <c r="AC1018" s="254"/>
      <c r="AD1018" s="254"/>
      <c r="AE1018" s="254"/>
      <c r="AF1018" s="254"/>
      <c r="AG1018" s="254"/>
      <c r="AH1018" s="254"/>
      <c r="AI1018" s="254"/>
      <c r="AJ1018" s="254"/>
      <c r="AK1018" s="254"/>
      <c r="AL1018" s="254"/>
      <c r="AM1018" s="254"/>
      <c r="AN1018" s="254"/>
      <c r="AO1018" s="254"/>
      <c r="AP1018" s="254"/>
      <c r="AQ1018" s="254"/>
      <c r="AR1018" s="254"/>
      <c r="AS1018" s="254"/>
      <c r="AT1018" s="254"/>
      <c r="AU1018" s="254"/>
      <c r="AV1018" s="254"/>
      <c r="AW1018" s="254"/>
      <c r="AX1018" s="254"/>
      <c r="AY1018" s="254"/>
      <c r="AZ1018" s="254"/>
      <c r="BA1018" s="254"/>
      <c r="BB1018" s="254"/>
      <c r="BC1018" s="254"/>
      <c r="BD1018" s="254"/>
      <c r="BE1018" s="254"/>
      <c r="BF1018" s="254"/>
      <c r="BG1018" s="254"/>
      <c r="BH1018" s="254"/>
      <c r="BI1018" s="254"/>
      <c r="BJ1018" s="254"/>
      <c r="BK1018" s="254"/>
      <c r="BL1018" s="254"/>
      <c r="BM1018" s="254"/>
      <c r="BN1018" s="254"/>
      <c r="BO1018" s="254"/>
      <c r="BP1018" s="254"/>
      <c r="BQ1018" s="254"/>
      <c r="BR1018" s="254"/>
      <c r="BS1018" s="254"/>
      <c r="BT1018" s="254"/>
      <c r="BU1018" s="254"/>
      <c r="BV1018" s="254"/>
      <c r="BW1018" s="254"/>
      <c r="BX1018" s="254"/>
      <c r="BY1018" s="254"/>
      <c r="BZ1018" s="254"/>
      <c r="CA1018" s="254"/>
      <c r="CB1018" s="254"/>
      <c r="CC1018" s="254"/>
      <c r="CD1018" s="254"/>
      <c r="CE1018" s="254"/>
      <c r="CF1018" s="254"/>
      <c r="CG1018" s="254"/>
      <c r="CH1018" s="254"/>
      <c r="CI1018" s="254"/>
      <c r="CJ1018" s="254"/>
      <c r="CK1018" s="254"/>
      <c r="CL1018" s="254"/>
      <c r="CM1018" s="254"/>
      <c r="CN1018" s="254"/>
      <c r="CO1018" s="254"/>
      <c r="CP1018" s="254"/>
      <c r="CQ1018" s="254"/>
      <c r="CR1018" s="254"/>
      <c r="CS1018" s="254"/>
      <c r="CT1018" s="254"/>
      <c r="CU1018" s="254"/>
      <c r="CV1018" s="254"/>
      <c r="CW1018" s="254"/>
      <c r="CX1018" s="254"/>
      <c r="CY1018" s="254"/>
      <c r="CZ1018" s="254"/>
      <c r="DA1018" s="254"/>
      <c r="DB1018" s="254"/>
      <c r="DC1018" s="254"/>
      <c r="DD1018" s="254"/>
      <c r="DE1018" s="254"/>
      <c r="DF1018" s="254"/>
      <c r="DG1018" s="254"/>
      <c r="DH1018" s="254"/>
      <c r="DI1018" s="254"/>
      <c r="DJ1018" s="254"/>
      <c r="DK1018" s="254"/>
      <c r="DL1018" s="254"/>
      <c r="DM1018" s="254"/>
      <c r="DN1018" s="254"/>
      <c r="DO1018" s="254"/>
    </row>
    <row r="1019" spans="1:119" ht="7.5" customHeight="1">
      <c r="A1019" s="277"/>
      <c r="B1019" s="254"/>
      <c r="C1019" s="254"/>
      <c r="D1019" s="254"/>
      <c r="E1019" s="254"/>
      <c r="F1019" s="254"/>
      <c r="G1019" s="254"/>
      <c r="H1019" s="254"/>
      <c r="I1019" s="254"/>
      <c r="J1019" s="254"/>
      <c r="K1019" s="254"/>
      <c r="L1019" s="254"/>
      <c r="M1019" s="254"/>
      <c r="N1019" s="254"/>
      <c r="O1019" s="254"/>
      <c r="P1019" s="254"/>
      <c r="Q1019" s="254"/>
      <c r="R1019" s="254"/>
      <c r="S1019" s="254"/>
      <c r="T1019" s="254"/>
      <c r="U1019" s="254"/>
      <c r="V1019" s="254"/>
      <c r="W1019" s="254"/>
      <c r="X1019" s="254"/>
      <c r="Y1019" s="254"/>
      <c r="Z1019" s="254"/>
      <c r="AA1019" s="254"/>
      <c r="AB1019" s="254"/>
      <c r="AC1019" s="254"/>
      <c r="AD1019" s="254"/>
      <c r="AE1019" s="254"/>
      <c r="AF1019" s="254"/>
      <c r="AG1019" s="254"/>
      <c r="AH1019" s="254"/>
      <c r="AI1019" s="254"/>
      <c r="AJ1019" s="254"/>
      <c r="AK1019" s="254"/>
      <c r="AL1019" s="254"/>
      <c r="AM1019" s="254"/>
      <c r="AN1019" s="254"/>
      <c r="AO1019" s="254"/>
      <c r="AP1019" s="254"/>
      <c r="AQ1019" s="254"/>
      <c r="AR1019" s="254"/>
      <c r="AS1019" s="254"/>
      <c r="AT1019" s="254"/>
      <c r="AU1019" s="254"/>
      <c r="AV1019" s="254"/>
      <c r="AW1019" s="254"/>
      <c r="AX1019" s="254"/>
      <c r="AY1019" s="254"/>
      <c r="AZ1019" s="254"/>
      <c r="BA1019" s="254"/>
      <c r="BB1019" s="254"/>
      <c r="BC1019" s="254"/>
      <c r="BD1019" s="254"/>
      <c r="BE1019" s="254"/>
      <c r="BF1019" s="254"/>
      <c r="BG1019" s="254"/>
      <c r="BH1019" s="254"/>
      <c r="BI1019" s="254"/>
      <c r="BJ1019" s="254"/>
      <c r="BK1019" s="254"/>
      <c r="BL1019" s="254"/>
      <c r="BM1019" s="254"/>
      <c r="BN1019" s="254"/>
      <c r="BO1019" s="254"/>
      <c r="BP1019" s="254"/>
      <c r="BQ1019" s="254"/>
      <c r="BR1019" s="254"/>
      <c r="BS1019" s="254"/>
      <c r="BT1019" s="254"/>
      <c r="BU1019" s="254"/>
      <c r="BV1019" s="254"/>
      <c r="BW1019" s="254"/>
      <c r="BX1019" s="254"/>
      <c r="BY1019" s="254"/>
      <c r="BZ1019" s="254"/>
      <c r="CA1019" s="254"/>
      <c r="CB1019" s="254"/>
      <c r="CC1019" s="254"/>
      <c r="CD1019" s="254"/>
      <c r="CE1019" s="254"/>
      <c r="CF1019" s="254"/>
      <c r="CG1019" s="254"/>
      <c r="CH1019" s="254"/>
      <c r="CI1019" s="254"/>
      <c r="CJ1019" s="254"/>
      <c r="CK1019" s="254"/>
      <c r="CL1019" s="254"/>
      <c r="CM1019" s="254"/>
      <c r="CN1019" s="254"/>
      <c r="CO1019" s="254"/>
      <c r="CP1019" s="254"/>
      <c r="CQ1019" s="254"/>
      <c r="CR1019" s="254"/>
      <c r="CS1019" s="254"/>
      <c r="CT1019" s="254"/>
      <c r="CU1019" s="254"/>
      <c r="CV1019" s="254"/>
      <c r="CW1019" s="254"/>
      <c r="CX1019" s="254"/>
      <c r="CY1019" s="254"/>
      <c r="CZ1019" s="254"/>
      <c r="DA1019" s="254"/>
      <c r="DB1019" s="254"/>
      <c r="DC1019" s="254"/>
      <c r="DD1019" s="254"/>
      <c r="DE1019" s="254"/>
      <c r="DF1019" s="254"/>
      <c r="DG1019" s="254"/>
      <c r="DH1019" s="254"/>
      <c r="DI1019" s="254"/>
      <c r="DJ1019" s="254"/>
      <c r="DK1019" s="254"/>
      <c r="DL1019" s="254"/>
      <c r="DM1019" s="254"/>
      <c r="DN1019" s="254"/>
      <c r="DO1019" s="254"/>
    </row>
    <row r="1020" spans="1:119" ht="7.5" customHeight="1">
      <c r="A1020" s="277"/>
      <c r="B1020" s="254"/>
      <c r="C1020" s="254"/>
      <c r="D1020" s="254"/>
      <c r="E1020" s="254"/>
      <c r="F1020" s="254"/>
      <c r="G1020" s="254"/>
      <c r="H1020" s="254"/>
      <c r="I1020" s="254"/>
      <c r="J1020" s="254"/>
      <c r="K1020" s="254"/>
      <c r="L1020" s="254"/>
      <c r="M1020" s="254"/>
      <c r="N1020" s="254"/>
      <c r="O1020" s="254"/>
      <c r="P1020" s="254"/>
      <c r="Q1020" s="254"/>
      <c r="R1020" s="254"/>
      <c r="S1020" s="254"/>
      <c r="T1020" s="254"/>
      <c r="U1020" s="254"/>
      <c r="V1020" s="254"/>
      <c r="W1020" s="254"/>
      <c r="X1020" s="254"/>
      <c r="Y1020" s="254"/>
      <c r="Z1020" s="254"/>
      <c r="AA1020" s="254"/>
      <c r="AB1020" s="254"/>
      <c r="AC1020" s="254"/>
      <c r="AD1020" s="254"/>
      <c r="AE1020" s="254"/>
      <c r="AF1020" s="254"/>
      <c r="AG1020" s="254"/>
      <c r="AH1020" s="254"/>
      <c r="AI1020" s="254"/>
      <c r="AJ1020" s="254"/>
      <c r="AK1020" s="254"/>
      <c r="AL1020" s="254"/>
      <c r="AM1020" s="254"/>
      <c r="AN1020" s="254"/>
      <c r="AO1020" s="254"/>
      <c r="AP1020" s="254"/>
      <c r="AQ1020" s="254"/>
      <c r="AR1020" s="254"/>
      <c r="AS1020" s="254"/>
      <c r="AT1020" s="254"/>
      <c r="AU1020" s="254"/>
      <c r="AV1020" s="254"/>
      <c r="AW1020" s="254"/>
      <c r="AX1020" s="254"/>
      <c r="AY1020" s="254"/>
      <c r="AZ1020" s="254"/>
      <c r="BA1020" s="254"/>
      <c r="BB1020" s="254"/>
      <c r="BC1020" s="254"/>
      <c r="BD1020" s="254"/>
      <c r="BE1020" s="254"/>
      <c r="BF1020" s="254"/>
      <c r="BG1020" s="254"/>
      <c r="BH1020" s="254"/>
      <c r="BI1020" s="254"/>
      <c r="BJ1020" s="254"/>
      <c r="BK1020" s="254"/>
      <c r="BL1020" s="254"/>
      <c r="BM1020" s="254"/>
      <c r="BN1020" s="254"/>
      <c r="BO1020" s="254"/>
      <c r="BP1020" s="254"/>
      <c r="BQ1020" s="254"/>
      <c r="BR1020" s="254"/>
      <c r="BS1020" s="254"/>
      <c r="BT1020" s="254"/>
      <c r="BU1020" s="254"/>
      <c r="BV1020" s="254"/>
      <c r="BW1020" s="254"/>
      <c r="BX1020" s="254"/>
      <c r="BY1020" s="254"/>
      <c r="BZ1020" s="254"/>
      <c r="CA1020" s="254"/>
      <c r="CB1020" s="254"/>
      <c r="CC1020" s="254"/>
      <c r="CD1020" s="254"/>
      <c r="CE1020" s="254"/>
      <c r="CF1020" s="254"/>
      <c r="CG1020" s="254"/>
      <c r="CH1020" s="254"/>
      <c r="CI1020" s="254"/>
      <c r="CJ1020" s="254"/>
      <c r="CK1020" s="254"/>
      <c r="CL1020" s="254"/>
      <c r="CM1020" s="254"/>
      <c r="CN1020" s="254"/>
      <c r="CO1020" s="254"/>
      <c r="CP1020" s="254"/>
      <c r="CQ1020" s="254"/>
      <c r="CR1020" s="254"/>
      <c r="CS1020" s="254"/>
      <c r="CT1020" s="254"/>
      <c r="CU1020" s="254"/>
      <c r="CV1020" s="254"/>
      <c r="CW1020" s="254"/>
      <c r="CX1020" s="254"/>
      <c r="CY1020" s="254"/>
      <c r="CZ1020" s="254"/>
      <c r="DA1020" s="254"/>
      <c r="DB1020" s="254"/>
      <c r="DC1020" s="254"/>
      <c r="DD1020" s="254"/>
      <c r="DE1020" s="254"/>
      <c r="DF1020" s="254"/>
      <c r="DG1020" s="254"/>
      <c r="DH1020" s="254"/>
      <c r="DI1020" s="254"/>
      <c r="DJ1020" s="254"/>
      <c r="DK1020" s="254"/>
      <c r="DL1020" s="254"/>
      <c r="DM1020" s="254"/>
      <c r="DN1020" s="254"/>
      <c r="DO1020" s="254"/>
    </row>
    <row r="1021" spans="1:119" ht="7.5" customHeight="1">
      <c r="A1021" s="277"/>
      <c r="B1021" s="254"/>
      <c r="C1021" s="254"/>
      <c r="D1021" s="254"/>
      <c r="E1021" s="254"/>
      <c r="F1021" s="254"/>
      <c r="G1021" s="254"/>
      <c r="H1021" s="254"/>
      <c r="I1021" s="254"/>
      <c r="J1021" s="254"/>
      <c r="K1021" s="254"/>
      <c r="L1021" s="254"/>
      <c r="M1021" s="254"/>
      <c r="N1021" s="254"/>
      <c r="O1021" s="254"/>
      <c r="P1021" s="254"/>
      <c r="Q1021" s="254"/>
      <c r="R1021" s="254"/>
      <c r="S1021" s="254"/>
      <c r="T1021" s="254"/>
      <c r="U1021" s="254"/>
      <c r="V1021" s="254"/>
      <c r="W1021" s="254"/>
      <c r="X1021" s="254"/>
      <c r="Y1021" s="254"/>
      <c r="Z1021" s="254"/>
      <c r="AA1021" s="254"/>
      <c r="AB1021" s="254"/>
      <c r="AC1021" s="254"/>
      <c r="AD1021" s="254"/>
      <c r="AE1021" s="254"/>
      <c r="AF1021" s="254"/>
      <c r="AG1021" s="254"/>
      <c r="AH1021" s="254"/>
      <c r="AI1021" s="254"/>
      <c r="AJ1021" s="254"/>
      <c r="AK1021" s="254"/>
      <c r="AL1021" s="254"/>
      <c r="AM1021" s="254"/>
      <c r="AN1021" s="254"/>
      <c r="AO1021" s="254"/>
      <c r="AP1021" s="254"/>
      <c r="AQ1021" s="254"/>
      <c r="AR1021" s="254"/>
      <c r="AS1021" s="254"/>
      <c r="AT1021" s="254"/>
      <c r="AU1021" s="254"/>
      <c r="AV1021" s="254"/>
      <c r="AW1021" s="254"/>
      <c r="AX1021" s="254"/>
      <c r="AY1021" s="254"/>
      <c r="AZ1021" s="254"/>
      <c r="BA1021" s="254"/>
      <c r="BB1021" s="254"/>
      <c r="BC1021" s="254"/>
      <c r="BD1021" s="254"/>
      <c r="BE1021" s="254"/>
      <c r="BF1021" s="254"/>
      <c r="BG1021" s="254"/>
      <c r="BH1021" s="254"/>
      <c r="BI1021" s="254"/>
      <c r="BJ1021" s="254"/>
      <c r="BK1021" s="254"/>
      <c r="BL1021" s="254"/>
      <c r="BM1021" s="254"/>
      <c r="BN1021" s="254"/>
      <c r="BO1021" s="254"/>
      <c r="BP1021" s="254"/>
      <c r="BQ1021" s="254"/>
      <c r="BR1021" s="254"/>
      <c r="BS1021" s="254"/>
      <c r="BT1021" s="254"/>
      <c r="BU1021" s="254"/>
      <c r="BV1021" s="254"/>
      <c r="BW1021" s="254"/>
      <c r="BX1021" s="254"/>
      <c r="BY1021" s="254"/>
      <c r="BZ1021" s="254"/>
      <c r="CA1021" s="254"/>
      <c r="CB1021" s="254"/>
      <c r="CC1021" s="254"/>
      <c r="CD1021" s="254"/>
      <c r="CE1021" s="254"/>
      <c r="CF1021" s="254"/>
      <c r="CG1021" s="254"/>
      <c r="CH1021" s="254"/>
      <c r="CI1021" s="254"/>
      <c r="CJ1021" s="254"/>
      <c r="CK1021" s="254"/>
      <c r="CL1021" s="254"/>
      <c r="CM1021" s="254"/>
      <c r="CN1021" s="254"/>
      <c r="CO1021" s="254"/>
      <c r="CP1021" s="254"/>
      <c r="CQ1021" s="254"/>
      <c r="CR1021" s="254"/>
      <c r="CS1021" s="254"/>
      <c r="CT1021" s="254"/>
      <c r="CU1021" s="254"/>
      <c r="CV1021" s="254"/>
      <c r="CW1021" s="254"/>
      <c r="CX1021" s="254"/>
      <c r="CY1021" s="254"/>
      <c r="CZ1021" s="254"/>
      <c r="DA1021" s="254"/>
      <c r="DB1021" s="254"/>
      <c r="DC1021" s="254"/>
      <c r="DD1021" s="254"/>
      <c r="DE1021" s="254"/>
      <c r="DF1021" s="254"/>
      <c r="DG1021" s="254"/>
      <c r="DH1021" s="254"/>
      <c r="DI1021" s="254"/>
      <c r="DJ1021" s="254"/>
      <c r="DK1021" s="254"/>
      <c r="DL1021" s="254"/>
      <c r="DM1021" s="254"/>
      <c r="DN1021" s="254"/>
      <c r="DO1021" s="254"/>
    </row>
    <row r="1022" spans="1:119" ht="7.5" customHeight="1">
      <c r="A1022" s="277"/>
      <c r="B1022" s="254"/>
      <c r="C1022" s="254"/>
      <c r="D1022" s="254"/>
      <c r="E1022" s="254"/>
      <c r="F1022" s="254"/>
      <c r="G1022" s="254"/>
      <c r="H1022" s="254"/>
      <c r="I1022" s="254"/>
      <c r="J1022" s="254"/>
      <c r="K1022" s="254"/>
      <c r="L1022" s="254"/>
      <c r="M1022" s="254"/>
      <c r="N1022" s="254"/>
      <c r="O1022" s="254"/>
      <c r="P1022" s="254"/>
      <c r="Q1022" s="254"/>
      <c r="R1022" s="254"/>
      <c r="S1022" s="254"/>
      <c r="T1022" s="254"/>
      <c r="U1022" s="254"/>
      <c r="V1022" s="254"/>
      <c r="W1022" s="254"/>
      <c r="X1022" s="254"/>
      <c r="Y1022" s="254"/>
      <c r="Z1022" s="254"/>
      <c r="AA1022" s="254"/>
      <c r="AB1022" s="254"/>
      <c r="AC1022" s="254"/>
      <c r="AD1022" s="254"/>
      <c r="AE1022" s="254"/>
      <c r="AF1022" s="254"/>
      <c r="AG1022" s="254"/>
      <c r="AH1022" s="254"/>
      <c r="AI1022" s="254"/>
      <c r="AJ1022" s="254"/>
      <c r="AK1022" s="254"/>
      <c r="AL1022" s="254"/>
      <c r="AM1022" s="254"/>
      <c r="AN1022" s="254"/>
      <c r="AO1022" s="254"/>
      <c r="AP1022" s="254"/>
      <c r="AQ1022" s="254"/>
      <c r="AR1022" s="254"/>
      <c r="AS1022" s="254"/>
      <c r="AT1022" s="254"/>
      <c r="AU1022" s="254"/>
      <c r="AV1022" s="254"/>
      <c r="AW1022" s="254"/>
      <c r="AX1022" s="254"/>
      <c r="AY1022" s="254"/>
      <c r="AZ1022" s="254"/>
      <c r="BA1022" s="254"/>
      <c r="BB1022" s="254"/>
      <c r="BC1022" s="254"/>
      <c r="BD1022" s="254"/>
      <c r="BE1022" s="254"/>
      <c r="BF1022" s="254"/>
      <c r="BG1022" s="254"/>
      <c r="BH1022" s="254"/>
      <c r="BI1022" s="254"/>
      <c r="BJ1022" s="254"/>
      <c r="BK1022" s="254"/>
      <c r="BL1022" s="254"/>
      <c r="BM1022" s="254"/>
      <c r="BN1022" s="254"/>
      <c r="BO1022" s="254"/>
      <c r="BP1022" s="254"/>
      <c r="BQ1022" s="254"/>
      <c r="BR1022" s="254"/>
      <c r="BS1022" s="254"/>
      <c r="BT1022" s="254"/>
      <c r="BU1022" s="254"/>
      <c r="BV1022" s="254"/>
      <c r="BW1022" s="254"/>
      <c r="BX1022" s="254"/>
      <c r="BY1022" s="254"/>
      <c r="BZ1022" s="254"/>
      <c r="CA1022" s="254"/>
      <c r="CB1022" s="254"/>
      <c r="CC1022" s="254"/>
      <c r="CD1022" s="254"/>
      <c r="CE1022" s="254"/>
      <c r="CF1022" s="254"/>
      <c r="CG1022" s="254"/>
      <c r="CH1022" s="254"/>
      <c r="CI1022" s="254"/>
      <c r="CJ1022" s="254"/>
      <c r="CK1022" s="254"/>
      <c r="CL1022" s="254"/>
      <c r="CM1022" s="254"/>
      <c r="CN1022" s="254"/>
      <c r="CO1022" s="254"/>
      <c r="CP1022" s="254"/>
      <c r="CQ1022" s="254"/>
      <c r="CR1022" s="254"/>
      <c r="CS1022" s="254"/>
      <c r="CT1022" s="254"/>
      <c r="CU1022" s="254"/>
      <c r="CV1022" s="254"/>
      <c r="CW1022" s="254"/>
      <c r="CX1022" s="254"/>
      <c r="CY1022" s="254"/>
      <c r="CZ1022" s="254"/>
      <c r="DA1022" s="254"/>
      <c r="DB1022" s="254"/>
      <c r="DC1022" s="254"/>
      <c r="DD1022" s="254"/>
      <c r="DE1022" s="254"/>
      <c r="DF1022" s="254"/>
      <c r="DG1022" s="254"/>
      <c r="DH1022" s="254"/>
      <c r="DI1022" s="254"/>
      <c r="DJ1022" s="254"/>
      <c r="DK1022" s="254"/>
      <c r="DL1022" s="254"/>
      <c r="DM1022" s="254"/>
      <c r="DN1022" s="254"/>
      <c r="DO1022" s="254"/>
    </row>
    <row r="1023" spans="1:119" ht="7.5" customHeight="1">
      <c r="A1023" s="277"/>
      <c r="B1023" s="254"/>
      <c r="C1023" s="254"/>
      <c r="D1023" s="254"/>
      <c r="E1023" s="254"/>
      <c r="F1023" s="254"/>
      <c r="G1023" s="254"/>
      <c r="H1023" s="254"/>
      <c r="I1023" s="254"/>
      <c r="J1023" s="254"/>
      <c r="K1023" s="254"/>
      <c r="L1023" s="254"/>
      <c r="M1023" s="254"/>
      <c r="N1023" s="254"/>
      <c r="O1023" s="254"/>
      <c r="P1023" s="254"/>
      <c r="Q1023" s="254"/>
      <c r="R1023" s="254"/>
      <c r="S1023" s="254"/>
      <c r="T1023" s="254"/>
      <c r="U1023" s="254"/>
      <c r="V1023" s="254"/>
      <c r="W1023" s="254"/>
      <c r="X1023" s="254"/>
      <c r="Y1023" s="254"/>
      <c r="Z1023" s="254"/>
      <c r="AA1023" s="254"/>
      <c r="AB1023" s="254"/>
      <c r="AC1023" s="254"/>
      <c r="AD1023" s="254"/>
      <c r="AE1023" s="254"/>
      <c r="AF1023" s="254"/>
      <c r="AG1023" s="254"/>
      <c r="AH1023" s="254"/>
      <c r="AI1023" s="254"/>
      <c r="AJ1023" s="254"/>
      <c r="AK1023" s="254"/>
      <c r="AL1023" s="254"/>
      <c r="AM1023" s="254"/>
      <c r="AN1023" s="254"/>
      <c r="AO1023" s="254"/>
      <c r="AP1023" s="254"/>
      <c r="AQ1023" s="254"/>
      <c r="AR1023" s="254"/>
      <c r="AS1023" s="254"/>
      <c r="AT1023" s="254"/>
      <c r="AU1023" s="254"/>
      <c r="AV1023" s="254"/>
      <c r="AW1023" s="254"/>
      <c r="AX1023" s="254"/>
      <c r="AY1023" s="254"/>
      <c r="AZ1023" s="254"/>
      <c r="BA1023" s="254"/>
      <c r="BB1023" s="254"/>
      <c r="BC1023" s="254"/>
      <c r="BD1023" s="254"/>
      <c r="BE1023" s="254"/>
      <c r="BF1023" s="254"/>
      <c r="BG1023" s="254"/>
      <c r="BH1023" s="254"/>
      <c r="BI1023" s="254"/>
      <c r="BJ1023" s="254"/>
      <c r="BK1023" s="254"/>
      <c r="BL1023" s="254"/>
      <c r="BM1023" s="254"/>
      <c r="BN1023" s="254"/>
      <c r="BO1023" s="254"/>
      <c r="BP1023" s="254"/>
      <c r="BQ1023" s="254"/>
      <c r="BR1023" s="254"/>
      <c r="BS1023" s="254"/>
      <c r="BT1023" s="254"/>
      <c r="BU1023" s="254"/>
      <c r="BV1023" s="254"/>
      <c r="BW1023" s="254"/>
      <c r="BX1023" s="254"/>
      <c r="BY1023" s="254"/>
      <c r="BZ1023" s="254"/>
      <c r="CA1023" s="254"/>
      <c r="CB1023" s="254"/>
      <c r="CC1023" s="254"/>
      <c r="CD1023" s="254"/>
      <c r="CE1023" s="254"/>
      <c r="CF1023" s="254"/>
      <c r="CG1023" s="254"/>
      <c r="CH1023" s="254"/>
      <c r="CI1023" s="254"/>
      <c r="CJ1023" s="254"/>
      <c r="CK1023" s="254"/>
      <c r="CL1023" s="254"/>
      <c r="CM1023" s="254"/>
      <c r="CN1023" s="254"/>
      <c r="CO1023" s="254"/>
      <c r="CP1023" s="254"/>
      <c r="CQ1023" s="254"/>
      <c r="CR1023" s="254"/>
      <c r="CS1023" s="254"/>
      <c r="CT1023" s="254"/>
      <c r="CU1023" s="254"/>
      <c r="CV1023" s="254"/>
      <c r="CW1023" s="254"/>
      <c r="CX1023" s="254"/>
      <c r="CY1023" s="254"/>
      <c r="CZ1023" s="254"/>
      <c r="DA1023" s="254"/>
      <c r="DB1023" s="254"/>
      <c r="DC1023" s="254"/>
      <c r="DD1023" s="254"/>
      <c r="DE1023" s="254"/>
      <c r="DF1023" s="254"/>
      <c r="DG1023" s="254"/>
      <c r="DH1023" s="254"/>
      <c r="DI1023" s="254"/>
      <c r="DJ1023" s="254"/>
      <c r="DK1023" s="254"/>
      <c r="DL1023" s="254"/>
      <c r="DM1023" s="254"/>
      <c r="DN1023" s="254"/>
      <c r="DO1023" s="254"/>
    </row>
    <row r="1024" spans="1:119" ht="7.5" customHeight="1">
      <c r="A1024" s="277"/>
      <c r="B1024" s="254"/>
      <c r="C1024" s="254"/>
      <c r="D1024" s="254"/>
      <c r="E1024" s="254"/>
      <c r="F1024" s="254"/>
      <c r="G1024" s="254"/>
      <c r="H1024" s="254"/>
      <c r="I1024" s="254"/>
      <c r="J1024" s="254"/>
      <c r="K1024" s="254"/>
      <c r="L1024" s="254"/>
      <c r="M1024" s="254"/>
      <c r="N1024" s="254"/>
      <c r="O1024" s="254"/>
      <c r="P1024" s="254"/>
      <c r="Q1024" s="254"/>
      <c r="R1024" s="254"/>
      <c r="S1024" s="254"/>
      <c r="T1024" s="254"/>
      <c r="U1024" s="254"/>
      <c r="V1024" s="254"/>
      <c r="W1024" s="254"/>
      <c r="X1024" s="254"/>
      <c r="Y1024" s="254"/>
      <c r="Z1024" s="254"/>
      <c r="AA1024" s="254"/>
      <c r="AB1024" s="254"/>
      <c r="AC1024" s="254"/>
      <c r="AD1024" s="254"/>
      <c r="AE1024" s="254"/>
      <c r="AF1024" s="254"/>
      <c r="AG1024" s="254"/>
      <c r="AH1024" s="254"/>
      <c r="AI1024" s="254"/>
      <c r="AJ1024" s="254"/>
      <c r="AK1024" s="254"/>
      <c r="AL1024" s="254"/>
      <c r="AM1024" s="254"/>
      <c r="AN1024" s="254"/>
      <c r="AO1024" s="254"/>
      <c r="AP1024" s="254"/>
      <c r="AQ1024" s="254"/>
      <c r="AR1024" s="254"/>
      <c r="AS1024" s="254"/>
      <c r="AT1024" s="254"/>
      <c r="AU1024" s="254"/>
      <c r="AV1024" s="254"/>
      <c r="AW1024" s="254"/>
      <c r="AX1024" s="254"/>
      <c r="AY1024" s="254"/>
      <c r="AZ1024" s="254"/>
      <c r="BA1024" s="254"/>
      <c r="BB1024" s="254"/>
      <c r="BC1024" s="254"/>
      <c r="BD1024" s="254"/>
      <c r="BE1024" s="254"/>
      <c r="BF1024" s="254"/>
      <c r="BG1024" s="254"/>
      <c r="BH1024" s="254"/>
      <c r="BI1024" s="254"/>
      <c r="BJ1024" s="254"/>
      <c r="BK1024" s="254"/>
      <c r="BL1024" s="254"/>
      <c r="BM1024" s="254"/>
      <c r="BN1024" s="254"/>
      <c r="BO1024" s="254"/>
      <c r="BP1024" s="254"/>
      <c r="BQ1024" s="254"/>
      <c r="BR1024" s="254"/>
      <c r="BS1024" s="254"/>
      <c r="BT1024" s="254"/>
      <c r="BU1024" s="254"/>
      <c r="BV1024" s="254"/>
      <c r="BW1024" s="254"/>
      <c r="BX1024" s="254"/>
      <c r="BY1024" s="254"/>
      <c r="BZ1024" s="254"/>
      <c r="CA1024" s="254"/>
      <c r="CB1024" s="254"/>
      <c r="CC1024" s="254"/>
      <c r="CD1024" s="254"/>
      <c r="CE1024" s="254"/>
      <c r="CF1024" s="254"/>
      <c r="CG1024" s="254"/>
      <c r="CH1024" s="254"/>
      <c r="CI1024" s="254"/>
      <c r="CJ1024" s="254"/>
      <c r="CK1024" s="254"/>
      <c r="CL1024" s="254"/>
      <c r="CM1024" s="254"/>
      <c r="CN1024" s="254"/>
      <c r="CO1024" s="254"/>
      <c r="CP1024" s="254"/>
      <c r="CQ1024" s="254"/>
      <c r="CR1024" s="254"/>
      <c r="CS1024" s="254"/>
      <c r="CT1024" s="254"/>
      <c r="CU1024" s="254"/>
      <c r="CV1024" s="254"/>
      <c r="CW1024" s="254"/>
      <c r="CX1024" s="254"/>
      <c r="CY1024" s="254"/>
      <c r="CZ1024" s="254"/>
      <c r="DA1024" s="254"/>
      <c r="DB1024" s="254"/>
      <c r="DC1024" s="254"/>
      <c r="DD1024" s="254"/>
      <c r="DE1024" s="254"/>
      <c r="DF1024" s="254"/>
      <c r="DG1024" s="254"/>
      <c r="DH1024" s="254"/>
      <c r="DI1024" s="254"/>
      <c r="DJ1024" s="254"/>
      <c r="DK1024" s="254"/>
      <c r="DL1024" s="254"/>
      <c r="DM1024" s="254"/>
      <c r="DN1024" s="254"/>
      <c r="DO1024" s="254"/>
    </row>
    <row r="1025" spans="1:119" ht="7.5" customHeight="1">
      <c r="A1025" s="277"/>
      <c r="B1025" s="254"/>
      <c r="C1025" s="254"/>
      <c r="D1025" s="254"/>
      <c r="E1025" s="254"/>
      <c r="F1025" s="254"/>
      <c r="G1025" s="254"/>
      <c r="H1025" s="254"/>
      <c r="I1025" s="254"/>
      <c r="J1025" s="254"/>
      <c r="K1025" s="254"/>
      <c r="L1025" s="254"/>
      <c r="M1025" s="254"/>
      <c r="N1025" s="254"/>
      <c r="O1025" s="254"/>
      <c r="P1025" s="254"/>
      <c r="Q1025" s="254"/>
      <c r="R1025" s="254"/>
      <c r="S1025" s="254"/>
      <c r="T1025" s="254"/>
      <c r="U1025" s="254"/>
      <c r="V1025" s="254"/>
      <c r="W1025" s="254"/>
      <c r="X1025" s="254"/>
      <c r="Y1025" s="254"/>
      <c r="Z1025" s="254"/>
      <c r="AA1025" s="254"/>
      <c r="AB1025" s="254"/>
      <c r="AC1025" s="254"/>
      <c r="AD1025" s="254"/>
      <c r="AE1025" s="254"/>
      <c r="AF1025" s="254"/>
      <c r="AG1025" s="254"/>
      <c r="AH1025" s="254"/>
      <c r="AI1025" s="254"/>
      <c r="AJ1025" s="254"/>
      <c r="AK1025" s="254"/>
      <c r="AL1025" s="254"/>
      <c r="AM1025" s="254"/>
      <c r="AN1025" s="254"/>
      <c r="AO1025" s="254"/>
      <c r="AP1025" s="254"/>
      <c r="AQ1025" s="254"/>
      <c r="AR1025" s="254"/>
      <c r="AS1025" s="254"/>
      <c r="AT1025" s="254"/>
      <c r="AU1025" s="254"/>
      <c r="AV1025" s="254"/>
      <c r="AW1025" s="254"/>
      <c r="AX1025" s="254"/>
      <c r="AY1025" s="254"/>
      <c r="AZ1025" s="254"/>
      <c r="BA1025" s="254"/>
      <c r="BB1025" s="254"/>
      <c r="BC1025" s="254"/>
      <c r="BD1025" s="254"/>
      <c r="BE1025" s="254"/>
      <c r="BF1025" s="254"/>
      <c r="BG1025" s="254"/>
      <c r="BH1025" s="254"/>
      <c r="BI1025" s="254"/>
      <c r="BJ1025" s="254"/>
      <c r="BK1025" s="254"/>
      <c r="BL1025" s="254"/>
      <c r="BM1025" s="254"/>
      <c r="BN1025" s="254"/>
      <c r="BO1025" s="254"/>
      <c r="BP1025" s="254"/>
      <c r="BQ1025" s="254"/>
      <c r="BR1025" s="254"/>
      <c r="BS1025" s="254"/>
      <c r="BT1025" s="254"/>
      <c r="BU1025" s="254"/>
      <c r="BV1025" s="254"/>
      <c r="BW1025" s="254"/>
      <c r="BX1025" s="254"/>
      <c r="BY1025" s="254"/>
      <c r="BZ1025" s="254"/>
      <c r="CA1025" s="254"/>
      <c r="CB1025" s="254"/>
      <c r="CC1025" s="254"/>
      <c r="CD1025" s="254"/>
      <c r="CE1025" s="254"/>
      <c r="CF1025" s="254"/>
      <c r="CG1025" s="254"/>
      <c r="CH1025" s="254"/>
      <c r="CI1025" s="254"/>
      <c r="CJ1025" s="254"/>
      <c r="CK1025" s="254"/>
      <c r="CL1025" s="254"/>
      <c r="CM1025" s="254"/>
      <c r="CN1025" s="254"/>
      <c r="CO1025" s="254"/>
      <c r="CP1025" s="254"/>
      <c r="CQ1025" s="254"/>
      <c r="CR1025" s="254"/>
      <c r="CS1025" s="254"/>
      <c r="CT1025" s="254"/>
      <c r="CU1025" s="254"/>
      <c r="CV1025" s="254"/>
      <c r="CW1025" s="254"/>
      <c r="CX1025" s="254"/>
      <c r="CY1025" s="254"/>
      <c r="CZ1025" s="254"/>
      <c r="DA1025" s="254"/>
      <c r="DB1025" s="254"/>
      <c r="DC1025" s="254"/>
      <c r="DD1025" s="254"/>
      <c r="DE1025" s="254"/>
      <c r="DF1025" s="254"/>
      <c r="DG1025" s="254"/>
      <c r="DH1025" s="254"/>
      <c r="DI1025" s="254"/>
      <c r="DJ1025" s="254"/>
      <c r="DK1025" s="254"/>
      <c r="DL1025" s="254"/>
      <c r="DM1025" s="254"/>
      <c r="DN1025" s="254"/>
      <c r="DO1025" s="254"/>
    </row>
    <row r="1026" spans="1:119" ht="7.5" customHeight="1">
      <c r="A1026" s="277"/>
      <c r="B1026" s="254"/>
      <c r="C1026" s="254"/>
      <c r="D1026" s="254"/>
      <c r="E1026" s="254"/>
      <c r="F1026" s="254"/>
      <c r="G1026" s="254"/>
      <c r="H1026" s="254"/>
      <c r="I1026" s="254"/>
      <c r="J1026" s="254"/>
      <c r="K1026" s="254"/>
      <c r="L1026" s="254"/>
      <c r="M1026" s="254"/>
      <c r="N1026" s="254"/>
      <c r="O1026" s="254"/>
      <c r="P1026" s="254"/>
      <c r="Q1026" s="254"/>
      <c r="R1026" s="254"/>
      <c r="S1026" s="254"/>
      <c r="T1026" s="254"/>
      <c r="U1026" s="254"/>
      <c r="V1026" s="254"/>
      <c r="W1026" s="254"/>
      <c r="X1026" s="254"/>
      <c r="Y1026" s="254"/>
      <c r="Z1026" s="254"/>
      <c r="AA1026" s="254"/>
      <c r="AB1026" s="254"/>
      <c r="AC1026" s="254"/>
      <c r="AD1026" s="254"/>
      <c r="AE1026" s="254"/>
      <c r="AF1026" s="254"/>
      <c r="AG1026" s="254"/>
      <c r="AH1026" s="254"/>
      <c r="AI1026" s="254"/>
      <c r="AJ1026" s="254"/>
      <c r="AK1026" s="254"/>
      <c r="AL1026" s="254"/>
      <c r="AM1026" s="254"/>
      <c r="AN1026" s="254"/>
      <c r="AO1026" s="254"/>
      <c r="AP1026" s="254"/>
      <c r="AQ1026" s="254"/>
      <c r="AR1026" s="254"/>
      <c r="AS1026" s="254"/>
      <c r="AT1026" s="254"/>
      <c r="AU1026" s="254"/>
      <c r="AV1026" s="254"/>
      <c r="AW1026" s="254"/>
      <c r="AX1026" s="254"/>
      <c r="AY1026" s="254"/>
      <c r="AZ1026" s="254"/>
      <c r="BA1026" s="254"/>
      <c r="BB1026" s="254"/>
      <c r="BC1026" s="254"/>
      <c r="BD1026" s="254"/>
      <c r="BE1026" s="254"/>
      <c r="BF1026" s="254"/>
      <c r="BG1026" s="254"/>
      <c r="BH1026" s="254"/>
      <c r="BI1026" s="254"/>
      <c r="BJ1026" s="254"/>
      <c r="BK1026" s="254"/>
      <c r="BL1026" s="254"/>
      <c r="BM1026" s="254"/>
      <c r="BN1026" s="254"/>
      <c r="BO1026" s="254"/>
      <c r="BP1026" s="254"/>
      <c r="BQ1026" s="254"/>
      <c r="BR1026" s="254"/>
      <c r="BS1026" s="254"/>
      <c r="BT1026" s="254"/>
      <c r="BU1026" s="254"/>
      <c r="BV1026" s="254"/>
      <c r="BW1026" s="254"/>
      <c r="BX1026" s="254"/>
      <c r="BY1026" s="254"/>
      <c r="BZ1026" s="254"/>
      <c r="CA1026" s="254"/>
      <c r="CB1026" s="254"/>
      <c r="CC1026" s="254"/>
      <c r="CD1026" s="254"/>
      <c r="CE1026" s="254"/>
      <c r="CF1026" s="254"/>
      <c r="CG1026" s="254"/>
      <c r="CH1026" s="254"/>
      <c r="CI1026" s="254"/>
      <c r="CJ1026" s="254"/>
      <c r="CK1026" s="254"/>
      <c r="CL1026" s="254"/>
      <c r="CM1026" s="254"/>
      <c r="CN1026" s="254"/>
      <c r="CO1026" s="254"/>
      <c r="CP1026" s="254"/>
      <c r="CQ1026" s="254"/>
      <c r="CR1026" s="254"/>
      <c r="CS1026" s="254"/>
      <c r="CT1026" s="254"/>
      <c r="CU1026" s="254"/>
      <c r="CV1026" s="254"/>
      <c r="CW1026" s="254"/>
      <c r="CX1026" s="254"/>
      <c r="CY1026" s="254"/>
      <c r="CZ1026" s="254"/>
      <c r="DA1026" s="254"/>
      <c r="DB1026" s="254"/>
      <c r="DC1026" s="254"/>
      <c r="DD1026" s="254"/>
      <c r="DE1026" s="254"/>
      <c r="DF1026" s="254"/>
      <c r="DG1026" s="254"/>
      <c r="DH1026" s="254"/>
      <c r="DI1026" s="254"/>
      <c r="DJ1026" s="254"/>
      <c r="DK1026" s="254"/>
      <c r="DL1026" s="254"/>
      <c r="DM1026" s="254"/>
      <c r="DN1026" s="254"/>
      <c r="DO1026" s="254"/>
    </row>
    <row r="1027" spans="1:119" ht="7.5" customHeight="1">
      <c r="A1027" s="277"/>
      <c r="B1027" s="254"/>
      <c r="C1027" s="254"/>
      <c r="D1027" s="254"/>
      <c r="E1027" s="254"/>
      <c r="F1027" s="254"/>
      <c r="G1027" s="254"/>
      <c r="H1027" s="254"/>
      <c r="I1027" s="254"/>
      <c r="J1027" s="254"/>
      <c r="K1027" s="254"/>
      <c r="L1027" s="254"/>
      <c r="M1027" s="254"/>
      <c r="N1027" s="254"/>
      <c r="O1027" s="254"/>
      <c r="P1027" s="254"/>
      <c r="Q1027" s="254"/>
      <c r="R1027" s="254"/>
      <c r="S1027" s="254"/>
      <c r="T1027" s="254"/>
      <c r="U1027" s="254"/>
      <c r="V1027" s="254"/>
      <c r="W1027" s="254"/>
      <c r="X1027" s="254"/>
      <c r="Y1027" s="254"/>
      <c r="Z1027" s="254"/>
      <c r="AA1027" s="254"/>
      <c r="AB1027" s="254"/>
      <c r="AC1027" s="254"/>
      <c r="AD1027" s="254"/>
      <c r="AE1027" s="254"/>
      <c r="AF1027" s="254"/>
      <c r="AG1027" s="254"/>
      <c r="AH1027" s="254"/>
      <c r="AI1027" s="254"/>
      <c r="AJ1027" s="254"/>
      <c r="AK1027" s="254"/>
      <c r="AL1027" s="254"/>
      <c r="AM1027" s="254"/>
      <c r="AN1027" s="254"/>
      <c r="AO1027" s="254"/>
      <c r="AP1027" s="254"/>
      <c r="AQ1027" s="254"/>
      <c r="AR1027" s="254"/>
      <c r="AS1027" s="254"/>
      <c r="AT1027" s="254"/>
      <c r="AU1027" s="254"/>
      <c r="AV1027" s="254"/>
      <c r="AW1027" s="254"/>
      <c r="AX1027" s="254"/>
      <c r="AY1027" s="254"/>
      <c r="AZ1027" s="254"/>
      <c r="BA1027" s="254"/>
      <c r="BB1027" s="254"/>
      <c r="BC1027" s="254"/>
      <c r="BD1027" s="254"/>
      <c r="BE1027" s="254"/>
      <c r="BF1027" s="254"/>
      <c r="BG1027" s="254"/>
      <c r="BH1027" s="254"/>
      <c r="BI1027" s="254"/>
      <c r="BJ1027" s="254"/>
      <c r="BK1027" s="254"/>
      <c r="BL1027" s="254"/>
      <c r="BM1027" s="254"/>
      <c r="BN1027" s="254"/>
      <c r="BO1027" s="254"/>
      <c r="BP1027" s="254"/>
      <c r="BQ1027" s="254"/>
      <c r="BR1027" s="254"/>
      <c r="BS1027" s="254"/>
      <c r="BT1027" s="254"/>
      <c r="BU1027" s="254"/>
      <c r="BV1027" s="254"/>
      <c r="BW1027" s="254"/>
      <c r="BX1027" s="254"/>
      <c r="BY1027" s="254"/>
      <c r="BZ1027" s="254"/>
      <c r="CA1027" s="254"/>
      <c r="CB1027" s="254"/>
      <c r="CC1027" s="254"/>
      <c r="CD1027" s="254"/>
      <c r="CE1027" s="254"/>
      <c r="CF1027" s="254"/>
      <c r="CG1027" s="254"/>
      <c r="CH1027" s="254"/>
      <c r="CI1027" s="254"/>
      <c r="CJ1027" s="254"/>
      <c r="CK1027" s="254"/>
      <c r="CL1027" s="254"/>
      <c r="CM1027" s="254"/>
      <c r="CN1027" s="254"/>
      <c r="CO1027" s="254"/>
      <c r="CP1027" s="254"/>
      <c r="CQ1027" s="254"/>
      <c r="CR1027" s="254"/>
      <c r="CS1027" s="254"/>
      <c r="CT1027" s="254"/>
      <c r="CU1027" s="254"/>
      <c r="CV1027" s="254"/>
      <c r="CW1027" s="254"/>
      <c r="CX1027" s="254"/>
      <c r="CY1027" s="254"/>
      <c r="CZ1027" s="254"/>
      <c r="DA1027" s="254"/>
      <c r="DB1027" s="254"/>
      <c r="DC1027" s="254"/>
      <c r="DD1027" s="254"/>
      <c r="DE1027" s="254"/>
      <c r="DF1027" s="254"/>
      <c r="DG1027" s="254"/>
      <c r="DH1027" s="254"/>
      <c r="DI1027" s="254"/>
      <c r="DJ1027" s="254"/>
      <c r="DK1027" s="254"/>
      <c r="DL1027" s="254"/>
      <c r="DM1027" s="254"/>
      <c r="DN1027" s="254"/>
      <c r="DO1027" s="254"/>
    </row>
    <row r="1028" spans="1:119" ht="7.5" customHeight="1">
      <c r="A1028" s="277"/>
      <c r="B1028" s="254"/>
      <c r="C1028" s="254"/>
      <c r="D1028" s="254"/>
      <c r="E1028" s="254"/>
      <c r="F1028" s="254"/>
      <c r="G1028" s="254"/>
      <c r="H1028" s="254"/>
      <c r="I1028" s="254"/>
      <c r="J1028" s="254"/>
      <c r="K1028" s="254"/>
      <c r="L1028" s="254"/>
      <c r="M1028" s="254"/>
      <c r="N1028" s="254"/>
      <c r="O1028" s="254"/>
      <c r="P1028" s="254"/>
      <c r="Q1028" s="254"/>
      <c r="R1028" s="254"/>
      <c r="S1028" s="254"/>
      <c r="T1028" s="254"/>
      <c r="U1028" s="254"/>
      <c r="V1028" s="254"/>
      <c r="W1028" s="254"/>
      <c r="X1028" s="254"/>
      <c r="Y1028" s="254"/>
      <c r="Z1028" s="254"/>
      <c r="AA1028" s="254"/>
      <c r="AB1028" s="254"/>
      <c r="AC1028" s="254"/>
      <c r="AD1028" s="254"/>
      <c r="AE1028" s="254"/>
      <c r="AF1028" s="254"/>
      <c r="AG1028" s="254"/>
      <c r="AH1028" s="254"/>
      <c r="AI1028" s="254"/>
      <c r="AJ1028" s="254"/>
      <c r="AK1028" s="254"/>
      <c r="AL1028" s="254"/>
      <c r="AM1028" s="254"/>
      <c r="AN1028" s="254"/>
      <c r="AO1028" s="254"/>
      <c r="AP1028" s="254"/>
      <c r="AQ1028" s="254"/>
      <c r="AR1028" s="254"/>
      <c r="AS1028" s="254"/>
      <c r="AT1028" s="254"/>
      <c r="AU1028" s="254"/>
      <c r="AV1028" s="254"/>
      <c r="AW1028" s="254"/>
      <c r="AX1028" s="254"/>
      <c r="AY1028" s="254"/>
      <c r="AZ1028" s="254"/>
      <c r="BA1028" s="254"/>
      <c r="BB1028" s="254"/>
      <c r="BC1028" s="254"/>
      <c r="BD1028" s="254"/>
      <c r="BE1028" s="254"/>
      <c r="BF1028" s="254"/>
      <c r="BG1028" s="254"/>
      <c r="BH1028" s="254"/>
      <c r="BI1028" s="254"/>
      <c r="BJ1028" s="254"/>
      <c r="BK1028" s="254"/>
      <c r="BL1028" s="254"/>
      <c r="BM1028" s="254"/>
      <c r="BN1028" s="254"/>
      <c r="BO1028" s="254"/>
      <c r="BP1028" s="254"/>
      <c r="BQ1028" s="254"/>
      <c r="BR1028" s="254"/>
      <c r="BS1028" s="254"/>
      <c r="BT1028" s="254"/>
      <c r="BU1028" s="254"/>
      <c r="BV1028" s="254"/>
      <c r="BW1028" s="254"/>
      <c r="BX1028" s="254"/>
      <c r="BY1028" s="254"/>
      <c r="BZ1028" s="254"/>
      <c r="CA1028" s="254"/>
      <c r="CB1028" s="254"/>
      <c r="CC1028" s="254"/>
      <c r="CD1028" s="254"/>
      <c r="CE1028" s="254"/>
      <c r="CF1028" s="254"/>
      <c r="CG1028" s="254"/>
      <c r="CH1028" s="254"/>
      <c r="CI1028" s="254"/>
      <c r="CJ1028" s="254"/>
      <c r="CK1028" s="254"/>
      <c r="CL1028" s="254"/>
      <c r="CM1028" s="254"/>
      <c r="CN1028" s="254"/>
      <c r="CO1028" s="254"/>
      <c r="CP1028" s="254"/>
      <c r="CQ1028" s="254"/>
      <c r="CR1028" s="254"/>
      <c r="CS1028" s="254"/>
      <c r="CT1028" s="254"/>
      <c r="CU1028" s="254"/>
      <c r="CV1028" s="254"/>
      <c r="CW1028" s="254"/>
      <c r="CX1028" s="254"/>
      <c r="CY1028" s="254"/>
      <c r="CZ1028" s="254"/>
      <c r="DA1028" s="254"/>
      <c r="DB1028" s="254"/>
      <c r="DC1028" s="254"/>
      <c r="DD1028" s="254"/>
      <c r="DE1028" s="254"/>
      <c r="DF1028" s="254"/>
      <c r="DG1028" s="254"/>
      <c r="DH1028" s="254"/>
      <c r="DI1028" s="254"/>
      <c r="DJ1028" s="254"/>
      <c r="DK1028" s="254"/>
      <c r="DL1028" s="254"/>
      <c r="DM1028" s="254"/>
      <c r="DN1028" s="254"/>
      <c r="DO1028" s="254"/>
    </row>
    <row r="1029" spans="1:119" ht="7.5" customHeight="1">
      <c r="A1029" s="277"/>
      <c r="B1029" s="254"/>
      <c r="C1029" s="254"/>
      <c r="D1029" s="254"/>
      <c r="E1029" s="254"/>
      <c r="F1029" s="254"/>
      <c r="G1029" s="254"/>
      <c r="H1029" s="254"/>
      <c r="I1029" s="254"/>
      <c r="J1029" s="254"/>
      <c r="K1029" s="254"/>
      <c r="L1029" s="254"/>
      <c r="M1029" s="254"/>
      <c r="N1029" s="254"/>
      <c r="O1029" s="254"/>
      <c r="P1029" s="254"/>
      <c r="Q1029" s="254"/>
      <c r="R1029" s="254"/>
      <c r="S1029" s="254"/>
      <c r="T1029" s="254"/>
      <c r="U1029" s="254"/>
      <c r="V1029" s="254"/>
      <c r="W1029" s="254"/>
      <c r="X1029" s="254"/>
      <c r="Y1029" s="254"/>
      <c r="Z1029" s="254"/>
      <c r="AA1029" s="254"/>
      <c r="AB1029" s="254"/>
      <c r="AC1029" s="254"/>
      <c r="AD1029" s="254"/>
      <c r="AE1029" s="254"/>
      <c r="AF1029" s="254"/>
      <c r="AG1029" s="254"/>
      <c r="AH1029" s="254"/>
      <c r="AI1029" s="254"/>
      <c r="AJ1029" s="254"/>
      <c r="AK1029" s="254"/>
      <c r="AL1029" s="254"/>
      <c r="AM1029" s="254"/>
      <c r="AN1029" s="254"/>
      <c r="AO1029" s="254"/>
      <c r="AP1029" s="254"/>
      <c r="AQ1029" s="254"/>
      <c r="AR1029" s="254"/>
      <c r="AS1029" s="254"/>
      <c r="AT1029" s="254"/>
      <c r="AU1029" s="254"/>
      <c r="AV1029" s="254"/>
      <c r="AW1029" s="254"/>
      <c r="AX1029" s="254"/>
      <c r="AY1029" s="254"/>
      <c r="AZ1029" s="254"/>
      <c r="BA1029" s="254"/>
      <c r="BB1029" s="254"/>
      <c r="BC1029" s="254"/>
      <c r="BD1029" s="254"/>
      <c r="BE1029" s="254"/>
      <c r="BF1029" s="254"/>
      <c r="BG1029" s="254"/>
      <c r="BH1029" s="254"/>
      <c r="BI1029" s="254"/>
      <c r="BJ1029" s="254"/>
      <c r="BK1029" s="254"/>
      <c r="BL1029" s="254"/>
      <c r="BM1029" s="254"/>
      <c r="BN1029" s="254"/>
      <c r="BO1029" s="254"/>
      <c r="BP1029" s="254"/>
      <c r="BQ1029" s="254"/>
      <c r="BR1029" s="254"/>
      <c r="BS1029" s="254"/>
      <c r="BT1029" s="254"/>
      <c r="BU1029" s="254"/>
      <c r="BV1029" s="254"/>
      <c r="BW1029" s="254"/>
      <c r="BX1029" s="254"/>
      <c r="BY1029" s="254"/>
      <c r="BZ1029" s="254"/>
      <c r="CA1029" s="254"/>
      <c r="CB1029" s="254"/>
      <c r="CC1029" s="254"/>
      <c r="CD1029" s="254"/>
      <c r="CE1029" s="254"/>
      <c r="CF1029" s="254"/>
      <c r="CG1029" s="254"/>
      <c r="CH1029" s="254"/>
      <c r="CI1029" s="254"/>
      <c r="CJ1029" s="254"/>
      <c r="CK1029" s="254"/>
      <c r="CL1029" s="254"/>
      <c r="CM1029" s="254"/>
      <c r="CN1029" s="254"/>
      <c r="CO1029" s="254"/>
      <c r="CP1029" s="254"/>
      <c r="CQ1029" s="254"/>
      <c r="CR1029" s="254"/>
      <c r="CS1029" s="254"/>
      <c r="CT1029" s="254"/>
      <c r="CU1029" s="254"/>
      <c r="CV1029" s="254"/>
      <c r="CW1029" s="254"/>
      <c r="CX1029" s="254"/>
      <c r="CY1029" s="254"/>
      <c r="CZ1029" s="254"/>
      <c r="DA1029" s="254"/>
      <c r="DB1029" s="254"/>
      <c r="DC1029" s="254"/>
      <c r="DD1029" s="254"/>
      <c r="DE1029" s="254"/>
      <c r="DF1029" s="254"/>
      <c r="DG1029" s="254"/>
      <c r="DH1029" s="254"/>
      <c r="DI1029" s="254"/>
      <c r="DJ1029" s="254"/>
      <c r="DK1029" s="254"/>
      <c r="DL1029" s="254"/>
      <c r="DM1029" s="254"/>
      <c r="DN1029" s="254"/>
      <c r="DO1029" s="254"/>
    </row>
    <row r="1030" spans="1:119" ht="7.5" customHeight="1">
      <c r="A1030" s="277"/>
      <c r="B1030" s="254"/>
      <c r="C1030" s="254"/>
      <c r="D1030" s="254"/>
      <c r="E1030" s="254"/>
      <c r="F1030" s="254"/>
      <c r="G1030" s="254"/>
      <c r="H1030" s="254"/>
      <c r="I1030" s="254"/>
      <c r="J1030" s="254"/>
      <c r="K1030" s="254"/>
      <c r="L1030" s="254"/>
      <c r="M1030" s="254"/>
      <c r="N1030" s="254"/>
      <c r="O1030" s="254"/>
      <c r="P1030" s="254"/>
      <c r="Q1030" s="254"/>
      <c r="R1030" s="254"/>
      <c r="S1030" s="254"/>
      <c r="T1030" s="254"/>
      <c r="U1030" s="254"/>
      <c r="V1030" s="254"/>
      <c r="W1030" s="254"/>
      <c r="X1030" s="254"/>
      <c r="Y1030" s="254"/>
      <c r="Z1030" s="254"/>
      <c r="AA1030" s="254"/>
      <c r="AB1030" s="254"/>
      <c r="AC1030" s="254"/>
      <c r="AD1030" s="254"/>
      <c r="AE1030" s="254"/>
      <c r="AF1030" s="254"/>
      <c r="AG1030" s="254"/>
      <c r="AH1030" s="254"/>
      <c r="AI1030" s="254"/>
      <c r="AJ1030" s="254"/>
      <c r="AK1030" s="254"/>
      <c r="AL1030" s="254"/>
      <c r="AM1030" s="254"/>
      <c r="AN1030" s="254"/>
      <c r="AO1030" s="254"/>
      <c r="AP1030" s="254"/>
      <c r="AQ1030" s="254"/>
      <c r="AR1030" s="254"/>
      <c r="AS1030" s="254"/>
      <c r="AT1030" s="254"/>
      <c r="AU1030" s="254"/>
      <c r="AV1030" s="254"/>
      <c r="AW1030" s="254"/>
      <c r="AX1030" s="254"/>
      <c r="AY1030" s="254"/>
      <c r="AZ1030" s="254"/>
      <c r="BA1030" s="254"/>
      <c r="BB1030" s="254"/>
      <c r="BC1030" s="254"/>
      <c r="BD1030" s="254"/>
      <c r="BE1030" s="254"/>
      <c r="BF1030" s="254"/>
      <c r="BG1030" s="254"/>
      <c r="BH1030" s="254"/>
      <c r="BI1030" s="254"/>
      <c r="BJ1030" s="254"/>
      <c r="BK1030" s="254"/>
      <c r="BL1030" s="254"/>
      <c r="BM1030" s="254"/>
      <c r="BN1030" s="254"/>
      <c r="BO1030" s="254"/>
      <c r="BP1030" s="254"/>
      <c r="BQ1030" s="254"/>
      <c r="BR1030" s="254"/>
      <c r="BS1030" s="254"/>
      <c r="BT1030" s="254"/>
      <c r="BU1030" s="254"/>
      <c r="BV1030" s="254"/>
      <c r="BW1030" s="254"/>
      <c r="BX1030" s="254"/>
      <c r="BY1030" s="254"/>
      <c r="BZ1030" s="254"/>
      <c r="CA1030" s="254"/>
      <c r="CB1030" s="254"/>
      <c r="CC1030" s="254"/>
      <c r="CD1030" s="254"/>
      <c r="CE1030" s="254"/>
      <c r="CF1030" s="254"/>
      <c r="CG1030" s="254"/>
      <c r="CH1030" s="254"/>
      <c r="CI1030" s="254"/>
      <c r="CJ1030" s="254"/>
      <c r="CK1030" s="254"/>
      <c r="CL1030" s="254"/>
      <c r="CM1030" s="254"/>
      <c r="CN1030" s="254"/>
      <c r="CO1030" s="254"/>
      <c r="CP1030" s="254"/>
      <c r="CQ1030" s="254"/>
      <c r="CR1030" s="254"/>
      <c r="CS1030" s="254"/>
      <c r="CT1030" s="254"/>
      <c r="CU1030" s="254"/>
      <c r="CV1030" s="254"/>
      <c r="CW1030" s="254"/>
      <c r="CX1030" s="254"/>
      <c r="CY1030" s="254"/>
      <c r="CZ1030" s="254"/>
      <c r="DA1030" s="254"/>
      <c r="DB1030" s="254"/>
      <c r="DC1030" s="254"/>
      <c r="DD1030" s="254"/>
      <c r="DE1030" s="254"/>
      <c r="DF1030" s="254"/>
      <c r="DG1030" s="254"/>
      <c r="DH1030" s="254"/>
      <c r="DI1030" s="254"/>
      <c r="DJ1030" s="254"/>
      <c r="DK1030" s="254"/>
      <c r="DL1030" s="254"/>
      <c r="DM1030" s="254"/>
      <c r="DN1030" s="254"/>
      <c r="DO1030" s="254"/>
    </row>
    <row r="1031" spans="1:119" ht="7.5" customHeight="1">
      <c r="A1031" s="277"/>
      <c r="B1031" s="254"/>
      <c r="C1031" s="254"/>
      <c r="D1031" s="254"/>
      <c r="E1031" s="254"/>
      <c r="F1031" s="254"/>
      <c r="G1031" s="254"/>
      <c r="H1031" s="254"/>
      <c r="I1031" s="254"/>
      <c r="J1031" s="254"/>
      <c r="K1031" s="254"/>
      <c r="L1031" s="254"/>
      <c r="M1031" s="254"/>
      <c r="N1031" s="254"/>
      <c r="O1031" s="254"/>
      <c r="P1031" s="254"/>
      <c r="Q1031" s="254"/>
      <c r="R1031" s="254"/>
      <c r="S1031" s="254"/>
      <c r="T1031" s="254"/>
      <c r="U1031" s="254"/>
      <c r="V1031" s="254"/>
      <c r="W1031" s="254"/>
      <c r="X1031" s="254"/>
      <c r="Y1031" s="254"/>
      <c r="Z1031" s="254"/>
      <c r="AA1031" s="254"/>
      <c r="AB1031" s="254"/>
      <c r="AC1031" s="254"/>
      <c r="AD1031" s="254"/>
      <c r="AE1031" s="254"/>
      <c r="AF1031" s="254"/>
      <c r="AG1031" s="254"/>
      <c r="AH1031" s="254"/>
      <c r="AI1031" s="254"/>
      <c r="AJ1031" s="254"/>
      <c r="AK1031" s="254"/>
      <c r="AL1031" s="254"/>
      <c r="AM1031" s="254"/>
      <c r="AN1031" s="254"/>
      <c r="AO1031" s="254"/>
      <c r="AP1031" s="254"/>
      <c r="AQ1031" s="254"/>
      <c r="AR1031" s="254"/>
      <c r="AS1031" s="254"/>
      <c r="AT1031" s="254"/>
      <c r="AU1031" s="254"/>
      <c r="AV1031" s="254"/>
      <c r="AW1031" s="254"/>
      <c r="AX1031" s="254"/>
      <c r="AY1031" s="254"/>
      <c r="AZ1031" s="254"/>
      <c r="BA1031" s="254"/>
      <c r="BB1031" s="254"/>
      <c r="BC1031" s="254"/>
      <c r="BD1031" s="254"/>
      <c r="BE1031" s="254"/>
      <c r="BF1031" s="254"/>
      <c r="BG1031" s="254"/>
      <c r="BH1031" s="254"/>
      <c r="BI1031" s="254"/>
      <c r="BJ1031" s="254"/>
      <c r="BK1031" s="254"/>
      <c r="BL1031" s="254"/>
      <c r="BM1031" s="254"/>
      <c r="BN1031" s="254"/>
      <c r="BO1031" s="254"/>
      <c r="BP1031" s="254"/>
      <c r="BQ1031" s="254"/>
      <c r="BR1031" s="254"/>
      <c r="BS1031" s="254"/>
      <c r="BT1031" s="254"/>
      <c r="BU1031" s="254"/>
      <c r="BV1031" s="254"/>
      <c r="BW1031" s="254"/>
      <c r="BX1031" s="254"/>
      <c r="BY1031" s="254"/>
      <c r="BZ1031" s="254"/>
      <c r="CA1031" s="254"/>
      <c r="CB1031" s="254"/>
      <c r="CC1031" s="254"/>
      <c r="CD1031" s="254"/>
      <c r="CE1031" s="254"/>
      <c r="CF1031" s="254"/>
      <c r="CG1031" s="254"/>
      <c r="CH1031" s="254"/>
      <c r="CI1031" s="254"/>
      <c r="CJ1031" s="254"/>
      <c r="CK1031" s="254"/>
      <c r="CL1031" s="254"/>
      <c r="CM1031" s="254"/>
      <c r="CN1031" s="254"/>
      <c r="CO1031" s="254"/>
      <c r="CP1031" s="254"/>
      <c r="CQ1031" s="254"/>
      <c r="CR1031" s="254"/>
      <c r="CS1031" s="254"/>
      <c r="CT1031" s="254"/>
      <c r="CU1031" s="254"/>
      <c r="CV1031" s="254"/>
      <c r="CW1031" s="254"/>
      <c r="CX1031" s="254"/>
      <c r="CY1031" s="254"/>
      <c r="CZ1031" s="254"/>
      <c r="DA1031" s="254"/>
      <c r="DB1031" s="254"/>
      <c r="DC1031" s="254"/>
      <c r="DD1031" s="254"/>
      <c r="DE1031" s="254"/>
      <c r="DF1031" s="254"/>
      <c r="DG1031" s="254"/>
      <c r="DH1031" s="254"/>
      <c r="DI1031" s="254"/>
      <c r="DJ1031" s="254"/>
      <c r="DK1031" s="254"/>
      <c r="DL1031" s="254"/>
      <c r="DM1031" s="254"/>
      <c r="DN1031" s="254"/>
      <c r="DO1031" s="254"/>
    </row>
    <row r="1032" spans="1:119" ht="7.5" customHeight="1">
      <c r="A1032" s="277"/>
      <c r="B1032" s="254"/>
      <c r="C1032" s="254"/>
      <c r="D1032" s="254"/>
      <c r="E1032" s="254"/>
      <c r="F1032" s="254"/>
      <c r="G1032" s="254"/>
      <c r="H1032" s="254"/>
      <c r="I1032" s="254"/>
      <c r="J1032" s="254"/>
      <c r="K1032" s="254"/>
      <c r="L1032" s="254"/>
      <c r="M1032" s="254"/>
      <c r="N1032" s="254"/>
      <c r="O1032" s="254"/>
      <c r="P1032" s="254"/>
      <c r="Q1032" s="254"/>
      <c r="R1032" s="254"/>
      <c r="S1032" s="254"/>
      <c r="T1032" s="254"/>
      <c r="U1032" s="254"/>
      <c r="V1032" s="254"/>
      <c r="W1032" s="254"/>
      <c r="X1032" s="254"/>
      <c r="Y1032" s="254"/>
      <c r="Z1032" s="254"/>
      <c r="AA1032" s="254"/>
      <c r="AB1032" s="254"/>
      <c r="AC1032" s="254"/>
      <c r="AD1032" s="254"/>
      <c r="AE1032" s="254"/>
      <c r="AF1032" s="254"/>
      <c r="AG1032" s="254"/>
      <c r="AH1032" s="254"/>
      <c r="AI1032" s="254"/>
      <c r="AJ1032" s="254"/>
      <c r="AK1032" s="254"/>
      <c r="AL1032" s="254"/>
      <c r="AM1032" s="254"/>
      <c r="AN1032" s="254"/>
      <c r="AO1032" s="254"/>
      <c r="AP1032" s="254"/>
      <c r="AQ1032" s="254"/>
      <c r="AR1032" s="254"/>
      <c r="AS1032" s="254"/>
      <c r="AT1032" s="254"/>
      <c r="AU1032" s="254"/>
      <c r="AV1032" s="254"/>
      <c r="AW1032" s="254"/>
      <c r="AX1032" s="254"/>
      <c r="AY1032" s="254"/>
      <c r="AZ1032" s="254"/>
      <c r="BA1032" s="254"/>
      <c r="BB1032" s="254"/>
      <c r="BC1032" s="254"/>
      <c r="BD1032" s="254"/>
      <c r="BE1032" s="254"/>
      <c r="BF1032" s="254"/>
      <c r="BG1032" s="254"/>
      <c r="BH1032" s="254"/>
      <c r="BI1032" s="254"/>
      <c r="BJ1032" s="254"/>
      <c r="BK1032" s="254"/>
      <c r="BL1032" s="254"/>
      <c r="BM1032" s="254"/>
      <c r="BN1032" s="254"/>
      <c r="BO1032" s="254"/>
      <c r="BP1032" s="254"/>
      <c r="BQ1032" s="254"/>
      <c r="BR1032" s="254"/>
      <c r="BS1032" s="254"/>
      <c r="BT1032" s="254"/>
      <c r="BU1032" s="254"/>
      <c r="BV1032" s="254"/>
      <c r="BW1032" s="254"/>
      <c r="BX1032" s="254"/>
      <c r="BY1032" s="254"/>
      <c r="BZ1032" s="254"/>
      <c r="CA1032" s="254"/>
      <c r="CB1032" s="254"/>
      <c r="CC1032" s="254"/>
      <c r="CD1032" s="254"/>
      <c r="CE1032" s="254"/>
      <c r="CF1032" s="254"/>
      <c r="CG1032" s="254"/>
      <c r="CH1032" s="254"/>
      <c r="CI1032" s="254"/>
      <c r="CJ1032" s="254"/>
      <c r="CK1032" s="254"/>
      <c r="CL1032" s="254"/>
      <c r="CM1032" s="254"/>
      <c r="CN1032" s="254"/>
      <c r="CO1032" s="254"/>
      <c r="CP1032" s="254"/>
      <c r="CQ1032" s="254"/>
      <c r="CR1032" s="254"/>
      <c r="CS1032" s="254"/>
      <c r="CT1032" s="254"/>
      <c r="CU1032" s="254"/>
      <c r="CV1032" s="254"/>
      <c r="CW1032" s="254"/>
      <c r="CX1032" s="254"/>
      <c r="CY1032" s="254"/>
      <c r="CZ1032" s="254"/>
      <c r="DA1032" s="254"/>
      <c r="DB1032" s="254"/>
      <c r="DC1032" s="254"/>
      <c r="DD1032" s="254"/>
      <c r="DE1032" s="254"/>
      <c r="DF1032" s="254"/>
      <c r="DG1032" s="254"/>
      <c r="DH1032" s="254"/>
      <c r="DI1032" s="254"/>
      <c r="DJ1032" s="254"/>
      <c r="DK1032" s="254"/>
      <c r="DL1032" s="254"/>
      <c r="DM1032" s="254"/>
      <c r="DN1032" s="254"/>
      <c r="DO1032" s="254"/>
    </row>
    <row r="1033" spans="1:119" ht="7.5" customHeight="1">
      <c r="A1033" s="277"/>
      <c r="B1033" s="254"/>
      <c r="C1033" s="254"/>
      <c r="D1033" s="254"/>
      <c r="E1033" s="254"/>
      <c r="F1033" s="254"/>
      <c r="G1033" s="254"/>
      <c r="H1033" s="254"/>
      <c r="I1033" s="254"/>
      <c r="J1033" s="254"/>
      <c r="K1033" s="254"/>
      <c r="L1033" s="254"/>
      <c r="M1033" s="254"/>
      <c r="N1033" s="254"/>
      <c r="O1033" s="254"/>
      <c r="P1033" s="254"/>
      <c r="Q1033" s="254"/>
      <c r="R1033" s="254"/>
      <c r="S1033" s="254"/>
      <c r="T1033" s="254"/>
      <c r="U1033" s="254"/>
      <c r="V1033" s="254"/>
      <c r="W1033" s="254"/>
      <c r="X1033" s="254"/>
      <c r="Y1033" s="254"/>
      <c r="Z1033" s="254"/>
      <c r="AA1033" s="254"/>
      <c r="AB1033" s="254"/>
      <c r="AC1033" s="254"/>
      <c r="AD1033" s="254"/>
      <c r="AE1033" s="254"/>
      <c r="AF1033" s="254"/>
      <c r="AG1033" s="254"/>
      <c r="AH1033" s="254"/>
      <c r="AI1033" s="254"/>
      <c r="AJ1033" s="254"/>
      <c r="AK1033" s="254"/>
      <c r="AL1033" s="254"/>
      <c r="AM1033" s="254"/>
      <c r="AN1033" s="254"/>
      <c r="AO1033" s="254"/>
      <c r="AP1033" s="254"/>
      <c r="AQ1033" s="254"/>
      <c r="AR1033" s="254"/>
      <c r="AS1033" s="254"/>
      <c r="AT1033" s="254"/>
      <c r="AU1033" s="254"/>
      <c r="AV1033" s="254"/>
      <c r="AW1033" s="254"/>
      <c r="AX1033" s="254"/>
      <c r="AY1033" s="254"/>
      <c r="AZ1033" s="254"/>
      <c r="BA1033" s="254"/>
      <c r="BB1033" s="254"/>
      <c r="BC1033" s="254"/>
      <c r="BD1033" s="254"/>
      <c r="BE1033" s="254"/>
      <c r="BF1033" s="254"/>
      <c r="BG1033" s="254"/>
      <c r="BH1033" s="254"/>
      <c r="BI1033" s="254"/>
      <c r="BJ1033" s="254"/>
      <c r="BK1033" s="254"/>
      <c r="BL1033" s="254"/>
      <c r="BM1033" s="254"/>
      <c r="BN1033" s="254"/>
      <c r="BO1033" s="254"/>
      <c r="BP1033" s="254"/>
      <c r="BQ1033" s="254"/>
      <c r="BR1033" s="254"/>
      <c r="BS1033" s="254"/>
      <c r="BT1033" s="254"/>
      <c r="BU1033" s="254"/>
      <c r="BV1033" s="254"/>
      <c r="BW1033" s="254"/>
      <c r="BX1033" s="254"/>
      <c r="BY1033" s="254"/>
      <c r="BZ1033" s="254"/>
      <c r="CA1033" s="254"/>
      <c r="CB1033" s="254"/>
      <c r="CC1033" s="254"/>
      <c r="CD1033" s="254"/>
      <c r="CE1033" s="254"/>
      <c r="CF1033" s="254"/>
      <c r="CG1033" s="254"/>
      <c r="CH1033" s="254"/>
      <c r="CI1033" s="254"/>
      <c r="CJ1033" s="254"/>
      <c r="CK1033" s="254"/>
      <c r="CL1033" s="254"/>
      <c r="CM1033" s="254"/>
      <c r="CN1033" s="254"/>
      <c r="CO1033" s="254"/>
      <c r="CP1033" s="254"/>
      <c r="CQ1033" s="254"/>
      <c r="CR1033" s="254"/>
      <c r="CS1033" s="254"/>
      <c r="CT1033" s="254"/>
      <c r="CU1033" s="254"/>
      <c r="CV1033" s="254"/>
      <c r="CW1033" s="254"/>
      <c r="CX1033" s="254"/>
      <c r="CY1033" s="254"/>
      <c r="CZ1033" s="254"/>
      <c r="DA1033" s="254"/>
      <c r="DB1033" s="254"/>
      <c r="DC1033" s="254"/>
      <c r="DD1033" s="254"/>
      <c r="DE1033" s="254"/>
      <c r="DF1033" s="254"/>
      <c r="DG1033" s="254"/>
      <c r="DH1033" s="254"/>
      <c r="DI1033" s="254"/>
      <c r="DJ1033" s="254"/>
      <c r="DK1033" s="254"/>
      <c r="DL1033" s="254"/>
      <c r="DM1033" s="254"/>
      <c r="DN1033" s="254"/>
      <c r="DO1033" s="254"/>
    </row>
    <row r="1034" spans="1:119" ht="7.5" customHeight="1">
      <c r="A1034" s="277"/>
      <c r="B1034" s="254"/>
      <c r="C1034" s="254"/>
      <c r="D1034" s="254"/>
      <c r="E1034" s="254"/>
      <c r="F1034" s="254"/>
      <c r="G1034" s="254"/>
      <c r="H1034" s="254"/>
      <c r="I1034" s="254"/>
      <c r="J1034" s="254"/>
      <c r="K1034" s="254"/>
      <c r="L1034" s="254"/>
      <c r="M1034" s="254"/>
      <c r="N1034" s="254"/>
      <c r="O1034" s="254"/>
      <c r="P1034" s="254"/>
      <c r="Q1034" s="254"/>
      <c r="R1034" s="254"/>
      <c r="S1034" s="254"/>
      <c r="T1034" s="254"/>
      <c r="U1034" s="254"/>
      <c r="V1034" s="254"/>
      <c r="W1034" s="254"/>
      <c r="X1034" s="254"/>
      <c r="Y1034" s="254"/>
      <c r="Z1034" s="254"/>
      <c r="AA1034" s="254"/>
      <c r="AB1034" s="254"/>
      <c r="AC1034" s="254"/>
      <c r="AD1034" s="254"/>
      <c r="AE1034" s="254"/>
      <c r="AF1034" s="254"/>
      <c r="AG1034" s="254"/>
      <c r="AH1034" s="254"/>
      <c r="AI1034" s="254"/>
      <c r="AJ1034" s="254"/>
      <c r="AK1034" s="254"/>
      <c r="AL1034" s="254"/>
      <c r="AM1034" s="254"/>
      <c r="AN1034" s="254"/>
      <c r="AO1034" s="254"/>
      <c r="AP1034" s="254"/>
      <c r="AQ1034" s="254"/>
      <c r="AR1034" s="254"/>
      <c r="AS1034" s="254"/>
      <c r="AT1034" s="254"/>
      <c r="AU1034" s="254"/>
      <c r="AV1034" s="254"/>
      <c r="AW1034" s="254"/>
      <c r="AX1034" s="254"/>
      <c r="AY1034" s="254"/>
      <c r="AZ1034" s="254"/>
      <c r="BA1034" s="254"/>
      <c r="BB1034" s="254"/>
      <c r="BC1034" s="254"/>
      <c r="BD1034" s="254"/>
      <c r="BE1034" s="254"/>
      <c r="BF1034" s="254"/>
      <c r="BG1034" s="254"/>
      <c r="BH1034" s="254"/>
      <c r="BI1034" s="254"/>
      <c r="BJ1034" s="254"/>
      <c r="BK1034" s="254"/>
      <c r="BL1034" s="254"/>
      <c r="BM1034" s="254"/>
      <c r="BN1034" s="254"/>
      <c r="BO1034" s="254"/>
      <c r="BP1034" s="254"/>
      <c r="BQ1034" s="254"/>
      <c r="BR1034" s="254"/>
      <c r="BS1034" s="254"/>
      <c r="BT1034" s="254"/>
      <c r="BU1034" s="254"/>
      <c r="BV1034" s="254"/>
      <c r="BW1034" s="254"/>
      <c r="BX1034" s="254"/>
      <c r="BY1034" s="254"/>
      <c r="BZ1034" s="254"/>
      <c r="CA1034" s="254"/>
      <c r="CB1034" s="254"/>
      <c r="CC1034" s="254"/>
      <c r="CD1034" s="254"/>
      <c r="CE1034" s="254"/>
      <c r="CF1034" s="254"/>
      <c r="CG1034" s="254"/>
      <c r="CH1034" s="254"/>
      <c r="CI1034" s="254"/>
      <c r="CJ1034" s="254"/>
      <c r="CK1034" s="254"/>
      <c r="CL1034" s="254"/>
      <c r="CM1034" s="254"/>
      <c r="CN1034" s="254"/>
      <c r="CO1034" s="254"/>
      <c r="CP1034" s="254"/>
      <c r="CQ1034" s="254"/>
      <c r="CR1034" s="254"/>
      <c r="CS1034" s="254"/>
      <c r="CT1034" s="254"/>
      <c r="CU1034" s="254"/>
      <c r="CV1034" s="254"/>
      <c r="CW1034" s="254"/>
      <c r="CX1034" s="254"/>
      <c r="CY1034" s="254"/>
      <c r="CZ1034" s="254"/>
      <c r="DA1034" s="254"/>
      <c r="DB1034" s="254"/>
      <c r="DC1034" s="254"/>
      <c r="DD1034" s="254"/>
      <c r="DE1034" s="254"/>
      <c r="DF1034" s="254"/>
      <c r="DG1034" s="254"/>
      <c r="DH1034" s="254"/>
      <c r="DI1034" s="254"/>
      <c r="DJ1034" s="254"/>
      <c r="DK1034" s="254"/>
      <c r="DL1034" s="254"/>
      <c r="DM1034" s="254"/>
      <c r="DN1034" s="254"/>
      <c r="DO1034" s="254"/>
    </row>
    <row r="1035" spans="1:119" ht="7.5" customHeight="1">
      <c r="A1035" s="277"/>
      <c r="B1035" s="254"/>
      <c r="C1035" s="254"/>
      <c r="D1035" s="254"/>
      <c r="E1035" s="254"/>
      <c r="F1035" s="254"/>
      <c r="G1035" s="254"/>
      <c r="H1035" s="254"/>
      <c r="I1035" s="254"/>
      <c r="J1035" s="254"/>
      <c r="K1035" s="254"/>
      <c r="L1035" s="254"/>
      <c r="M1035" s="254"/>
      <c r="N1035" s="254"/>
      <c r="O1035" s="254"/>
      <c r="P1035" s="254"/>
      <c r="Q1035" s="254"/>
      <c r="R1035" s="254"/>
      <c r="S1035" s="254"/>
      <c r="T1035" s="254"/>
      <c r="U1035" s="254"/>
      <c r="V1035" s="254"/>
      <c r="W1035" s="254"/>
      <c r="X1035" s="254"/>
      <c r="Y1035" s="254"/>
      <c r="Z1035" s="254"/>
      <c r="AA1035" s="254"/>
      <c r="AB1035" s="254"/>
      <c r="AC1035" s="254"/>
      <c r="AD1035" s="254"/>
      <c r="AE1035" s="254"/>
      <c r="AF1035" s="254"/>
      <c r="AG1035" s="254"/>
      <c r="AH1035" s="254"/>
      <c r="AI1035" s="254"/>
      <c r="AJ1035" s="254"/>
      <c r="AK1035" s="254"/>
      <c r="AL1035" s="254"/>
      <c r="AM1035" s="254"/>
      <c r="AN1035" s="254"/>
      <c r="AO1035" s="254"/>
      <c r="AP1035" s="254"/>
      <c r="AQ1035" s="254"/>
      <c r="AR1035" s="254"/>
      <c r="AS1035" s="254"/>
      <c r="AT1035" s="254"/>
      <c r="AU1035" s="254"/>
      <c r="AV1035" s="254"/>
      <c r="AW1035" s="254"/>
      <c r="AX1035" s="254"/>
      <c r="AY1035" s="254"/>
      <c r="AZ1035" s="254"/>
      <c r="BA1035" s="254"/>
      <c r="BB1035" s="254"/>
      <c r="BC1035" s="254"/>
      <c r="BD1035" s="254"/>
      <c r="BE1035" s="254"/>
      <c r="BF1035" s="254"/>
      <c r="BG1035" s="254"/>
      <c r="BH1035" s="254"/>
      <c r="BI1035" s="254"/>
      <c r="BJ1035" s="254"/>
      <c r="BK1035" s="254"/>
      <c r="BL1035" s="254"/>
      <c r="BM1035" s="254"/>
      <c r="BN1035" s="254"/>
      <c r="BO1035" s="254"/>
      <c r="BP1035" s="254"/>
      <c r="BQ1035" s="254"/>
      <c r="BR1035" s="254"/>
      <c r="BS1035" s="254"/>
      <c r="BT1035" s="254"/>
      <c r="BU1035" s="254"/>
      <c r="BV1035" s="254"/>
      <c r="BW1035" s="254"/>
      <c r="BX1035" s="254"/>
      <c r="BY1035" s="254"/>
      <c r="BZ1035" s="254"/>
      <c r="CA1035" s="254"/>
      <c r="CB1035" s="254"/>
      <c r="CC1035" s="254"/>
      <c r="CD1035" s="254"/>
      <c r="CE1035" s="254"/>
      <c r="CF1035" s="254"/>
      <c r="CG1035" s="254"/>
      <c r="CH1035" s="254"/>
      <c r="CI1035" s="254"/>
      <c r="CJ1035" s="254"/>
      <c r="CK1035" s="254"/>
      <c r="CL1035" s="254"/>
      <c r="CM1035" s="254"/>
      <c r="CN1035" s="254"/>
      <c r="CO1035" s="254"/>
      <c r="CP1035" s="254"/>
      <c r="CQ1035" s="254"/>
      <c r="CR1035" s="254"/>
      <c r="CS1035" s="254"/>
      <c r="CT1035" s="254"/>
      <c r="CU1035" s="254"/>
      <c r="CV1035" s="254"/>
      <c r="CW1035" s="254"/>
      <c r="CX1035" s="254"/>
      <c r="CY1035" s="254"/>
      <c r="CZ1035" s="254"/>
      <c r="DA1035" s="254"/>
      <c r="DB1035" s="254"/>
      <c r="DC1035" s="254"/>
      <c r="DD1035" s="254"/>
      <c r="DE1035" s="254"/>
      <c r="DF1035" s="254"/>
      <c r="DG1035" s="254"/>
      <c r="DH1035" s="254"/>
      <c r="DI1035" s="254"/>
      <c r="DJ1035" s="254"/>
      <c r="DK1035" s="254"/>
      <c r="DL1035" s="254"/>
      <c r="DM1035" s="254"/>
      <c r="DN1035" s="254"/>
      <c r="DO1035" s="254"/>
    </row>
    <row r="1036" spans="1:119" ht="7.5" customHeight="1">
      <c r="A1036" s="277"/>
      <c r="B1036" s="254"/>
      <c r="C1036" s="254"/>
      <c r="D1036" s="254"/>
      <c r="E1036" s="254"/>
      <c r="F1036" s="254"/>
      <c r="G1036" s="254"/>
      <c r="H1036" s="254"/>
      <c r="I1036" s="254"/>
      <c r="J1036" s="254"/>
      <c r="K1036" s="254"/>
      <c r="L1036" s="254"/>
      <c r="M1036" s="254"/>
      <c r="N1036" s="254"/>
      <c r="O1036" s="254"/>
      <c r="P1036" s="254"/>
      <c r="Q1036" s="254"/>
      <c r="R1036" s="254"/>
      <c r="S1036" s="254"/>
      <c r="T1036" s="254"/>
      <c r="U1036" s="254"/>
      <c r="V1036" s="254"/>
      <c r="W1036" s="254"/>
      <c r="X1036" s="254"/>
      <c r="Y1036" s="254"/>
      <c r="Z1036" s="254"/>
      <c r="AA1036" s="254"/>
      <c r="AB1036" s="254"/>
      <c r="AC1036" s="254"/>
      <c r="AD1036" s="254"/>
      <c r="AE1036" s="254"/>
      <c r="AF1036" s="254"/>
      <c r="AG1036" s="254"/>
      <c r="AH1036" s="254"/>
      <c r="AI1036" s="254"/>
      <c r="AJ1036" s="254"/>
      <c r="AK1036" s="254"/>
      <c r="AL1036" s="254"/>
      <c r="AM1036" s="254"/>
      <c r="AN1036" s="254"/>
      <c r="AO1036" s="254"/>
      <c r="AP1036" s="254"/>
      <c r="AQ1036" s="254"/>
      <c r="AR1036" s="254"/>
      <c r="AS1036" s="254"/>
      <c r="AT1036" s="254"/>
      <c r="AU1036" s="254"/>
      <c r="AV1036" s="254"/>
      <c r="AW1036" s="254"/>
      <c r="AX1036" s="254"/>
      <c r="AY1036" s="254"/>
      <c r="AZ1036" s="254"/>
      <c r="BA1036" s="254"/>
      <c r="BB1036" s="254"/>
      <c r="BC1036" s="254"/>
      <c r="BD1036" s="254"/>
      <c r="BE1036" s="254"/>
      <c r="BF1036" s="254"/>
      <c r="BG1036" s="254"/>
      <c r="BH1036" s="254"/>
      <c r="BI1036" s="254"/>
      <c r="BJ1036" s="254"/>
      <c r="BK1036" s="254"/>
      <c r="BL1036" s="254"/>
      <c r="BM1036" s="254"/>
      <c r="BN1036" s="254"/>
      <c r="BO1036" s="254"/>
      <c r="BP1036" s="254"/>
      <c r="BQ1036" s="254"/>
      <c r="BR1036" s="254"/>
      <c r="BS1036" s="254"/>
      <c r="BT1036" s="254"/>
      <c r="BU1036" s="254"/>
      <c r="BV1036" s="254"/>
      <c r="BW1036" s="254"/>
      <c r="BX1036" s="254"/>
      <c r="BY1036" s="254"/>
      <c r="BZ1036" s="254"/>
      <c r="CA1036" s="254"/>
      <c r="CB1036" s="254"/>
      <c r="CC1036" s="254"/>
      <c r="CD1036" s="254"/>
      <c r="CE1036" s="254"/>
      <c r="CF1036" s="254"/>
      <c r="CG1036" s="254"/>
      <c r="CH1036" s="254"/>
      <c r="CI1036" s="254"/>
      <c r="CJ1036" s="254"/>
      <c r="CK1036" s="254"/>
      <c r="CL1036" s="254"/>
      <c r="CM1036" s="254"/>
      <c r="CN1036" s="254"/>
      <c r="CO1036" s="254"/>
      <c r="CP1036" s="254"/>
      <c r="CQ1036" s="254"/>
      <c r="CR1036" s="254"/>
      <c r="CS1036" s="254"/>
      <c r="CT1036" s="254"/>
      <c r="CU1036" s="254"/>
      <c r="CV1036" s="254"/>
      <c r="CW1036" s="254"/>
      <c r="CX1036" s="254"/>
      <c r="CY1036" s="254"/>
      <c r="CZ1036" s="254"/>
      <c r="DA1036" s="254"/>
      <c r="DB1036" s="254"/>
      <c r="DC1036" s="254"/>
      <c r="DD1036" s="254"/>
      <c r="DE1036" s="254"/>
      <c r="DF1036" s="254"/>
      <c r="DG1036" s="254"/>
      <c r="DH1036" s="254"/>
      <c r="DI1036" s="254"/>
      <c r="DJ1036" s="254"/>
      <c r="DK1036" s="254"/>
      <c r="DL1036" s="254"/>
      <c r="DM1036" s="254"/>
      <c r="DN1036" s="254"/>
      <c r="DO1036" s="254"/>
    </row>
    <row r="1037" spans="1:119" ht="7.5" customHeight="1">
      <c r="A1037" s="277"/>
      <c r="B1037" s="254"/>
      <c r="C1037" s="254"/>
      <c r="D1037" s="254"/>
      <c r="E1037" s="254"/>
      <c r="F1037" s="254"/>
      <c r="G1037" s="254"/>
      <c r="H1037" s="254"/>
      <c r="I1037" s="254"/>
      <c r="J1037" s="254"/>
      <c r="K1037" s="254"/>
      <c r="L1037" s="254"/>
      <c r="M1037" s="254"/>
      <c r="N1037" s="254"/>
      <c r="O1037" s="254"/>
      <c r="P1037" s="254"/>
      <c r="Q1037" s="254"/>
      <c r="R1037" s="254"/>
      <c r="S1037" s="254"/>
      <c r="T1037" s="254"/>
      <c r="U1037" s="254"/>
      <c r="V1037" s="254"/>
      <c r="W1037" s="254"/>
      <c r="X1037" s="254"/>
      <c r="Y1037" s="254"/>
      <c r="Z1037" s="254"/>
      <c r="AA1037" s="254"/>
      <c r="AB1037" s="254"/>
      <c r="AC1037" s="254"/>
      <c r="AD1037" s="254"/>
      <c r="AE1037" s="254"/>
      <c r="AF1037" s="254"/>
      <c r="AG1037" s="254"/>
      <c r="AH1037" s="254"/>
      <c r="AI1037" s="254"/>
      <c r="AJ1037" s="254"/>
      <c r="AK1037" s="254"/>
      <c r="AL1037" s="254"/>
      <c r="AM1037" s="254"/>
      <c r="AN1037" s="254"/>
      <c r="AO1037" s="254"/>
      <c r="AP1037" s="254"/>
      <c r="AQ1037" s="254"/>
      <c r="AR1037" s="254"/>
      <c r="AS1037" s="254"/>
      <c r="AT1037" s="254"/>
      <c r="AU1037" s="254"/>
      <c r="AV1037" s="254"/>
      <c r="AW1037" s="254"/>
      <c r="AX1037" s="254"/>
      <c r="AY1037" s="254"/>
      <c r="AZ1037" s="254"/>
      <c r="BA1037" s="254"/>
      <c r="BB1037" s="254"/>
      <c r="BC1037" s="254"/>
      <c r="BD1037" s="254"/>
      <c r="BE1037" s="254"/>
      <c r="BF1037" s="254"/>
      <c r="BG1037" s="254"/>
      <c r="BH1037" s="254"/>
      <c r="BI1037" s="254"/>
      <c r="BJ1037" s="254"/>
      <c r="BK1037" s="254"/>
      <c r="BL1037" s="254"/>
      <c r="BM1037" s="254"/>
      <c r="BN1037" s="254"/>
      <c r="BO1037" s="254"/>
      <c r="BP1037" s="254"/>
      <c r="BQ1037" s="254"/>
      <c r="BR1037" s="254"/>
      <c r="BS1037" s="254"/>
      <c r="BT1037" s="254"/>
      <c r="BU1037" s="254"/>
      <c r="BV1037" s="254"/>
      <c r="BW1037" s="254"/>
      <c r="BX1037" s="254"/>
      <c r="BY1037" s="254"/>
      <c r="BZ1037" s="254"/>
      <c r="CA1037" s="254"/>
      <c r="CB1037" s="254"/>
      <c r="CC1037" s="254"/>
      <c r="CD1037" s="254"/>
      <c r="CE1037" s="254"/>
      <c r="CF1037" s="254"/>
      <c r="CG1037" s="254"/>
      <c r="CH1037" s="254"/>
      <c r="CI1037" s="254"/>
      <c r="CJ1037" s="254"/>
      <c r="CK1037" s="254"/>
      <c r="CL1037" s="254"/>
      <c r="CM1037" s="254"/>
      <c r="CN1037" s="254"/>
      <c r="CO1037" s="254"/>
      <c r="CP1037" s="254"/>
      <c r="CQ1037" s="254"/>
      <c r="CR1037" s="254"/>
      <c r="CS1037" s="254"/>
      <c r="CT1037" s="254"/>
      <c r="CU1037" s="254"/>
      <c r="CV1037" s="254"/>
      <c r="CW1037" s="254"/>
      <c r="CX1037" s="254"/>
      <c r="CY1037" s="254"/>
      <c r="CZ1037" s="254"/>
      <c r="DA1037" s="254"/>
      <c r="DB1037" s="254"/>
      <c r="DC1037" s="254"/>
      <c r="DD1037" s="254"/>
      <c r="DE1037" s="254"/>
      <c r="DF1037" s="254"/>
      <c r="DG1037" s="254"/>
      <c r="DH1037" s="254"/>
      <c r="DI1037" s="254"/>
      <c r="DJ1037" s="254"/>
      <c r="DK1037" s="254"/>
      <c r="DL1037" s="254"/>
      <c r="DM1037" s="254"/>
      <c r="DN1037" s="254"/>
      <c r="DO1037" s="254"/>
    </row>
    <row r="1038" spans="1:119" ht="7.5" customHeight="1">
      <c r="A1038" s="277"/>
      <c r="B1038" s="254"/>
      <c r="C1038" s="254"/>
      <c r="D1038" s="254"/>
      <c r="E1038" s="254"/>
      <c r="F1038" s="254"/>
      <c r="G1038" s="254"/>
      <c r="H1038" s="254"/>
      <c r="I1038" s="254"/>
      <c r="J1038" s="254"/>
      <c r="K1038" s="254"/>
      <c r="L1038" s="254"/>
      <c r="M1038" s="254"/>
      <c r="N1038" s="254"/>
      <c r="O1038" s="254"/>
      <c r="P1038" s="254"/>
      <c r="Q1038" s="254"/>
      <c r="R1038" s="254"/>
      <c r="S1038" s="254"/>
      <c r="T1038" s="254"/>
      <c r="U1038" s="254"/>
      <c r="V1038" s="254"/>
      <c r="W1038" s="254"/>
      <c r="X1038" s="254"/>
      <c r="Y1038" s="254"/>
      <c r="Z1038" s="254"/>
      <c r="AA1038" s="254"/>
      <c r="AB1038" s="254"/>
      <c r="AC1038" s="254"/>
      <c r="AD1038" s="254"/>
      <c r="AE1038" s="254"/>
      <c r="AF1038" s="254"/>
      <c r="AG1038" s="254"/>
      <c r="AH1038" s="254"/>
      <c r="AI1038" s="254"/>
      <c r="AJ1038" s="254"/>
      <c r="AK1038" s="254"/>
      <c r="AL1038" s="254"/>
      <c r="AM1038" s="254"/>
      <c r="AN1038" s="254"/>
      <c r="AO1038" s="254"/>
      <c r="AP1038" s="254"/>
      <c r="AQ1038" s="254"/>
      <c r="AR1038" s="254"/>
      <c r="AS1038" s="254"/>
      <c r="AT1038" s="254"/>
      <c r="AU1038" s="254"/>
      <c r="AV1038" s="254"/>
      <c r="AW1038" s="254"/>
      <c r="AX1038" s="254"/>
      <c r="AY1038" s="254"/>
      <c r="AZ1038" s="254"/>
      <c r="BA1038" s="254"/>
      <c r="BB1038" s="254"/>
      <c r="BC1038" s="254"/>
      <c r="BD1038" s="254"/>
      <c r="BE1038" s="254"/>
      <c r="BF1038" s="254"/>
      <c r="BG1038" s="254"/>
      <c r="BH1038" s="254"/>
      <c r="BI1038" s="254"/>
      <c r="BJ1038" s="254"/>
      <c r="BK1038" s="254"/>
      <c r="BL1038" s="254"/>
      <c r="BM1038" s="254"/>
      <c r="BN1038" s="254"/>
      <c r="BO1038" s="254"/>
      <c r="BP1038" s="254"/>
      <c r="BQ1038" s="254"/>
      <c r="BR1038" s="254"/>
      <c r="BS1038" s="254"/>
      <c r="BT1038" s="254"/>
      <c r="BU1038" s="254"/>
      <c r="BV1038" s="254"/>
      <c r="BW1038" s="254"/>
      <c r="BX1038" s="254"/>
      <c r="BY1038" s="254"/>
      <c r="BZ1038" s="254"/>
      <c r="CA1038" s="254"/>
      <c r="CB1038" s="254"/>
      <c r="CC1038" s="254"/>
      <c r="CD1038" s="254"/>
      <c r="CE1038" s="254"/>
      <c r="CF1038" s="254"/>
      <c r="CG1038" s="254"/>
      <c r="CH1038" s="254"/>
      <c r="CI1038" s="254"/>
      <c r="CJ1038" s="254"/>
      <c r="CK1038" s="254"/>
      <c r="CL1038" s="254"/>
      <c r="CM1038" s="254"/>
      <c r="CN1038" s="254"/>
      <c r="CO1038" s="254"/>
      <c r="CP1038" s="254"/>
      <c r="CQ1038" s="254"/>
      <c r="CR1038" s="254"/>
      <c r="CS1038" s="254"/>
      <c r="CT1038" s="254"/>
      <c r="CU1038" s="254"/>
      <c r="CV1038" s="254"/>
      <c r="CW1038" s="254"/>
      <c r="CX1038" s="254"/>
      <c r="CY1038" s="254"/>
      <c r="CZ1038" s="254"/>
      <c r="DA1038" s="254"/>
      <c r="DB1038" s="254"/>
      <c r="DC1038" s="254"/>
      <c r="DD1038" s="254"/>
      <c r="DE1038" s="254"/>
      <c r="DF1038" s="254"/>
      <c r="DG1038" s="254"/>
      <c r="DH1038" s="254"/>
      <c r="DI1038" s="254"/>
      <c r="DJ1038" s="254"/>
      <c r="DK1038" s="254"/>
      <c r="DL1038" s="254"/>
      <c r="DM1038" s="254"/>
      <c r="DN1038" s="254"/>
      <c r="DO1038" s="254"/>
    </row>
    <row r="1039" spans="1:119" ht="7.5" customHeight="1">
      <c r="A1039" s="277"/>
      <c r="B1039" s="254"/>
      <c r="C1039" s="254"/>
      <c r="D1039" s="254"/>
      <c r="E1039" s="254"/>
      <c r="F1039" s="254"/>
      <c r="G1039" s="254"/>
      <c r="H1039" s="254"/>
      <c r="I1039" s="254"/>
      <c r="J1039" s="254"/>
      <c r="K1039" s="254"/>
      <c r="L1039" s="254"/>
      <c r="M1039" s="254"/>
      <c r="N1039" s="254"/>
      <c r="O1039" s="254"/>
      <c r="P1039" s="254"/>
      <c r="Q1039" s="254"/>
      <c r="R1039" s="254"/>
      <c r="S1039" s="254"/>
      <c r="T1039" s="254"/>
      <c r="U1039" s="254"/>
      <c r="V1039" s="254"/>
      <c r="W1039" s="254"/>
      <c r="X1039" s="254"/>
      <c r="Y1039" s="254"/>
      <c r="Z1039" s="254"/>
      <c r="AA1039" s="254"/>
      <c r="AB1039" s="254"/>
      <c r="AC1039" s="254"/>
      <c r="AD1039" s="254"/>
      <c r="AE1039" s="254"/>
      <c r="AF1039" s="254"/>
      <c r="AG1039" s="254"/>
      <c r="AH1039" s="254"/>
      <c r="AI1039" s="254"/>
      <c r="AJ1039" s="254"/>
      <c r="AK1039" s="254"/>
      <c r="AL1039" s="254"/>
      <c r="AM1039" s="254"/>
      <c r="AN1039" s="254"/>
      <c r="AO1039" s="254"/>
      <c r="AP1039" s="254"/>
      <c r="AQ1039" s="254"/>
      <c r="AR1039" s="254"/>
      <c r="AS1039" s="254"/>
      <c r="AT1039" s="254"/>
      <c r="AU1039" s="254"/>
      <c r="AV1039" s="254"/>
      <c r="AW1039" s="254"/>
      <c r="AX1039" s="254"/>
      <c r="AY1039" s="254"/>
      <c r="AZ1039" s="254"/>
      <c r="BA1039" s="254"/>
      <c r="BB1039" s="254"/>
      <c r="BC1039" s="254"/>
      <c r="BD1039" s="254"/>
      <c r="BE1039" s="254"/>
      <c r="BF1039" s="254"/>
      <c r="BG1039" s="254"/>
      <c r="BH1039" s="254"/>
      <c r="BI1039" s="254"/>
      <c r="BJ1039" s="254"/>
      <c r="BK1039" s="254"/>
      <c r="BL1039" s="254"/>
      <c r="BM1039" s="254"/>
      <c r="BN1039" s="254"/>
      <c r="BO1039" s="254"/>
      <c r="BP1039" s="254"/>
      <c r="BQ1039" s="254"/>
      <c r="BR1039" s="254"/>
      <c r="BS1039" s="254"/>
      <c r="BT1039" s="254"/>
      <c r="BU1039" s="254"/>
      <c r="BV1039" s="254"/>
      <c r="BW1039" s="254"/>
      <c r="BX1039" s="254"/>
      <c r="BY1039" s="254"/>
      <c r="BZ1039" s="254"/>
      <c r="CA1039" s="254"/>
      <c r="CB1039" s="254"/>
      <c r="CC1039" s="254"/>
      <c r="CD1039" s="254"/>
      <c r="CE1039" s="254"/>
      <c r="CF1039" s="254"/>
      <c r="CG1039" s="254"/>
      <c r="CH1039" s="254"/>
      <c r="CI1039" s="254"/>
      <c r="CJ1039" s="254"/>
      <c r="CK1039" s="254"/>
      <c r="CL1039" s="254"/>
      <c r="CM1039" s="254"/>
      <c r="CN1039" s="254"/>
      <c r="CO1039" s="254"/>
      <c r="CP1039" s="254"/>
      <c r="CQ1039" s="254"/>
      <c r="CR1039" s="254"/>
      <c r="CS1039" s="254"/>
      <c r="CT1039" s="254"/>
      <c r="CU1039" s="254"/>
      <c r="CV1039" s="254"/>
      <c r="CW1039" s="254"/>
      <c r="CX1039" s="254"/>
      <c r="CY1039" s="254"/>
      <c r="CZ1039" s="254"/>
      <c r="DA1039" s="254"/>
      <c r="DB1039" s="254"/>
      <c r="DC1039" s="254"/>
      <c r="DD1039" s="254"/>
      <c r="DE1039" s="254"/>
      <c r="DF1039" s="254"/>
      <c r="DG1039" s="254"/>
      <c r="DH1039" s="254"/>
      <c r="DI1039" s="254"/>
      <c r="DJ1039" s="254"/>
      <c r="DK1039" s="254"/>
      <c r="DL1039" s="254"/>
      <c r="DM1039" s="254"/>
      <c r="DN1039" s="254"/>
      <c r="DO1039" s="254"/>
    </row>
    <row r="1040" spans="1:119" ht="7.5" customHeight="1">
      <c r="A1040" s="277"/>
      <c r="B1040" s="254"/>
      <c r="C1040" s="254"/>
      <c r="D1040" s="254"/>
      <c r="E1040" s="254"/>
      <c r="F1040" s="254"/>
      <c r="G1040" s="254"/>
      <c r="H1040" s="254"/>
      <c r="I1040" s="254"/>
      <c r="J1040" s="254"/>
      <c r="K1040" s="254"/>
      <c r="L1040" s="254"/>
      <c r="M1040" s="254"/>
      <c r="N1040" s="254"/>
      <c r="O1040" s="254"/>
      <c r="P1040" s="254"/>
      <c r="Q1040" s="254"/>
      <c r="R1040" s="254"/>
      <c r="S1040" s="254"/>
      <c r="T1040" s="254"/>
      <c r="U1040" s="254"/>
      <c r="V1040" s="254"/>
      <c r="W1040" s="254"/>
      <c r="X1040" s="254"/>
      <c r="Y1040" s="254"/>
      <c r="Z1040" s="254"/>
      <c r="AA1040" s="254"/>
      <c r="AB1040" s="254"/>
      <c r="AC1040" s="254"/>
      <c r="AD1040" s="254"/>
      <c r="AE1040" s="254"/>
      <c r="AF1040" s="254"/>
      <c r="AG1040" s="254"/>
      <c r="AH1040" s="254"/>
      <c r="AI1040" s="254"/>
      <c r="AJ1040" s="254"/>
      <c r="AK1040" s="254"/>
      <c r="AL1040" s="254"/>
      <c r="AM1040" s="254"/>
      <c r="AN1040" s="254"/>
      <c r="AO1040" s="254"/>
      <c r="AP1040" s="254"/>
      <c r="AQ1040" s="254"/>
      <c r="AR1040" s="254"/>
      <c r="AS1040" s="254"/>
      <c r="AT1040" s="254"/>
      <c r="AU1040" s="254"/>
      <c r="AV1040" s="254"/>
      <c r="AW1040" s="254"/>
      <c r="AX1040" s="254"/>
      <c r="AY1040" s="254"/>
      <c r="AZ1040" s="254"/>
      <c r="BA1040" s="254"/>
      <c r="BB1040" s="254"/>
      <c r="BC1040" s="254"/>
      <c r="BD1040" s="254"/>
      <c r="BE1040" s="254"/>
      <c r="BF1040" s="254"/>
      <c r="BG1040" s="254"/>
      <c r="BH1040" s="254"/>
      <c r="BI1040" s="254"/>
      <c r="BJ1040" s="254"/>
      <c r="BK1040" s="254"/>
      <c r="BL1040" s="254"/>
      <c r="BM1040" s="254"/>
      <c r="BN1040" s="254"/>
      <c r="BO1040" s="254"/>
      <c r="BP1040" s="254"/>
      <c r="BQ1040" s="254"/>
      <c r="BR1040" s="254"/>
      <c r="BS1040" s="254"/>
      <c r="BT1040" s="254"/>
      <c r="BU1040" s="254"/>
      <c r="BV1040" s="254"/>
      <c r="BW1040" s="254"/>
      <c r="BX1040" s="254"/>
      <c r="BY1040" s="254"/>
      <c r="BZ1040" s="254"/>
      <c r="CA1040" s="254"/>
      <c r="CB1040" s="254"/>
      <c r="CC1040" s="254"/>
      <c r="CD1040" s="254"/>
      <c r="CE1040" s="254"/>
      <c r="CF1040" s="254"/>
      <c r="CG1040" s="254"/>
      <c r="CH1040" s="254"/>
      <c r="CI1040" s="254"/>
      <c r="CJ1040" s="254"/>
      <c r="CK1040" s="254"/>
      <c r="CL1040" s="254"/>
      <c r="CM1040" s="254"/>
      <c r="CN1040" s="254"/>
      <c r="CO1040" s="254"/>
      <c r="CP1040" s="254"/>
      <c r="CQ1040" s="254"/>
      <c r="CR1040" s="254"/>
      <c r="CS1040" s="254"/>
      <c r="CT1040" s="254"/>
      <c r="CU1040" s="254"/>
      <c r="CV1040" s="254"/>
      <c r="CW1040" s="254"/>
      <c r="CX1040" s="254"/>
      <c r="CY1040" s="254"/>
      <c r="CZ1040" s="254"/>
      <c r="DA1040" s="254"/>
      <c r="DB1040" s="254"/>
      <c r="DC1040" s="254"/>
      <c r="DD1040" s="254"/>
      <c r="DE1040" s="254"/>
      <c r="DF1040" s="254"/>
      <c r="DG1040" s="254"/>
      <c r="DH1040" s="254"/>
      <c r="DI1040" s="254"/>
      <c r="DJ1040" s="254"/>
      <c r="DK1040" s="254"/>
      <c r="DL1040" s="254"/>
      <c r="DM1040" s="254"/>
      <c r="DN1040" s="254"/>
      <c r="DO1040" s="254"/>
    </row>
    <row r="1041" spans="1:119" ht="7.5" customHeight="1">
      <c r="A1041" s="277"/>
      <c r="B1041" s="254"/>
      <c r="C1041" s="254"/>
      <c r="D1041" s="254"/>
      <c r="E1041" s="254"/>
      <c r="F1041" s="254"/>
      <c r="G1041" s="254"/>
      <c r="H1041" s="254"/>
      <c r="I1041" s="254"/>
      <c r="J1041" s="254"/>
      <c r="K1041" s="254"/>
      <c r="L1041" s="254"/>
      <c r="M1041" s="254"/>
      <c r="N1041" s="254"/>
      <c r="O1041" s="254"/>
      <c r="P1041" s="254"/>
      <c r="Q1041" s="254"/>
      <c r="R1041" s="254"/>
      <c r="S1041" s="254"/>
      <c r="T1041" s="254"/>
      <c r="U1041" s="254"/>
      <c r="V1041" s="254"/>
      <c r="W1041" s="254"/>
      <c r="X1041" s="254"/>
      <c r="Y1041" s="254"/>
      <c r="Z1041" s="254"/>
      <c r="AA1041" s="254"/>
      <c r="AB1041" s="254"/>
      <c r="AC1041" s="254"/>
      <c r="AD1041" s="254"/>
      <c r="AE1041" s="254"/>
      <c r="AF1041" s="254"/>
      <c r="AG1041" s="254"/>
      <c r="AH1041" s="254"/>
      <c r="AI1041" s="254"/>
      <c r="AJ1041" s="254"/>
      <c r="AK1041" s="254"/>
      <c r="AL1041" s="254"/>
      <c r="AM1041" s="254"/>
      <c r="AN1041" s="254"/>
      <c r="AO1041" s="254"/>
      <c r="AP1041" s="254"/>
      <c r="AQ1041" s="254"/>
      <c r="AR1041" s="254"/>
      <c r="AS1041" s="254"/>
      <c r="AT1041" s="254"/>
      <c r="AU1041" s="254"/>
      <c r="AV1041" s="254"/>
      <c r="AW1041" s="254"/>
      <c r="AX1041" s="254"/>
      <c r="AY1041" s="254"/>
      <c r="AZ1041" s="254"/>
      <c r="BA1041" s="254"/>
      <c r="BB1041" s="254"/>
      <c r="BC1041" s="254"/>
      <c r="BD1041" s="254"/>
      <c r="BE1041" s="254"/>
      <c r="BF1041" s="254"/>
      <c r="BG1041" s="254"/>
      <c r="BH1041" s="254"/>
      <c r="BI1041" s="254"/>
      <c r="BJ1041" s="254"/>
      <c r="BK1041" s="254"/>
      <c r="BL1041" s="254"/>
      <c r="BM1041" s="254"/>
      <c r="BN1041" s="254"/>
      <c r="BO1041" s="254"/>
      <c r="BP1041" s="254"/>
      <c r="BQ1041" s="254"/>
      <c r="BR1041" s="254"/>
      <c r="BS1041" s="254"/>
      <c r="BT1041" s="254"/>
      <c r="BU1041" s="254"/>
      <c r="BV1041" s="254"/>
      <c r="BW1041" s="254"/>
      <c r="BX1041" s="254"/>
      <c r="BY1041" s="254"/>
      <c r="BZ1041" s="254"/>
      <c r="CA1041" s="254"/>
      <c r="CB1041" s="254"/>
      <c r="CC1041" s="254"/>
      <c r="CD1041" s="254"/>
      <c r="CE1041" s="254"/>
      <c r="CF1041" s="254"/>
      <c r="CG1041" s="254"/>
      <c r="CH1041" s="254"/>
      <c r="CI1041" s="254"/>
      <c r="CJ1041" s="254"/>
      <c r="CK1041" s="254"/>
      <c r="CL1041" s="254"/>
      <c r="CM1041" s="254"/>
      <c r="CN1041" s="254"/>
      <c r="CO1041" s="254"/>
      <c r="CP1041" s="254"/>
      <c r="CQ1041" s="254"/>
      <c r="CR1041" s="254"/>
      <c r="CS1041" s="254"/>
      <c r="CT1041" s="254"/>
      <c r="CU1041" s="254"/>
      <c r="CV1041" s="254"/>
      <c r="CW1041" s="254"/>
      <c r="CX1041" s="254"/>
      <c r="CY1041" s="254"/>
      <c r="CZ1041" s="254"/>
      <c r="DA1041" s="254"/>
      <c r="DB1041" s="254"/>
      <c r="DC1041" s="254"/>
      <c r="DD1041" s="254"/>
      <c r="DE1041" s="254"/>
      <c r="DF1041" s="254"/>
      <c r="DG1041" s="254"/>
      <c r="DH1041" s="254"/>
      <c r="DI1041" s="254"/>
      <c r="DJ1041" s="254"/>
      <c r="DK1041" s="254"/>
      <c r="DL1041" s="254"/>
      <c r="DM1041" s="254"/>
      <c r="DN1041" s="254"/>
      <c r="DO1041" s="254"/>
    </row>
    <row r="1042" spans="1:119" ht="7.5" customHeight="1">
      <c r="A1042" s="277"/>
      <c r="B1042" s="254"/>
      <c r="C1042" s="254"/>
      <c r="D1042" s="254"/>
      <c r="E1042" s="254"/>
      <c r="F1042" s="254"/>
      <c r="G1042" s="254"/>
      <c r="H1042" s="254"/>
      <c r="I1042" s="254"/>
      <c r="J1042" s="254"/>
      <c r="K1042" s="254"/>
      <c r="L1042" s="254"/>
      <c r="M1042" s="254"/>
      <c r="N1042" s="254"/>
      <c r="O1042" s="254"/>
      <c r="P1042" s="254"/>
      <c r="Q1042" s="254"/>
      <c r="R1042" s="254"/>
      <c r="S1042" s="254"/>
      <c r="T1042" s="254"/>
      <c r="U1042" s="254"/>
      <c r="V1042" s="254"/>
      <c r="W1042" s="254"/>
      <c r="X1042" s="254"/>
      <c r="Y1042" s="254"/>
      <c r="Z1042" s="254"/>
      <c r="AA1042" s="254"/>
      <c r="AB1042" s="254"/>
      <c r="AC1042" s="254"/>
      <c r="AD1042" s="254"/>
      <c r="AE1042" s="254"/>
      <c r="AF1042" s="254"/>
      <c r="AG1042" s="254"/>
      <c r="AH1042" s="254"/>
      <c r="AI1042" s="254"/>
      <c r="AJ1042" s="254"/>
      <c r="AK1042" s="254"/>
      <c r="AL1042" s="254"/>
      <c r="AM1042" s="254"/>
      <c r="AN1042" s="254"/>
      <c r="AO1042" s="254"/>
      <c r="AP1042" s="254"/>
      <c r="AQ1042" s="254"/>
      <c r="AR1042" s="254"/>
      <c r="AS1042" s="254"/>
      <c r="AT1042" s="254"/>
      <c r="AU1042" s="254"/>
      <c r="AV1042" s="254"/>
      <c r="AW1042" s="254"/>
      <c r="AX1042" s="254"/>
      <c r="AY1042" s="254"/>
      <c r="AZ1042" s="254"/>
      <c r="BA1042" s="254"/>
      <c r="BB1042" s="254"/>
      <c r="BC1042" s="254"/>
      <c r="BD1042" s="254"/>
      <c r="BE1042" s="254"/>
      <c r="BF1042" s="254"/>
      <c r="BG1042" s="254"/>
      <c r="BH1042" s="254"/>
      <c r="BI1042" s="254"/>
      <c r="BJ1042" s="254"/>
      <c r="BK1042" s="254"/>
      <c r="BL1042" s="254"/>
      <c r="BM1042" s="254"/>
      <c r="BN1042" s="254"/>
      <c r="BO1042" s="254"/>
      <c r="BP1042" s="254"/>
      <c r="BQ1042" s="254"/>
      <c r="BR1042" s="254"/>
      <c r="BS1042" s="254"/>
      <c r="BT1042" s="254"/>
      <c r="BU1042" s="254"/>
      <c r="BV1042" s="254"/>
      <c r="BW1042" s="254"/>
      <c r="BX1042" s="254"/>
      <c r="BY1042" s="254"/>
      <c r="BZ1042" s="254"/>
      <c r="CA1042" s="254"/>
      <c r="CB1042" s="254"/>
      <c r="CC1042" s="254"/>
      <c r="CD1042" s="254"/>
      <c r="CE1042" s="254"/>
      <c r="CF1042" s="254"/>
      <c r="CG1042" s="254"/>
      <c r="CH1042" s="254"/>
      <c r="CI1042" s="254"/>
      <c r="CJ1042" s="254"/>
      <c r="CK1042" s="254"/>
      <c r="CL1042" s="254"/>
      <c r="CM1042" s="254"/>
      <c r="CN1042" s="254"/>
      <c r="CO1042" s="254"/>
      <c r="CP1042" s="254"/>
      <c r="CQ1042" s="254"/>
      <c r="CR1042" s="254"/>
      <c r="CS1042" s="254"/>
      <c r="CT1042" s="254"/>
      <c r="CU1042" s="254"/>
      <c r="CV1042" s="254"/>
      <c r="CW1042" s="254"/>
      <c r="CX1042" s="254"/>
      <c r="CY1042" s="254"/>
      <c r="CZ1042" s="254"/>
      <c r="DA1042" s="254"/>
      <c r="DB1042" s="254"/>
      <c r="DC1042" s="254"/>
      <c r="DD1042" s="254"/>
      <c r="DE1042" s="254"/>
      <c r="DF1042" s="254"/>
      <c r="DG1042" s="254"/>
      <c r="DH1042" s="254"/>
      <c r="DI1042" s="254"/>
      <c r="DJ1042" s="254"/>
      <c r="DK1042" s="254"/>
      <c r="DL1042" s="254"/>
      <c r="DM1042" s="254"/>
      <c r="DN1042" s="254"/>
      <c r="DO1042" s="254"/>
    </row>
    <row r="1043" spans="1:119" ht="7.5" customHeight="1">
      <c r="A1043" s="277"/>
      <c r="B1043" s="254"/>
      <c r="C1043" s="254"/>
      <c r="D1043" s="254"/>
      <c r="E1043" s="254"/>
      <c r="F1043" s="254"/>
      <c r="G1043" s="254"/>
      <c r="H1043" s="254"/>
      <c r="I1043" s="254"/>
      <c r="J1043" s="254"/>
      <c r="K1043" s="254"/>
      <c r="L1043" s="254"/>
      <c r="M1043" s="254"/>
      <c r="N1043" s="254"/>
      <c r="O1043" s="254"/>
      <c r="P1043" s="254"/>
      <c r="Q1043" s="254"/>
      <c r="R1043" s="254"/>
      <c r="S1043" s="254"/>
      <c r="T1043" s="254"/>
      <c r="U1043" s="254"/>
      <c r="V1043" s="254"/>
      <c r="W1043" s="254"/>
      <c r="X1043" s="254"/>
      <c r="Y1043" s="254"/>
      <c r="Z1043" s="254"/>
      <c r="AA1043" s="254"/>
      <c r="AB1043" s="254"/>
      <c r="AC1043" s="254"/>
      <c r="AD1043" s="254"/>
      <c r="AE1043" s="254"/>
      <c r="AF1043" s="254"/>
      <c r="AG1043" s="254"/>
      <c r="AH1043" s="254"/>
      <c r="AI1043" s="254"/>
      <c r="AJ1043" s="254"/>
      <c r="AK1043" s="254"/>
      <c r="AL1043" s="254"/>
      <c r="AM1043" s="254"/>
      <c r="AN1043" s="254"/>
      <c r="AO1043" s="254"/>
      <c r="AP1043" s="254"/>
      <c r="AQ1043" s="254"/>
      <c r="AR1043" s="254"/>
      <c r="AS1043" s="254"/>
      <c r="AT1043" s="254"/>
      <c r="AU1043" s="254"/>
      <c r="AV1043" s="254"/>
      <c r="AW1043" s="254"/>
      <c r="AX1043" s="254"/>
      <c r="AY1043" s="254"/>
      <c r="AZ1043" s="254"/>
      <c r="BA1043" s="254"/>
      <c r="BB1043" s="254"/>
      <c r="BC1043" s="254"/>
      <c r="BD1043" s="254"/>
      <c r="BE1043" s="254"/>
      <c r="BF1043" s="254"/>
      <c r="BG1043" s="254"/>
      <c r="BH1043" s="254"/>
      <c r="BI1043" s="254"/>
      <c r="BJ1043" s="254"/>
      <c r="BK1043" s="254"/>
      <c r="BL1043" s="254"/>
      <c r="BM1043" s="254"/>
      <c r="BN1043" s="254"/>
      <c r="BO1043" s="254"/>
      <c r="BP1043" s="254"/>
      <c r="BQ1043" s="254"/>
      <c r="BR1043" s="254"/>
      <c r="BS1043" s="254"/>
      <c r="BT1043" s="254"/>
      <c r="BU1043" s="254"/>
      <c r="BV1043" s="254"/>
      <c r="BW1043" s="254"/>
      <c r="BX1043" s="254"/>
      <c r="BY1043" s="254"/>
      <c r="BZ1043" s="254"/>
      <c r="CA1043" s="254"/>
      <c r="CB1043" s="254"/>
      <c r="CC1043" s="254"/>
      <c r="CD1043" s="254"/>
      <c r="CE1043" s="254"/>
      <c r="CF1043" s="254"/>
      <c r="CG1043" s="254"/>
      <c r="CH1043" s="254"/>
      <c r="CI1043" s="254"/>
      <c r="CJ1043" s="254"/>
      <c r="CK1043" s="254"/>
      <c r="CL1043" s="254"/>
      <c r="CM1043" s="254"/>
      <c r="CN1043" s="254"/>
      <c r="CO1043" s="254"/>
      <c r="CP1043" s="254"/>
      <c r="CQ1043" s="254"/>
      <c r="CR1043" s="254"/>
      <c r="CS1043" s="254"/>
      <c r="CT1043" s="254"/>
      <c r="CU1043" s="254"/>
      <c r="CV1043" s="254"/>
      <c r="CW1043" s="254"/>
      <c r="CX1043" s="254"/>
      <c r="CY1043" s="254"/>
      <c r="CZ1043" s="254"/>
      <c r="DA1043" s="254"/>
      <c r="DB1043" s="254"/>
      <c r="DC1043" s="254"/>
      <c r="DD1043" s="254"/>
      <c r="DE1043" s="254"/>
      <c r="DF1043" s="254"/>
      <c r="DG1043" s="254"/>
      <c r="DH1043" s="254"/>
      <c r="DI1043" s="254"/>
      <c r="DJ1043" s="254"/>
      <c r="DK1043" s="254"/>
      <c r="DL1043" s="254"/>
      <c r="DM1043" s="254"/>
      <c r="DN1043" s="254"/>
      <c r="DO1043" s="254"/>
    </row>
    <row r="1044" spans="1:119" ht="7.5" customHeight="1">
      <c r="A1044" s="277"/>
      <c r="B1044" s="254"/>
      <c r="C1044" s="254"/>
      <c r="D1044" s="254"/>
      <c r="E1044" s="254"/>
      <c r="F1044" s="254"/>
      <c r="G1044" s="254"/>
      <c r="H1044" s="254"/>
      <c r="I1044" s="254"/>
      <c r="J1044" s="254"/>
      <c r="K1044" s="254"/>
      <c r="L1044" s="254"/>
      <c r="M1044" s="254"/>
      <c r="N1044" s="254"/>
      <c r="O1044" s="254"/>
      <c r="P1044" s="254"/>
      <c r="Q1044" s="254"/>
      <c r="R1044" s="254"/>
      <c r="S1044" s="254"/>
      <c r="T1044" s="254"/>
      <c r="U1044" s="254"/>
      <c r="V1044" s="254"/>
      <c r="W1044" s="254"/>
      <c r="X1044" s="254"/>
      <c r="Y1044" s="254"/>
      <c r="Z1044" s="254"/>
      <c r="AA1044" s="254"/>
      <c r="AB1044" s="254"/>
      <c r="AC1044" s="254"/>
      <c r="AD1044" s="254"/>
      <c r="AE1044" s="254"/>
      <c r="AF1044" s="254"/>
      <c r="AG1044" s="254"/>
      <c r="AH1044" s="254"/>
      <c r="AI1044" s="254"/>
      <c r="AJ1044" s="254"/>
      <c r="AK1044" s="254"/>
      <c r="AL1044" s="254"/>
      <c r="AM1044" s="254"/>
      <c r="AN1044" s="254"/>
      <c r="AO1044" s="254"/>
      <c r="AP1044" s="254"/>
      <c r="AQ1044" s="254"/>
      <c r="AR1044" s="254"/>
      <c r="AS1044" s="254"/>
      <c r="AT1044" s="254"/>
      <c r="AU1044" s="254"/>
      <c r="AV1044" s="254"/>
      <c r="AW1044" s="254"/>
      <c r="AX1044" s="254"/>
      <c r="AY1044" s="254"/>
      <c r="AZ1044" s="254"/>
      <c r="BA1044" s="254"/>
      <c r="BB1044" s="254"/>
      <c r="BC1044" s="254"/>
      <c r="BD1044" s="254"/>
      <c r="BE1044" s="254"/>
      <c r="BF1044" s="254"/>
      <c r="BG1044" s="254"/>
      <c r="BH1044" s="254"/>
      <c r="BI1044" s="254"/>
      <c r="BJ1044" s="254"/>
      <c r="BK1044" s="254"/>
      <c r="BL1044" s="254"/>
      <c r="BM1044" s="254"/>
      <c r="BN1044" s="254"/>
      <c r="BO1044" s="254"/>
      <c r="BP1044" s="254"/>
      <c r="BQ1044" s="254"/>
      <c r="BR1044" s="254"/>
      <c r="BS1044" s="254"/>
      <c r="BT1044" s="254"/>
      <c r="BU1044" s="254"/>
      <c r="BV1044" s="254"/>
      <c r="BW1044" s="254"/>
      <c r="BX1044" s="254"/>
      <c r="BY1044" s="254"/>
      <c r="BZ1044" s="254"/>
      <c r="CA1044" s="254"/>
      <c r="CB1044" s="254"/>
      <c r="CC1044" s="254"/>
      <c r="CD1044" s="254"/>
      <c r="CE1044" s="254"/>
      <c r="CF1044" s="254"/>
      <c r="CG1044" s="254"/>
      <c r="CH1044" s="254"/>
      <c r="CI1044" s="254"/>
      <c r="CJ1044" s="254"/>
      <c r="CK1044" s="254"/>
      <c r="CL1044" s="254"/>
      <c r="CM1044" s="254"/>
      <c r="CN1044" s="254"/>
      <c r="CO1044" s="254"/>
      <c r="CP1044" s="254"/>
      <c r="CQ1044" s="254"/>
      <c r="CR1044" s="254"/>
      <c r="CS1044" s="254"/>
      <c r="CT1044" s="254"/>
      <c r="CU1044" s="254"/>
      <c r="CV1044" s="254"/>
      <c r="CW1044" s="254"/>
      <c r="CX1044" s="254"/>
      <c r="CY1044" s="254"/>
      <c r="CZ1044" s="254"/>
      <c r="DA1044" s="254"/>
      <c r="DB1044" s="254"/>
      <c r="DC1044" s="254"/>
      <c r="DD1044" s="254"/>
      <c r="DE1044" s="254"/>
      <c r="DF1044" s="254"/>
      <c r="DG1044" s="254"/>
      <c r="DH1044" s="254"/>
      <c r="DI1044" s="254"/>
      <c r="DJ1044" s="254"/>
      <c r="DK1044" s="254"/>
      <c r="DL1044" s="254"/>
      <c r="DM1044" s="254"/>
      <c r="DN1044" s="254"/>
      <c r="DO1044" s="254"/>
    </row>
    <row r="1045" spans="1:119" ht="7.5" customHeight="1">
      <c r="A1045" s="277"/>
      <c r="B1045" s="254"/>
      <c r="C1045" s="254"/>
      <c r="D1045" s="254"/>
      <c r="E1045" s="254"/>
      <c r="F1045" s="254"/>
      <c r="G1045" s="254"/>
      <c r="H1045" s="254"/>
      <c r="I1045" s="254"/>
      <c r="J1045" s="254"/>
      <c r="K1045" s="254"/>
      <c r="L1045" s="254"/>
      <c r="M1045" s="254"/>
      <c r="N1045" s="254"/>
      <c r="O1045" s="254"/>
      <c r="P1045" s="254"/>
      <c r="Q1045" s="254"/>
      <c r="R1045" s="254"/>
      <c r="S1045" s="254"/>
      <c r="T1045" s="254"/>
      <c r="U1045" s="254"/>
      <c r="V1045" s="254"/>
      <c r="W1045" s="254"/>
      <c r="X1045" s="254"/>
      <c r="Y1045" s="254"/>
      <c r="Z1045" s="254"/>
      <c r="AA1045" s="254"/>
      <c r="AB1045" s="254"/>
      <c r="AC1045" s="254"/>
      <c r="AD1045" s="254"/>
      <c r="AE1045" s="254"/>
      <c r="AF1045" s="254"/>
      <c r="AG1045" s="254"/>
      <c r="AH1045" s="254"/>
      <c r="AI1045" s="254"/>
      <c r="AJ1045" s="254"/>
      <c r="AK1045" s="254"/>
      <c r="AL1045" s="254"/>
      <c r="AM1045" s="254"/>
      <c r="AN1045" s="254"/>
      <c r="AO1045" s="254"/>
      <c r="AP1045" s="254"/>
      <c r="AQ1045" s="254"/>
      <c r="AR1045" s="254"/>
      <c r="AS1045" s="254"/>
      <c r="AT1045" s="254"/>
      <c r="AU1045" s="254"/>
      <c r="AV1045" s="254"/>
      <c r="AW1045" s="254"/>
      <c r="AX1045" s="254"/>
      <c r="AY1045" s="254"/>
      <c r="AZ1045" s="254"/>
      <c r="BA1045" s="254"/>
      <c r="BB1045" s="254"/>
      <c r="BC1045" s="254"/>
      <c r="BD1045" s="254"/>
      <c r="BE1045" s="254"/>
      <c r="BF1045" s="254"/>
      <c r="BG1045" s="254"/>
      <c r="BH1045" s="254"/>
      <c r="BI1045" s="254"/>
      <c r="BJ1045" s="254"/>
      <c r="BK1045" s="254"/>
      <c r="BL1045" s="254"/>
      <c r="BM1045" s="254"/>
      <c r="BN1045" s="254"/>
      <c r="BO1045" s="254"/>
      <c r="BP1045" s="254"/>
      <c r="BQ1045" s="254"/>
      <c r="BR1045" s="254"/>
      <c r="BS1045" s="254"/>
      <c r="BT1045" s="254"/>
      <c r="BU1045" s="254"/>
      <c r="BV1045" s="254"/>
      <c r="BW1045" s="254"/>
      <c r="BX1045" s="254"/>
      <c r="BY1045" s="254"/>
      <c r="BZ1045" s="254"/>
      <c r="CA1045" s="254"/>
      <c r="CB1045" s="254"/>
      <c r="CC1045" s="254"/>
      <c r="CD1045" s="254"/>
      <c r="CE1045" s="254"/>
      <c r="CF1045" s="254"/>
      <c r="CG1045" s="254"/>
      <c r="CH1045" s="254"/>
      <c r="CI1045" s="254"/>
      <c r="CJ1045" s="254"/>
      <c r="CK1045" s="254"/>
      <c r="CL1045" s="254"/>
      <c r="CM1045" s="254"/>
      <c r="CN1045" s="254"/>
      <c r="CO1045" s="254"/>
      <c r="CP1045" s="254"/>
      <c r="CQ1045" s="254"/>
      <c r="CR1045" s="254"/>
      <c r="CS1045" s="254"/>
      <c r="CT1045" s="254"/>
      <c r="CU1045" s="254"/>
      <c r="CV1045" s="254"/>
      <c r="CW1045" s="254"/>
      <c r="CX1045" s="254"/>
      <c r="CY1045" s="254"/>
      <c r="CZ1045" s="254"/>
      <c r="DA1045" s="254"/>
      <c r="DB1045" s="254"/>
      <c r="DC1045" s="254"/>
      <c r="DD1045" s="254"/>
      <c r="DE1045" s="254"/>
      <c r="DF1045" s="254"/>
      <c r="DG1045" s="254"/>
      <c r="DH1045" s="254"/>
      <c r="DI1045" s="254"/>
      <c r="DJ1045" s="254"/>
      <c r="DK1045" s="254"/>
      <c r="DL1045" s="254"/>
      <c r="DM1045" s="254"/>
      <c r="DN1045" s="254"/>
      <c r="DO1045" s="254"/>
    </row>
    <row r="1046" spans="1:119" ht="7.5" customHeight="1">
      <c r="A1046" s="277"/>
      <c r="B1046" s="254"/>
      <c r="C1046" s="254"/>
      <c r="D1046" s="254"/>
      <c r="E1046" s="254"/>
      <c r="F1046" s="254"/>
      <c r="G1046" s="254"/>
      <c r="H1046" s="254"/>
      <c r="I1046" s="254"/>
      <c r="J1046" s="254"/>
      <c r="K1046" s="254"/>
      <c r="L1046" s="254"/>
      <c r="M1046" s="254"/>
      <c r="N1046" s="254"/>
      <c r="O1046" s="254"/>
      <c r="P1046" s="254"/>
      <c r="Q1046" s="254"/>
      <c r="R1046" s="254"/>
      <c r="S1046" s="254"/>
      <c r="T1046" s="254"/>
      <c r="U1046" s="254"/>
      <c r="V1046" s="254"/>
      <c r="W1046" s="254"/>
      <c r="X1046" s="254"/>
      <c r="Y1046" s="254"/>
      <c r="Z1046" s="254"/>
      <c r="AA1046" s="254"/>
      <c r="AB1046" s="254"/>
      <c r="AC1046" s="254"/>
      <c r="AD1046" s="254"/>
      <c r="AE1046" s="254"/>
      <c r="AF1046" s="254"/>
      <c r="AG1046" s="254"/>
      <c r="AH1046" s="254"/>
      <c r="AI1046" s="254"/>
      <c r="AJ1046" s="254"/>
      <c r="AK1046" s="254"/>
      <c r="AL1046" s="254"/>
      <c r="AM1046" s="254"/>
      <c r="AN1046" s="254"/>
      <c r="AO1046" s="254"/>
      <c r="AP1046" s="254"/>
      <c r="AQ1046" s="254"/>
      <c r="AR1046" s="254"/>
      <c r="AS1046" s="254"/>
      <c r="AT1046" s="254"/>
      <c r="AU1046" s="254"/>
      <c r="AV1046" s="254"/>
      <c r="AW1046" s="254"/>
      <c r="AX1046" s="254"/>
      <c r="AY1046" s="254"/>
      <c r="AZ1046" s="254"/>
      <c r="BA1046" s="254"/>
      <c r="BB1046" s="254"/>
      <c r="BC1046" s="254"/>
      <c r="BD1046" s="254"/>
      <c r="BE1046" s="254"/>
      <c r="BF1046" s="254"/>
      <c r="BG1046" s="254"/>
      <c r="BH1046" s="254"/>
      <c r="BI1046" s="254"/>
      <c r="BJ1046" s="254"/>
      <c r="BK1046" s="254"/>
      <c r="BL1046" s="254"/>
      <c r="BM1046" s="254"/>
      <c r="BN1046" s="254"/>
      <c r="BO1046" s="254"/>
      <c r="BP1046" s="254"/>
      <c r="BQ1046" s="254"/>
      <c r="BR1046" s="254"/>
      <c r="BS1046" s="254"/>
      <c r="BT1046" s="254"/>
      <c r="BU1046" s="254"/>
      <c r="BV1046" s="254"/>
      <c r="BW1046" s="254"/>
      <c r="BX1046" s="254"/>
      <c r="BY1046" s="254"/>
      <c r="BZ1046" s="254"/>
      <c r="CA1046" s="254"/>
      <c r="CB1046" s="254"/>
      <c r="CC1046" s="254"/>
      <c r="CD1046" s="254"/>
      <c r="CE1046" s="254"/>
      <c r="CF1046" s="254"/>
      <c r="CG1046" s="254"/>
      <c r="CH1046" s="254"/>
      <c r="CI1046" s="254"/>
      <c r="CJ1046" s="254"/>
      <c r="CK1046" s="254"/>
      <c r="CL1046" s="254"/>
      <c r="CM1046" s="254"/>
      <c r="CN1046" s="254"/>
      <c r="CO1046" s="254"/>
      <c r="CP1046" s="254"/>
      <c r="CQ1046" s="254"/>
      <c r="CR1046" s="254"/>
      <c r="CS1046" s="254"/>
      <c r="CT1046" s="254"/>
      <c r="CU1046" s="254"/>
      <c r="CV1046" s="254"/>
      <c r="CW1046" s="254"/>
      <c r="CX1046" s="254"/>
      <c r="CY1046" s="254"/>
      <c r="CZ1046" s="254"/>
      <c r="DA1046" s="254"/>
      <c r="DB1046" s="254"/>
      <c r="DC1046" s="254"/>
      <c r="DD1046" s="254"/>
      <c r="DE1046" s="254"/>
      <c r="DF1046" s="254"/>
      <c r="DG1046" s="254"/>
      <c r="DH1046" s="254"/>
      <c r="DI1046" s="254"/>
      <c r="DJ1046" s="254"/>
      <c r="DK1046" s="254"/>
      <c r="DL1046" s="254"/>
      <c r="DM1046" s="254"/>
      <c r="DN1046" s="254"/>
      <c r="DO1046" s="254"/>
    </row>
    <row r="1047" spans="1:119" ht="7.5" customHeight="1">
      <c r="A1047" s="277"/>
      <c r="B1047" s="254"/>
      <c r="C1047" s="254"/>
      <c r="D1047" s="254"/>
      <c r="E1047" s="254"/>
      <c r="F1047" s="254"/>
      <c r="G1047" s="254"/>
      <c r="H1047" s="254"/>
      <c r="I1047" s="254"/>
      <c r="J1047" s="254"/>
      <c r="K1047" s="254"/>
      <c r="L1047" s="254"/>
      <c r="M1047" s="254"/>
      <c r="N1047" s="254"/>
      <c r="O1047" s="254"/>
      <c r="P1047" s="254"/>
      <c r="Q1047" s="254"/>
      <c r="R1047" s="254"/>
      <c r="S1047" s="254"/>
      <c r="T1047" s="254"/>
      <c r="U1047" s="254"/>
      <c r="V1047" s="254"/>
      <c r="W1047" s="254"/>
      <c r="X1047" s="254"/>
      <c r="Y1047" s="254"/>
      <c r="Z1047" s="254"/>
      <c r="AA1047" s="254"/>
      <c r="AB1047" s="254"/>
      <c r="AC1047" s="254"/>
      <c r="AD1047" s="254"/>
      <c r="AE1047" s="254"/>
      <c r="AF1047" s="254"/>
      <c r="AG1047" s="254"/>
      <c r="AH1047" s="254"/>
      <c r="AI1047" s="254"/>
      <c r="AJ1047" s="254"/>
      <c r="AK1047" s="254"/>
      <c r="AL1047" s="254"/>
      <c r="AM1047" s="254"/>
      <c r="AN1047" s="254"/>
      <c r="AO1047" s="254"/>
      <c r="AP1047" s="254"/>
      <c r="AQ1047" s="254"/>
      <c r="AR1047" s="254"/>
      <c r="AS1047" s="254"/>
      <c r="AT1047" s="254"/>
      <c r="AU1047" s="254"/>
      <c r="AV1047" s="254"/>
      <c r="AW1047" s="254"/>
      <c r="AX1047" s="254"/>
      <c r="AY1047" s="254"/>
      <c r="AZ1047" s="254"/>
      <c r="BA1047" s="254"/>
      <c r="BB1047" s="254"/>
      <c r="BC1047" s="254"/>
      <c r="BD1047" s="254"/>
      <c r="BE1047" s="254"/>
      <c r="BF1047" s="254"/>
      <c r="BG1047" s="254"/>
      <c r="BH1047" s="254"/>
      <c r="BI1047" s="254"/>
      <c r="BJ1047" s="254"/>
      <c r="BK1047" s="254"/>
      <c r="BL1047" s="254"/>
      <c r="BM1047" s="254"/>
      <c r="BN1047" s="254"/>
      <c r="BO1047" s="254"/>
      <c r="BP1047" s="254"/>
      <c r="BQ1047" s="254"/>
      <c r="BR1047" s="254"/>
      <c r="BS1047" s="254"/>
      <c r="BT1047" s="254"/>
      <c r="BU1047" s="254"/>
      <c r="BV1047" s="254"/>
      <c r="BW1047" s="254"/>
      <c r="BX1047" s="254"/>
      <c r="BY1047" s="254"/>
      <c r="BZ1047" s="254"/>
      <c r="CA1047" s="254"/>
      <c r="CB1047" s="254"/>
      <c r="CC1047" s="254"/>
      <c r="CD1047" s="254"/>
      <c r="CE1047" s="254"/>
      <c r="CF1047" s="254"/>
      <c r="CG1047" s="254"/>
      <c r="CH1047" s="254"/>
      <c r="CI1047" s="254"/>
      <c r="CJ1047" s="254"/>
      <c r="CK1047" s="254"/>
      <c r="CL1047" s="254"/>
      <c r="CM1047" s="254"/>
      <c r="CN1047" s="254"/>
      <c r="CO1047" s="254"/>
      <c r="CP1047" s="254"/>
      <c r="CQ1047" s="254"/>
      <c r="CR1047" s="254"/>
      <c r="CS1047" s="254"/>
      <c r="CT1047" s="254"/>
      <c r="CU1047" s="254"/>
      <c r="CV1047" s="254"/>
      <c r="CW1047" s="254"/>
      <c r="CX1047" s="254"/>
      <c r="CY1047" s="254"/>
      <c r="CZ1047" s="254"/>
      <c r="DA1047" s="254"/>
      <c r="DB1047" s="254"/>
      <c r="DC1047" s="254"/>
      <c r="DD1047" s="254"/>
      <c r="DE1047" s="254"/>
      <c r="DF1047" s="254"/>
      <c r="DG1047" s="254"/>
      <c r="DH1047" s="254"/>
      <c r="DI1047" s="254"/>
      <c r="DJ1047" s="254"/>
      <c r="DK1047" s="254"/>
      <c r="DL1047" s="254"/>
      <c r="DM1047" s="254"/>
      <c r="DN1047" s="254"/>
      <c r="DO1047" s="254"/>
    </row>
    <row r="1048" spans="1:119" ht="7.5" customHeight="1">
      <c r="A1048" s="277"/>
      <c r="B1048" s="254"/>
      <c r="C1048" s="254"/>
      <c r="D1048" s="254"/>
      <c r="E1048" s="254"/>
      <c r="F1048" s="254"/>
      <c r="G1048" s="254"/>
      <c r="H1048" s="254"/>
      <c r="I1048" s="254"/>
      <c r="J1048" s="254"/>
      <c r="K1048" s="254"/>
      <c r="L1048" s="254"/>
      <c r="M1048" s="254"/>
      <c r="N1048" s="254"/>
      <c r="O1048" s="254"/>
      <c r="P1048" s="254"/>
      <c r="Q1048" s="254"/>
      <c r="R1048" s="254"/>
      <c r="S1048" s="254"/>
      <c r="T1048" s="254"/>
      <c r="U1048" s="254"/>
      <c r="V1048" s="254"/>
      <c r="W1048" s="254"/>
      <c r="X1048" s="254"/>
      <c r="Y1048" s="254"/>
      <c r="Z1048" s="254"/>
      <c r="AA1048" s="254"/>
      <c r="AB1048" s="254"/>
      <c r="AC1048" s="254"/>
      <c r="AD1048" s="254"/>
      <c r="AE1048" s="254"/>
      <c r="AF1048" s="254"/>
      <c r="AG1048" s="254"/>
      <c r="AH1048" s="254"/>
      <c r="AI1048" s="254"/>
      <c r="AJ1048" s="254"/>
      <c r="AK1048" s="254"/>
      <c r="AL1048" s="254"/>
      <c r="AM1048" s="254"/>
      <c r="AN1048" s="254"/>
      <c r="AO1048" s="254"/>
      <c r="AP1048" s="254"/>
      <c r="AQ1048" s="254"/>
      <c r="AR1048" s="254"/>
      <c r="AS1048" s="254"/>
      <c r="AT1048" s="254"/>
      <c r="AU1048" s="254"/>
      <c r="AV1048" s="254"/>
      <c r="AW1048" s="254"/>
      <c r="AX1048" s="254"/>
      <c r="AY1048" s="254"/>
      <c r="AZ1048" s="254"/>
      <c r="BA1048" s="254"/>
      <c r="BB1048" s="254"/>
      <c r="BC1048" s="254"/>
      <c r="BD1048" s="254"/>
      <c r="BE1048" s="254"/>
      <c r="BF1048" s="254"/>
      <c r="BG1048" s="254"/>
      <c r="BH1048" s="254"/>
      <c r="BI1048" s="254"/>
      <c r="BJ1048" s="254"/>
      <c r="BK1048" s="254"/>
      <c r="BL1048" s="254"/>
      <c r="BM1048" s="254"/>
      <c r="BN1048" s="254"/>
      <c r="BO1048" s="254"/>
      <c r="BP1048" s="254"/>
      <c r="BQ1048" s="254"/>
      <c r="BR1048" s="254"/>
      <c r="BS1048" s="254"/>
      <c r="BT1048" s="254"/>
      <c r="BU1048" s="254"/>
      <c r="BV1048" s="254"/>
      <c r="BW1048" s="254"/>
      <c r="BX1048" s="254"/>
      <c r="BY1048" s="254"/>
      <c r="BZ1048" s="254"/>
      <c r="CA1048" s="254"/>
      <c r="CB1048" s="254"/>
      <c r="CC1048" s="254"/>
      <c r="CD1048" s="254"/>
      <c r="CE1048" s="254"/>
      <c r="CF1048" s="254"/>
      <c r="CG1048" s="254"/>
      <c r="CH1048" s="254"/>
      <c r="CI1048" s="254"/>
      <c r="CJ1048" s="254"/>
      <c r="CK1048" s="254"/>
      <c r="CL1048" s="254"/>
      <c r="CM1048" s="254"/>
      <c r="CN1048" s="254"/>
      <c r="CO1048" s="254"/>
      <c r="CP1048" s="254"/>
      <c r="CQ1048" s="254"/>
      <c r="CR1048" s="254"/>
      <c r="CS1048" s="254"/>
      <c r="CT1048" s="254"/>
      <c r="CU1048" s="254"/>
      <c r="CV1048" s="254"/>
      <c r="CW1048" s="254"/>
      <c r="CX1048" s="254"/>
      <c r="CY1048" s="254"/>
      <c r="CZ1048" s="254"/>
      <c r="DA1048" s="254"/>
      <c r="DB1048" s="254"/>
      <c r="DC1048" s="254"/>
      <c r="DD1048" s="254"/>
      <c r="DE1048" s="254"/>
      <c r="DF1048" s="254"/>
      <c r="DG1048" s="254"/>
      <c r="DH1048" s="254"/>
      <c r="DI1048" s="254"/>
      <c r="DJ1048" s="254"/>
      <c r="DK1048" s="254"/>
      <c r="DL1048" s="254"/>
      <c r="DM1048" s="254"/>
      <c r="DN1048" s="254"/>
      <c r="DO1048" s="254"/>
    </row>
    <row r="1049" spans="1:119" ht="7.5" customHeight="1">
      <c r="A1049" s="277"/>
      <c r="B1049" s="254"/>
      <c r="C1049" s="254"/>
      <c r="D1049" s="254"/>
      <c r="E1049" s="254"/>
      <c r="F1049" s="254"/>
      <c r="G1049" s="254"/>
      <c r="H1049" s="254"/>
      <c r="I1049" s="254"/>
      <c r="J1049" s="254"/>
      <c r="K1049" s="254"/>
      <c r="L1049" s="254"/>
      <c r="M1049" s="254"/>
      <c r="N1049" s="254"/>
      <c r="O1049" s="254"/>
      <c r="P1049" s="254"/>
      <c r="Q1049" s="254"/>
      <c r="R1049" s="254"/>
      <c r="S1049" s="254"/>
      <c r="T1049" s="254"/>
      <c r="U1049" s="254"/>
      <c r="V1049" s="254"/>
      <c r="W1049" s="254"/>
      <c r="X1049" s="254"/>
      <c r="Y1049" s="254"/>
      <c r="Z1049" s="254"/>
      <c r="AA1049" s="254"/>
      <c r="AB1049" s="254"/>
      <c r="AC1049" s="254"/>
      <c r="AD1049" s="254"/>
      <c r="AE1049" s="254"/>
      <c r="AF1049" s="254"/>
      <c r="AG1049" s="254"/>
      <c r="AH1049" s="254"/>
      <c r="AI1049" s="254"/>
      <c r="AJ1049" s="254"/>
      <c r="AK1049" s="254"/>
      <c r="AL1049" s="254"/>
      <c r="AM1049" s="254"/>
      <c r="AN1049" s="254"/>
      <c r="AO1049" s="254"/>
      <c r="AP1049" s="254"/>
      <c r="AQ1049" s="254"/>
      <c r="AR1049" s="254"/>
      <c r="AS1049" s="254"/>
      <c r="AT1049" s="254"/>
      <c r="AU1049" s="254"/>
      <c r="AV1049" s="254"/>
      <c r="AW1049" s="254"/>
      <c r="AX1049" s="254"/>
      <c r="AY1049" s="254"/>
      <c r="AZ1049" s="254"/>
      <c r="BA1049" s="254"/>
      <c r="BB1049" s="254"/>
      <c r="BC1049" s="254"/>
      <c r="BD1049" s="254"/>
      <c r="BE1049" s="254"/>
      <c r="BF1049" s="254"/>
      <c r="BG1049" s="254"/>
      <c r="BH1049" s="254"/>
      <c r="BI1049" s="254"/>
      <c r="BJ1049" s="254"/>
      <c r="BK1049" s="254"/>
      <c r="BL1049" s="254"/>
      <c r="BM1049" s="254"/>
      <c r="BN1049" s="254"/>
      <c r="BO1049" s="254"/>
      <c r="BP1049" s="254"/>
      <c r="BQ1049" s="254"/>
      <c r="BR1049" s="254"/>
      <c r="BS1049" s="254"/>
      <c r="BT1049" s="254"/>
      <c r="BU1049" s="254"/>
      <c r="BV1049" s="254"/>
      <c r="BW1049" s="254"/>
      <c r="BX1049" s="254"/>
      <c r="BY1049" s="254"/>
      <c r="BZ1049" s="254"/>
      <c r="CA1049" s="254"/>
      <c r="CB1049" s="254"/>
      <c r="CC1049" s="254"/>
      <c r="CD1049" s="254"/>
      <c r="CE1049" s="254"/>
      <c r="CF1049" s="254"/>
      <c r="CG1049" s="254"/>
      <c r="CH1049" s="254"/>
      <c r="CI1049" s="254"/>
      <c r="CJ1049" s="254"/>
      <c r="CK1049" s="254"/>
      <c r="CL1049" s="254"/>
      <c r="CM1049" s="254"/>
      <c r="CN1049" s="254"/>
      <c r="CO1049" s="254"/>
      <c r="CP1049" s="254"/>
      <c r="CQ1049" s="254"/>
      <c r="CR1049" s="254"/>
      <c r="CS1049" s="254"/>
      <c r="CT1049" s="254"/>
      <c r="CU1049" s="254"/>
      <c r="CV1049" s="254"/>
      <c r="CW1049" s="254"/>
      <c r="CX1049" s="254"/>
      <c r="CY1049" s="254"/>
      <c r="CZ1049" s="254"/>
      <c r="DA1049" s="254"/>
      <c r="DB1049" s="254"/>
      <c r="DC1049" s="254"/>
      <c r="DD1049" s="254"/>
      <c r="DE1049" s="254"/>
      <c r="DF1049" s="254"/>
      <c r="DG1049" s="254"/>
      <c r="DH1049" s="254"/>
      <c r="DI1049" s="254"/>
      <c r="DJ1049" s="254"/>
      <c r="DK1049" s="254"/>
      <c r="DL1049" s="254"/>
      <c r="DM1049" s="254"/>
      <c r="DN1049" s="254"/>
      <c r="DO1049" s="254"/>
    </row>
    <row r="1050" spans="1:119" ht="7.5" customHeight="1">
      <c r="A1050" s="277"/>
      <c r="B1050" s="254"/>
      <c r="C1050" s="254"/>
      <c r="D1050" s="254"/>
      <c r="E1050" s="254"/>
      <c r="F1050" s="254"/>
      <c r="G1050" s="254"/>
      <c r="H1050" s="254"/>
      <c r="I1050" s="254"/>
      <c r="J1050" s="254"/>
      <c r="K1050" s="254"/>
      <c r="L1050" s="254"/>
      <c r="M1050" s="254"/>
      <c r="N1050" s="254"/>
      <c r="O1050" s="254"/>
      <c r="P1050" s="254"/>
      <c r="Q1050" s="254"/>
      <c r="R1050" s="254"/>
      <c r="S1050" s="254"/>
      <c r="T1050" s="254"/>
      <c r="U1050" s="254"/>
      <c r="V1050" s="254"/>
      <c r="W1050" s="254"/>
      <c r="X1050" s="254"/>
      <c r="Y1050" s="254"/>
      <c r="Z1050" s="254"/>
      <c r="AA1050" s="254"/>
      <c r="AB1050" s="254"/>
      <c r="AC1050" s="254"/>
      <c r="AD1050" s="254"/>
      <c r="AE1050" s="254"/>
      <c r="AF1050" s="254"/>
      <c r="AG1050" s="254"/>
      <c r="AH1050" s="254"/>
      <c r="AI1050" s="254"/>
      <c r="AJ1050" s="254"/>
      <c r="AK1050" s="254"/>
      <c r="AL1050" s="254"/>
      <c r="AM1050" s="254"/>
      <c r="AN1050" s="254"/>
      <c r="AO1050" s="254"/>
      <c r="AP1050" s="254"/>
      <c r="AQ1050" s="254"/>
      <c r="AR1050" s="254"/>
      <c r="AS1050" s="254"/>
      <c r="AT1050" s="254"/>
      <c r="AU1050" s="254"/>
      <c r="AV1050" s="254"/>
      <c r="AW1050" s="254"/>
      <c r="AX1050" s="254"/>
      <c r="AY1050" s="254"/>
      <c r="AZ1050" s="254"/>
      <c r="BA1050" s="254"/>
      <c r="BB1050" s="254"/>
      <c r="BC1050" s="254"/>
      <c r="BD1050" s="254"/>
      <c r="BE1050" s="254"/>
      <c r="BF1050" s="254"/>
      <c r="BG1050" s="254"/>
      <c r="BH1050" s="254"/>
      <c r="BI1050" s="254"/>
      <c r="BJ1050" s="254"/>
      <c r="BK1050" s="254"/>
      <c r="BL1050" s="254"/>
      <c r="BM1050" s="254"/>
      <c r="BN1050" s="254"/>
      <c r="BO1050" s="254"/>
      <c r="BP1050" s="254"/>
      <c r="BQ1050" s="254"/>
      <c r="BR1050" s="254"/>
      <c r="BS1050" s="254"/>
      <c r="BT1050" s="254"/>
      <c r="BU1050" s="254"/>
      <c r="BV1050" s="254"/>
      <c r="BW1050" s="254"/>
      <c r="BX1050" s="254"/>
      <c r="BY1050" s="254"/>
      <c r="BZ1050" s="254"/>
      <c r="CA1050" s="254"/>
      <c r="CB1050" s="254"/>
      <c r="CC1050" s="254"/>
      <c r="CD1050" s="254"/>
      <c r="CE1050" s="254"/>
      <c r="CF1050" s="254"/>
      <c r="CG1050" s="254"/>
      <c r="CH1050" s="254"/>
      <c r="CI1050" s="254"/>
      <c r="CJ1050" s="254"/>
      <c r="CK1050" s="254"/>
      <c r="CL1050" s="254"/>
      <c r="CM1050" s="254"/>
      <c r="CN1050" s="254"/>
      <c r="CO1050" s="254"/>
      <c r="CP1050" s="254"/>
      <c r="CQ1050" s="254"/>
      <c r="CR1050" s="254"/>
      <c r="CS1050" s="254"/>
      <c r="CT1050" s="254"/>
      <c r="CU1050" s="254"/>
      <c r="CV1050" s="254"/>
      <c r="CW1050" s="254"/>
      <c r="CX1050" s="254"/>
      <c r="CY1050" s="254"/>
      <c r="CZ1050" s="254"/>
      <c r="DA1050" s="254"/>
      <c r="DB1050" s="254"/>
      <c r="DC1050" s="254"/>
      <c r="DD1050" s="254"/>
      <c r="DE1050" s="254"/>
      <c r="DF1050" s="254"/>
      <c r="DG1050" s="254"/>
      <c r="DH1050" s="254"/>
      <c r="DI1050" s="254"/>
      <c r="DJ1050" s="254"/>
      <c r="DK1050" s="254"/>
      <c r="DL1050" s="254"/>
      <c r="DM1050" s="254"/>
      <c r="DN1050" s="254"/>
      <c r="DO1050" s="254"/>
    </row>
    <row r="1051" spans="1:119" ht="7.5" customHeight="1">
      <c r="A1051" s="277"/>
      <c r="B1051" s="254"/>
      <c r="C1051" s="254"/>
      <c r="D1051" s="254"/>
      <c r="E1051" s="254"/>
      <c r="F1051" s="254"/>
      <c r="G1051" s="254"/>
      <c r="H1051" s="254"/>
      <c r="I1051" s="254"/>
      <c r="J1051" s="254"/>
      <c r="K1051" s="254"/>
      <c r="L1051" s="254"/>
      <c r="M1051" s="254"/>
      <c r="N1051" s="254"/>
      <c r="O1051" s="254"/>
      <c r="P1051" s="254"/>
      <c r="Q1051" s="254"/>
      <c r="R1051" s="254"/>
      <c r="S1051" s="254"/>
      <c r="T1051" s="254"/>
      <c r="U1051" s="254"/>
      <c r="V1051" s="254"/>
      <c r="W1051" s="254"/>
      <c r="X1051" s="254"/>
      <c r="Y1051" s="254"/>
      <c r="Z1051" s="254"/>
      <c r="AA1051" s="254"/>
      <c r="AB1051" s="254"/>
      <c r="AC1051" s="254"/>
      <c r="AD1051" s="254"/>
      <c r="AE1051" s="254"/>
      <c r="AF1051" s="254"/>
      <c r="AG1051" s="254"/>
      <c r="AH1051" s="254"/>
      <c r="AI1051" s="254"/>
      <c r="AJ1051" s="254"/>
      <c r="AK1051" s="254"/>
      <c r="AL1051" s="254"/>
      <c r="AM1051" s="254"/>
      <c r="AN1051" s="254"/>
      <c r="AO1051" s="254"/>
      <c r="AP1051" s="254"/>
      <c r="AQ1051" s="254"/>
      <c r="AR1051" s="254"/>
      <c r="AS1051" s="254"/>
      <c r="AT1051" s="254"/>
      <c r="AU1051" s="254"/>
      <c r="AV1051" s="254"/>
      <c r="AW1051" s="254"/>
      <c r="AX1051" s="254"/>
      <c r="AY1051" s="254"/>
      <c r="AZ1051" s="254"/>
      <c r="BA1051" s="254"/>
      <c r="BB1051" s="254"/>
      <c r="BC1051" s="254"/>
      <c r="BD1051" s="254"/>
      <c r="BE1051" s="254"/>
      <c r="BF1051" s="254"/>
      <c r="BG1051" s="254"/>
      <c r="BH1051" s="254"/>
      <c r="BI1051" s="254"/>
      <c r="BJ1051" s="254"/>
      <c r="BK1051" s="254"/>
      <c r="BL1051" s="254"/>
      <c r="BM1051" s="254"/>
      <c r="BN1051" s="254"/>
      <c r="BO1051" s="254"/>
      <c r="BP1051" s="254"/>
      <c r="BQ1051" s="254"/>
      <c r="BR1051" s="254"/>
      <c r="BS1051" s="254"/>
      <c r="BT1051" s="254"/>
      <c r="BU1051" s="254"/>
      <c r="BV1051" s="254"/>
      <c r="BW1051" s="254"/>
      <c r="BX1051" s="254"/>
      <c r="BY1051" s="254"/>
      <c r="BZ1051" s="254"/>
      <c r="CA1051" s="254"/>
      <c r="CB1051" s="254"/>
      <c r="CC1051" s="254"/>
      <c r="CD1051" s="254"/>
      <c r="CE1051" s="254"/>
      <c r="CF1051" s="254"/>
      <c r="CG1051" s="254"/>
      <c r="CH1051" s="254"/>
      <c r="CI1051" s="254"/>
      <c r="CJ1051" s="254"/>
      <c r="CK1051" s="254"/>
      <c r="CL1051" s="254"/>
      <c r="CM1051" s="254"/>
      <c r="CN1051" s="254"/>
      <c r="CO1051" s="254"/>
      <c r="CP1051" s="254"/>
      <c r="CQ1051" s="254"/>
      <c r="CR1051" s="254"/>
      <c r="CS1051" s="254"/>
      <c r="CT1051" s="254"/>
      <c r="CU1051" s="254"/>
      <c r="CV1051" s="254"/>
      <c r="CW1051" s="254"/>
      <c r="CX1051" s="254"/>
      <c r="CY1051" s="254"/>
      <c r="CZ1051" s="254"/>
      <c r="DA1051" s="254"/>
      <c r="DB1051" s="254"/>
      <c r="DC1051" s="254"/>
      <c r="DD1051" s="254"/>
      <c r="DE1051" s="254"/>
      <c r="DF1051" s="254"/>
      <c r="DG1051" s="254"/>
      <c r="DH1051" s="254"/>
      <c r="DI1051" s="254"/>
      <c r="DJ1051" s="254"/>
      <c r="DK1051" s="254"/>
      <c r="DL1051" s="254"/>
      <c r="DM1051" s="254"/>
      <c r="DN1051" s="254"/>
      <c r="DO1051" s="254"/>
    </row>
    <row r="1052" spans="1:119" ht="7.5" customHeight="1">
      <c r="A1052" s="277"/>
      <c r="B1052" s="254"/>
      <c r="C1052" s="254"/>
      <c r="D1052" s="254"/>
      <c r="E1052" s="254"/>
      <c r="F1052" s="254"/>
      <c r="G1052" s="254"/>
      <c r="H1052" s="254"/>
      <c r="I1052" s="254"/>
      <c r="J1052" s="254"/>
      <c r="K1052" s="254"/>
      <c r="L1052" s="254"/>
      <c r="M1052" s="254"/>
      <c r="N1052" s="254"/>
      <c r="O1052" s="254"/>
      <c r="P1052" s="254"/>
      <c r="Q1052" s="254"/>
      <c r="R1052" s="254"/>
      <c r="S1052" s="254"/>
      <c r="T1052" s="254"/>
      <c r="U1052" s="254"/>
      <c r="V1052" s="254"/>
      <c r="W1052" s="254"/>
      <c r="X1052" s="254"/>
      <c r="Y1052" s="254"/>
      <c r="Z1052" s="254"/>
      <c r="AA1052" s="254"/>
      <c r="AB1052" s="254"/>
      <c r="AC1052" s="254"/>
      <c r="AD1052" s="254"/>
      <c r="AE1052" s="254"/>
      <c r="AF1052" s="254"/>
      <c r="AG1052" s="254"/>
      <c r="AH1052" s="254"/>
      <c r="AI1052" s="254"/>
      <c r="AJ1052" s="254"/>
      <c r="AK1052" s="254"/>
      <c r="AL1052" s="254"/>
      <c r="AM1052" s="254"/>
      <c r="AN1052" s="254"/>
      <c r="AO1052" s="254"/>
      <c r="AP1052" s="254"/>
      <c r="AQ1052" s="254"/>
      <c r="AR1052" s="254"/>
      <c r="AS1052" s="254"/>
      <c r="AT1052" s="254"/>
      <c r="AU1052" s="254"/>
      <c r="AV1052" s="254"/>
      <c r="AW1052" s="254"/>
      <c r="AX1052" s="254"/>
      <c r="AY1052" s="254"/>
      <c r="AZ1052" s="254"/>
      <c r="BA1052" s="254"/>
      <c r="BB1052" s="254"/>
      <c r="BC1052" s="254"/>
      <c r="BD1052" s="254"/>
      <c r="BE1052" s="254"/>
      <c r="BF1052" s="254"/>
      <c r="BG1052" s="254"/>
      <c r="BH1052" s="254"/>
      <c r="BI1052" s="254"/>
      <c r="BJ1052" s="254"/>
      <c r="BK1052" s="254"/>
      <c r="BL1052" s="254"/>
      <c r="BM1052" s="254"/>
      <c r="BN1052" s="254"/>
      <c r="BO1052" s="254"/>
      <c r="BP1052" s="254"/>
      <c r="BQ1052" s="254"/>
      <c r="BR1052" s="254"/>
      <c r="BS1052" s="254"/>
      <c r="BT1052" s="254"/>
      <c r="BU1052" s="254"/>
      <c r="BV1052" s="254"/>
      <c r="BW1052" s="254"/>
      <c r="BX1052" s="254"/>
      <c r="BY1052" s="254"/>
      <c r="BZ1052" s="254"/>
      <c r="CA1052" s="254"/>
      <c r="CB1052" s="254"/>
      <c r="CC1052" s="254"/>
      <c r="CD1052" s="254"/>
      <c r="CE1052" s="254"/>
      <c r="CF1052" s="254"/>
      <c r="CG1052" s="254"/>
      <c r="CH1052" s="254"/>
      <c r="CI1052" s="254"/>
      <c r="CJ1052" s="254"/>
      <c r="CK1052" s="254"/>
      <c r="CL1052" s="254"/>
      <c r="CM1052" s="254"/>
      <c r="CN1052" s="254"/>
      <c r="CO1052" s="254"/>
      <c r="CP1052" s="254"/>
      <c r="CQ1052" s="254"/>
      <c r="CR1052" s="254"/>
      <c r="CS1052" s="254"/>
      <c r="CT1052" s="254"/>
      <c r="CU1052" s="254"/>
      <c r="CV1052" s="254"/>
      <c r="CW1052" s="254"/>
      <c r="CX1052" s="254"/>
      <c r="CY1052" s="254"/>
      <c r="CZ1052" s="254"/>
      <c r="DA1052" s="254"/>
      <c r="DB1052" s="254"/>
      <c r="DC1052" s="254"/>
      <c r="DD1052" s="254"/>
      <c r="DE1052" s="254"/>
      <c r="DF1052" s="254"/>
      <c r="DG1052" s="254"/>
      <c r="DH1052" s="254"/>
      <c r="DI1052" s="254"/>
      <c r="DJ1052" s="254"/>
      <c r="DK1052" s="254"/>
      <c r="DL1052" s="254"/>
      <c r="DM1052" s="254"/>
      <c r="DN1052" s="254"/>
      <c r="DO1052" s="254"/>
    </row>
    <row r="1053" spans="1:119" ht="7.5" customHeight="1">
      <c r="A1053" s="277"/>
      <c r="B1053" s="254"/>
      <c r="C1053" s="254"/>
      <c r="D1053" s="254"/>
      <c r="E1053" s="254"/>
      <c r="F1053" s="254"/>
      <c r="G1053" s="254"/>
      <c r="H1053" s="254"/>
      <c r="I1053" s="254"/>
      <c r="J1053" s="254"/>
      <c r="K1053" s="254"/>
      <c r="L1053" s="254"/>
      <c r="M1053" s="254"/>
      <c r="N1053" s="254"/>
      <c r="O1053" s="254"/>
      <c r="P1053" s="254"/>
      <c r="Q1053" s="254"/>
      <c r="R1053" s="254"/>
      <c r="S1053" s="254"/>
      <c r="T1053" s="254"/>
      <c r="U1053" s="254"/>
      <c r="V1053" s="254"/>
      <c r="W1053" s="254"/>
      <c r="X1053" s="254"/>
      <c r="Y1053" s="254"/>
      <c r="Z1053" s="254"/>
      <c r="AA1053" s="254"/>
      <c r="AB1053" s="254"/>
      <c r="AC1053" s="254"/>
      <c r="AD1053" s="254"/>
      <c r="AE1053" s="254"/>
      <c r="AF1053" s="254"/>
      <c r="AG1053" s="254"/>
      <c r="AH1053" s="254"/>
      <c r="AI1053" s="254"/>
      <c r="AJ1053" s="254"/>
      <c r="AK1053" s="254"/>
      <c r="AL1053" s="254"/>
      <c r="AM1053" s="254"/>
      <c r="AN1053" s="254"/>
      <c r="AO1053" s="254"/>
      <c r="AP1053" s="254"/>
      <c r="AQ1053" s="254"/>
      <c r="AR1053" s="254"/>
      <c r="AS1053" s="254"/>
      <c r="AT1053" s="254"/>
      <c r="AU1053" s="254"/>
      <c r="AV1053" s="254"/>
      <c r="AW1053" s="254"/>
      <c r="AX1053" s="254"/>
      <c r="AY1053" s="254"/>
      <c r="AZ1053" s="254"/>
      <c r="BA1053" s="254"/>
      <c r="BB1053" s="254"/>
      <c r="BC1053" s="254"/>
      <c r="BD1053" s="254"/>
      <c r="BE1053" s="254"/>
      <c r="BF1053" s="254"/>
      <c r="BG1053" s="254"/>
      <c r="BH1053" s="254"/>
      <c r="BI1053" s="254"/>
      <c r="BJ1053" s="254"/>
      <c r="BK1053" s="254"/>
      <c r="BL1053" s="254"/>
      <c r="BM1053" s="254"/>
      <c r="BN1053" s="254"/>
      <c r="BO1053" s="254"/>
      <c r="BP1053" s="254"/>
      <c r="BQ1053" s="254"/>
      <c r="BR1053" s="254"/>
      <c r="BS1053" s="254"/>
      <c r="BT1053" s="254"/>
      <c r="BU1053" s="254"/>
      <c r="BV1053" s="254"/>
      <c r="BW1053" s="254"/>
      <c r="BX1053" s="254"/>
      <c r="BY1053" s="254"/>
      <c r="BZ1053" s="254"/>
      <c r="CA1053" s="254"/>
      <c r="CB1053" s="254"/>
      <c r="CC1053" s="254"/>
      <c r="CD1053" s="254"/>
      <c r="CE1053" s="254"/>
      <c r="CF1053" s="254"/>
      <c r="CG1053" s="254"/>
      <c r="CH1053" s="254"/>
      <c r="CI1053" s="254"/>
      <c r="CJ1053" s="254"/>
      <c r="CK1053" s="254"/>
      <c r="CL1053" s="254"/>
      <c r="CM1053" s="254"/>
      <c r="CN1053" s="254"/>
      <c r="CO1053" s="254"/>
      <c r="CP1053" s="254"/>
      <c r="CQ1053" s="254"/>
      <c r="CR1053" s="254"/>
      <c r="CS1053" s="254"/>
      <c r="CT1053" s="254"/>
      <c r="CU1053" s="254"/>
      <c r="CV1053" s="254"/>
      <c r="CW1053" s="254"/>
      <c r="CX1053" s="254"/>
      <c r="CY1053" s="254"/>
      <c r="CZ1053" s="254"/>
      <c r="DA1053" s="254"/>
      <c r="DB1053" s="254"/>
      <c r="DC1053" s="254"/>
      <c r="DD1053" s="254"/>
      <c r="DE1053" s="254"/>
      <c r="DF1053" s="254"/>
      <c r="DG1053" s="254"/>
      <c r="DH1053" s="254"/>
      <c r="DI1053" s="254"/>
      <c r="DJ1053" s="254"/>
      <c r="DK1053" s="254"/>
      <c r="DL1053" s="254"/>
      <c r="DM1053" s="254"/>
      <c r="DN1053" s="254"/>
      <c r="DO1053" s="254"/>
    </row>
    <row r="1054" spans="1:119" ht="7.5" customHeight="1">
      <c r="A1054" s="277"/>
      <c r="B1054" s="254"/>
      <c r="C1054" s="254"/>
      <c r="D1054" s="254"/>
      <c r="E1054" s="254"/>
      <c r="F1054" s="254"/>
      <c r="G1054" s="254"/>
      <c r="H1054" s="254"/>
      <c r="I1054" s="254"/>
      <c r="J1054" s="254"/>
      <c r="K1054" s="254"/>
      <c r="L1054" s="254"/>
      <c r="M1054" s="254"/>
      <c r="N1054" s="254"/>
      <c r="O1054" s="254"/>
      <c r="P1054" s="254"/>
      <c r="Q1054" s="254"/>
      <c r="R1054" s="254"/>
      <c r="S1054" s="254"/>
      <c r="T1054" s="254"/>
      <c r="U1054" s="254"/>
      <c r="V1054" s="254"/>
      <c r="W1054" s="254"/>
      <c r="X1054" s="254"/>
      <c r="Y1054" s="254"/>
      <c r="Z1054" s="254"/>
      <c r="AA1054" s="254"/>
      <c r="AB1054" s="254"/>
      <c r="AC1054" s="254"/>
      <c r="AD1054" s="254"/>
      <c r="AE1054" s="254"/>
      <c r="AF1054" s="254"/>
      <c r="AG1054" s="254"/>
      <c r="AH1054" s="254"/>
      <c r="AI1054" s="254"/>
      <c r="AJ1054" s="254"/>
      <c r="AK1054" s="254"/>
      <c r="AL1054" s="254"/>
      <c r="AM1054" s="254"/>
      <c r="AN1054" s="254"/>
      <c r="AO1054" s="254"/>
      <c r="AP1054" s="254"/>
      <c r="AQ1054" s="254"/>
      <c r="AR1054" s="254"/>
      <c r="AS1054" s="254"/>
      <c r="AT1054" s="254"/>
      <c r="AU1054" s="254"/>
      <c r="AV1054" s="254"/>
      <c r="AW1054" s="254"/>
      <c r="AX1054" s="254"/>
      <c r="AY1054" s="254"/>
      <c r="AZ1054" s="254"/>
      <c r="BA1054" s="254"/>
      <c r="BB1054" s="254"/>
      <c r="BC1054" s="254"/>
      <c r="BD1054" s="254"/>
      <c r="BE1054" s="254"/>
      <c r="BF1054" s="254"/>
      <c r="BG1054" s="254"/>
      <c r="BH1054" s="254"/>
      <c r="BI1054" s="254"/>
      <c r="BJ1054" s="254"/>
      <c r="BK1054" s="254"/>
      <c r="BL1054" s="254"/>
      <c r="BM1054" s="254"/>
      <c r="BN1054" s="254"/>
      <c r="BO1054" s="254"/>
      <c r="BP1054" s="254"/>
      <c r="BQ1054" s="254"/>
      <c r="BR1054" s="254"/>
      <c r="BS1054" s="254"/>
      <c r="BT1054" s="254"/>
      <c r="BU1054" s="254"/>
      <c r="BV1054" s="254"/>
      <c r="BW1054" s="254"/>
      <c r="BX1054" s="254"/>
      <c r="BY1054" s="254"/>
      <c r="BZ1054" s="254"/>
      <c r="CA1054" s="254"/>
      <c r="CB1054" s="254"/>
      <c r="CC1054" s="254"/>
      <c r="CD1054" s="254"/>
      <c r="CE1054" s="254"/>
      <c r="CF1054" s="254"/>
      <c r="CG1054" s="254"/>
      <c r="CH1054" s="254"/>
      <c r="CI1054" s="254"/>
      <c r="CJ1054" s="254"/>
      <c r="CK1054" s="254"/>
      <c r="CL1054" s="254"/>
      <c r="CM1054" s="254"/>
      <c r="CN1054" s="254"/>
      <c r="CO1054" s="254"/>
      <c r="CP1054" s="254"/>
      <c r="CQ1054" s="254"/>
      <c r="CR1054" s="254"/>
      <c r="CS1054" s="254"/>
      <c r="CT1054" s="254"/>
      <c r="CU1054" s="254"/>
      <c r="CV1054" s="254"/>
      <c r="CW1054" s="254"/>
      <c r="CX1054" s="254"/>
      <c r="CY1054" s="254"/>
      <c r="CZ1054" s="254"/>
      <c r="DA1054" s="254"/>
      <c r="DB1054" s="254"/>
      <c r="DC1054" s="254"/>
      <c r="DD1054" s="254"/>
      <c r="DE1054" s="254"/>
      <c r="DF1054" s="254"/>
      <c r="DG1054" s="254"/>
      <c r="DH1054" s="254"/>
      <c r="DI1054" s="254"/>
      <c r="DJ1054" s="254"/>
      <c r="DK1054" s="254"/>
      <c r="DL1054" s="254"/>
      <c r="DM1054" s="254"/>
      <c r="DN1054" s="254"/>
      <c r="DO1054" s="254"/>
    </row>
    <row r="1055" spans="1:119" ht="7.5" customHeight="1">
      <c r="A1055" s="277"/>
      <c r="B1055" s="254"/>
      <c r="C1055" s="254"/>
      <c r="D1055" s="254"/>
      <c r="E1055" s="254"/>
      <c r="F1055" s="254"/>
      <c r="G1055" s="254"/>
      <c r="H1055" s="254"/>
      <c r="I1055" s="254"/>
      <c r="J1055" s="254"/>
      <c r="K1055" s="254"/>
      <c r="L1055" s="254"/>
      <c r="M1055" s="254"/>
      <c r="N1055" s="254"/>
      <c r="O1055" s="254"/>
      <c r="P1055" s="254"/>
      <c r="Q1055" s="254"/>
      <c r="R1055" s="254"/>
      <c r="S1055" s="254"/>
      <c r="T1055" s="254"/>
      <c r="U1055" s="254"/>
      <c r="V1055" s="254"/>
      <c r="W1055" s="254"/>
      <c r="X1055" s="254"/>
      <c r="Y1055" s="254"/>
      <c r="Z1055" s="254"/>
      <c r="AA1055" s="254"/>
      <c r="AB1055" s="254"/>
      <c r="AC1055" s="254"/>
      <c r="AD1055" s="254"/>
      <c r="AE1055" s="254"/>
      <c r="AF1055" s="254"/>
      <c r="AG1055" s="254"/>
      <c r="AH1055" s="254"/>
      <c r="AI1055" s="254"/>
      <c r="AJ1055" s="254"/>
      <c r="AK1055" s="254"/>
      <c r="AL1055" s="254"/>
      <c r="AM1055" s="254"/>
      <c r="AN1055" s="254"/>
      <c r="AO1055" s="254"/>
      <c r="AP1055" s="254"/>
      <c r="AQ1055" s="254"/>
      <c r="AR1055" s="254"/>
      <c r="AS1055" s="254"/>
      <c r="AT1055" s="254"/>
      <c r="AU1055" s="254"/>
      <c r="AV1055" s="254"/>
      <c r="AW1055" s="254"/>
      <c r="AX1055" s="254"/>
      <c r="AY1055" s="254"/>
      <c r="AZ1055" s="254"/>
      <c r="BA1055" s="254"/>
      <c r="BB1055" s="254"/>
      <c r="BC1055" s="254"/>
      <c r="BD1055" s="254"/>
      <c r="BE1055" s="254"/>
      <c r="BF1055" s="254"/>
      <c r="BG1055" s="254"/>
      <c r="BH1055" s="254"/>
      <c r="BI1055" s="254"/>
      <c r="BJ1055" s="254"/>
      <c r="BK1055" s="254"/>
      <c r="BL1055" s="254"/>
      <c r="BM1055" s="254"/>
      <c r="BN1055" s="254"/>
      <c r="BO1055" s="254"/>
      <c r="BP1055" s="254"/>
      <c r="BQ1055" s="254"/>
      <c r="BR1055" s="254"/>
      <c r="BS1055" s="254"/>
      <c r="BT1055" s="254"/>
      <c r="BU1055" s="254"/>
      <c r="BV1055" s="254"/>
      <c r="BW1055" s="254"/>
      <c r="BX1055" s="254"/>
      <c r="BY1055" s="254"/>
      <c r="BZ1055" s="254"/>
      <c r="CA1055" s="254"/>
      <c r="CB1055" s="254"/>
      <c r="CC1055" s="254"/>
      <c r="CD1055" s="254"/>
      <c r="CE1055" s="254"/>
      <c r="CF1055" s="254"/>
      <c r="CG1055" s="254"/>
      <c r="CH1055" s="254"/>
      <c r="CI1055" s="254"/>
      <c r="CJ1055" s="254"/>
      <c r="CK1055" s="254"/>
      <c r="CL1055" s="254"/>
      <c r="CM1055" s="254"/>
      <c r="CN1055" s="254"/>
      <c r="CO1055" s="254"/>
      <c r="CP1055" s="254"/>
      <c r="CQ1055" s="254"/>
      <c r="CR1055" s="254"/>
      <c r="CS1055" s="254"/>
      <c r="CT1055" s="254"/>
      <c r="CU1055" s="254"/>
      <c r="CV1055" s="254"/>
      <c r="CW1055" s="254"/>
      <c r="CX1055" s="254"/>
      <c r="CY1055" s="254"/>
      <c r="CZ1055" s="254"/>
      <c r="DA1055" s="254"/>
      <c r="DB1055" s="254"/>
      <c r="DC1055" s="254"/>
      <c r="DD1055" s="254"/>
      <c r="DE1055" s="254"/>
      <c r="DF1055" s="254"/>
      <c r="DG1055" s="254"/>
      <c r="DH1055" s="254"/>
      <c r="DI1055" s="254"/>
      <c r="DJ1055" s="254"/>
      <c r="DK1055" s="254"/>
      <c r="DL1055" s="254"/>
      <c r="DM1055" s="254"/>
      <c r="DN1055" s="254"/>
      <c r="DO1055" s="254"/>
    </row>
    <row r="1056" spans="1:119" ht="7.5" customHeight="1">
      <c r="A1056" s="277"/>
      <c r="B1056" s="254"/>
      <c r="C1056" s="254"/>
      <c r="D1056" s="254"/>
      <c r="E1056" s="254"/>
      <c r="F1056" s="254"/>
      <c r="G1056" s="254"/>
      <c r="H1056" s="254"/>
      <c r="I1056" s="254"/>
      <c r="J1056" s="254"/>
      <c r="K1056" s="254"/>
      <c r="L1056" s="254"/>
      <c r="M1056" s="254"/>
      <c r="N1056" s="254"/>
      <c r="O1056" s="254"/>
      <c r="P1056" s="254"/>
      <c r="Q1056" s="254"/>
      <c r="R1056" s="254"/>
      <c r="S1056" s="254"/>
      <c r="T1056" s="254"/>
      <c r="U1056" s="254"/>
      <c r="V1056" s="254"/>
      <c r="W1056" s="254"/>
      <c r="X1056" s="254"/>
      <c r="Y1056" s="254"/>
      <c r="Z1056" s="254"/>
      <c r="AA1056" s="254"/>
      <c r="AB1056" s="254"/>
      <c r="AC1056" s="254"/>
      <c r="AD1056" s="254"/>
      <c r="AE1056" s="254"/>
      <c r="AF1056" s="254"/>
      <c r="AG1056" s="254"/>
      <c r="AH1056" s="254"/>
      <c r="AI1056" s="254"/>
      <c r="AJ1056" s="254"/>
      <c r="AK1056" s="254"/>
      <c r="AL1056" s="254"/>
      <c r="AM1056" s="254"/>
      <c r="AN1056" s="254"/>
      <c r="AO1056" s="254"/>
      <c r="AP1056" s="254"/>
      <c r="AQ1056" s="254"/>
      <c r="AR1056" s="254"/>
      <c r="AS1056" s="254"/>
      <c r="AT1056" s="254"/>
      <c r="AU1056" s="254"/>
      <c r="AV1056" s="254"/>
      <c r="AW1056" s="254"/>
      <c r="AX1056" s="254"/>
      <c r="AY1056" s="254"/>
      <c r="AZ1056" s="254"/>
      <c r="BA1056" s="254"/>
      <c r="BB1056" s="254"/>
      <c r="BC1056" s="254"/>
      <c r="BD1056" s="254"/>
      <c r="BE1056" s="254"/>
      <c r="BF1056" s="254"/>
      <c r="BG1056" s="254"/>
      <c r="BH1056" s="254"/>
      <c r="BI1056" s="254"/>
      <c r="BJ1056" s="254"/>
      <c r="BK1056" s="254"/>
      <c r="BL1056" s="254"/>
      <c r="BM1056" s="254"/>
      <c r="BN1056" s="254"/>
      <c r="BO1056" s="254"/>
      <c r="BP1056" s="254"/>
      <c r="BQ1056" s="254"/>
      <c r="BR1056" s="254"/>
      <c r="BS1056" s="254"/>
      <c r="BT1056" s="254"/>
      <c r="BU1056" s="254"/>
      <c r="BV1056" s="254"/>
      <c r="BW1056" s="254"/>
      <c r="BX1056" s="254"/>
      <c r="BY1056" s="254"/>
      <c r="BZ1056" s="254"/>
      <c r="CA1056" s="254"/>
      <c r="CB1056" s="254"/>
      <c r="CC1056" s="254"/>
      <c r="CD1056" s="254"/>
      <c r="CE1056" s="254"/>
      <c r="CF1056" s="254"/>
      <c r="CG1056" s="254"/>
      <c r="CH1056" s="254"/>
      <c r="CI1056" s="254"/>
      <c r="CJ1056" s="254"/>
      <c r="CK1056" s="254"/>
      <c r="CL1056" s="254"/>
      <c r="CM1056" s="254"/>
      <c r="CN1056" s="254"/>
      <c r="CO1056" s="254"/>
      <c r="CP1056" s="254"/>
      <c r="CQ1056" s="254"/>
      <c r="CR1056" s="254"/>
      <c r="CS1056" s="254"/>
      <c r="CT1056" s="254"/>
      <c r="CU1056" s="254"/>
      <c r="CV1056" s="254"/>
      <c r="CW1056" s="254"/>
      <c r="CX1056" s="254"/>
      <c r="CY1056" s="254"/>
      <c r="CZ1056" s="254"/>
      <c r="DA1056" s="254"/>
      <c r="DB1056" s="254"/>
      <c r="DC1056" s="254"/>
      <c r="DD1056" s="254"/>
      <c r="DE1056" s="254"/>
      <c r="DF1056" s="254"/>
      <c r="DG1056" s="254"/>
      <c r="DH1056" s="254"/>
      <c r="DI1056" s="254"/>
      <c r="DJ1056" s="254"/>
      <c r="DK1056" s="254"/>
      <c r="DL1056" s="254"/>
      <c r="DM1056" s="254"/>
      <c r="DN1056" s="254"/>
      <c r="DO1056" s="254"/>
    </row>
    <row r="1057" spans="1:119" ht="7.5" customHeight="1">
      <c r="A1057" s="277"/>
      <c r="B1057" s="254"/>
      <c r="C1057" s="254"/>
      <c r="D1057" s="254"/>
      <c r="E1057" s="254"/>
      <c r="F1057" s="254"/>
      <c r="G1057" s="254"/>
      <c r="H1057" s="254"/>
      <c r="I1057" s="254"/>
      <c r="J1057" s="254"/>
      <c r="K1057" s="254"/>
      <c r="L1057" s="254"/>
      <c r="M1057" s="254"/>
      <c r="N1057" s="254"/>
      <c r="O1057" s="254"/>
      <c r="P1057" s="254"/>
      <c r="Q1057" s="254"/>
      <c r="R1057" s="254"/>
      <c r="S1057" s="254"/>
      <c r="T1057" s="254"/>
      <c r="U1057" s="254"/>
      <c r="V1057" s="254"/>
      <c r="W1057" s="254"/>
      <c r="X1057" s="254"/>
      <c r="Y1057" s="254"/>
      <c r="Z1057" s="254"/>
      <c r="AA1057" s="254"/>
      <c r="AB1057" s="254"/>
      <c r="AC1057" s="254"/>
      <c r="AD1057" s="254"/>
      <c r="AE1057" s="254"/>
      <c r="AF1057" s="254"/>
      <c r="AG1057" s="254"/>
      <c r="AH1057" s="254"/>
      <c r="AI1057" s="254"/>
      <c r="AJ1057" s="254"/>
      <c r="AK1057" s="254"/>
      <c r="AL1057" s="254"/>
      <c r="AM1057" s="254"/>
      <c r="AN1057" s="254"/>
      <c r="AO1057" s="254"/>
      <c r="AP1057" s="254"/>
      <c r="AQ1057" s="254"/>
      <c r="AR1057" s="254"/>
      <c r="AS1057" s="254"/>
      <c r="AT1057" s="254"/>
      <c r="AU1057" s="254"/>
      <c r="AV1057" s="254"/>
      <c r="AW1057" s="254"/>
      <c r="AX1057" s="254"/>
      <c r="AY1057" s="254"/>
      <c r="AZ1057" s="254"/>
      <c r="BA1057" s="254"/>
      <c r="BB1057" s="254"/>
      <c r="BC1057" s="254"/>
      <c r="BD1057" s="254"/>
      <c r="BE1057" s="254"/>
      <c r="BF1057" s="254"/>
      <c r="BG1057" s="254"/>
      <c r="BH1057" s="254"/>
      <c r="BI1057" s="254"/>
      <c r="BJ1057" s="254"/>
      <c r="BK1057" s="254"/>
      <c r="BL1057" s="254"/>
      <c r="BM1057" s="254"/>
      <c r="BN1057" s="254"/>
      <c r="BO1057" s="254"/>
      <c r="BP1057" s="254"/>
      <c r="BQ1057" s="254"/>
      <c r="BR1057" s="254"/>
      <c r="BS1057" s="254"/>
      <c r="BT1057" s="254"/>
      <c r="BU1057" s="254"/>
      <c r="BV1057" s="254"/>
      <c r="BW1057" s="254"/>
      <c r="BX1057" s="254"/>
      <c r="BY1057" s="254"/>
      <c r="BZ1057" s="254"/>
      <c r="CA1057" s="254"/>
      <c r="CB1057" s="254"/>
      <c r="CC1057" s="254"/>
      <c r="CD1057" s="254"/>
      <c r="CE1057" s="254"/>
      <c r="CF1057" s="254"/>
      <c r="CG1057" s="254"/>
      <c r="CH1057" s="254"/>
      <c r="CI1057" s="254"/>
      <c r="CJ1057" s="254"/>
      <c r="CK1057" s="254"/>
      <c r="CL1057" s="254"/>
      <c r="CM1057" s="254"/>
      <c r="CN1057" s="254"/>
      <c r="CO1057" s="254"/>
      <c r="CP1057" s="254"/>
      <c r="CQ1057" s="254"/>
      <c r="CR1057" s="254"/>
      <c r="CS1057" s="254"/>
      <c r="CT1057" s="254"/>
      <c r="CU1057" s="254"/>
      <c r="CV1057" s="254"/>
      <c r="CW1057" s="254"/>
      <c r="CX1057" s="254"/>
      <c r="CY1057" s="254"/>
      <c r="CZ1057" s="254"/>
      <c r="DA1057" s="254"/>
      <c r="DB1057" s="254"/>
      <c r="DC1057" s="254"/>
      <c r="DD1057" s="254"/>
      <c r="DE1057" s="254"/>
      <c r="DF1057" s="254"/>
      <c r="DG1057" s="254"/>
      <c r="DH1057" s="254"/>
      <c r="DI1057" s="254"/>
      <c r="DJ1057" s="254"/>
      <c r="DK1057" s="254"/>
      <c r="DL1057" s="254"/>
      <c r="DM1057" s="254"/>
      <c r="DN1057" s="254"/>
      <c r="DO1057" s="254"/>
    </row>
    <row r="1058" spans="1:119" ht="7.5" customHeight="1">
      <c r="A1058" s="277"/>
      <c r="B1058" s="254"/>
      <c r="C1058" s="254"/>
      <c r="D1058" s="254"/>
      <c r="E1058" s="254"/>
      <c r="F1058" s="254"/>
      <c r="G1058" s="254"/>
      <c r="H1058" s="254"/>
      <c r="I1058" s="254"/>
      <c r="J1058" s="254"/>
      <c r="K1058" s="254"/>
      <c r="L1058" s="254"/>
      <c r="M1058" s="254"/>
      <c r="N1058" s="254"/>
      <c r="O1058" s="254"/>
      <c r="P1058" s="254"/>
      <c r="Q1058" s="254"/>
      <c r="R1058" s="254"/>
      <c r="S1058" s="254"/>
      <c r="T1058" s="254"/>
      <c r="U1058" s="254"/>
      <c r="V1058" s="254"/>
      <c r="W1058" s="254"/>
      <c r="X1058" s="254"/>
      <c r="Y1058" s="254"/>
      <c r="Z1058" s="254"/>
      <c r="AA1058" s="254"/>
      <c r="AB1058" s="254"/>
      <c r="AC1058" s="254"/>
      <c r="AD1058" s="254"/>
      <c r="AE1058" s="254"/>
      <c r="AF1058" s="254"/>
      <c r="AG1058" s="254"/>
      <c r="AH1058" s="254"/>
      <c r="AI1058" s="254"/>
      <c r="AJ1058" s="254"/>
      <c r="AK1058" s="254"/>
      <c r="AL1058" s="254"/>
      <c r="AM1058" s="254"/>
      <c r="AN1058" s="254"/>
      <c r="AO1058" s="254"/>
      <c r="AP1058" s="254"/>
      <c r="AQ1058" s="254"/>
      <c r="AR1058" s="254"/>
      <c r="AS1058" s="254"/>
      <c r="AT1058" s="254"/>
      <c r="AU1058" s="254"/>
      <c r="AV1058" s="254"/>
      <c r="AW1058" s="254"/>
      <c r="AX1058" s="254"/>
      <c r="AY1058" s="254"/>
      <c r="AZ1058" s="254"/>
      <c r="BA1058" s="254"/>
      <c r="BB1058" s="254"/>
      <c r="BC1058" s="254"/>
      <c r="BD1058" s="254"/>
      <c r="BE1058" s="254"/>
      <c r="BF1058" s="254"/>
      <c r="BG1058" s="254"/>
      <c r="BH1058" s="254"/>
      <c r="BI1058" s="254"/>
      <c r="BJ1058" s="254"/>
      <c r="BK1058" s="254"/>
      <c r="BL1058" s="254"/>
      <c r="BM1058" s="254"/>
      <c r="BN1058" s="254"/>
      <c r="BO1058" s="254"/>
      <c r="BP1058" s="254"/>
      <c r="BQ1058" s="254"/>
      <c r="BR1058" s="254"/>
      <c r="BS1058" s="254"/>
      <c r="BT1058" s="254"/>
      <c r="BU1058" s="254"/>
      <c r="BV1058" s="254"/>
      <c r="BW1058" s="254"/>
      <c r="BX1058" s="254"/>
      <c r="BY1058" s="254"/>
      <c r="BZ1058" s="254"/>
      <c r="CA1058" s="254"/>
      <c r="CB1058" s="254"/>
      <c r="CC1058" s="254"/>
      <c r="CD1058" s="254"/>
      <c r="CE1058" s="254"/>
      <c r="CF1058" s="254"/>
      <c r="CG1058" s="254"/>
      <c r="CH1058" s="254"/>
      <c r="CI1058" s="254"/>
      <c r="CJ1058" s="254"/>
      <c r="CK1058" s="254"/>
      <c r="CL1058" s="254"/>
      <c r="CM1058" s="254"/>
      <c r="CN1058" s="254"/>
      <c r="CO1058" s="254"/>
      <c r="CP1058" s="254"/>
      <c r="CQ1058" s="254"/>
      <c r="CR1058" s="254"/>
      <c r="CS1058" s="254"/>
      <c r="CT1058" s="254"/>
      <c r="CU1058" s="254"/>
      <c r="CV1058" s="254"/>
      <c r="CW1058" s="254"/>
      <c r="CX1058" s="254"/>
      <c r="CY1058" s="254"/>
      <c r="CZ1058" s="254"/>
      <c r="DA1058" s="254"/>
      <c r="DB1058" s="254"/>
      <c r="DC1058" s="254"/>
      <c r="DD1058" s="254"/>
      <c r="DE1058" s="254"/>
      <c r="DF1058" s="254"/>
      <c r="DG1058" s="254"/>
      <c r="DH1058" s="254"/>
      <c r="DI1058" s="254"/>
      <c r="DJ1058" s="254"/>
      <c r="DK1058" s="254"/>
      <c r="DL1058" s="254"/>
      <c r="DM1058" s="254"/>
      <c r="DN1058" s="254"/>
      <c r="DO1058" s="254"/>
    </row>
    <row r="1059" spans="1:119" ht="7.5" customHeight="1">
      <c r="A1059" s="277"/>
      <c r="B1059" s="254"/>
      <c r="C1059" s="254"/>
      <c r="D1059" s="254"/>
      <c r="E1059" s="254"/>
      <c r="F1059" s="254"/>
      <c r="G1059" s="254"/>
      <c r="H1059" s="254"/>
      <c r="I1059" s="254"/>
      <c r="J1059" s="254"/>
      <c r="K1059" s="254"/>
      <c r="L1059" s="254"/>
      <c r="M1059" s="254"/>
      <c r="N1059" s="254"/>
      <c r="O1059" s="254"/>
      <c r="P1059" s="254"/>
      <c r="Q1059" s="254"/>
      <c r="R1059" s="254"/>
      <c r="S1059" s="254"/>
      <c r="T1059" s="254"/>
      <c r="U1059" s="254"/>
      <c r="V1059" s="254"/>
      <c r="W1059" s="254"/>
      <c r="X1059" s="254"/>
      <c r="Y1059" s="254"/>
      <c r="Z1059" s="254"/>
      <c r="AA1059" s="254"/>
      <c r="AB1059" s="254"/>
      <c r="AC1059" s="254"/>
      <c r="AD1059" s="254"/>
      <c r="AE1059" s="254"/>
      <c r="AF1059" s="254"/>
      <c r="AG1059" s="254"/>
      <c r="AH1059" s="254"/>
      <c r="AI1059" s="254"/>
      <c r="AJ1059" s="254"/>
      <c r="AK1059" s="254"/>
      <c r="AL1059" s="254"/>
      <c r="AM1059" s="254"/>
      <c r="AN1059" s="254"/>
      <c r="AO1059" s="254"/>
      <c r="AP1059" s="254"/>
      <c r="AQ1059" s="254"/>
      <c r="AR1059" s="254"/>
      <c r="AS1059" s="254"/>
      <c r="AT1059" s="254"/>
      <c r="AU1059" s="254"/>
      <c r="AV1059" s="254"/>
      <c r="AW1059" s="254"/>
      <c r="AX1059" s="254"/>
      <c r="AY1059" s="254"/>
      <c r="AZ1059" s="254"/>
      <c r="BA1059" s="254"/>
      <c r="BB1059" s="254"/>
      <c r="BC1059" s="254"/>
      <c r="BD1059" s="254"/>
      <c r="BE1059" s="254"/>
      <c r="BF1059" s="254"/>
      <c r="BG1059" s="254"/>
      <c r="BH1059" s="254"/>
      <c r="BI1059" s="254"/>
      <c r="BJ1059" s="254"/>
      <c r="BK1059" s="254"/>
      <c r="BL1059" s="254"/>
      <c r="BM1059" s="254"/>
      <c r="BN1059" s="254"/>
      <c r="BO1059" s="254"/>
      <c r="BP1059" s="254"/>
      <c r="BQ1059" s="254"/>
      <c r="BR1059" s="254"/>
      <c r="BS1059" s="254"/>
      <c r="BT1059" s="254"/>
      <c r="BU1059" s="254"/>
      <c r="BV1059" s="254"/>
      <c r="BW1059" s="254"/>
      <c r="BX1059" s="254"/>
      <c r="BY1059" s="254"/>
      <c r="BZ1059" s="254"/>
      <c r="CA1059" s="254"/>
      <c r="CB1059" s="254"/>
      <c r="CC1059" s="254"/>
      <c r="CD1059" s="254"/>
      <c r="CE1059" s="254"/>
      <c r="CF1059" s="254"/>
      <c r="CG1059" s="254"/>
      <c r="CH1059" s="254"/>
      <c r="CI1059" s="254"/>
      <c r="CJ1059" s="254"/>
      <c r="CK1059" s="254"/>
      <c r="CL1059" s="254"/>
      <c r="CM1059" s="254"/>
      <c r="CN1059" s="254"/>
      <c r="CO1059" s="254"/>
      <c r="CP1059" s="254"/>
      <c r="CQ1059" s="254"/>
      <c r="CR1059" s="254"/>
      <c r="CS1059" s="254"/>
      <c r="CT1059" s="254"/>
      <c r="CU1059" s="254"/>
      <c r="CV1059" s="254"/>
      <c r="CW1059" s="254"/>
      <c r="CX1059" s="254"/>
      <c r="CY1059" s="254"/>
      <c r="CZ1059" s="254"/>
      <c r="DA1059" s="254"/>
      <c r="DB1059" s="254"/>
      <c r="DC1059" s="254"/>
      <c r="DD1059" s="254"/>
      <c r="DE1059" s="254"/>
      <c r="DF1059" s="254"/>
      <c r="DG1059" s="254"/>
      <c r="DH1059" s="254"/>
      <c r="DI1059" s="254"/>
      <c r="DJ1059" s="254"/>
      <c r="DK1059" s="254"/>
      <c r="DL1059" s="254"/>
      <c r="DM1059" s="254"/>
      <c r="DN1059" s="254"/>
      <c r="DO1059" s="254"/>
    </row>
    <row r="1060" spans="1:119" ht="7.5" customHeight="1">
      <c r="A1060" s="277"/>
      <c r="B1060" s="254"/>
      <c r="C1060" s="254"/>
      <c r="D1060" s="254"/>
      <c r="E1060" s="254"/>
      <c r="F1060" s="254"/>
      <c r="G1060" s="254"/>
      <c r="H1060" s="254"/>
      <c r="I1060" s="254"/>
      <c r="J1060" s="254"/>
      <c r="K1060" s="254"/>
      <c r="L1060" s="254"/>
      <c r="M1060" s="254"/>
      <c r="N1060" s="254"/>
      <c r="O1060" s="254"/>
      <c r="P1060" s="254"/>
      <c r="Q1060" s="254"/>
      <c r="R1060" s="254"/>
      <c r="S1060" s="254"/>
      <c r="T1060" s="254"/>
      <c r="U1060" s="254"/>
      <c r="V1060" s="254"/>
      <c r="W1060" s="254"/>
      <c r="X1060" s="254"/>
      <c r="Y1060" s="254"/>
      <c r="Z1060" s="254"/>
      <c r="AA1060" s="254"/>
      <c r="AB1060" s="254"/>
      <c r="AC1060" s="254"/>
      <c r="AD1060" s="254"/>
      <c r="AE1060" s="254"/>
      <c r="AF1060" s="254"/>
      <c r="AG1060" s="254"/>
      <c r="AH1060" s="254"/>
      <c r="AI1060" s="254"/>
      <c r="AJ1060" s="254"/>
      <c r="AK1060" s="254"/>
      <c r="AL1060" s="254"/>
      <c r="AM1060" s="254"/>
      <c r="AN1060" s="254"/>
      <c r="AO1060" s="254"/>
      <c r="AP1060" s="254"/>
      <c r="AQ1060" s="254"/>
      <c r="AR1060" s="254"/>
      <c r="AS1060" s="254"/>
      <c r="AT1060" s="254"/>
      <c r="AU1060" s="254"/>
      <c r="AV1060" s="254"/>
      <c r="AW1060" s="254"/>
      <c r="AX1060" s="254"/>
      <c r="AY1060" s="254"/>
      <c r="AZ1060" s="254"/>
      <c r="BA1060" s="254"/>
      <c r="BB1060" s="254"/>
      <c r="BC1060" s="254"/>
      <c r="BD1060" s="254"/>
      <c r="BE1060" s="254"/>
      <c r="BF1060" s="254"/>
      <c r="BG1060" s="254"/>
      <c r="BH1060" s="254"/>
      <c r="BI1060" s="254"/>
      <c r="BJ1060" s="254"/>
      <c r="BK1060" s="254"/>
      <c r="BL1060" s="254"/>
      <c r="BM1060" s="254"/>
      <c r="BN1060" s="254"/>
      <c r="BO1060" s="254"/>
      <c r="BP1060" s="254"/>
      <c r="BQ1060" s="254"/>
      <c r="BR1060" s="254"/>
      <c r="BS1060" s="254"/>
      <c r="BT1060" s="254"/>
      <c r="BU1060" s="254"/>
      <c r="BV1060" s="254"/>
      <c r="BW1060" s="254"/>
      <c r="BX1060" s="254"/>
      <c r="BY1060" s="254"/>
      <c r="BZ1060" s="254"/>
      <c r="CA1060" s="254"/>
      <c r="CB1060" s="254"/>
      <c r="CC1060" s="254"/>
      <c r="CD1060" s="254"/>
      <c r="CE1060" s="254"/>
      <c r="CF1060" s="254"/>
      <c r="CG1060" s="254"/>
      <c r="CH1060" s="254"/>
      <c r="CI1060" s="254"/>
      <c r="CJ1060" s="254"/>
      <c r="CK1060" s="254"/>
      <c r="CL1060" s="254"/>
      <c r="CM1060" s="254"/>
      <c r="CN1060" s="254"/>
      <c r="CO1060" s="254"/>
      <c r="CP1060" s="254"/>
      <c r="CQ1060" s="254"/>
      <c r="CR1060" s="254"/>
      <c r="CS1060" s="254"/>
      <c r="CT1060" s="254"/>
      <c r="CU1060" s="254"/>
      <c r="CV1060" s="254"/>
      <c r="CW1060" s="254"/>
      <c r="CX1060" s="254"/>
      <c r="CY1060" s="254"/>
      <c r="CZ1060" s="254"/>
      <c r="DA1060" s="254"/>
      <c r="DB1060" s="254"/>
      <c r="DC1060" s="254"/>
      <c r="DD1060" s="254"/>
      <c r="DE1060" s="254"/>
      <c r="DF1060" s="254"/>
      <c r="DG1060" s="254"/>
      <c r="DH1060" s="254"/>
      <c r="DI1060" s="254"/>
      <c r="DJ1060" s="254"/>
      <c r="DK1060" s="254"/>
      <c r="DL1060" s="254"/>
      <c r="DM1060" s="254"/>
      <c r="DN1060" s="254"/>
      <c r="DO1060" s="254"/>
    </row>
    <row r="1061" spans="1:119" ht="7.5" customHeight="1">
      <c r="A1061" s="277"/>
      <c r="B1061" s="254"/>
      <c r="C1061" s="254"/>
      <c r="D1061" s="254"/>
      <c r="E1061" s="254"/>
      <c r="F1061" s="254"/>
      <c r="G1061" s="254"/>
      <c r="H1061" s="254"/>
      <c r="I1061" s="254"/>
      <c r="J1061" s="254"/>
      <c r="K1061" s="254"/>
      <c r="L1061" s="254"/>
      <c r="M1061" s="254"/>
      <c r="N1061" s="254"/>
      <c r="O1061" s="254"/>
      <c r="P1061" s="254"/>
      <c r="Q1061" s="254"/>
      <c r="R1061" s="254"/>
      <c r="S1061" s="254"/>
      <c r="T1061" s="254"/>
      <c r="U1061" s="254"/>
      <c r="V1061" s="254"/>
      <c r="W1061" s="254"/>
      <c r="X1061" s="254"/>
      <c r="Y1061" s="254"/>
      <c r="Z1061" s="254"/>
      <c r="AA1061" s="254"/>
      <c r="AB1061" s="254"/>
      <c r="AC1061" s="254"/>
      <c r="AD1061" s="254"/>
      <c r="AE1061" s="254"/>
      <c r="AF1061" s="254"/>
      <c r="AG1061" s="254"/>
      <c r="AH1061" s="254"/>
      <c r="AI1061" s="254"/>
      <c r="AJ1061" s="254"/>
      <c r="AK1061" s="254"/>
      <c r="AL1061" s="254"/>
      <c r="AM1061" s="254"/>
      <c r="AN1061" s="254"/>
      <c r="AO1061" s="254"/>
      <c r="AP1061" s="254"/>
      <c r="AQ1061" s="254"/>
      <c r="AR1061" s="254"/>
      <c r="AS1061" s="254"/>
      <c r="AT1061" s="254"/>
      <c r="AU1061" s="254"/>
      <c r="AV1061" s="254"/>
      <c r="AW1061" s="254"/>
      <c r="AX1061" s="254"/>
      <c r="AY1061" s="254"/>
      <c r="AZ1061" s="254"/>
      <c r="BA1061" s="254"/>
      <c r="BB1061" s="254"/>
      <c r="BC1061" s="254"/>
      <c r="BD1061" s="254"/>
      <c r="BE1061" s="254"/>
      <c r="BF1061" s="254"/>
      <c r="BG1061" s="254"/>
      <c r="BH1061" s="254"/>
      <c r="BI1061" s="254"/>
      <c r="BJ1061" s="254"/>
      <c r="BK1061" s="254"/>
      <c r="BL1061" s="254"/>
      <c r="BM1061" s="254"/>
      <c r="BN1061" s="254"/>
      <c r="BO1061" s="254"/>
      <c r="BP1061" s="254"/>
      <c r="BQ1061" s="254"/>
      <c r="BR1061" s="254"/>
      <c r="BS1061" s="254"/>
      <c r="BT1061" s="254"/>
      <c r="BU1061" s="254"/>
      <c r="BV1061" s="254"/>
      <c r="BW1061" s="254"/>
      <c r="BX1061" s="254"/>
      <c r="BY1061" s="254"/>
      <c r="BZ1061" s="254"/>
      <c r="CA1061" s="254"/>
      <c r="CB1061" s="254"/>
      <c r="CC1061" s="254"/>
      <c r="CD1061" s="254"/>
      <c r="CE1061" s="254"/>
      <c r="CF1061" s="254"/>
      <c r="CG1061" s="254"/>
      <c r="CH1061" s="254"/>
      <c r="CI1061" s="254"/>
      <c r="CJ1061" s="254"/>
      <c r="CK1061" s="254"/>
      <c r="CL1061" s="254"/>
      <c r="CM1061" s="254"/>
      <c r="CN1061" s="254"/>
      <c r="CO1061" s="254"/>
      <c r="CP1061" s="254"/>
      <c r="CQ1061" s="254"/>
      <c r="CR1061" s="254"/>
      <c r="CS1061" s="254"/>
      <c r="CT1061" s="254"/>
      <c r="CU1061" s="254"/>
      <c r="CV1061" s="254"/>
      <c r="CW1061" s="254"/>
      <c r="CX1061" s="254"/>
      <c r="CY1061" s="254"/>
      <c r="CZ1061" s="254"/>
      <c r="DA1061" s="254"/>
      <c r="DB1061" s="254"/>
      <c r="DC1061" s="254"/>
      <c r="DD1061" s="254"/>
      <c r="DE1061" s="254"/>
      <c r="DF1061" s="254"/>
      <c r="DG1061" s="254"/>
      <c r="DH1061" s="254"/>
      <c r="DI1061" s="254"/>
      <c r="DJ1061" s="254"/>
      <c r="DK1061" s="254"/>
      <c r="DL1061" s="254"/>
      <c r="DM1061" s="254"/>
      <c r="DN1061" s="254"/>
      <c r="DO1061" s="254"/>
    </row>
    <row r="1062" spans="1:119" ht="7.5" customHeight="1">
      <c r="A1062" s="277"/>
      <c r="B1062" s="254"/>
      <c r="C1062" s="254"/>
      <c r="D1062" s="254"/>
      <c r="E1062" s="254"/>
      <c r="F1062" s="254"/>
      <c r="G1062" s="254"/>
      <c r="H1062" s="254"/>
      <c r="I1062" s="254"/>
      <c r="J1062" s="254"/>
      <c r="K1062" s="254"/>
      <c r="L1062" s="254"/>
      <c r="M1062" s="254"/>
      <c r="N1062" s="254"/>
      <c r="O1062" s="254"/>
      <c r="P1062" s="254"/>
      <c r="Q1062" s="254"/>
      <c r="R1062" s="254"/>
      <c r="S1062" s="254"/>
      <c r="T1062" s="254"/>
      <c r="U1062" s="254"/>
      <c r="V1062" s="254"/>
      <c r="W1062" s="254"/>
      <c r="X1062" s="254"/>
      <c r="Y1062" s="254"/>
      <c r="Z1062" s="254"/>
      <c r="AA1062" s="254"/>
      <c r="AB1062" s="254"/>
      <c r="AC1062" s="254"/>
      <c r="AD1062" s="254"/>
      <c r="AE1062" s="254"/>
      <c r="AF1062" s="254"/>
      <c r="AG1062" s="254"/>
      <c r="AH1062" s="254"/>
      <c r="AI1062" s="254"/>
      <c r="AJ1062" s="254"/>
      <c r="AK1062" s="254"/>
      <c r="AL1062" s="254"/>
      <c r="AM1062" s="254"/>
      <c r="AN1062" s="254"/>
      <c r="AO1062" s="254"/>
      <c r="AP1062" s="254"/>
      <c r="AQ1062" s="254"/>
      <c r="AR1062" s="254"/>
      <c r="AS1062" s="254"/>
      <c r="AT1062" s="254"/>
      <c r="AU1062" s="254"/>
      <c r="AV1062" s="254"/>
      <c r="AW1062" s="254"/>
      <c r="AX1062" s="254"/>
      <c r="AY1062" s="254"/>
      <c r="AZ1062" s="254"/>
      <c r="BA1062" s="254"/>
      <c r="BB1062" s="254"/>
      <c r="BC1062" s="254"/>
      <c r="BD1062" s="254"/>
      <c r="BE1062" s="254"/>
      <c r="BF1062" s="254"/>
      <c r="BG1062" s="254"/>
      <c r="BH1062" s="254"/>
      <c r="BI1062" s="254"/>
      <c r="BJ1062" s="254"/>
      <c r="BK1062" s="254"/>
      <c r="BL1062" s="254"/>
      <c r="BM1062" s="254"/>
      <c r="BN1062" s="254"/>
      <c r="BO1062" s="254"/>
      <c r="BP1062" s="254"/>
      <c r="BQ1062" s="254"/>
      <c r="BR1062" s="254"/>
      <c r="BS1062" s="254"/>
      <c r="BT1062" s="254"/>
      <c r="BU1062" s="254"/>
      <c r="BV1062" s="254"/>
      <c r="BW1062" s="254"/>
      <c r="BX1062" s="254"/>
      <c r="BY1062" s="254"/>
      <c r="BZ1062" s="254"/>
      <c r="CA1062" s="254"/>
      <c r="CB1062" s="254"/>
      <c r="CC1062" s="254"/>
      <c r="CD1062" s="254"/>
      <c r="CE1062" s="254"/>
      <c r="CF1062" s="254"/>
      <c r="CG1062" s="254"/>
      <c r="CH1062" s="254"/>
      <c r="CI1062" s="254"/>
      <c r="CJ1062" s="254"/>
      <c r="CK1062" s="254"/>
      <c r="CL1062" s="254"/>
      <c r="CM1062" s="254"/>
      <c r="CN1062" s="254"/>
      <c r="CO1062" s="254"/>
      <c r="CP1062" s="254"/>
      <c r="CQ1062" s="254"/>
      <c r="CR1062" s="254"/>
      <c r="CS1062" s="254"/>
      <c r="CT1062" s="254"/>
      <c r="CU1062" s="254"/>
      <c r="CV1062" s="254"/>
      <c r="CW1062" s="254"/>
      <c r="CX1062" s="254"/>
      <c r="CY1062" s="254"/>
      <c r="CZ1062" s="254"/>
      <c r="DA1062" s="254"/>
      <c r="DB1062" s="254"/>
      <c r="DC1062" s="254"/>
      <c r="DD1062" s="254"/>
      <c r="DE1062" s="254"/>
      <c r="DF1062" s="254"/>
      <c r="DG1062" s="254"/>
      <c r="DH1062" s="254"/>
      <c r="DI1062" s="254"/>
      <c r="DJ1062" s="254"/>
      <c r="DK1062" s="254"/>
      <c r="DL1062" s="254"/>
      <c r="DM1062" s="254"/>
      <c r="DN1062" s="254"/>
      <c r="DO1062" s="254"/>
    </row>
    <row r="1063" spans="1:119" ht="7.5" customHeight="1">
      <c r="A1063" s="277"/>
      <c r="B1063" s="254"/>
      <c r="C1063" s="254"/>
      <c r="D1063" s="254"/>
      <c r="E1063" s="254"/>
      <c r="F1063" s="254"/>
      <c r="G1063" s="254"/>
      <c r="H1063" s="254"/>
      <c r="I1063" s="254"/>
      <c r="J1063" s="254"/>
      <c r="K1063" s="254"/>
      <c r="L1063" s="254"/>
      <c r="M1063" s="254"/>
      <c r="N1063" s="254"/>
      <c r="O1063" s="254"/>
      <c r="P1063" s="254"/>
      <c r="Q1063" s="254"/>
      <c r="R1063" s="254"/>
      <c r="S1063" s="254"/>
      <c r="T1063" s="254"/>
      <c r="U1063" s="254"/>
      <c r="V1063" s="254"/>
      <c r="W1063" s="254"/>
      <c r="X1063" s="254"/>
      <c r="Y1063" s="254"/>
      <c r="Z1063" s="254"/>
      <c r="AA1063" s="254"/>
      <c r="AB1063" s="254"/>
      <c r="AC1063" s="254"/>
      <c r="AD1063" s="254"/>
      <c r="AE1063" s="254"/>
      <c r="AF1063" s="254"/>
      <c r="AG1063" s="254"/>
      <c r="AH1063" s="254"/>
      <c r="AI1063" s="254"/>
      <c r="AJ1063" s="254"/>
      <c r="AK1063" s="254"/>
      <c r="AL1063" s="254"/>
      <c r="AM1063" s="254"/>
      <c r="AN1063" s="254"/>
      <c r="AO1063" s="254"/>
      <c r="AP1063" s="254"/>
      <c r="AQ1063" s="254"/>
      <c r="AR1063" s="254"/>
      <c r="AS1063" s="254"/>
      <c r="AT1063" s="254"/>
      <c r="AU1063" s="254"/>
      <c r="AV1063" s="254"/>
      <c r="AW1063" s="254"/>
      <c r="AX1063" s="254"/>
      <c r="AY1063" s="254"/>
      <c r="AZ1063" s="254"/>
      <c r="BA1063" s="254"/>
      <c r="BB1063" s="254"/>
      <c r="BC1063" s="254"/>
      <c r="BD1063" s="254"/>
      <c r="BE1063" s="254"/>
      <c r="BF1063" s="254"/>
      <c r="BG1063" s="254"/>
      <c r="BH1063" s="254"/>
      <c r="BI1063" s="254"/>
      <c r="BJ1063" s="254"/>
      <c r="BK1063" s="254"/>
      <c r="BL1063" s="254"/>
      <c r="BM1063" s="254"/>
      <c r="BN1063" s="254"/>
      <c r="BO1063" s="254"/>
      <c r="BP1063" s="254"/>
      <c r="BQ1063" s="254"/>
      <c r="BR1063" s="254"/>
      <c r="BS1063" s="254"/>
      <c r="BT1063" s="254"/>
      <c r="BU1063" s="254"/>
      <c r="BV1063" s="254"/>
      <c r="BW1063" s="254"/>
      <c r="BX1063" s="254"/>
      <c r="BY1063" s="254"/>
      <c r="BZ1063" s="254"/>
      <c r="CA1063" s="254"/>
      <c r="CB1063" s="254"/>
      <c r="CC1063" s="254"/>
      <c r="CD1063" s="254"/>
      <c r="CE1063" s="254"/>
      <c r="CF1063" s="254"/>
      <c r="CG1063" s="254"/>
      <c r="CH1063" s="254"/>
      <c r="CI1063" s="254"/>
      <c r="CJ1063" s="254"/>
      <c r="CK1063" s="254"/>
      <c r="CL1063" s="254"/>
      <c r="CM1063" s="254"/>
      <c r="CN1063" s="254"/>
      <c r="CO1063" s="254"/>
      <c r="CP1063" s="254"/>
      <c r="CQ1063" s="254"/>
      <c r="CR1063" s="254"/>
      <c r="CS1063" s="254"/>
      <c r="CT1063" s="254"/>
      <c r="CU1063" s="254"/>
      <c r="CV1063" s="254"/>
      <c r="CW1063" s="254"/>
      <c r="CX1063" s="254"/>
      <c r="CY1063" s="254"/>
      <c r="CZ1063" s="254"/>
      <c r="DA1063" s="254"/>
      <c r="DB1063" s="254"/>
      <c r="DC1063" s="254"/>
      <c r="DD1063" s="254"/>
      <c r="DE1063" s="254"/>
      <c r="DF1063" s="254"/>
      <c r="DG1063" s="254"/>
      <c r="DH1063" s="254"/>
      <c r="DI1063" s="254"/>
      <c r="DJ1063" s="254"/>
      <c r="DK1063" s="254"/>
      <c r="DL1063" s="254"/>
      <c r="DM1063" s="254"/>
      <c r="DN1063" s="254"/>
      <c r="DO1063" s="254"/>
    </row>
    <row r="1064" spans="1:119" ht="7.5" customHeight="1">
      <c r="A1064" s="277"/>
      <c r="B1064" s="254"/>
      <c r="C1064" s="254"/>
      <c r="D1064" s="254"/>
      <c r="E1064" s="254"/>
      <c r="F1064" s="254"/>
      <c r="G1064" s="254"/>
      <c r="H1064" s="254"/>
      <c r="I1064" s="254"/>
      <c r="J1064" s="254"/>
      <c r="K1064" s="254"/>
      <c r="L1064" s="254"/>
      <c r="M1064" s="254"/>
      <c r="N1064" s="254"/>
      <c r="O1064" s="254"/>
      <c r="P1064" s="254"/>
      <c r="Q1064" s="254"/>
      <c r="R1064" s="254"/>
      <c r="S1064" s="254"/>
      <c r="T1064" s="254"/>
      <c r="U1064" s="254"/>
      <c r="V1064" s="254"/>
      <c r="W1064" s="254"/>
      <c r="X1064" s="254"/>
      <c r="Y1064" s="254"/>
      <c r="Z1064" s="254"/>
      <c r="AA1064" s="254"/>
      <c r="AB1064" s="254"/>
      <c r="AC1064" s="254"/>
      <c r="AD1064" s="254"/>
      <c r="AE1064" s="254"/>
      <c r="AF1064" s="254"/>
      <c r="AG1064" s="254"/>
      <c r="AH1064" s="254"/>
      <c r="AI1064" s="254"/>
      <c r="AJ1064" s="254"/>
      <c r="AK1064" s="254"/>
      <c r="AL1064" s="254"/>
      <c r="AM1064" s="254"/>
      <c r="AN1064" s="254"/>
      <c r="AO1064" s="254"/>
      <c r="AP1064" s="254"/>
      <c r="AQ1064" s="254"/>
      <c r="AR1064" s="254"/>
      <c r="AS1064" s="254"/>
      <c r="AT1064" s="254"/>
      <c r="AU1064" s="254"/>
      <c r="AV1064" s="254"/>
      <c r="AW1064" s="254"/>
      <c r="AX1064" s="254"/>
      <c r="AY1064" s="254"/>
      <c r="AZ1064" s="254"/>
      <c r="BA1064" s="254"/>
      <c r="BB1064" s="254"/>
      <c r="BC1064" s="254"/>
      <c r="BD1064" s="254"/>
      <c r="BE1064" s="254"/>
      <c r="BF1064" s="254"/>
      <c r="BG1064" s="254"/>
      <c r="BH1064" s="254"/>
      <c r="BI1064" s="254"/>
      <c r="BJ1064" s="254"/>
      <c r="BK1064" s="254"/>
      <c r="BL1064" s="254"/>
      <c r="BM1064" s="254"/>
      <c r="BN1064" s="254"/>
      <c r="BO1064" s="254"/>
      <c r="BP1064" s="254"/>
      <c r="BQ1064" s="254"/>
      <c r="BR1064" s="254"/>
      <c r="BS1064" s="254"/>
      <c r="BT1064" s="254"/>
      <c r="BU1064" s="254"/>
      <c r="BV1064" s="254"/>
      <c r="BW1064" s="254"/>
      <c r="BX1064" s="254"/>
      <c r="BY1064" s="254"/>
      <c r="BZ1064" s="254"/>
      <c r="CA1064" s="254"/>
      <c r="CB1064" s="254"/>
      <c r="CC1064" s="254"/>
      <c r="CD1064" s="254"/>
      <c r="CE1064" s="254"/>
      <c r="CF1064" s="254"/>
      <c r="CG1064" s="254"/>
      <c r="CH1064" s="254"/>
      <c r="CI1064" s="254"/>
      <c r="CJ1064" s="254"/>
      <c r="CK1064" s="254"/>
      <c r="CL1064" s="254"/>
      <c r="CM1064" s="254"/>
      <c r="CN1064" s="254"/>
      <c r="CO1064" s="254"/>
      <c r="CP1064" s="254"/>
      <c r="CQ1064" s="254"/>
      <c r="CR1064" s="254"/>
      <c r="CS1064" s="254"/>
      <c r="CT1064" s="254"/>
      <c r="CU1064" s="254"/>
      <c r="CV1064" s="254"/>
      <c r="CW1064" s="254"/>
      <c r="CX1064" s="254"/>
      <c r="CY1064" s="254"/>
      <c r="CZ1064" s="254"/>
      <c r="DA1064" s="254"/>
      <c r="DB1064" s="254"/>
      <c r="DC1064" s="254"/>
      <c r="DD1064" s="254"/>
      <c r="DE1064" s="254"/>
      <c r="DF1064" s="254"/>
      <c r="DG1064" s="254"/>
      <c r="DH1064" s="254"/>
      <c r="DI1064" s="254"/>
      <c r="DJ1064" s="254"/>
      <c r="DK1064" s="254"/>
      <c r="DL1064" s="254"/>
      <c r="DM1064" s="254"/>
      <c r="DN1064" s="254"/>
      <c r="DO1064" s="254"/>
    </row>
    <row r="1065" spans="1:119" ht="7.5" customHeight="1">
      <c r="A1065" s="277"/>
      <c r="B1065" s="254"/>
      <c r="C1065" s="254"/>
      <c r="D1065" s="254"/>
      <c r="E1065" s="254"/>
      <c r="F1065" s="254"/>
      <c r="G1065" s="254"/>
      <c r="H1065" s="254"/>
      <c r="I1065" s="254"/>
      <c r="J1065" s="254"/>
      <c r="K1065" s="254"/>
      <c r="L1065" s="254"/>
      <c r="M1065" s="254"/>
      <c r="N1065" s="254"/>
      <c r="O1065" s="254"/>
      <c r="P1065" s="254"/>
      <c r="Q1065" s="254"/>
      <c r="R1065" s="254"/>
      <c r="S1065" s="254"/>
      <c r="T1065" s="254"/>
      <c r="U1065" s="254"/>
      <c r="V1065" s="254"/>
      <c r="W1065" s="254"/>
      <c r="X1065" s="254"/>
      <c r="Y1065" s="254"/>
      <c r="Z1065" s="254"/>
      <c r="AA1065" s="254"/>
      <c r="AB1065" s="254"/>
      <c r="AC1065" s="254"/>
      <c r="AD1065" s="254"/>
      <c r="AE1065" s="254"/>
      <c r="AF1065" s="254"/>
      <c r="AG1065" s="254"/>
      <c r="AH1065" s="254"/>
      <c r="AI1065" s="254"/>
      <c r="AJ1065" s="254"/>
      <c r="AK1065" s="254"/>
      <c r="AL1065" s="254"/>
      <c r="AM1065" s="254"/>
      <c r="AN1065" s="254"/>
      <c r="AO1065" s="254"/>
      <c r="AP1065" s="254"/>
      <c r="AQ1065" s="254"/>
      <c r="AR1065" s="254"/>
      <c r="AS1065" s="254"/>
      <c r="AT1065" s="254"/>
      <c r="AU1065" s="254"/>
      <c r="AV1065" s="254"/>
      <c r="AW1065" s="254"/>
      <c r="AX1065" s="254"/>
      <c r="AY1065" s="254"/>
      <c r="AZ1065" s="254"/>
      <c r="BA1065" s="254"/>
      <c r="BB1065" s="254"/>
      <c r="BC1065" s="254"/>
      <c r="BD1065" s="254"/>
      <c r="BE1065" s="254"/>
      <c r="BF1065" s="254"/>
      <c r="BG1065" s="254"/>
      <c r="BH1065" s="254"/>
      <c r="BI1065" s="254"/>
      <c r="BJ1065" s="254"/>
      <c r="BK1065" s="254"/>
      <c r="BL1065" s="254"/>
      <c r="BM1065" s="254"/>
      <c r="BN1065" s="254"/>
      <c r="BO1065" s="254"/>
      <c r="BP1065" s="254"/>
      <c r="BQ1065" s="254"/>
      <c r="BR1065" s="254"/>
      <c r="BS1065" s="254"/>
      <c r="BT1065" s="254"/>
      <c r="BU1065" s="254"/>
      <c r="BV1065" s="254"/>
      <c r="BW1065" s="254"/>
      <c r="BX1065" s="254"/>
      <c r="BY1065" s="254"/>
      <c r="BZ1065" s="254"/>
      <c r="CA1065" s="254"/>
      <c r="CB1065" s="254"/>
      <c r="CC1065" s="254"/>
      <c r="CD1065" s="254"/>
      <c r="CE1065" s="254"/>
      <c r="CF1065" s="254"/>
      <c r="CG1065" s="254"/>
      <c r="CH1065" s="254"/>
      <c r="CI1065" s="254"/>
      <c r="CJ1065" s="254"/>
      <c r="CK1065" s="254"/>
      <c r="CL1065" s="254"/>
      <c r="CM1065" s="254"/>
      <c r="CN1065" s="254"/>
      <c r="CO1065" s="254"/>
      <c r="CP1065" s="254"/>
      <c r="CQ1065" s="254"/>
      <c r="CR1065" s="254"/>
      <c r="CS1065" s="254"/>
      <c r="CT1065" s="254"/>
      <c r="CU1065" s="254"/>
      <c r="CV1065" s="254"/>
      <c r="CW1065" s="254"/>
      <c r="CX1065" s="254"/>
      <c r="CY1065" s="254"/>
      <c r="CZ1065" s="254"/>
      <c r="DA1065" s="254"/>
      <c r="DB1065" s="254"/>
      <c r="DC1065" s="254"/>
      <c r="DD1065" s="254"/>
      <c r="DE1065" s="254"/>
      <c r="DF1065" s="254"/>
      <c r="DG1065" s="254"/>
      <c r="DH1065" s="254"/>
      <c r="DI1065" s="254"/>
      <c r="DJ1065" s="254"/>
      <c r="DK1065" s="254"/>
      <c r="DL1065" s="254"/>
      <c r="DM1065" s="254"/>
      <c r="DN1065" s="254"/>
      <c r="DO1065" s="254"/>
    </row>
    <row r="1066" spans="1:119" ht="7.5" customHeight="1">
      <c r="A1066" s="277"/>
      <c r="B1066" s="254"/>
      <c r="C1066" s="254"/>
      <c r="D1066" s="254"/>
      <c r="E1066" s="254"/>
      <c r="F1066" s="254"/>
      <c r="G1066" s="254"/>
      <c r="H1066" s="254"/>
      <c r="I1066" s="254"/>
      <c r="J1066" s="254"/>
      <c r="K1066" s="254"/>
      <c r="L1066" s="254"/>
      <c r="M1066" s="254"/>
      <c r="N1066" s="254"/>
      <c r="O1066" s="254"/>
      <c r="P1066" s="254"/>
      <c r="Q1066" s="254"/>
      <c r="R1066" s="254"/>
      <c r="S1066" s="254"/>
      <c r="T1066" s="254"/>
      <c r="U1066" s="254"/>
      <c r="V1066" s="254"/>
      <c r="W1066" s="254"/>
      <c r="X1066" s="254"/>
      <c r="Y1066" s="254"/>
      <c r="Z1066" s="254"/>
      <c r="AA1066" s="254"/>
      <c r="AB1066" s="254"/>
      <c r="AC1066" s="254"/>
      <c r="AD1066" s="254"/>
      <c r="AE1066" s="254"/>
      <c r="AF1066" s="254"/>
      <c r="AG1066" s="254"/>
      <c r="AH1066" s="254"/>
      <c r="AI1066" s="254"/>
      <c r="AJ1066" s="254"/>
      <c r="AK1066" s="254"/>
      <c r="AL1066" s="254"/>
      <c r="AM1066" s="254"/>
      <c r="AN1066" s="254"/>
      <c r="AO1066" s="254"/>
      <c r="AP1066" s="254"/>
      <c r="AQ1066" s="254"/>
      <c r="AR1066" s="254"/>
      <c r="AS1066" s="254"/>
      <c r="AT1066" s="254"/>
      <c r="AU1066" s="254"/>
      <c r="AV1066" s="254"/>
      <c r="AW1066" s="254"/>
      <c r="AX1066" s="254"/>
      <c r="AY1066" s="254"/>
      <c r="AZ1066" s="254"/>
      <c r="BA1066" s="254"/>
      <c r="BB1066" s="254"/>
      <c r="BC1066" s="254"/>
      <c r="BD1066" s="254"/>
      <c r="BE1066" s="254"/>
      <c r="BF1066" s="254"/>
      <c r="BG1066" s="254"/>
      <c r="BH1066" s="254"/>
      <c r="BI1066" s="254"/>
      <c r="BJ1066" s="254"/>
      <c r="BK1066" s="254"/>
      <c r="BL1066" s="254"/>
      <c r="BM1066" s="254"/>
      <c r="BN1066" s="254"/>
      <c r="BO1066" s="254"/>
      <c r="BP1066" s="254"/>
      <c r="BQ1066" s="254"/>
      <c r="BR1066" s="254"/>
      <c r="BS1066" s="254"/>
      <c r="BT1066" s="254"/>
      <c r="BU1066" s="254"/>
      <c r="BV1066" s="254"/>
      <c r="BW1066" s="254"/>
      <c r="BX1066" s="254"/>
      <c r="BY1066" s="254"/>
      <c r="BZ1066" s="254"/>
      <c r="CA1066" s="254"/>
      <c r="CB1066" s="254"/>
      <c r="CC1066" s="254"/>
      <c r="CD1066" s="254"/>
      <c r="CE1066" s="254"/>
      <c r="CF1066" s="254"/>
      <c r="CG1066" s="254"/>
      <c r="CH1066" s="254"/>
      <c r="CI1066" s="254"/>
      <c r="CJ1066" s="254"/>
      <c r="CK1066" s="254"/>
      <c r="CL1066" s="254"/>
      <c r="CM1066" s="254"/>
      <c r="CN1066" s="254"/>
      <c r="CO1066" s="254"/>
      <c r="CP1066" s="254"/>
      <c r="CQ1066" s="254"/>
      <c r="CR1066" s="254"/>
      <c r="CS1066" s="254"/>
      <c r="CT1066" s="254"/>
      <c r="CU1066" s="254"/>
      <c r="CV1066" s="254"/>
      <c r="CW1066" s="254"/>
      <c r="CX1066" s="254"/>
      <c r="CY1066" s="254"/>
      <c r="CZ1066" s="254"/>
      <c r="DA1066" s="254"/>
      <c r="DB1066" s="254"/>
      <c r="DC1066" s="254"/>
      <c r="DD1066" s="254"/>
      <c r="DE1066" s="254"/>
      <c r="DF1066" s="254"/>
      <c r="DG1066" s="254"/>
      <c r="DH1066" s="254"/>
      <c r="DI1066" s="254"/>
      <c r="DJ1066" s="254"/>
      <c r="DK1066" s="254"/>
      <c r="DL1066" s="254"/>
      <c r="DM1066" s="254"/>
      <c r="DN1066" s="254"/>
      <c r="DO1066" s="254"/>
    </row>
    <row r="1067" spans="1:119" ht="7.5" customHeight="1">
      <c r="A1067" s="277"/>
      <c r="B1067" s="254"/>
      <c r="C1067" s="254"/>
      <c r="D1067" s="254"/>
      <c r="E1067" s="254"/>
      <c r="F1067" s="254"/>
      <c r="G1067" s="254"/>
      <c r="H1067" s="254"/>
      <c r="I1067" s="254"/>
      <c r="J1067" s="254"/>
      <c r="K1067" s="254"/>
      <c r="L1067" s="254"/>
      <c r="M1067" s="254"/>
      <c r="N1067" s="254"/>
      <c r="O1067" s="254"/>
      <c r="P1067" s="254"/>
      <c r="Q1067" s="254"/>
      <c r="R1067" s="254"/>
      <c r="S1067" s="254"/>
      <c r="T1067" s="254"/>
      <c r="U1067" s="254"/>
      <c r="V1067" s="254"/>
      <c r="W1067" s="254"/>
      <c r="X1067" s="254"/>
      <c r="Y1067" s="254"/>
      <c r="Z1067" s="254"/>
      <c r="AA1067" s="254"/>
      <c r="AB1067" s="254"/>
      <c r="AC1067" s="254"/>
      <c r="AD1067" s="254"/>
      <c r="AE1067" s="254"/>
      <c r="AF1067" s="254"/>
      <c r="AG1067" s="254"/>
      <c r="AH1067" s="254"/>
      <c r="AI1067" s="254"/>
      <c r="AJ1067" s="254"/>
      <c r="AK1067" s="254"/>
      <c r="AL1067" s="254"/>
      <c r="AM1067" s="254"/>
      <c r="AN1067" s="254"/>
      <c r="AO1067" s="254"/>
      <c r="AP1067" s="254"/>
      <c r="AQ1067" s="254"/>
      <c r="AR1067" s="254"/>
      <c r="AS1067" s="254"/>
      <c r="AT1067" s="254"/>
      <c r="AU1067" s="254"/>
      <c r="AV1067" s="254"/>
      <c r="AW1067" s="254"/>
      <c r="AX1067" s="254"/>
      <c r="AY1067" s="254"/>
      <c r="AZ1067" s="254"/>
      <c r="BA1067" s="254"/>
      <c r="BB1067" s="254"/>
      <c r="BC1067" s="254"/>
      <c r="BD1067" s="254"/>
      <c r="BE1067" s="254"/>
      <c r="BF1067" s="254"/>
      <c r="BG1067" s="254"/>
      <c r="BH1067" s="254"/>
      <c r="BI1067" s="254"/>
      <c r="BJ1067" s="254"/>
      <c r="BK1067" s="254"/>
      <c r="BL1067" s="254"/>
      <c r="BM1067" s="254"/>
      <c r="BN1067" s="254"/>
      <c r="BO1067" s="254"/>
      <c r="BP1067" s="254"/>
      <c r="BQ1067" s="254"/>
      <c r="BR1067" s="254"/>
      <c r="BS1067" s="254"/>
      <c r="BT1067" s="254"/>
      <c r="BU1067" s="254"/>
      <c r="BV1067" s="254"/>
      <c r="BW1067" s="254"/>
      <c r="BX1067" s="254"/>
      <c r="BY1067" s="254"/>
      <c r="BZ1067" s="254"/>
      <c r="CA1067" s="254"/>
      <c r="CB1067" s="254"/>
      <c r="CC1067" s="254"/>
      <c r="CD1067" s="254"/>
      <c r="CE1067" s="254"/>
      <c r="CF1067" s="254"/>
      <c r="CG1067" s="254"/>
      <c r="CH1067" s="254"/>
      <c r="CI1067" s="254"/>
      <c r="CJ1067" s="254"/>
      <c r="CK1067" s="254"/>
      <c r="CL1067" s="254"/>
      <c r="CM1067" s="254"/>
      <c r="CN1067" s="254"/>
      <c r="CO1067" s="254"/>
      <c r="CP1067" s="254"/>
      <c r="CQ1067" s="254"/>
      <c r="CR1067" s="254"/>
      <c r="CS1067" s="254"/>
      <c r="CT1067" s="254"/>
      <c r="CU1067" s="254"/>
      <c r="CV1067" s="254"/>
      <c r="CW1067" s="254"/>
      <c r="CX1067" s="254"/>
      <c r="CY1067" s="254"/>
      <c r="CZ1067" s="254"/>
      <c r="DA1067" s="254"/>
      <c r="DB1067" s="254"/>
      <c r="DC1067" s="254"/>
      <c r="DD1067" s="254"/>
      <c r="DE1067" s="254"/>
      <c r="DF1067" s="254"/>
      <c r="DG1067" s="254"/>
      <c r="DH1067" s="254"/>
      <c r="DI1067" s="254"/>
      <c r="DJ1067" s="254"/>
      <c r="DK1067" s="254"/>
      <c r="DL1067" s="254"/>
      <c r="DM1067" s="254"/>
      <c r="DN1067" s="254"/>
      <c r="DO1067" s="254"/>
    </row>
    <row r="1068" spans="1:119" ht="7.5" customHeight="1">
      <c r="A1068" s="277"/>
      <c r="B1068" s="254"/>
      <c r="C1068" s="254"/>
      <c r="D1068" s="254"/>
      <c r="E1068" s="254"/>
      <c r="F1068" s="254"/>
      <c r="G1068" s="254"/>
      <c r="H1068" s="254"/>
      <c r="I1068" s="254"/>
      <c r="J1068" s="254"/>
      <c r="K1068" s="254"/>
      <c r="L1068" s="254"/>
      <c r="M1068" s="254"/>
      <c r="N1068" s="254"/>
      <c r="O1068" s="254"/>
      <c r="P1068" s="254"/>
      <c r="Q1068" s="254"/>
      <c r="R1068" s="254"/>
      <c r="S1068" s="254"/>
      <c r="T1068" s="254"/>
      <c r="U1068" s="254"/>
      <c r="V1068" s="254"/>
      <c r="W1068" s="254"/>
      <c r="X1068" s="254"/>
      <c r="Y1068" s="254"/>
      <c r="Z1068" s="254"/>
      <c r="AA1068" s="254"/>
      <c r="AB1068" s="254"/>
      <c r="AC1068" s="254"/>
      <c r="AD1068" s="254"/>
      <c r="AE1068" s="254"/>
      <c r="AF1068" s="254"/>
      <c r="AG1068" s="254"/>
      <c r="AH1068" s="254"/>
      <c r="AI1068" s="254"/>
      <c r="AJ1068" s="254"/>
      <c r="AK1068" s="254"/>
      <c r="AL1068" s="254"/>
      <c r="AM1068" s="254"/>
      <c r="AN1068" s="254"/>
      <c r="AO1068" s="254"/>
      <c r="AP1068" s="254"/>
      <c r="AQ1068" s="254"/>
      <c r="AR1068" s="254"/>
      <c r="AS1068" s="254"/>
      <c r="AT1068" s="254"/>
      <c r="AU1068" s="254"/>
      <c r="AV1068" s="254"/>
      <c r="AW1068" s="254"/>
      <c r="AX1068" s="254"/>
      <c r="AY1068" s="254"/>
      <c r="AZ1068" s="254"/>
      <c r="BA1068" s="254"/>
      <c r="BB1068" s="254"/>
      <c r="BC1068" s="254"/>
      <c r="BD1068" s="254"/>
      <c r="BE1068" s="254"/>
      <c r="BF1068" s="254"/>
      <c r="BG1068" s="254"/>
      <c r="BH1068" s="254"/>
      <c r="BI1068" s="254"/>
      <c r="BJ1068" s="254"/>
      <c r="BK1068" s="254"/>
      <c r="BL1068" s="254"/>
      <c r="BM1068" s="254"/>
      <c r="BN1068" s="254"/>
      <c r="BO1068" s="254"/>
      <c r="BP1068" s="254"/>
      <c r="BQ1068" s="254"/>
      <c r="BR1068" s="254"/>
      <c r="BS1068" s="254"/>
      <c r="BT1068" s="254"/>
      <c r="BU1068" s="254"/>
      <c r="BV1068" s="254"/>
      <c r="BW1068" s="254"/>
      <c r="BX1068" s="254"/>
      <c r="BY1068" s="254"/>
      <c r="BZ1068" s="254"/>
      <c r="CA1068" s="254"/>
      <c r="CB1068" s="254"/>
      <c r="CC1068" s="254"/>
      <c r="CD1068" s="254"/>
      <c r="CE1068" s="254"/>
      <c r="CF1068" s="254"/>
      <c r="CG1068" s="254"/>
      <c r="CH1068" s="254"/>
      <c r="CI1068" s="254"/>
      <c r="CJ1068" s="254"/>
      <c r="CK1068" s="254"/>
      <c r="CL1068" s="254"/>
      <c r="CM1068" s="254"/>
      <c r="CN1068" s="254"/>
      <c r="CO1068" s="254"/>
      <c r="CP1068" s="254"/>
      <c r="CQ1068" s="254"/>
      <c r="CR1068" s="254"/>
      <c r="CS1068" s="254"/>
      <c r="CT1068" s="254"/>
      <c r="CU1068" s="254"/>
      <c r="CV1068" s="254"/>
      <c r="CW1068" s="254"/>
      <c r="CX1068" s="254"/>
      <c r="CY1068" s="254"/>
      <c r="CZ1068" s="254"/>
      <c r="DA1068" s="254"/>
      <c r="DB1068" s="254"/>
      <c r="DC1068" s="254"/>
      <c r="DD1068" s="254"/>
      <c r="DE1068" s="254"/>
      <c r="DF1068" s="254"/>
      <c r="DG1068" s="254"/>
      <c r="DH1068" s="254"/>
      <c r="DI1068" s="254"/>
      <c r="DJ1068" s="254"/>
      <c r="DK1068" s="254"/>
      <c r="DL1068" s="254"/>
      <c r="DM1068" s="254"/>
      <c r="DN1068" s="254"/>
      <c r="DO1068" s="254"/>
    </row>
    <row r="1069" spans="1:119" ht="7.5" customHeight="1">
      <c r="A1069" s="277"/>
      <c r="B1069" s="254"/>
      <c r="C1069" s="254"/>
      <c r="D1069" s="254"/>
      <c r="E1069" s="254"/>
      <c r="F1069" s="254"/>
      <c r="G1069" s="254"/>
      <c r="H1069" s="254"/>
      <c r="I1069" s="254"/>
      <c r="J1069" s="254"/>
      <c r="K1069" s="254"/>
      <c r="L1069" s="254"/>
      <c r="M1069" s="254"/>
      <c r="N1069" s="254"/>
      <c r="O1069" s="254"/>
      <c r="P1069" s="254"/>
      <c r="Q1069" s="254"/>
      <c r="R1069" s="254"/>
      <c r="S1069" s="254"/>
      <c r="T1069" s="254"/>
      <c r="U1069" s="254"/>
      <c r="V1069" s="254"/>
      <c r="W1069" s="254"/>
      <c r="X1069" s="254"/>
      <c r="Y1069" s="254"/>
      <c r="Z1069" s="254"/>
      <c r="AA1069" s="254"/>
      <c r="AB1069" s="254"/>
      <c r="AC1069" s="254"/>
      <c r="AD1069" s="254"/>
      <c r="AE1069" s="254"/>
      <c r="AF1069" s="254"/>
      <c r="AG1069" s="254"/>
      <c r="AH1069" s="254"/>
      <c r="AI1069" s="254"/>
      <c r="AJ1069" s="254"/>
      <c r="AK1069" s="254"/>
      <c r="AL1069" s="254"/>
      <c r="AM1069" s="254"/>
      <c r="AN1069" s="254"/>
      <c r="AO1069" s="254"/>
      <c r="AP1069" s="254"/>
      <c r="AQ1069" s="254"/>
      <c r="AR1069" s="254"/>
      <c r="AS1069" s="254"/>
      <c r="AT1069" s="254"/>
      <c r="AU1069" s="254"/>
      <c r="AV1069" s="254"/>
      <c r="AW1069" s="254"/>
      <c r="AX1069" s="254"/>
      <c r="AY1069" s="254"/>
      <c r="AZ1069" s="254"/>
      <c r="BA1069" s="254"/>
      <c r="BB1069" s="254"/>
      <c r="BC1069" s="254"/>
      <c r="BD1069" s="254"/>
      <c r="BE1069" s="254"/>
      <c r="BF1069" s="254"/>
      <c r="BG1069" s="254"/>
      <c r="BH1069" s="254"/>
      <c r="BI1069" s="254"/>
      <c r="BJ1069" s="254"/>
      <c r="BK1069" s="254"/>
      <c r="BL1069" s="254"/>
      <c r="BM1069" s="254"/>
      <c r="BN1069" s="254"/>
      <c r="BO1069" s="254"/>
      <c r="BP1069" s="254"/>
      <c r="BQ1069" s="254"/>
      <c r="BR1069" s="254"/>
      <c r="BS1069" s="254"/>
      <c r="BT1069" s="254"/>
      <c r="BU1069" s="254"/>
      <c r="BV1069" s="254"/>
      <c r="BW1069" s="254"/>
      <c r="BX1069" s="254"/>
      <c r="BY1069" s="254"/>
      <c r="BZ1069" s="254"/>
      <c r="CA1069" s="254"/>
      <c r="CB1069" s="254"/>
      <c r="CC1069" s="254"/>
      <c r="CD1069" s="254"/>
      <c r="CE1069" s="254"/>
      <c r="CF1069" s="254"/>
      <c r="CG1069" s="254"/>
      <c r="CH1069" s="254"/>
      <c r="CI1069" s="254"/>
      <c r="CJ1069" s="254"/>
      <c r="CK1069" s="254"/>
      <c r="CL1069" s="254"/>
      <c r="CM1069" s="254"/>
      <c r="CN1069" s="254"/>
      <c r="CO1069" s="254"/>
      <c r="CP1069" s="254"/>
      <c r="CQ1069" s="254"/>
      <c r="CR1069" s="254"/>
      <c r="CS1069" s="254"/>
      <c r="CT1069" s="254"/>
      <c r="CU1069" s="254"/>
      <c r="CV1069" s="254"/>
      <c r="CW1069" s="254"/>
      <c r="CX1069" s="254"/>
      <c r="CY1069" s="254"/>
      <c r="CZ1069" s="254"/>
      <c r="DA1069" s="254"/>
      <c r="DB1069" s="254"/>
      <c r="DC1069" s="254"/>
      <c r="DD1069" s="254"/>
      <c r="DE1069" s="254"/>
      <c r="DF1069" s="254"/>
      <c r="DG1069" s="254"/>
      <c r="DH1069" s="254"/>
      <c r="DI1069" s="254"/>
      <c r="DJ1069" s="254"/>
      <c r="DK1069" s="254"/>
      <c r="DL1069" s="254"/>
      <c r="DM1069" s="254"/>
      <c r="DN1069" s="254"/>
      <c r="DO1069" s="254"/>
    </row>
    <row r="1070" spans="1:119" ht="7.5" customHeight="1">
      <c r="A1070" s="277"/>
      <c r="B1070" s="254"/>
      <c r="C1070" s="254"/>
      <c r="D1070" s="254"/>
      <c r="E1070" s="254"/>
      <c r="F1070" s="254"/>
      <c r="G1070" s="254"/>
      <c r="H1070" s="254"/>
      <c r="I1070" s="254"/>
      <c r="J1070" s="254"/>
      <c r="K1070" s="254"/>
      <c r="L1070" s="254"/>
      <c r="M1070" s="254"/>
      <c r="N1070" s="254"/>
      <c r="O1070" s="254"/>
      <c r="P1070" s="254"/>
      <c r="Q1070" s="254"/>
      <c r="R1070" s="254"/>
      <c r="S1070" s="254"/>
      <c r="T1070" s="254"/>
      <c r="U1070" s="254"/>
      <c r="V1070" s="254"/>
      <c r="W1070" s="254"/>
      <c r="X1070" s="254"/>
      <c r="Y1070" s="254"/>
      <c r="Z1070" s="254"/>
      <c r="AA1070" s="254"/>
      <c r="AB1070" s="254"/>
      <c r="AC1070" s="254"/>
      <c r="AD1070" s="254"/>
      <c r="AE1070" s="254"/>
      <c r="AF1070" s="254"/>
      <c r="AG1070" s="254"/>
      <c r="AH1070" s="254"/>
      <c r="AI1070" s="254"/>
      <c r="AJ1070" s="254"/>
      <c r="AK1070" s="254"/>
      <c r="AL1070" s="254"/>
      <c r="AM1070" s="254"/>
      <c r="AN1070" s="254"/>
      <c r="AO1070" s="254"/>
      <c r="AP1070" s="254"/>
      <c r="AQ1070" s="254"/>
      <c r="AR1070" s="254"/>
      <c r="AS1070" s="254"/>
      <c r="AT1070" s="254"/>
      <c r="AU1070" s="254"/>
      <c r="AV1070" s="254"/>
      <c r="AW1070" s="254"/>
      <c r="AX1070" s="254"/>
      <c r="AY1070" s="254"/>
      <c r="AZ1070" s="254"/>
      <c r="BA1070" s="254"/>
      <c r="BB1070" s="254"/>
      <c r="BC1070" s="254"/>
      <c r="BD1070" s="254"/>
      <c r="BE1070" s="254"/>
      <c r="BF1070" s="254"/>
      <c r="BG1070" s="254"/>
      <c r="BH1070" s="254"/>
      <c r="BI1070" s="254"/>
      <c r="BJ1070" s="254"/>
      <c r="BK1070" s="254"/>
      <c r="BL1070" s="254"/>
      <c r="BM1070" s="254"/>
      <c r="BN1070" s="254"/>
      <c r="BO1070" s="254"/>
      <c r="BP1070" s="254"/>
      <c r="BQ1070" s="254"/>
      <c r="BR1070" s="254"/>
      <c r="BS1070" s="254"/>
      <c r="BT1070" s="254"/>
      <c r="BU1070" s="254"/>
      <c r="BV1070" s="254"/>
      <c r="BW1070" s="254"/>
      <c r="BX1070" s="254"/>
      <c r="BY1070" s="254"/>
      <c r="BZ1070" s="254"/>
      <c r="CA1070" s="254"/>
      <c r="CB1070" s="254"/>
      <c r="CC1070" s="254"/>
      <c r="CD1070" s="254"/>
      <c r="CE1070" s="254"/>
      <c r="CF1070" s="254"/>
      <c r="CG1070" s="254"/>
      <c r="CH1070" s="254"/>
      <c r="CI1070" s="254"/>
      <c r="CJ1070" s="254"/>
      <c r="CK1070" s="254"/>
      <c r="CL1070" s="254"/>
      <c r="CM1070" s="254"/>
      <c r="CN1070" s="254"/>
      <c r="CO1070" s="254"/>
      <c r="CP1070" s="254"/>
      <c r="CQ1070" s="254"/>
      <c r="CR1070" s="254"/>
      <c r="CS1070" s="254"/>
      <c r="CT1070" s="254"/>
      <c r="CU1070" s="254"/>
      <c r="CV1070" s="254"/>
      <c r="CW1070" s="254"/>
      <c r="CX1070" s="254"/>
      <c r="CY1070" s="254"/>
      <c r="CZ1070" s="254"/>
      <c r="DA1070" s="254"/>
      <c r="DB1070" s="254"/>
      <c r="DC1070" s="254"/>
      <c r="DD1070" s="254"/>
      <c r="DE1070" s="254"/>
      <c r="DF1070" s="254"/>
      <c r="DG1070" s="254"/>
      <c r="DH1070" s="254"/>
      <c r="DI1070" s="254"/>
      <c r="DJ1070" s="254"/>
      <c r="DK1070" s="254"/>
      <c r="DL1070" s="254"/>
      <c r="DM1070" s="254"/>
      <c r="DN1070" s="254"/>
      <c r="DO1070" s="254"/>
    </row>
    <row r="1071" spans="1:119" ht="7.5" customHeight="1">
      <c r="A1071" s="277"/>
      <c r="B1071" s="254"/>
      <c r="C1071" s="254"/>
      <c r="D1071" s="254"/>
      <c r="E1071" s="254"/>
      <c r="F1071" s="254"/>
      <c r="G1071" s="254"/>
      <c r="H1071" s="254"/>
      <c r="I1071" s="254"/>
      <c r="J1071" s="254"/>
      <c r="K1071" s="254"/>
      <c r="L1071" s="254"/>
      <c r="M1071" s="254"/>
      <c r="N1071" s="254"/>
      <c r="O1071" s="254"/>
      <c r="P1071" s="254"/>
      <c r="Q1071" s="254"/>
      <c r="R1071" s="254"/>
      <c r="S1071" s="254"/>
      <c r="T1071" s="254"/>
      <c r="U1071" s="254"/>
      <c r="V1071" s="254"/>
      <c r="W1071" s="254"/>
      <c r="X1071" s="254"/>
      <c r="Y1071" s="254"/>
      <c r="Z1071" s="254"/>
      <c r="AA1071" s="254"/>
      <c r="AB1071" s="254"/>
      <c r="AC1071" s="254"/>
      <c r="AD1071" s="254"/>
      <c r="AE1071" s="254"/>
      <c r="AF1071" s="254"/>
      <c r="AG1071" s="254"/>
      <c r="AH1071" s="254"/>
      <c r="AI1071" s="254"/>
      <c r="AJ1071" s="254"/>
      <c r="AK1071" s="254"/>
      <c r="AL1071" s="254"/>
      <c r="AM1071" s="254"/>
      <c r="AN1071" s="254"/>
      <c r="AO1071" s="254"/>
      <c r="AP1071" s="254"/>
      <c r="AQ1071" s="254"/>
      <c r="AR1071" s="254"/>
      <c r="AS1071" s="254"/>
      <c r="AT1071" s="254"/>
      <c r="AU1071" s="254"/>
      <c r="AV1071" s="254"/>
      <c r="AW1071" s="254"/>
      <c r="AX1071" s="254"/>
      <c r="AY1071" s="254"/>
      <c r="AZ1071" s="254"/>
      <c r="BA1071" s="254"/>
      <c r="BB1071" s="254"/>
      <c r="BC1071" s="254"/>
      <c r="BD1071" s="254"/>
      <c r="BE1071" s="254"/>
      <c r="BF1071" s="254"/>
      <c r="BG1071" s="254"/>
      <c r="BH1071" s="254"/>
      <c r="BI1071" s="254"/>
      <c r="BJ1071" s="254"/>
      <c r="BK1071" s="254"/>
      <c r="BL1071" s="254"/>
      <c r="BM1071" s="254"/>
      <c r="BN1071" s="254"/>
      <c r="BO1071" s="254"/>
      <c r="BP1071" s="254"/>
      <c r="BQ1071" s="254"/>
      <c r="BR1071" s="254"/>
      <c r="BS1071" s="254"/>
      <c r="BT1071" s="254"/>
      <c r="BU1071" s="254"/>
      <c r="BV1071" s="254"/>
      <c r="BW1071" s="254"/>
      <c r="BX1071" s="254"/>
      <c r="BY1071" s="254"/>
      <c r="BZ1071" s="254"/>
      <c r="CA1071" s="254"/>
      <c r="CB1071" s="254"/>
      <c r="CC1071" s="254"/>
      <c r="CD1071" s="254"/>
      <c r="CE1071" s="254"/>
      <c r="CF1071" s="254"/>
      <c r="CG1071" s="254"/>
      <c r="CH1071" s="254"/>
      <c r="CI1071" s="254"/>
      <c r="CJ1071" s="254"/>
      <c r="CK1071" s="254"/>
      <c r="CL1071" s="254"/>
      <c r="CM1071" s="254"/>
      <c r="CN1071" s="254"/>
      <c r="CO1071" s="254"/>
      <c r="CP1071" s="254"/>
      <c r="CQ1071" s="254"/>
      <c r="CR1071" s="254"/>
      <c r="CS1071" s="254"/>
      <c r="CT1071" s="254"/>
      <c r="CU1071" s="254"/>
      <c r="CV1071" s="254"/>
      <c r="CW1071" s="254"/>
      <c r="CX1071" s="254"/>
      <c r="CY1071" s="254"/>
      <c r="CZ1071" s="254"/>
      <c r="DA1071" s="254"/>
      <c r="DB1071" s="254"/>
      <c r="DC1071" s="254"/>
      <c r="DD1071" s="254"/>
      <c r="DE1071" s="254"/>
      <c r="DF1071" s="254"/>
      <c r="DG1071" s="254"/>
      <c r="DH1071" s="254"/>
      <c r="DI1071" s="254"/>
      <c r="DJ1071" s="254"/>
      <c r="DK1071" s="254"/>
      <c r="DL1071" s="254"/>
      <c r="DM1071" s="254"/>
      <c r="DN1071" s="254"/>
      <c r="DO1071" s="254"/>
    </row>
    <row r="1072" spans="1:119" ht="7.5" customHeight="1">
      <c r="A1072" s="277"/>
      <c r="B1072" s="254"/>
      <c r="C1072" s="254"/>
      <c r="D1072" s="254"/>
      <c r="E1072" s="254"/>
      <c r="F1072" s="254"/>
      <c r="G1072" s="254"/>
      <c r="H1072" s="254"/>
      <c r="I1072" s="254"/>
      <c r="J1072" s="254"/>
      <c r="K1072" s="254"/>
      <c r="L1072" s="254"/>
      <c r="M1072" s="254"/>
      <c r="N1072" s="254"/>
      <c r="O1072" s="254"/>
      <c r="P1072" s="254"/>
      <c r="Q1072" s="254"/>
      <c r="R1072" s="254"/>
      <c r="S1072" s="254"/>
      <c r="T1072" s="254"/>
      <c r="U1072" s="254"/>
      <c r="V1072" s="254"/>
      <c r="W1072" s="254"/>
      <c r="X1072" s="254"/>
      <c r="Y1072" s="254"/>
      <c r="Z1072" s="254"/>
      <c r="AA1072" s="254"/>
      <c r="AB1072" s="254"/>
      <c r="AC1072" s="254"/>
      <c r="AD1072" s="254"/>
      <c r="AE1072" s="254"/>
      <c r="AF1072" s="254"/>
      <c r="AG1072" s="254"/>
      <c r="AH1072" s="254"/>
      <c r="AI1072" s="254"/>
      <c r="AJ1072" s="254"/>
      <c r="AK1072" s="254"/>
      <c r="AL1072" s="254"/>
      <c r="AM1072" s="254"/>
      <c r="AN1072" s="254"/>
      <c r="AO1072" s="254"/>
      <c r="AP1072" s="254"/>
      <c r="AQ1072" s="254"/>
      <c r="AR1072" s="254"/>
      <c r="AS1072" s="254"/>
      <c r="AT1072" s="254"/>
      <c r="AU1072" s="254"/>
      <c r="AV1072" s="254"/>
      <c r="AW1072" s="254"/>
      <c r="AX1072" s="254"/>
      <c r="AY1072" s="254"/>
      <c r="AZ1072" s="254"/>
      <c r="BA1072" s="254"/>
      <c r="BB1072" s="254"/>
      <c r="BC1072" s="254"/>
      <c r="BD1072" s="254"/>
      <c r="BE1072" s="254"/>
      <c r="BF1072" s="254"/>
      <c r="BG1072" s="254"/>
      <c r="BH1072" s="254"/>
      <c r="BI1072" s="254"/>
      <c r="BJ1072" s="254"/>
      <c r="BK1072" s="254"/>
      <c r="BL1072" s="254"/>
      <c r="BM1072" s="254"/>
      <c r="BN1072" s="254"/>
      <c r="BO1072" s="254"/>
      <c r="BP1072" s="254"/>
      <c r="BQ1072" s="254"/>
      <c r="BR1072" s="254"/>
      <c r="BS1072" s="254"/>
      <c r="BT1072" s="254"/>
      <c r="BU1072" s="254"/>
      <c r="BV1072" s="254"/>
      <c r="BW1072" s="254"/>
      <c r="BX1072" s="254"/>
      <c r="BY1072" s="254"/>
      <c r="BZ1072" s="254"/>
      <c r="CA1072" s="254"/>
      <c r="CB1072" s="254"/>
      <c r="CC1072" s="254"/>
      <c r="CD1072" s="254"/>
      <c r="CE1072" s="254"/>
      <c r="CF1072" s="254"/>
      <c r="CG1072" s="254"/>
      <c r="CH1072" s="254"/>
      <c r="CI1072" s="254"/>
      <c r="CJ1072" s="254"/>
      <c r="CK1072" s="254"/>
      <c r="CL1072" s="254"/>
      <c r="CM1072" s="254"/>
      <c r="CN1072" s="254"/>
      <c r="CO1072" s="254"/>
      <c r="CP1072" s="254"/>
      <c r="CQ1072" s="254"/>
      <c r="CR1072" s="254"/>
      <c r="CS1072" s="254"/>
      <c r="CT1072" s="254"/>
      <c r="CU1072" s="254"/>
      <c r="CV1072" s="254"/>
      <c r="CW1072" s="254"/>
      <c r="CX1072" s="254"/>
      <c r="CY1072" s="254"/>
      <c r="CZ1072" s="254"/>
      <c r="DA1072" s="254"/>
      <c r="DB1072" s="254"/>
      <c r="DC1072" s="254"/>
      <c r="DD1072" s="254"/>
      <c r="DE1072" s="254"/>
      <c r="DF1072" s="254"/>
      <c r="DG1072" s="254"/>
      <c r="DH1072" s="254"/>
      <c r="DI1072" s="254"/>
      <c r="DJ1072" s="254"/>
      <c r="DK1072" s="254"/>
      <c r="DL1072" s="254"/>
      <c r="DM1072" s="254"/>
      <c r="DN1072" s="254"/>
      <c r="DO1072" s="254"/>
    </row>
    <row r="1073" spans="1:119" ht="7.5" customHeight="1">
      <c r="A1073" s="277"/>
      <c r="B1073" s="254"/>
      <c r="C1073" s="254"/>
      <c r="D1073" s="254"/>
      <c r="E1073" s="254"/>
      <c r="F1073" s="254"/>
      <c r="G1073" s="254"/>
      <c r="H1073" s="254"/>
      <c r="I1073" s="254"/>
      <c r="J1073" s="254"/>
      <c r="K1073" s="254"/>
      <c r="L1073" s="254"/>
      <c r="M1073" s="254"/>
      <c r="N1073" s="254"/>
      <c r="O1073" s="254"/>
      <c r="P1073" s="254"/>
      <c r="Q1073" s="254"/>
      <c r="R1073" s="254"/>
      <c r="S1073" s="254"/>
      <c r="T1073" s="254"/>
      <c r="U1073" s="254"/>
      <c r="V1073" s="254"/>
      <c r="W1073" s="254"/>
      <c r="X1073" s="254"/>
      <c r="Y1073" s="254"/>
      <c r="Z1073" s="254"/>
      <c r="AA1073" s="254"/>
      <c r="AB1073" s="254"/>
      <c r="AC1073" s="254"/>
      <c r="AD1073" s="254"/>
      <c r="AE1073" s="254"/>
      <c r="AF1073" s="254"/>
      <c r="AG1073" s="254"/>
      <c r="AH1073" s="254"/>
      <c r="AI1073" s="254"/>
      <c r="AJ1073" s="254"/>
      <c r="AK1073" s="254"/>
      <c r="AL1073" s="254"/>
      <c r="AM1073" s="254"/>
      <c r="AN1073" s="254"/>
      <c r="AO1073" s="254"/>
      <c r="AP1073" s="254"/>
      <c r="AQ1073" s="254"/>
      <c r="AR1073" s="254"/>
      <c r="AS1073" s="254"/>
      <c r="AT1073" s="254"/>
      <c r="AU1073" s="254"/>
      <c r="AV1073" s="254"/>
      <c r="AW1073" s="254"/>
      <c r="AX1073" s="254"/>
      <c r="AY1073" s="254"/>
      <c r="AZ1073" s="254"/>
      <c r="BA1073" s="254"/>
      <c r="BB1073" s="254"/>
      <c r="BC1073" s="254"/>
      <c r="BD1073" s="254"/>
      <c r="BE1073" s="254"/>
      <c r="BF1073" s="254"/>
      <c r="BG1073" s="254"/>
      <c r="BH1073" s="254"/>
      <c r="BI1073" s="254"/>
      <c r="BJ1073" s="254"/>
      <c r="BK1073" s="254"/>
      <c r="BL1073" s="254"/>
      <c r="BM1073" s="254"/>
      <c r="BN1073" s="254"/>
      <c r="BO1073" s="254"/>
      <c r="BP1073" s="254"/>
      <c r="BQ1073" s="254"/>
      <c r="BR1073" s="254"/>
      <c r="BS1073" s="254"/>
      <c r="BT1073" s="254"/>
      <c r="BU1073" s="254"/>
      <c r="BV1073" s="254"/>
      <c r="BW1073" s="254"/>
      <c r="BX1073" s="254"/>
      <c r="BY1073" s="254"/>
      <c r="BZ1073" s="254"/>
      <c r="CA1073" s="254"/>
      <c r="CB1073" s="254"/>
      <c r="CC1073" s="254"/>
      <c r="CD1073" s="254"/>
      <c r="CE1073" s="254"/>
      <c r="CF1073" s="254"/>
      <c r="CG1073" s="254"/>
      <c r="CH1073" s="254"/>
      <c r="CI1073" s="254"/>
      <c r="CJ1073" s="254"/>
      <c r="CK1073" s="254"/>
      <c r="CL1073" s="254"/>
      <c r="CM1073" s="254"/>
      <c r="CN1073" s="254"/>
      <c r="CO1073" s="254"/>
      <c r="CP1073" s="254"/>
      <c r="CQ1073" s="254"/>
      <c r="CR1073" s="254"/>
      <c r="CS1073" s="254"/>
      <c r="CT1073" s="254"/>
      <c r="CU1073" s="254"/>
      <c r="CV1073" s="254"/>
      <c r="CW1073" s="254"/>
      <c r="CX1073" s="254"/>
      <c r="CY1073" s="254"/>
      <c r="CZ1073" s="254"/>
      <c r="DA1073" s="254"/>
      <c r="DB1073" s="254"/>
      <c r="DC1073" s="254"/>
      <c r="DD1073" s="254"/>
      <c r="DE1073" s="254"/>
      <c r="DF1073" s="254"/>
      <c r="DG1073" s="254"/>
      <c r="DH1073" s="254"/>
      <c r="DI1073" s="254"/>
      <c r="DJ1073" s="254"/>
      <c r="DK1073" s="254"/>
      <c r="DL1073" s="254"/>
      <c r="DM1073" s="254"/>
      <c r="DN1073" s="254"/>
      <c r="DO1073" s="254"/>
    </row>
    <row r="1074" spans="1:119" ht="7.5" customHeight="1">
      <c r="A1074" s="277"/>
      <c r="B1074" s="254"/>
      <c r="C1074" s="254"/>
      <c r="D1074" s="254"/>
      <c r="E1074" s="254"/>
      <c r="F1074" s="254"/>
      <c r="G1074" s="254"/>
      <c r="H1074" s="254"/>
      <c r="I1074" s="254"/>
      <c r="J1074" s="254"/>
      <c r="K1074" s="254"/>
      <c r="L1074" s="254"/>
      <c r="M1074" s="254"/>
      <c r="N1074" s="254"/>
      <c r="O1074" s="254"/>
      <c r="P1074" s="254"/>
      <c r="Q1074" s="254"/>
      <c r="R1074" s="254"/>
      <c r="S1074" s="254"/>
      <c r="T1074" s="254"/>
      <c r="U1074" s="254"/>
      <c r="V1074" s="254"/>
      <c r="W1074" s="254"/>
      <c r="X1074" s="254"/>
      <c r="Y1074" s="254"/>
      <c r="Z1074" s="254"/>
      <c r="AA1074" s="254"/>
      <c r="AB1074" s="254"/>
      <c r="AC1074" s="254"/>
      <c r="AD1074" s="254"/>
      <c r="AE1074" s="254"/>
      <c r="AF1074" s="254"/>
      <c r="AG1074" s="254"/>
      <c r="AH1074" s="254"/>
      <c r="AI1074" s="254"/>
      <c r="AJ1074" s="254"/>
      <c r="AK1074" s="254"/>
      <c r="AL1074" s="254"/>
      <c r="AM1074" s="254"/>
      <c r="AN1074" s="254"/>
      <c r="AO1074" s="254"/>
      <c r="AP1074" s="254"/>
      <c r="AQ1074" s="254"/>
      <c r="AR1074" s="254"/>
      <c r="AS1074" s="254"/>
      <c r="AT1074" s="254"/>
      <c r="AU1074" s="254"/>
      <c r="AV1074" s="254"/>
      <c r="AW1074" s="254"/>
      <c r="AX1074" s="254"/>
      <c r="AY1074" s="254"/>
      <c r="AZ1074" s="254"/>
      <c r="BA1074" s="254"/>
      <c r="BB1074" s="254"/>
      <c r="BC1074" s="254"/>
      <c r="BD1074" s="254"/>
      <c r="BE1074" s="254"/>
      <c r="BF1074" s="254"/>
      <c r="BG1074" s="254"/>
      <c r="BH1074" s="254"/>
      <c r="BI1074" s="254"/>
      <c r="BJ1074" s="254"/>
      <c r="BK1074" s="254"/>
      <c r="BL1074" s="254"/>
      <c r="BM1074" s="254"/>
      <c r="BN1074" s="254"/>
      <c r="BO1074" s="254"/>
      <c r="BP1074" s="254"/>
      <c r="BQ1074" s="254"/>
      <c r="BR1074" s="254"/>
      <c r="BS1074" s="254"/>
      <c r="BT1074" s="254"/>
      <c r="BU1074" s="254"/>
      <c r="BV1074" s="254"/>
      <c r="BW1074" s="254"/>
      <c r="BX1074" s="254"/>
      <c r="BY1074" s="254"/>
      <c r="BZ1074" s="254"/>
      <c r="CA1074" s="254"/>
      <c r="CB1074" s="254"/>
      <c r="CC1074" s="254"/>
      <c r="CD1074" s="254"/>
      <c r="CE1074" s="254"/>
      <c r="CF1074" s="254"/>
      <c r="CG1074" s="254"/>
      <c r="CH1074" s="254"/>
      <c r="CI1074" s="254"/>
      <c r="CJ1074" s="254"/>
      <c r="CK1074" s="254"/>
      <c r="CL1074" s="254"/>
      <c r="CM1074" s="254"/>
      <c r="CN1074" s="254"/>
      <c r="CO1074" s="254"/>
      <c r="CP1074" s="254"/>
      <c r="CQ1074" s="254"/>
      <c r="CR1074" s="254"/>
      <c r="CS1074" s="254"/>
      <c r="CT1074" s="254"/>
      <c r="CU1074" s="254"/>
      <c r="CV1074" s="254"/>
      <c r="CW1074" s="254"/>
      <c r="CX1074" s="254"/>
      <c r="CY1074" s="254"/>
      <c r="CZ1074" s="254"/>
      <c r="DA1074" s="254"/>
      <c r="DB1074" s="254"/>
      <c r="DC1074" s="254"/>
      <c r="DD1074" s="254"/>
      <c r="DE1074" s="254"/>
      <c r="DF1074" s="254"/>
      <c r="DG1074" s="254"/>
      <c r="DH1074" s="254"/>
      <c r="DI1074" s="254"/>
      <c r="DJ1074" s="254"/>
      <c r="DK1074" s="254"/>
      <c r="DL1074" s="254"/>
      <c r="DM1074" s="254"/>
      <c r="DN1074" s="254"/>
      <c r="DO1074" s="254"/>
    </row>
    <row r="1075" spans="1:119" ht="7.5" customHeight="1">
      <c r="A1075" s="277"/>
      <c r="B1075" s="254"/>
      <c r="C1075" s="254"/>
      <c r="D1075" s="254"/>
      <c r="E1075" s="254"/>
      <c r="F1075" s="254"/>
      <c r="G1075" s="254"/>
      <c r="H1075" s="254"/>
      <c r="I1075" s="254"/>
      <c r="J1075" s="254"/>
      <c r="K1075" s="254"/>
      <c r="L1075" s="254"/>
      <c r="M1075" s="254"/>
      <c r="N1075" s="254"/>
      <c r="O1075" s="254"/>
      <c r="P1075" s="254"/>
      <c r="Q1075" s="254"/>
      <c r="R1075" s="254"/>
      <c r="S1075" s="254"/>
      <c r="T1075" s="254"/>
      <c r="U1075" s="254"/>
      <c r="V1075" s="254"/>
      <c r="W1075" s="254"/>
      <c r="X1075" s="254"/>
      <c r="Y1075" s="254"/>
      <c r="Z1075" s="254"/>
      <c r="AA1075" s="254"/>
      <c r="AB1075" s="254"/>
      <c r="AC1075" s="254"/>
      <c r="AD1075" s="254"/>
      <c r="AE1075" s="254"/>
      <c r="AF1075" s="254"/>
      <c r="AG1075" s="254"/>
      <c r="AH1075" s="254"/>
      <c r="AI1075" s="254"/>
      <c r="AJ1075" s="254"/>
      <c r="AK1075" s="254"/>
      <c r="AL1075" s="254"/>
      <c r="AM1075" s="254"/>
      <c r="AN1075" s="254"/>
      <c r="AO1075" s="254"/>
      <c r="AP1075" s="254"/>
      <c r="AQ1075" s="254"/>
      <c r="AR1075" s="254"/>
      <c r="AS1075" s="254"/>
      <c r="AT1075" s="254"/>
      <c r="AU1075" s="254"/>
      <c r="AV1075" s="254"/>
      <c r="AW1075" s="254"/>
      <c r="AX1075" s="254"/>
      <c r="AY1075" s="254"/>
      <c r="AZ1075" s="254"/>
      <c r="BA1075" s="254"/>
      <c r="BB1075" s="254"/>
      <c r="BC1075" s="254"/>
      <c r="BD1075" s="254"/>
      <c r="BE1075" s="254"/>
      <c r="BF1075" s="254"/>
      <c r="BG1075" s="254"/>
      <c r="BH1075" s="254"/>
      <c r="BI1075" s="254"/>
      <c r="BJ1075" s="254"/>
      <c r="BK1075" s="254"/>
      <c r="BL1075" s="254"/>
      <c r="BM1075" s="254"/>
      <c r="BN1075" s="254"/>
      <c r="BO1075" s="254"/>
      <c r="BP1075" s="254"/>
      <c r="BQ1075" s="254"/>
      <c r="BR1075" s="254"/>
      <c r="BS1075" s="254"/>
      <c r="BT1075" s="254"/>
      <c r="BU1075" s="254"/>
      <c r="BV1075" s="254"/>
      <c r="BW1075" s="254"/>
      <c r="BX1075" s="254"/>
      <c r="BY1075" s="254"/>
      <c r="BZ1075" s="254"/>
      <c r="CA1075" s="254"/>
      <c r="CB1075" s="254"/>
      <c r="CC1075" s="254"/>
      <c r="CD1075" s="254"/>
      <c r="CE1075" s="254"/>
      <c r="CF1075" s="254"/>
      <c r="CG1075" s="254"/>
      <c r="CH1075" s="254"/>
      <c r="CI1075" s="254"/>
      <c r="CJ1075" s="254"/>
      <c r="CK1075" s="254"/>
      <c r="CL1075" s="254"/>
      <c r="CM1075" s="254"/>
      <c r="CN1075" s="254"/>
      <c r="CO1075" s="254"/>
      <c r="CP1075" s="254"/>
      <c r="CQ1075" s="254"/>
      <c r="CR1075" s="254"/>
      <c r="CS1075" s="254"/>
      <c r="CT1075" s="254"/>
      <c r="CU1075" s="254"/>
      <c r="CV1075" s="254"/>
      <c r="CW1075" s="254"/>
      <c r="CX1075" s="254"/>
      <c r="CY1075" s="254"/>
      <c r="CZ1075" s="254"/>
      <c r="DA1075" s="254"/>
      <c r="DB1075" s="254"/>
      <c r="DC1075" s="254"/>
      <c r="DD1075" s="254"/>
      <c r="DE1075" s="254"/>
      <c r="DF1075" s="254"/>
      <c r="DG1075" s="254"/>
      <c r="DH1075" s="254"/>
      <c r="DI1075" s="254"/>
      <c r="DJ1075" s="254"/>
      <c r="DK1075" s="254"/>
      <c r="DL1075" s="254"/>
      <c r="DM1075" s="254"/>
      <c r="DN1075" s="254"/>
      <c r="DO1075" s="254"/>
    </row>
    <row r="1076" spans="1:119" ht="7.5" customHeight="1">
      <c r="A1076" s="277"/>
      <c r="B1076" s="254"/>
      <c r="C1076" s="254"/>
      <c r="D1076" s="254"/>
      <c r="E1076" s="254"/>
      <c r="F1076" s="254"/>
      <c r="G1076" s="254"/>
      <c r="H1076" s="254"/>
      <c r="I1076" s="254"/>
      <c r="J1076" s="254"/>
      <c r="K1076" s="254"/>
      <c r="L1076" s="254"/>
      <c r="M1076" s="254"/>
      <c r="N1076" s="254"/>
      <c r="O1076" s="254"/>
      <c r="P1076" s="254"/>
      <c r="Q1076" s="254"/>
      <c r="R1076" s="254"/>
      <c r="S1076" s="254"/>
      <c r="T1076" s="254"/>
      <c r="U1076" s="254"/>
      <c r="V1076" s="254"/>
      <c r="W1076" s="254"/>
      <c r="X1076" s="254"/>
      <c r="Y1076" s="254"/>
      <c r="Z1076" s="254"/>
      <c r="AA1076" s="254"/>
      <c r="AB1076" s="254"/>
      <c r="AC1076" s="254"/>
      <c r="AD1076" s="254"/>
      <c r="AE1076" s="254"/>
      <c r="AF1076" s="254"/>
      <c r="AG1076" s="254"/>
      <c r="AH1076" s="254"/>
      <c r="AI1076" s="254"/>
      <c r="AJ1076" s="254"/>
      <c r="AK1076" s="254"/>
      <c r="AL1076" s="254"/>
      <c r="AM1076" s="254"/>
      <c r="AN1076" s="254"/>
      <c r="AO1076" s="254"/>
      <c r="AP1076" s="254"/>
      <c r="AQ1076" s="254"/>
      <c r="AR1076" s="254"/>
      <c r="AS1076" s="254"/>
      <c r="AT1076" s="254"/>
      <c r="AU1076" s="254"/>
      <c r="AV1076" s="254"/>
      <c r="AW1076" s="254"/>
      <c r="AX1076" s="254"/>
      <c r="AY1076" s="254"/>
      <c r="AZ1076" s="254"/>
      <c r="BA1076" s="254"/>
      <c r="BB1076" s="254"/>
      <c r="BC1076" s="254"/>
      <c r="BD1076" s="254"/>
      <c r="BE1076" s="254"/>
      <c r="BF1076" s="254"/>
      <c r="BG1076" s="254"/>
      <c r="BH1076" s="254"/>
      <c r="BI1076" s="254"/>
      <c r="BJ1076" s="254"/>
      <c r="BK1076" s="254"/>
      <c r="BL1076" s="254"/>
      <c r="BM1076" s="254"/>
      <c r="BN1076" s="254"/>
      <c r="BO1076" s="254"/>
      <c r="BP1076" s="254"/>
      <c r="BQ1076" s="254"/>
      <c r="BR1076" s="254"/>
      <c r="BS1076" s="254"/>
      <c r="BT1076" s="254"/>
      <c r="BU1076" s="254"/>
      <c r="BV1076" s="254"/>
      <c r="BW1076" s="254"/>
      <c r="BX1076" s="254"/>
      <c r="BY1076" s="254"/>
      <c r="BZ1076" s="254"/>
      <c r="CA1076" s="254"/>
      <c r="CB1076" s="254"/>
      <c r="CC1076" s="254"/>
      <c r="CD1076" s="254"/>
      <c r="CE1076" s="254"/>
      <c r="CF1076" s="254"/>
      <c r="CG1076" s="254"/>
      <c r="CH1076" s="254"/>
      <c r="CI1076" s="254"/>
      <c r="CJ1076" s="254"/>
      <c r="CK1076" s="254"/>
      <c r="CL1076" s="254"/>
      <c r="CM1076" s="254"/>
      <c r="CN1076" s="254"/>
      <c r="CO1076" s="254"/>
      <c r="CP1076" s="254"/>
      <c r="CQ1076" s="254"/>
      <c r="CR1076" s="254"/>
      <c r="CS1076" s="254"/>
      <c r="CT1076" s="254"/>
      <c r="CU1076" s="254"/>
      <c r="CV1076" s="254"/>
      <c r="CW1076" s="254"/>
      <c r="CX1076" s="254"/>
      <c r="CY1076" s="254"/>
      <c r="CZ1076" s="254"/>
      <c r="DA1076" s="254"/>
      <c r="DB1076" s="254"/>
      <c r="DC1076" s="254"/>
      <c r="DD1076" s="254"/>
      <c r="DE1076" s="254"/>
      <c r="DF1076" s="254"/>
      <c r="DG1076" s="254"/>
      <c r="DH1076" s="254"/>
      <c r="DI1076" s="254"/>
      <c r="DJ1076" s="254"/>
      <c r="DK1076" s="254"/>
      <c r="DL1076" s="254"/>
      <c r="DM1076" s="254"/>
      <c r="DN1076" s="254"/>
      <c r="DO1076" s="254"/>
    </row>
    <row r="1077" spans="1:119" ht="7.5" customHeight="1">
      <c r="A1077" s="277"/>
      <c r="B1077" s="254"/>
      <c r="C1077" s="254"/>
      <c r="D1077" s="254"/>
      <c r="E1077" s="254"/>
      <c r="F1077" s="254"/>
      <c r="G1077" s="254"/>
      <c r="H1077" s="254"/>
      <c r="I1077" s="254"/>
      <c r="J1077" s="254"/>
      <c r="K1077" s="254"/>
      <c r="L1077" s="254"/>
      <c r="M1077" s="254"/>
      <c r="N1077" s="254"/>
      <c r="O1077" s="254"/>
      <c r="P1077" s="254"/>
      <c r="Q1077" s="254"/>
      <c r="R1077" s="254"/>
      <c r="S1077" s="254"/>
      <c r="T1077" s="254"/>
      <c r="U1077" s="254"/>
      <c r="V1077" s="254"/>
      <c r="W1077" s="254"/>
      <c r="X1077" s="254"/>
      <c r="Y1077" s="254"/>
      <c r="Z1077" s="254"/>
      <c r="AA1077" s="254"/>
      <c r="AB1077" s="254"/>
      <c r="AC1077" s="254"/>
      <c r="AD1077" s="254"/>
      <c r="AE1077" s="254"/>
      <c r="AF1077" s="254"/>
      <c r="AG1077" s="254"/>
      <c r="AH1077" s="254"/>
      <c r="AI1077" s="254"/>
      <c r="AJ1077" s="254"/>
      <c r="AK1077" s="254"/>
      <c r="AL1077" s="254"/>
      <c r="AM1077" s="254"/>
      <c r="AN1077" s="254"/>
      <c r="AO1077" s="254"/>
      <c r="AP1077" s="254"/>
      <c r="AQ1077" s="254"/>
      <c r="AR1077" s="254"/>
      <c r="AS1077" s="254"/>
      <c r="AT1077" s="254"/>
      <c r="AU1077" s="254"/>
      <c r="AV1077" s="254"/>
      <c r="AW1077" s="254"/>
      <c r="AX1077" s="254"/>
      <c r="AY1077" s="254"/>
      <c r="AZ1077" s="254"/>
      <c r="BA1077" s="254"/>
      <c r="BB1077" s="254"/>
      <c r="BC1077" s="254"/>
      <c r="BD1077" s="254"/>
      <c r="BE1077" s="254"/>
      <c r="BF1077" s="254"/>
      <c r="BG1077" s="254"/>
      <c r="BH1077" s="254"/>
      <c r="BI1077" s="254"/>
      <c r="BJ1077" s="254"/>
      <c r="BK1077" s="254"/>
      <c r="BL1077" s="254"/>
      <c r="BM1077" s="254"/>
      <c r="BN1077" s="254"/>
      <c r="BO1077" s="254"/>
      <c r="BP1077" s="254"/>
      <c r="BQ1077" s="254"/>
      <c r="BR1077" s="254"/>
      <c r="BS1077" s="254"/>
      <c r="BT1077" s="254"/>
      <c r="BU1077" s="254"/>
      <c r="BV1077" s="254"/>
      <c r="BW1077" s="254"/>
      <c r="BX1077" s="254"/>
      <c r="BY1077" s="254"/>
      <c r="BZ1077" s="254"/>
      <c r="CA1077" s="254"/>
      <c r="CB1077" s="254"/>
      <c r="CC1077" s="254"/>
      <c r="CD1077" s="254"/>
      <c r="CE1077" s="254"/>
      <c r="CF1077" s="254"/>
      <c r="CG1077" s="254"/>
      <c r="CH1077" s="254"/>
      <c r="CI1077" s="254"/>
      <c r="CJ1077" s="254"/>
      <c r="CK1077" s="254"/>
      <c r="CL1077" s="254"/>
      <c r="CM1077" s="254"/>
      <c r="CN1077" s="254"/>
      <c r="CO1077" s="254"/>
      <c r="CP1077" s="254"/>
      <c r="CQ1077" s="254"/>
      <c r="CR1077" s="254"/>
      <c r="CS1077" s="254"/>
      <c r="CT1077" s="254"/>
      <c r="CU1077" s="254"/>
      <c r="CV1077" s="254"/>
      <c r="CW1077" s="254"/>
      <c r="CX1077" s="254"/>
      <c r="CY1077" s="254"/>
      <c r="CZ1077" s="254"/>
      <c r="DA1077" s="254"/>
      <c r="DB1077" s="254"/>
      <c r="DC1077" s="254"/>
      <c r="DD1077" s="254"/>
      <c r="DE1077" s="254"/>
      <c r="DF1077" s="254"/>
      <c r="DG1077" s="254"/>
      <c r="DH1077" s="254"/>
      <c r="DI1077" s="254"/>
      <c r="DJ1077" s="254"/>
      <c r="DK1077" s="254"/>
      <c r="DL1077" s="254"/>
      <c r="DM1077" s="254"/>
      <c r="DN1077" s="254"/>
      <c r="DO1077" s="254"/>
    </row>
    <row r="1078" spans="1:119" ht="7.5" customHeight="1">
      <c r="A1078" s="277"/>
      <c r="B1078" s="254"/>
      <c r="C1078" s="254"/>
      <c r="D1078" s="254"/>
      <c r="E1078" s="254"/>
      <c r="F1078" s="254"/>
      <c r="G1078" s="254"/>
      <c r="H1078" s="254"/>
      <c r="I1078" s="254"/>
      <c r="J1078" s="254"/>
      <c r="K1078" s="254"/>
      <c r="L1078" s="254"/>
      <c r="M1078" s="254"/>
      <c r="N1078" s="254"/>
      <c r="O1078" s="254"/>
      <c r="P1078" s="254"/>
      <c r="Q1078" s="254"/>
      <c r="R1078" s="254"/>
      <c r="S1078" s="254"/>
      <c r="T1078" s="254"/>
      <c r="U1078" s="254"/>
      <c r="V1078" s="254"/>
      <c r="W1078" s="254"/>
      <c r="X1078" s="254"/>
      <c r="Y1078" s="254"/>
      <c r="Z1078" s="254"/>
      <c r="AA1078" s="254"/>
      <c r="AB1078" s="254"/>
      <c r="AC1078" s="254"/>
      <c r="AD1078" s="254"/>
      <c r="AE1078" s="254"/>
      <c r="AF1078" s="254"/>
      <c r="AG1078" s="254"/>
      <c r="AH1078" s="254"/>
      <c r="AI1078" s="254"/>
      <c r="AJ1078" s="254"/>
      <c r="AK1078" s="254"/>
      <c r="AL1078" s="254"/>
      <c r="AM1078" s="254"/>
      <c r="AN1078" s="254"/>
      <c r="AO1078" s="254"/>
      <c r="AP1078" s="254"/>
      <c r="AQ1078" s="254"/>
      <c r="AR1078" s="254"/>
      <c r="AS1078" s="254"/>
      <c r="AT1078" s="254"/>
      <c r="AU1078" s="254"/>
      <c r="AV1078" s="254"/>
      <c r="AW1078" s="254"/>
      <c r="AX1078" s="254"/>
      <c r="AY1078" s="254"/>
      <c r="AZ1078" s="254"/>
      <c r="BA1078" s="254"/>
      <c r="BB1078" s="254"/>
      <c r="BC1078" s="254"/>
      <c r="BD1078" s="254"/>
      <c r="BE1078" s="254"/>
      <c r="BF1078" s="254"/>
      <c r="BG1078" s="254"/>
      <c r="BH1078" s="254"/>
      <c r="BI1078" s="254"/>
      <c r="BJ1078" s="254"/>
      <c r="BK1078" s="254"/>
      <c r="BL1078" s="254"/>
      <c r="BM1078" s="254"/>
      <c r="BN1078" s="254"/>
      <c r="BO1078" s="254"/>
      <c r="BP1078" s="254"/>
      <c r="BQ1078" s="254"/>
      <c r="BR1078" s="254"/>
      <c r="BS1078" s="254"/>
      <c r="BT1078" s="254"/>
      <c r="BU1078" s="254"/>
      <c r="BV1078" s="254"/>
      <c r="BW1078" s="254"/>
      <c r="BX1078" s="254"/>
      <c r="BY1078" s="254"/>
      <c r="BZ1078" s="254"/>
      <c r="CA1078" s="254"/>
      <c r="CB1078" s="254"/>
      <c r="CC1078" s="254"/>
      <c r="CD1078" s="254"/>
      <c r="CE1078" s="254"/>
      <c r="CF1078" s="254"/>
      <c r="CG1078" s="254"/>
      <c r="CH1078" s="254"/>
      <c r="CI1078" s="254"/>
      <c r="CJ1078" s="254"/>
      <c r="CK1078" s="254"/>
      <c r="CL1078" s="254"/>
      <c r="CM1078" s="254"/>
      <c r="CN1078" s="254"/>
      <c r="CO1078" s="254"/>
      <c r="CP1078" s="254"/>
      <c r="CQ1078" s="254"/>
      <c r="CR1078" s="254"/>
      <c r="CS1078" s="254"/>
      <c r="CT1078" s="254"/>
      <c r="CU1078" s="254"/>
      <c r="CV1078" s="254"/>
      <c r="CW1078" s="254"/>
      <c r="CX1078" s="254"/>
      <c r="CY1078" s="254"/>
      <c r="CZ1078" s="254"/>
      <c r="DA1078" s="254"/>
      <c r="DB1078" s="254"/>
      <c r="DC1078" s="254"/>
      <c r="DD1078" s="254"/>
      <c r="DE1078" s="254"/>
      <c r="DF1078" s="254"/>
      <c r="DG1078" s="254"/>
      <c r="DH1078" s="254"/>
      <c r="DI1078" s="254"/>
      <c r="DJ1078" s="254"/>
      <c r="DK1078" s="254"/>
      <c r="DL1078" s="254"/>
      <c r="DM1078" s="254"/>
      <c r="DN1078" s="254"/>
      <c r="DO1078" s="254"/>
    </row>
    <row r="1079" spans="1:119" ht="7.5" customHeight="1">
      <c r="A1079" s="277"/>
      <c r="B1079" s="254"/>
      <c r="C1079" s="254"/>
      <c r="D1079" s="254"/>
      <c r="E1079" s="254"/>
      <c r="F1079" s="254"/>
      <c r="G1079" s="254"/>
      <c r="H1079" s="254"/>
      <c r="I1079" s="254"/>
      <c r="J1079" s="254"/>
      <c r="K1079" s="254"/>
      <c r="L1079" s="254"/>
      <c r="M1079" s="254"/>
      <c r="N1079" s="254"/>
      <c r="O1079" s="254"/>
      <c r="P1079" s="254"/>
      <c r="Q1079" s="254"/>
      <c r="R1079" s="254"/>
      <c r="S1079" s="254"/>
      <c r="T1079" s="254"/>
      <c r="U1079" s="254"/>
      <c r="V1079" s="254"/>
      <c r="W1079" s="254"/>
      <c r="X1079" s="254"/>
      <c r="Y1079" s="254"/>
      <c r="Z1079" s="254"/>
      <c r="AA1079" s="254"/>
      <c r="AB1079" s="254"/>
      <c r="AC1079" s="254"/>
      <c r="AD1079" s="254"/>
      <c r="AE1079" s="254"/>
      <c r="AF1079" s="254"/>
      <c r="AG1079" s="254"/>
      <c r="AH1079" s="254"/>
      <c r="AI1079" s="254"/>
      <c r="AJ1079" s="254"/>
      <c r="AK1079" s="254"/>
      <c r="AL1079" s="254"/>
      <c r="AM1079" s="254"/>
      <c r="AN1079" s="254"/>
      <c r="AO1079" s="254"/>
      <c r="AP1079" s="254"/>
      <c r="AQ1079" s="254"/>
      <c r="AR1079" s="254"/>
      <c r="AS1079" s="254"/>
      <c r="AT1079" s="254"/>
      <c r="AU1079" s="254"/>
      <c r="AV1079" s="254"/>
      <c r="AW1079" s="254"/>
      <c r="AX1079" s="254"/>
      <c r="AY1079" s="254"/>
      <c r="AZ1079" s="254"/>
      <c r="BA1079" s="254"/>
      <c r="BB1079" s="254"/>
      <c r="BC1079" s="254"/>
      <c r="BD1079" s="254"/>
      <c r="BE1079" s="254"/>
      <c r="BF1079" s="254"/>
      <c r="BG1079" s="254"/>
      <c r="BH1079" s="254"/>
      <c r="BI1079" s="254"/>
      <c r="BJ1079" s="254"/>
      <c r="BK1079" s="254"/>
      <c r="BL1079" s="254"/>
      <c r="BM1079" s="254"/>
      <c r="BN1079" s="254"/>
      <c r="BO1079" s="254"/>
      <c r="BP1079" s="254"/>
      <c r="BQ1079" s="254"/>
      <c r="BR1079" s="254"/>
      <c r="BS1079" s="254"/>
      <c r="BT1079" s="254"/>
      <c r="BU1079" s="254"/>
      <c r="BV1079" s="254"/>
      <c r="BW1079" s="254"/>
      <c r="BX1079" s="254"/>
      <c r="BY1079" s="254"/>
      <c r="BZ1079" s="254"/>
      <c r="CA1079" s="254"/>
      <c r="CB1079" s="254"/>
      <c r="CC1079" s="254"/>
      <c r="CD1079" s="254"/>
      <c r="CE1079" s="254"/>
      <c r="CF1079" s="254"/>
      <c r="CG1079" s="254"/>
      <c r="CH1079" s="254"/>
      <c r="CI1079" s="254"/>
      <c r="CJ1079" s="254"/>
      <c r="CK1079" s="254"/>
      <c r="CL1079" s="254"/>
      <c r="CM1079" s="254"/>
      <c r="CN1079" s="254"/>
      <c r="CO1079" s="254"/>
      <c r="CP1079" s="254"/>
      <c r="CQ1079" s="254"/>
      <c r="CR1079" s="254"/>
      <c r="CS1079" s="254"/>
      <c r="CT1079" s="254"/>
      <c r="CU1079" s="254"/>
      <c r="CV1079" s="254"/>
      <c r="CW1079" s="254"/>
      <c r="CX1079" s="254"/>
      <c r="CY1079" s="254"/>
      <c r="CZ1079" s="254"/>
      <c r="DA1079" s="254"/>
      <c r="DB1079" s="254"/>
      <c r="DC1079" s="254"/>
      <c r="DD1079" s="254"/>
      <c r="DE1079" s="254"/>
      <c r="DF1079" s="254"/>
      <c r="DG1079" s="254"/>
      <c r="DH1079" s="254"/>
      <c r="DI1079" s="254"/>
      <c r="DJ1079" s="254"/>
      <c r="DK1079" s="254"/>
      <c r="DL1079" s="254"/>
      <c r="DM1079" s="254"/>
      <c r="DN1079" s="254"/>
      <c r="DO1079" s="254"/>
    </row>
    <row r="1080" spans="1:119" ht="7.5" customHeight="1">
      <c r="A1080" s="277"/>
      <c r="B1080" s="254"/>
      <c r="C1080" s="254"/>
      <c r="D1080" s="254"/>
      <c r="E1080" s="254"/>
      <c r="F1080" s="254"/>
      <c r="G1080" s="254"/>
      <c r="H1080" s="254"/>
      <c r="I1080" s="254"/>
      <c r="J1080" s="254"/>
      <c r="K1080" s="254"/>
      <c r="L1080" s="254"/>
      <c r="M1080" s="254"/>
      <c r="N1080" s="254"/>
      <c r="O1080" s="254"/>
      <c r="P1080" s="254"/>
      <c r="Q1080" s="254"/>
      <c r="R1080" s="254"/>
      <c r="S1080" s="254"/>
      <c r="T1080" s="254"/>
      <c r="U1080" s="254"/>
      <c r="V1080" s="254"/>
      <c r="W1080" s="254"/>
      <c r="X1080" s="254"/>
      <c r="Y1080" s="254"/>
      <c r="Z1080" s="254"/>
      <c r="AA1080" s="254"/>
      <c r="AB1080" s="254"/>
      <c r="AC1080" s="254"/>
      <c r="AD1080" s="254"/>
      <c r="AE1080" s="254"/>
      <c r="AF1080" s="254"/>
      <c r="AG1080" s="254"/>
      <c r="AH1080" s="254"/>
      <c r="AI1080" s="254"/>
      <c r="AJ1080" s="254"/>
      <c r="AK1080" s="254"/>
      <c r="AL1080" s="254"/>
      <c r="AM1080" s="254"/>
      <c r="AN1080" s="254"/>
      <c r="AO1080" s="254"/>
      <c r="AP1080" s="254"/>
      <c r="AQ1080" s="254"/>
      <c r="AR1080" s="254"/>
      <c r="AS1080" s="254"/>
      <c r="AT1080" s="254"/>
      <c r="AU1080" s="254"/>
      <c r="AV1080" s="254"/>
      <c r="AW1080" s="254"/>
      <c r="AX1080" s="254"/>
      <c r="AY1080" s="254"/>
      <c r="AZ1080" s="254"/>
      <c r="BA1080" s="254"/>
      <c r="BB1080" s="254"/>
      <c r="BC1080" s="254"/>
      <c r="BD1080" s="254"/>
      <c r="BE1080" s="254"/>
      <c r="BF1080" s="254"/>
      <c r="BG1080" s="254"/>
      <c r="BH1080" s="254"/>
      <c r="BI1080" s="254"/>
      <c r="BJ1080" s="254"/>
      <c r="BK1080" s="254"/>
      <c r="BL1080" s="254"/>
      <c r="BM1080" s="254"/>
      <c r="BN1080" s="254"/>
      <c r="BO1080" s="254"/>
      <c r="BP1080" s="254"/>
      <c r="BQ1080" s="254"/>
      <c r="BR1080" s="254"/>
      <c r="BS1080" s="254"/>
      <c r="BT1080" s="254"/>
      <c r="BU1080" s="254"/>
      <c r="BV1080" s="254"/>
      <c r="BW1080" s="254"/>
      <c r="BX1080" s="254"/>
      <c r="BY1080" s="254"/>
      <c r="BZ1080" s="254"/>
      <c r="CA1080" s="254"/>
      <c r="CB1080" s="254"/>
      <c r="CC1080" s="254"/>
      <c r="CD1080" s="254"/>
      <c r="CE1080" s="254"/>
      <c r="CF1080" s="254"/>
      <c r="CG1080" s="254"/>
      <c r="CH1080" s="254"/>
      <c r="CI1080" s="254"/>
      <c r="CJ1080" s="254"/>
      <c r="CK1080" s="254"/>
      <c r="CL1080" s="254"/>
      <c r="CM1080" s="254"/>
      <c r="CN1080" s="254"/>
      <c r="CO1080" s="254"/>
      <c r="CP1080" s="254"/>
      <c r="CQ1080" s="254"/>
      <c r="CR1080" s="254"/>
      <c r="CS1080" s="254"/>
      <c r="CT1080" s="254"/>
      <c r="CU1080" s="254"/>
      <c r="CV1080" s="254"/>
      <c r="CW1080" s="254"/>
      <c r="CX1080" s="254"/>
      <c r="CY1080" s="254"/>
      <c r="CZ1080" s="254"/>
      <c r="DA1080" s="254"/>
      <c r="DB1080" s="254"/>
      <c r="DC1080" s="254"/>
      <c r="DD1080" s="254"/>
      <c r="DE1080" s="254"/>
      <c r="DF1080" s="254"/>
      <c r="DG1080" s="254"/>
      <c r="DH1080" s="254"/>
      <c r="DI1080" s="254"/>
      <c r="DJ1080" s="254"/>
      <c r="DK1080" s="254"/>
      <c r="DL1080" s="254"/>
      <c r="DM1080" s="254"/>
      <c r="DN1080" s="254"/>
      <c r="DO1080" s="254"/>
    </row>
    <row r="1081" spans="1:119" ht="7.5" customHeight="1">
      <c r="A1081" s="277"/>
      <c r="B1081" s="254"/>
      <c r="C1081" s="254"/>
      <c r="D1081" s="254"/>
      <c r="E1081" s="254"/>
      <c r="F1081" s="254"/>
      <c r="G1081" s="254"/>
      <c r="H1081" s="254"/>
      <c r="I1081" s="254"/>
      <c r="J1081" s="254"/>
      <c r="K1081" s="254"/>
      <c r="L1081" s="254"/>
      <c r="M1081" s="254"/>
      <c r="N1081" s="254"/>
      <c r="O1081" s="254"/>
      <c r="P1081" s="254"/>
      <c r="Q1081" s="254"/>
      <c r="R1081" s="254"/>
      <c r="S1081" s="254"/>
      <c r="T1081" s="254"/>
      <c r="U1081" s="254"/>
      <c r="V1081" s="254"/>
      <c r="W1081" s="254"/>
      <c r="X1081" s="254"/>
      <c r="Y1081" s="254"/>
      <c r="Z1081" s="254"/>
      <c r="AA1081" s="254"/>
      <c r="AB1081" s="254"/>
      <c r="AC1081" s="254"/>
      <c r="AD1081" s="254"/>
      <c r="AE1081" s="254"/>
      <c r="AF1081" s="254"/>
      <c r="AG1081" s="254"/>
      <c r="AH1081" s="254"/>
      <c r="AI1081" s="254"/>
      <c r="AJ1081" s="254"/>
      <c r="AK1081" s="254"/>
      <c r="AL1081" s="254"/>
      <c r="AM1081" s="254"/>
      <c r="AN1081" s="254"/>
      <c r="AO1081" s="254"/>
      <c r="AP1081" s="254"/>
      <c r="AQ1081" s="254"/>
      <c r="AR1081" s="254"/>
      <c r="AS1081" s="254"/>
      <c r="AT1081" s="254"/>
      <c r="AU1081" s="254"/>
      <c r="AV1081" s="254"/>
      <c r="AW1081" s="254"/>
      <c r="AX1081" s="254"/>
      <c r="AY1081" s="254"/>
      <c r="AZ1081" s="254"/>
      <c r="BA1081" s="254"/>
      <c r="BB1081" s="254"/>
      <c r="BC1081" s="254"/>
      <c r="BD1081" s="254"/>
      <c r="BE1081" s="254"/>
      <c r="BF1081" s="254"/>
      <c r="BG1081" s="254"/>
      <c r="BH1081" s="254"/>
      <c r="BI1081" s="254"/>
      <c r="BJ1081" s="254"/>
      <c r="BK1081" s="254"/>
      <c r="BL1081" s="254"/>
      <c r="BM1081" s="254"/>
      <c r="BN1081" s="254"/>
      <c r="BO1081" s="254"/>
      <c r="BP1081" s="254"/>
      <c r="BQ1081" s="254"/>
      <c r="BR1081" s="254"/>
      <c r="BS1081" s="254"/>
      <c r="BT1081" s="254"/>
      <c r="BU1081" s="254"/>
      <c r="BV1081" s="254"/>
      <c r="BW1081" s="254"/>
      <c r="BX1081" s="254"/>
      <c r="BY1081" s="254"/>
      <c r="BZ1081" s="254"/>
      <c r="CA1081" s="254"/>
      <c r="CB1081" s="254"/>
      <c r="CC1081" s="254"/>
      <c r="CD1081" s="254"/>
      <c r="CE1081" s="254"/>
      <c r="CF1081" s="254"/>
      <c r="CG1081" s="254"/>
      <c r="CH1081" s="254"/>
      <c r="CI1081" s="254"/>
      <c r="CJ1081" s="254"/>
      <c r="CK1081" s="254"/>
      <c r="CL1081" s="254"/>
      <c r="CM1081" s="254"/>
      <c r="CN1081" s="254"/>
      <c r="CO1081" s="254"/>
      <c r="CP1081" s="254"/>
      <c r="CQ1081" s="254"/>
      <c r="CR1081" s="254"/>
      <c r="CS1081" s="254"/>
      <c r="CT1081" s="254"/>
      <c r="CU1081" s="254"/>
      <c r="CV1081" s="254"/>
      <c r="CW1081" s="254"/>
      <c r="CX1081" s="254"/>
      <c r="CY1081" s="254"/>
      <c r="CZ1081" s="254"/>
      <c r="DA1081" s="254"/>
      <c r="DB1081" s="254"/>
      <c r="DC1081" s="254"/>
      <c r="DD1081" s="254"/>
      <c r="DE1081" s="254"/>
      <c r="DF1081" s="254"/>
      <c r="DG1081" s="254"/>
      <c r="DH1081" s="254"/>
      <c r="DI1081" s="254"/>
      <c r="DJ1081" s="254"/>
      <c r="DK1081" s="254"/>
      <c r="DL1081" s="254"/>
      <c r="DM1081" s="254"/>
      <c r="DN1081" s="254"/>
      <c r="DO1081" s="254"/>
    </row>
    <row r="1082" spans="1:119" ht="7.5" customHeight="1">
      <c r="A1082" s="277"/>
      <c r="B1082" s="254"/>
      <c r="C1082" s="254"/>
      <c r="D1082" s="254"/>
      <c r="E1082" s="254"/>
      <c r="F1082" s="254"/>
      <c r="G1082" s="254"/>
      <c r="H1082" s="254"/>
      <c r="I1082" s="254"/>
      <c r="J1082" s="254"/>
      <c r="K1082" s="254"/>
      <c r="L1082" s="254"/>
      <c r="M1082" s="254"/>
      <c r="N1082" s="254"/>
      <c r="O1082" s="254"/>
      <c r="P1082" s="254"/>
      <c r="Q1082" s="254"/>
      <c r="R1082" s="254"/>
      <c r="S1082" s="254"/>
      <c r="T1082" s="254"/>
      <c r="U1082" s="254"/>
      <c r="V1082" s="254"/>
      <c r="W1082" s="254"/>
      <c r="X1082" s="254"/>
      <c r="Y1082" s="254"/>
      <c r="Z1082" s="254"/>
      <c r="AA1082" s="254"/>
      <c r="AB1082" s="254"/>
      <c r="AC1082" s="254"/>
      <c r="AD1082" s="254"/>
      <c r="AE1082" s="254"/>
      <c r="AF1082" s="254"/>
      <c r="AG1082" s="254"/>
      <c r="AH1082" s="254"/>
      <c r="AI1082" s="254"/>
      <c r="AJ1082" s="254"/>
      <c r="AK1082" s="254"/>
      <c r="AL1082" s="254"/>
      <c r="AM1082" s="254"/>
      <c r="AN1082" s="254"/>
      <c r="AO1082" s="254"/>
      <c r="AP1082" s="254"/>
      <c r="AQ1082" s="254"/>
      <c r="AR1082" s="254"/>
      <c r="AS1082" s="254"/>
      <c r="AT1082" s="254"/>
      <c r="AU1082" s="254"/>
      <c r="AV1082" s="254"/>
      <c r="AW1082" s="254"/>
      <c r="AX1082" s="254"/>
      <c r="AY1082" s="254"/>
      <c r="AZ1082" s="254"/>
      <c r="BA1082" s="254"/>
      <c r="BB1082" s="254"/>
      <c r="BC1082" s="254"/>
      <c r="BD1082" s="254"/>
      <c r="BE1082" s="254"/>
      <c r="BF1082" s="254"/>
      <c r="BG1082" s="254"/>
      <c r="BH1082" s="254"/>
      <c r="BI1082" s="254"/>
      <c r="BJ1082" s="254"/>
      <c r="BK1082" s="254"/>
      <c r="BL1082" s="254"/>
      <c r="BM1082" s="254"/>
      <c r="BN1082" s="254"/>
      <c r="BO1082" s="254"/>
      <c r="BP1082" s="254"/>
      <c r="BQ1082" s="254"/>
      <c r="BR1082" s="254"/>
      <c r="BS1082" s="254"/>
      <c r="BT1082" s="254"/>
      <c r="BU1082" s="254"/>
      <c r="BV1082" s="254"/>
      <c r="BW1082" s="254"/>
      <c r="BX1082" s="254"/>
      <c r="BY1082" s="254"/>
      <c r="BZ1082" s="254"/>
      <c r="CA1082" s="254"/>
      <c r="CB1082" s="254"/>
      <c r="CC1082" s="254"/>
      <c r="CD1082" s="254"/>
      <c r="CE1082" s="254"/>
      <c r="CF1082" s="254"/>
      <c r="CG1082" s="254"/>
      <c r="CH1082" s="254"/>
      <c r="CI1082" s="254"/>
      <c r="CJ1082" s="254"/>
      <c r="CK1082" s="254"/>
      <c r="CL1082" s="254"/>
      <c r="CM1082" s="254"/>
      <c r="CN1082" s="254"/>
      <c r="CO1082" s="254"/>
      <c r="CP1082" s="254"/>
      <c r="CQ1082" s="254"/>
      <c r="CR1082" s="254"/>
      <c r="CS1082" s="254"/>
      <c r="CT1082" s="254"/>
      <c r="CU1082" s="254"/>
      <c r="CV1082" s="254"/>
      <c r="CW1082" s="254"/>
      <c r="CX1082" s="254"/>
      <c r="CY1082" s="254"/>
      <c r="CZ1082" s="254"/>
      <c r="DA1082" s="254"/>
      <c r="DB1082" s="254"/>
      <c r="DC1082" s="254"/>
      <c r="DD1082" s="254"/>
      <c r="DE1082" s="254"/>
      <c r="DF1082" s="254"/>
      <c r="DG1082" s="254"/>
      <c r="DH1082" s="254"/>
      <c r="DI1082" s="254"/>
      <c r="DJ1082" s="254"/>
      <c r="DK1082" s="254"/>
      <c r="DL1082" s="254"/>
      <c r="DM1082" s="254"/>
      <c r="DN1082" s="254"/>
      <c r="DO1082" s="254"/>
    </row>
    <row r="1083" spans="1:119" ht="7.5" customHeight="1">
      <c r="A1083" s="277"/>
      <c r="B1083" s="254"/>
      <c r="C1083" s="254"/>
      <c r="D1083" s="254"/>
      <c r="E1083" s="254"/>
      <c r="F1083" s="254"/>
      <c r="G1083" s="254"/>
      <c r="H1083" s="254"/>
      <c r="I1083" s="254"/>
      <c r="J1083" s="254"/>
      <c r="K1083" s="254"/>
      <c r="L1083" s="254"/>
      <c r="M1083" s="254"/>
      <c r="N1083" s="254"/>
      <c r="O1083" s="254"/>
      <c r="P1083" s="254"/>
      <c r="Q1083" s="254"/>
      <c r="R1083" s="254"/>
      <c r="S1083" s="254"/>
      <c r="T1083" s="254"/>
      <c r="U1083" s="254"/>
      <c r="V1083" s="254"/>
      <c r="W1083" s="254"/>
      <c r="X1083" s="254"/>
      <c r="Y1083" s="254"/>
      <c r="Z1083" s="254"/>
      <c r="AA1083" s="254"/>
      <c r="AB1083" s="254"/>
      <c r="AC1083" s="254"/>
      <c r="AD1083" s="254"/>
      <c r="AE1083" s="254"/>
      <c r="AF1083" s="254"/>
      <c r="AG1083" s="254"/>
      <c r="AH1083" s="254"/>
      <c r="AI1083" s="254"/>
      <c r="AJ1083" s="254"/>
      <c r="AK1083" s="254"/>
      <c r="AL1083" s="254"/>
      <c r="AM1083" s="254"/>
      <c r="AN1083" s="254"/>
      <c r="AO1083" s="254"/>
      <c r="AP1083" s="254"/>
      <c r="AQ1083" s="254"/>
      <c r="AR1083" s="254"/>
      <c r="AS1083" s="254"/>
      <c r="AT1083" s="254"/>
      <c r="AU1083" s="254"/>
      <c r="AV1083" s="254"/>
      <c r="AW1083" s="254"/>
      <c r="AX1083" s="254"/>
      <c r="AY1083" s="254"/>
      <c r="AZ1083" s="254"/>
      <c r="BA1083" s="254"/>
      <c r="BB1083" s="254"/>
      <c r="BC1083" s="254"/>
      <c r="BD1083" s="254"/>
      <c r="BE1083" s="254"/>
      <c r="BF1083" s="254"/>
      <c r="BG1083" s="254"/>
      <c r="BH1083" s="254"/>
      <c r="BI1083" s="254"/>
      <c r="BJ1083" s="254"/>
      <c r="BK1083" s="254"/>
      <c r="BL1083" s="254"/>
      <c r="BM1083" s="254"/>
      <c r="BN1083" s="254"/>
      <c r="BO1083" s="254"/>
      <c r="BP1083" s="254"/>
      <c r="BQ1083" s="254"/>
      <c r="BR1083" s="254"/>
      <c r="BS1083" s="254"/>
      <c r="BT1083" s="254"/>
      <c r="BU1083" s="254"/>
      <c r="BV1083" s="254"/>
      <c r="BW1083" s="254"/>
      <c r="BX1083" s="254"/>
      <c r="BY1083" s="254"/>
      <c r="BZ1083" s="254"/>
      <c r="CA1083" s="254"/>
      <c r="CB1083" s="254"/>
      <c r="CC1083" s="254"/>
      <c r="CD1083" s="254"/>
      <c r="CE1083" s="254"/>
      <c r="CF1083" s="254"/>
      <c r="CG1083" s="254"/>
      <c r="CH1083" s="254"/>
      <c r="CI1083" s="254"/>
      <c r="CJ1083" s="254"/>
      <c r="CK1083" s="254"/>
      <c r="CL1083" s="254"/>
      <c r="CM1083" s="254"/>
      <c r="CN1083" s="254"/>
      <c r="CO1083" s="254"/>
      <c r="CP1083" s="254"/>
      <c r="CQ1083" s="254"/>
      <c r="CR1083" s="254"/>
      <c r="CS1083" s="254"/>
      <c r="CT1083" s="254"/>
      <c r="CU1083" s="254"/>
      <c r="CV1083" s="254"/>
      <c r="CW1083" s="254"/>
      <c r="CX1083" s="254"/>
      <c r="CY1083" s="254"/>
      <c r="CZ1083" s="254"/>
      <c r="DA1083" s="254"/>
      <c r="DB1083" s="254"/>
      <c r="DC1083" s="254"/>
      <c r="DD1083" s="254"/>
      <c r="DE1083" s="254"/>
      <c r="DF1083" s="254"/>
      <c r="DG1083" s="254"/>
      <c r="DH1083" s="254"/>
      <c r="DI1083" s="254"/>
      <c r="DJ1083" s="254"/>
      <c r="DK1083" s="254"/>
      <c r="DL1083" s="254"/>
      <c r="DM1083" s="254"/>
      <c r="DN1083" s="254"/>
      <c r="DO1083" s="254"/>
    </row>
    <row r="1084" spans="1:119" ht="7.5" customHeight="1">
      <c r="A1084" s="277"/>
      <c r="B1084" s="254"/>
      <c r="C1084" s="254"/>
      <c r="D1084" s="254"/>
      <c r="E1084" s="254"/>
      <c r="F1084" s="254"/>
      <c r="G1084" s="254"/>
      <c r="H1084" s="254"/>
      <c r="I1084" s="254"/>
      <c r="J1084" s="254"/>
      <c r="K1084" s="254"/>
      <c r="L1084" s="254"/>
      <c r="M1084" s="254"/>
      <c r="N1084" s="254"/>
      <c r="O1084" s="254"/>
      <c r="P1084" s="254"/>
      <c r="Q1084" s="254"/>
      <c r="R1084" s="254"/>
      <c r="S1084" s="254"/>
      <c r="T1084" s="254"/>
      <c r="U1084" s="254"/>
      <c r="V1084" s="254"/>
      <c r="W1084" s="254"/>
      <c r="X1084" s="254"/>
      <c r="Y1084" s="254"/>
      <c r="Z1084" s="254"/>
      <c r="AA1084" s="254"/>
      <c r="AB1084" s="254"/>
      <c r="AC1084" s="254"/>
      <c r="AD1084" s="254"/>
      <c r="AE1084" s="254"/>
      <c r="AF1084" s="254"/>
      <c r="AG1084" s="254"/>
      <c r="AH1084" s="254"/>
      <c r="AI1084" s="254"/>
      <c r="AJ1084" s="254"/>
      <c r="AK1084" s="254"/>
      <c r="AL1084" s="254"/>
      <c r="AM1084" s="254"/>
      <c r="AN1084" s="254"/>
      <c r="AO1084" s="254"/>
      <c r="AP1084" s="254"/>
      <c r="AQ1084" s="254"/>
      <c r="AR1084" s="254"/>
      <c r="AS1084" s="254"/>
      <c r="AT1084" s="254"/>
      <c r="AU1084" s="254"/>
      <c r="AV1084" s="254"/>
      <c r="AW1084" s="254"/>
      <c r="AX1084" s="254"/>
      <c r="AY1084" s="254"/>
      <c r="AZ1084" s="254"/>
      <c r="BA1084" s="254"/>
      <c r="BB1084" s="254"/>
      <c r="BC1084" s="254"/>
      <c r="BD1084" s="254"/>
      <c r="BE1084" s="254"/>
      <c r="BF1084" s="254"/>
      <c r="BG1084" s="254"/>
      <c r="BH1084" s="254"/>
      <c r="BI1084" s="254"/>
      <c r="BJ1084" s="254"/>
      <c r="BK1084" s="254"/>
      <c r="BL1084" s="254"/>
      <c r="BM1084" s="254"/>
      <c r="BN1084" s="254"/>
      <c r="BO1084" s="254"/>
      <c r="BP1084" s="254"/>
      <c r="BQ1084" s="254"/>
      <c r="BR1084" s="254"/>
      <c r="BS1084" s="254"/>
      <c r="BT1084" s="254"/>
      <c r="BU1084" s="254"/>
      <c r="BV1084" s="254"/>
      <c r="BW1084" s="254"/>
      <c r="BX1084" s="254"/>
      <c r="BY1084" s="254"/>
      <c r="BZ1084" s="254"/>
      <c r="CA1084" s="254"/>
      <c r="CB1084" s="254"/>
      <c r="CC1084" s="254"/>
      <c r="CD1084" s="254"/>
      <c r="CE1084" s="254"/>
      <c r="CF1084" s="254"/>
      <c r="CG1084" s="254"/>
      <c r="CH1084" s="254"/>
      <c r="CI1084" s="254"/>
      <c r="CJ1084" s="254"/>
      <c r="CK1084" s="254"/>
      <c r="CL1084" s="254"/>
      <c r="CM1084" s="254"/>
      <c r="CN1084" s="254"/>
      <c r="CO1084" s="254"/>
      <c r="CP1084" s="254"/>
      <c r="CQ1084" s="254"/>
      <c r="CR1084" s="254"/>
      <c r="CS1084" s="254"/>
      <c r="CT1084" s="254"/>
      <c r="CU1084" s="254"/>
      <c r="CV1084" s="254"/>
      <c r="CW1084" s="254"/>
      <c r="CX1084" s="254"/>
      <c r="CY1084" s="254"/>
      <c r="CZ1084" s="254"/>
      <c r="DA1084" s="254"/>
      <c r="DB1084" s="254"/>
      <c r="DC1084" s="254"/>
      <c r="DD1084" s="254"/>
      <c r="DE1084" s="254"/>
      <c r="DF1084" s="254"/>
      <c r="DG1084" s="254"/>
      <c r="DH1084" s="254"/>
      <c r="DI1084" s="254"/>
      <c r="DJ1084" s="254"/>
      <c r="DK1084" s="254"/>
      <c r="DL1084" s="254"/>
      <c r="DM1084" s="254"/>
      <c r="DN1084" s="254"/>
      <c r="DO1084" s="254"/>
    </row>
    <row r="1085" spans="1:119" ht="7.5" customHeight="1">
      <c r="A1085" s="277"/>
      <c r="B1085" s="254"/>
      <c r="C1085" s="254"/>
      <c r="D1085" s="254"/>
      <c r="E1085" s="254"/>
      <c r="F1085" s="254"/>
      <c r="G1085" s="254"/>
      <c r="H1085" s="254"/>
      <c r="I1085" s="254"/>
      <c r="J1085" s="254"/>
      <c r="K1085" s="254"/>
      <c r="L1085" s="254"/>
      <c r="M1085" s="254"/>
      <c r="N1085" s="254"/>
      <c r="O1085" s="254"/>
      <c r="P1085" s="254"/>
      <c r="Q1085" s="254"/>
      <c r="R1085" s="254"/>
      <c r="S1085" s="254"/>
      <c r="T1085" s="254"/>
      <c r="U1085" s="254"/>
      <c r="V1085" s="254"/>
      <c r="W1085" s="254"/>
      <c r="X1085" s="254"/>
      <c r="Y1085" s="254"/>
      <c r="Z1085" s="254"/>
      <c r="AA1085" s="254"/>
      <c r="AB1085" s="254"/>
      <c r="AC1085" s="254"/>
      <c r="AD1085" s="254"/>
      <c r="AE1085" s="254"/>
      <c r="AF1085" s="254"/>
      <c r="AG1085" s="254"/>
      <c r="AH1085" s="254"/>
      <c r="AI1085" s="254"/>
      <c r="AJ1085" s="254"/>
      <c r="AK1085" s="254"/>
      <c r="AL1085" s="254"/>
      <c r="AM1085" s="254"/>
      <c r="AN1085" s="254"/>
      <c r="AO1085" s="254"/>
      <c r="AP1085" s="254"/>
      <c r="AQ1085" s="254"/>
      <c r="AR1085" s="254"/>
      <c r="AS1085" s="254"/>
      <c r="AT1085" s="254"/>
      <c r="AU1085" s="254"/>
      <c r="AV1085" s="254"/>
      <c r="AW1085" s="254"/>
      <c r="AX1085" s="254"/>
      <c r="AY1085" s="254"/>
      <c r="AZ1085" s="254"/>
      <c r="BA1085" s="254"/>
      <c r="BB1085" s="254"/>
      <c r="BC1085" s="254"/>
      <c r="BD1085" s="254"/>
      <c r="BE1085" s="254"/>
      <c r="BF1085" s="254"/>
      <c r="BG1085" s="254"/>
      <c r="BH1085" s="254"/>
      <c r="BI1085" s="254"/>
      <c r="BJ1085" s="254"/>
      <c r="BK1085" s="254"/>
      <c r="BL1085" s="254"/>
      <c r="BM1085" s="254"/>
      <c r="BN1085" s="254"/>
      <c r="BO1085" s="254"/>
      <c r="BP1085" s="254"/>
      <c r="BQ1085" s="254"/>
      <c r="BR1085" s="254"/>
      <c r="BS1085" s="254"/>
      <c r="BT1085" s="254"/>
      <c r="BU1085" s="254"/>
      <c r="BV1085" s="254"/>
      <c r="BW1085" s="254"/>
      <c r="BX1085" s="254"/>
      <c r="BY1085" s="254"/>
      <c r="BZ1085" s="254"/>
      <c r="CA1085" s="254"/>
      <c r="CB1085" s="254"/>
      <c r="CC1085" s="254"/>
      <c r="CD1085" s="254"/>
      <c r="CE1085" s="254"/>
      <c r="CF1085" s="254"/>
      <c r="CG1085" s="254"/>
      <c r="CH1085" s="254"/>
      <c r="CI1085" s="254"/>
      <c r="CJ1085" s="254"/>
      <c r="CK1085" s="254"/>
      <c r="CL1085" s="254"/>
      <c r="CM1085" s="254"/>
      <c r="CN1085" s="254"/>
      <c r="CO1085" s="254"/>
      <c r="CP1085" s="254"/>
      <c r="CQ1085" s="254"/>
      <c r="CR1085" s="254"/>
      <c r="CS1085" s="254"/>
      <c r="CT1085" s="254"/>
      <c r="CU1085" s="254"/>
      <c r="CV1085" s="254"/>
      <c r="CW1085" s="254"/>
      <c r="CX1085" s="254"/>
      <c r="CY1085" s="254"/>
      <c r="CZ1085" s="254"/>
      <c r="DA1085" s="254"/>
      <c r="DB1085" s="254"/>
      <c r="DC1085" s="254"/>
      <c r="DD1085" s="254"/>
      <c r="DE1085" s="254"/>
      <c r="DF1085" s="254"/>
      <c r="DG1085" s="254"/>
      <c r="DH1085" s="254"/>
      <c r="DI1085" s="254"/>
      <c r="DJ1085" s="254"/>
      <c r="DK1085" s="254"/>
      <c r="DL1085" s="254"/>
      <c r="DM1085" s="254"/>
      <c r="DN1085" s="254"/>
      <c r="DO1085" s="254"/>
    </row>
    <row r="1086" spans="1:119" ht="7.5" customHeight="1">
      <c r="A1086" s="277"/>
      <c r="B1086" s="254"/>
      <c r="C1086" s="254"/>
      <c r="D1086" s="254"/>
      <c r="E1086" s="254"/>
      <c r="F1086" s="254"/>
      <c r="G1086" s="254"/>
      <c r="H1086" s="254"/>
      <c r="I1086" s="254"/>
      <c r="J1086" s="254"/>
      <c r="K1086" s="254"/>
      <c r="L1086" s="254"/>
      <c r="M1086" s="254"/>
      <c r="N1086" s="254"/>
      <c r="O1086" s="254"/>
      <c r="P1086" s="254"/>
      <c r="Q1086" s="254"/>
      <c r="R1086" s="254"/>
      <c r="S1086" s="254"/>
      <c r="T1086" s="254"/>
      <c r="U1086" s="254"/>
      <c r="V1086" s="254"/>
      <c r="W1086" s="254"/>
      <c r="X1086" s="254"/>
      <c r="Y1086" s="254"/>
      <c r="Z1086" s="254"/>
      <c r="AA1086" s="254"/>
      <c r="AB1086" s="254"/>
      <c r="AC1086" s="254"/>
      <c r="AD1086" s="254"/>
      <c r="AE1086" s="254"/>
      <c r="AF1086" s="254"/>
      <c r="AG1086" s="254"/>
      <c r="AH1086" s="254"/>
      <c r="AI1086" s="254"/>
      <c r="AJ1086" s="254"/>
      <c r="AK1086" s="254"/>
      <c r="AL1086" s="254"/>
      <c r="AM1086" s="254"/>
      <c r="AN1086" s="254"/>
      <c r="AO1086" s="254"/>
      <c r="AP1086" s="254"/>
      <c r="AQ1086" s="254"/>
      <c r="AR1086" s="254"/>
      <c r="AS1086" s="254"/>
      <c r="AT1086" s="254"/>
      <c r="AU1086" s="254"/>
      <c r="AV1086" s="254"/>
      <c r="AW1086" s="254"/>
      <c r="AX1086" s="254"/>
      <c r="AY1086" s="254"/>
      <c r="AZ1086" s="254"/>
      <c r="BA1086" s="254"/>
      <c r="BB1086" s="254"/>
      <c r="BC1086" s="254"/>
      <c r="BD1086" s="254"/>
      <c r="BE1086" s="254"/>
      <c r="BF1086" s="254"/>
      <c r="BG1086" s="254"/>
      <c r="BH1086" s="254"/>
      <c r="BI1086" s="254"/>
      <c r="BJ1086" s="254"/>
      <c r="BK1086" s="254"/>
      <c r="BL1086" s="254"/>
      <c r="BM1086" s="254"/>
      <c r="BN1086" s="254"/>
      <c r="BO1086" s="254"/>
      <c r="BP1086" s="254"/>
      <c r="BQ1086" s="254"/>
      <c r="BR1086" s="254"/>
      <c r="BS1086" s="254"/>
      <c r="BT1086" s="254"/>
      <c r="BU1086" s="254"/>
      <c r="BV1086" s="254"/>
      <c r="BW1086" s="254"/>
      <c r="BX1086" s="254"/>
      <c r="BY1086" s="254"/>
      <c r="BZ1086" s="254"/>
      <c r="CA1086" s="254"/>
      <c r="CB1086" s="254"/>
      <c r="CC1086" s="254"/>
      <c r="CD1086" s="254"/>
      <c r="CE1086" s="254"/>
      <c r="CF1086" s="254"/>
      <c r="CG1086" s="254"/>
      <c r="CH1086" s="254"/>
      <c r="CI1086" s="254"/>
      <c r="CJ1086" s="254"/>
      <c r="CK1086" s="254"/>
      <c r="CL1086" s="254"/>
      <c r="CM1086" s="254"/>
      <c r="CN1086" s="254"/>
      <c r="CO1086" s="254"/>
      <c r="CP1086" s="254"/>
      <c r="CQ1086" s="254"/>
      <c r="CR1086" s="254"/>
      <c r="CS1086" s="254"/>
      <c r="CT1086" s="254"/>
      <c r="CU1086" s="254"/>
      <c r="CV1086" s="254"/>
      <c r="CW1086" s="254"/>
      <c r="CX1086" s="254"/>
      <c r="CY1086" s="254"/>
      <c r="CZ1086" s="254"/>
      <c r="DA1086" s="254"/>
      <c r="DB1086" s="254"/>
      <c r="DC1086" s="254"/>
      <c r="DD1086" s="254"/>
      <c r="DE1086" s="254"/>
      <c r="DF1086" s="254"/>
      <c r="DG1086" s="254"/>
      <c r="DH1086" s="254"/>
      <c r="DI1086" s="254"/>
      <c r="DJ1086" s="254"/>
      <c r="DK1086" s="254"/>
      <c r="DL1086" s="254"/>
      <c r="DM1086" s="254"/>
      <c r="DN1086" s="254"/>
      <c r="DO1086" s="254"/>
    </row>
    <row r="1087" spans="1:119" ht="7.5" customHeight="1">
      <c r="A1087" s="277"/>
      <c r="B1087" s="254"/>
      <c r="C1087" s="254"/>
      <c r="D1087" s="254"/>
      <c r="E1087" s="254"/>
      <c r="F1087" s="254"/>
      <c r="G1087" s="254"/>
      <c r="H1087" s="254"/>
      <c r="I1087" s="254"/>
      <c r="J1087" s="254"/>
      <c r="K1087" s="254"/>
      <c r="L1087" s="254"/>
      <c r="M1087" s="254"/>
      <c r="N1087" s="254"/>
      <c r="O1087" s="254"/>
      <c r="P1087" s="254"/>
      <c r="Q1087" s="254"/>
      <c r="R1087" s="254"/>
      <c r="S1087" s="254"/>
      <c r="T1087" s="254"/>
      <c r="U1087" s="254"/>
      <c r="V1087" s="254"/>
      <c r="W1087" s="254"/>
      <c r="X1087" s="254"/>
      <c r="Y1087" s="254"/>
      <c r="Z1087" s="254"/>
      <c r="AA1087" s="254"/>
      <c r="AB1087" s="254"/>
      <c r="AC1087" s="254"/>
      <c r="AD1087" s="254"/>
      <c r="AE1087" s="254"/>
      <c r="AF1087" s="254"/>
      <c r="AG1087" s="254"/>
      <c r="AH1087" s="254"/>
      <c r="AI1087" s="254"/>
      <c r="AJ1087" s="254"/>
      <c r="AK1087" s="254"/>
      <c r="AL1087" s="254"/>
      <c r="AM1087" s="254"/>
      <c r="AN1087" s="254"/>
      <c r="AO1087" s="254"/>
      <c r="AP1087" s="254"/>
      <c r="AQ1087" s="254"/>
      <c r="AR1087" s="254"/>
      <c r="AS1087" s="254"/>
      <c r="AT1087" s="254"/>
      <c r="AU1087" s="254"/>
      <c r="AV1087" s="254"/>
      <c r="AW1087" s="254"/>
      <c r="AX1087" s="254"/>
      <c r="AY1087" s="254"/>
      <c r="AZ1087" s="254"/>
      <c r="BA1087" s="254"/>
      <c r="BB1087" s="254"/>
      <c r="BC1087" s="254"/>
      <c r="BD1087" s="254"/>
      <c r="BE1087" s="254"/>
      <c r="BF1087" s="254"/>
      <c r="BG1087" s="254"/>
      <c r="BH1087" s="254"/>
      <c r="BI1087" s="254"/>
      <c r="BJ1087" s="254"/>
      <c r="BK1087" s="254"/>
      <c r="BL1087" s="254"/>
      <c r="BM1087" s="254"/>
      <c r="BN1087" s="254"/>
      <c r="BO1087" s="254"/>
      <c r="BP1087" s="254"/>
      <c r="BQ1087" s="254"/>
      <c r="BR1087" s="254"/>
      <c r="BS1087" s="254"/>
      <c r="BT1087" s="254"/>
      <c r="BU1087" s="254"/>
      <c r="BV1087" s="254"/>
      <c r="BW1087" s="254"/>
      <c r="BX1087" s="254"/>
      <c r="BY1087" s="254"/>
      <c r="BZ1087" s="254"/>
      <c r="CA1087" s="254"/>
      <c r="CB1087" s="254"/>
      <c r="CC1087" s="254"/>
      <c r="CD1087" s="254"/>
      <c r="CE1087" s="254"/>
      <c r="CF1087" s="254"/>
      <c r="CG1087" s="254"/>
      <c r="CH1087" s="254"/>
      <c r="CI1087" s="254"/>
      <c r="CJ1087" s="254"/>
      <c r="CK1087" s="254"/>
      <c r="CL1087" s="254"/>
      <c r="CM1087" s="254"/>
      <c r="CN1087" s="254"/>
      <c r="CO1087" s="254"/>
      <c r="CP1087" s="254"/>
      <c r="CQ1087" s="254"/>
      <c r="CR1087" s="254"/>
      <c r="CS1087" s="254"/>
      <c r="CT1087" s="254"/>
      <c r="CU1087" s="254"/>
      <c r="CV1087" s="254"/>
      <c r="CW1087" s="254"/>
      <c r="CX1087" s="254"/>
      <c r="CY1087" s="254"/>
      <c r="CZ1087" s="254"/>
      <c r="DA1087" s="254"/>
      <c r="DB1087" s="254"/>
      <c r="DC1087" s="254"/>
      <c r="DD1087" s="254"/>
      <c r="DE1087" s="254"/>
      <c r="DF1087" s="254"/>
      <c r="DG1087" s="254"/>
      <c r="DH1087" s="254"/>
      <c r="DI1087" s="254"/>
      <c r="DJ1087" s="254"/>
      <c r="DK1087" s="254"/>
      <c r="DL1087" s="254"/>
      <c r="DM1087" s="254"/>
      <c r="DN1087" s="254"/>
      <c r="DO1087" s="254"/>
    </row>
    <row r="1088" spans="1:119" ht="7.5" customHeight="1">
      <c r="A1088" s="277"/>
      <c r="B1088" s="254"/>
      <c r="C1088" s="254"/>
      <c r="D1088" s="254"/>
      <c r="E1088" s="254"/>
      <c r="F1088" s="254"/>
      <c r="G1088" s="254"/>
      <c r="H1088" s="254"/>
      <c r="I1088" s="254"/>
      <c r="J1088" s="254"/>
      <c r="K1088" s="254"/>
      <c r="L1088" s="254"/>
      <c r="M1088" s="254"/>
      <c r="N1088" s="254"/>
      <c r="O1088" s="254"/>
      <c r="P1088" s="254"/>
      <c r="Q1088" s="254"/>
      <c r="R1088" s="254"/>
      <c r="S1088" s="254"/>
      <c r="T1088" s="254"/>
      <c r="U1088" s="254"/>
      <c r="V1088" s="254"/>
      <c r="W1088" s="254"/>
      <c r="X1088" s="254"/>
      <c r="Y1088" s="254"/>
      <c r="Z1088" s="254"/>
      <c r="AA1088" s="254"/>
      <c r="AB1088" s="254"/>
      <c r="AC1088" s="254"/>
      <c r="AD1088" s="254"/>
      <c r="AE1088" s="254"/>
      <c r="AF1088" s="254"/>
      <c r="AG1088" s="254"/>
      <c r="AH1088" s="254"/>
      <c r="AI1088" s="254"/>
      <c r="AJ1088" s="254"/>
      <c r="AK1088" s="254"/>
      <c r="AL1088" s="254"/>
      <c r="AM1088" s="254"/>
      <c r="AN1088" s="254"/>
      <c r="AO1088" s="254"/>
      <c r="AP1088" s="254"/>
      <c r="AQ1088" s="254"/>
      <c r="AR1088" s="254"/>
      <c r="AS1088" s="254"/>
      <c r="AT1088" s="254"/>
      <c r="AU1088" s="254"/>
      <c r="AV1088" s="254"/>
      <c r="AW1088" s="254"/>
      <c r="AX1088" s="254"/>
      <c r="AY1088" s="254"/>
      <c r="AZ1088" s="254"/>
      <c r="BA1088" s="254"/>
      <c r="BB1088" s="254"/>
      <c r="BC1088" s="254"/>
      <c r="BD1088" s="254"/>
      <c r="BE1088" s="254"/>
      <c r="BF1088" s="254"/>
      <c r="BG1088" s="254"/>
      <c r="BH1088" s="254"/>
      <c r="BI1088" s="254"/>
      <c r="BJ1088" s="254"/>
      <c r="BK1088" s="254"/>
      <c r="BL1088" s="254"/>
      <c r="BM1088" s="254"/>
      <c r="BN1088" s="254"/>
      <c r="BO1088" s="254"/>
      <c r="BP1088" s="254"/>
      <c r="BQ1088" s="254"/>
      <c r="BR1088" s="254"/>
      <c r="BS1088" s="254"/>
      <c r="BT1088" s="254"/>
      <c r="BU1088" s="254"/>
      <c r="BV1088" s="254"/>
      <c r="BW1088" s="254"/>
      <c r="BX1088" s="254"/>
      <c r="BY1088" s="254"/>
      <c r="BZ1088" s="254"/>
      <c r="CA1088" s="254"/>
      <c r="CB1088" s="254"/>
      <c r="CC1088" s="254"/>
      <c r="CD1088" s="254"/>
      <c r="CE1088" s="254"/>
      <c r="CF1088" s="254"/>
      <c r="CG1088" s="254"/>
      <c r="CH1088" s="254"/>
      <c r="CI1088" s="254"/>
      <c r="CJ1088" s="254"/>
      <c r="CK1088" s="254"/>
      <c r="CL1088" s="254"/>
      <c r="CM1088" s="254"/>
      <c r="CN1088" s="254"/>
      <c r="CO1088" s="254"/>
      <c r="CP1088" s="254"/>
      <c r="CQ1088" s="254"/>
      <c r="CR1088" s="254"/>
      <c r="CS1088" s="254"/>
      <c r="CT1088" s="254"/>
      <c r="CU1088" s="254"/>
      <c r="CV1088" s="254"/>
      <c r="CW1088" s="254"/>
      <c r="CX1088" s="254"/>
      <c r="CY1088" s="254"/>
      <c r="CZ1088" s="254"/>
      <c r="DA1088" s="254"/>
      <c r="DB1088" s="254"/>
      <c r="DC1088" s="254"/>
      <c r="DD1088" s="254"/>
      <c r="DE1088" s="254"/>
      <c r="DF1088" s="254"/>
      <c r="DG1088" s="254"/>
      <c r="DH1088" s="254"/>
      <c r="DI1088" s="254"/>
      <c r="DJ1088" s="254"/>
      <c r="DK1088" s="254"/>
      <c r="DL1088" s="254"/>
      <c r="DM1088" s="254"/>
      <c r="DN1088" s="254"/>
      <c r="DO1088" s="254"/>
    </row>
    <row r="1089" spans="1:119" ht="7.5" customHeight="1">
      <c r="A1089" s="277"/>
      <c r="B1089" s="254"/>
      <c r="C1089" s="254"/>
      <c r="D1089" s="254"/>
      <c r="E1089" s="254"/>
      <c r="F1089" s="254"/>
      <c r="G1089" s="254"/>
      <c r="H1089" s="254"/>
      <c r="I1089" s="254"/>
      <c r="J1089" s="254"/>
      <c r="K1089" s="254"/>
      <c r="L1089" s="254"/>
      <c r="M1089" s="254"/>
      <c r="N1089" s="254"/>
      <c r="O1089" s="254"/>
      <c r="P1089" s="254"/>
      <c r="Q1089" s="254"/>
      <c r="R1089" s="254"/>
      <c r="S1089" s="254"/>
      <c r="T1089" s="254"/>
      <c r="U1089" s="254"/>
      <c r="V1089" s="254"/>
      <c r="W1089" s="254"/>
      <c r="X1089" s="254"/>
      <c r="Y1089" s="254"/>
      <c r="Z1089" s="254"/>
      <c r="AA1089" s="254"/>
      <c r="AB1089" s="254"/>
      <c r="AC1089" s="254"/>
      <c r="AD1089" s="254"/>
      <c r="AE1089" s="254"/>
      <c r="AF1089" s="254"/>
      <c r="AG1089" s="254"/>
      <c r="AH1089" s="254"/>
      <c r="AI1089" s="254"/>
      <c r="AJ1089" s="254"/>
      <c r="AK1089" s="254"/>
      <c r="AL1089" s="254"/>
      <c r="AM1089" s="254"/>
      <c r="AN1089" s="254"/>
      <c r="AO1089" s="254"/>
      <c r="AP1089" s="254"/>
      <c r="AQ1089" s="254"/>
      <c r="AR1089" s="254"/>
      <c r="AS1089" s="254"/>
      <c r="AT1089" s="254"/>
      <c r="AU1089" s="254"/>
      <c r="AV1089" s="254"/>
      <c r="AW1089" s="254"/>
      <c r="AX1089" s="254"/>
      <c r="AY1089" s="254"/>
      <c r="AZ1089" s="254"/>
      <c r="BA1089" s="254"/>
      <c r="BB1089" s="254"/>
      <c r="BC1089" s="254"/>
      <c r="BD1089" s="254"/>
      <c r="BE1089" s="254"/>
      <c r="BF1089" s="254"/>
      <c r="BG1089" s="254"/>
      <c r="BH1089" s="254"/>
      <c r="BI1089" s="254"/>
      <c r="BJ1089" s="254"/>
      <c r="BK1089" s="254"/>
      <c r="BL1089" s="254"/>
      <c r="BM1089" s="254"/>
      <c r="BN1089" s="254"/>
      <c r="BO1089" s="254"/>
      <c r="BP1089" s="254"/>
      <c r="BQ1089" s="254"/>
      <c r="BR1089" s="254"/>
      <c r="BS1089" s="254"/>
      <c r="BT1089" s="254"/>
      <c r="BU1089" s="254"/>
      <c r="BV1089" s="254"/>
      <c r="BW1089" s="254"/>
      <c r="BX1089" s="254"/>
      <c r="BY1089" s="254"/>
      <c r="BZ1089" s="254"/>
      <c r="CA1089" s="254"/>
      <c r="CB1089" s="254"/>
      <c r="CC1089" s="254"/>
      <c r="CD1089" s="254"/>
      <c r="CE1089" s="254"/>
      <c r="CF1089" s="254"/>
      <c r="CG1089" s="254"/>
      <c r="CH1089" s="254"/>
      <c r="CI1089" s="254"/>
      <c r="CJ1089" s="254"/>
      <c r="CK1089" s="254"/>
      <c r="CL1089" s="254"/>
      <c r="CM1089" s="254"/>
      <c r="CN1089" s="254"/>
      <c r="CO1089" s="254"/>
      <c r="CP1089" s="254"/>
      <c r="CQ1089" s="254"/>
      <c r="CR1089" s="254"/>
      <c r="CS1089" s="254"/>
      <c r="CT1089" s="254"/>
      <c r="CU1089" s="254"/>
      <c r="CV1089" s="254"/>
      <c r="CW1089" s="254"/>
      <c r="CX1089" s="254"/>
      <c r="CY1089" s="254"/>
      <c r="CZ1089" s="254"/>
      <c r="DA1089" s="254"/>
      <c r="DB1089" s="254"/>
      <c r="DC1089" s="254"/>
      <c r="DD1089" s="254"/>
      <c r="DE1089" s="254"/>
      <c r="DF1089" s="254"/>
      <c r="DG1089" s="254"/>
      <c r="DH1089" s="254"/>
      <c r="DI1089" s="254"/>
      <c r="DJ1089" s="254"/>
      <c r="DK1089" s="254"/>
      <c r="DL1089" s="254"/>
      <c r="DM1089" s="254"/>
      <c r="DN1089" s="254"/>
      <c r="DO1089" s="254"/>
    </row>
    <row r="1090" spans="1:119" ht="7.5" customHeight="1">
      <c r="A1090" s="277"/>
      <c r="B1090" s="254"/>
      <c r="C1090" s="254"/>
      <c r="D1090" s="254"/>
      <c r="E1090" s="254"/>
      <c r="F1090" s="254"/>
      <c r="G1090" s="254"/>
      <c r="H1090" s="254"/>
      <c r="I1090" s="254"/>
      <c r="J1090" s="254"/>
      <c r="K1090" s="254"/>
      <c r="L1090" s="254"/>
      <c r="M1090" s="254"/>
      <c r="N1090" s="254"/>
      <c r="O1090" s="254"/>
      <c r="P1090" s="254"/>
      <c r="Q1090" s="254"/>
      <c r="R1090" s="254"/>
      <c r="S1090" s="254"/>
      <c r="T1090" s="254"/>
      <c r="U1090" s="254"/>
      <c r="V1090" s="254"/>
      <c r="W1090" s="254"/>
      <c r="X1090" s="254"/>
      <c r="Y1090" s="254"/>
      <c r="Z1090" s="254"/>
      <c r="AA1090" s="254"/>
      <c r="AB1090" s="254"/>
      <c r="AC1090" s="254"/>
      <c r="AD1090" s="254"/>
      <c r="AE1090" s="254"/>
      <c r="AF1090" s="254"/>
      <c r="AG1090" s="254"/>
      <c r="AH1090" s="254"/>
      <c r="AI1090" s="254"/>
      <c r="AJ1090" s="254"/>
      <c r="AK1090" s="254"/>
      <c r="AL1090" s="254"/>
      <c r="AM1090" s="254"/>
      <c r="AN1090" s="254"/>
      <c r="AO1090" s="254"/>
      <c r="AP1090" s="254"/>
      <c r="AQ1090" s="254"/>
      <c r="AR1090" s="254"/>
      <c r="AS1090" s="254"/>
      <c r="AT1090" s="254"/>
      <c r="AU1090" s="254"/>
      <c r="AV1090" s="254"/>
      <c r="AW1090" s="254"/>
      <c r="AX1090" s="254"/>
      <c r="AY1090" s="254"/>
      <c r="AZ1090" s="254"/>
      <c r="BA1090" s="254"/>
      <c r="BB1090" s="254"/>
      <c r="BC1090" s="254"/>
      <c r="BD1090" s="254"/>
      <c r="BE1090" s="254"/>
      <c r="BF1090" s="254"/>
      <c r="BG1090" s="254"/>
      <c r="BH1090" s="254"/>
      <c r="BI1090" s="254"/>
      <c r="BJ1090" s="254"/>
      <c r="BK1090" s="254"/>
      <c r="BL1090" s="254"/>
      <c r="BM1090" s="254"/>
      <c r="BN1090" s="254"/>
      <c r="BO1090" s="254"/>
      <c r="BP1090" s="254"/>
      <c r="BQ1090" s="254"/>
      <c r="BR1090" s="254"/>
      <c r="BS1090" s="254"/>
      <c r="BT1090" s="254"/>
      <c r="BU1090" s="254"/>
      <c r="BV1090" s="254"/>
      <c r="BW1090" s="254"/>
      <c r="BX1090" s="254"/>
      <c r="BY1090" s="254"/>
      <c r="BZ1090" s="254"/>
      <c r="CA1090" s="254"/>
      <c r="CB1090" s="254"/>
      <c r="CC1090" s="254"/>
      <c r="CD1090" s="254"/>
      <c r="CE1090" s="254"/>
      <c r="CF1090" s="254"/>
      <c r="CG1090" s="254"/>
      <c r="CH1090" s="254"/>
      <c r="CI1090" s="254"/>
      <c r="CJ1090" s="254"/>
      <c r="CK1090" s="254"/>
      <c r="CL1090" s="254"/>
      <c r="CM1090" s="254"/>
      <c r="CN1090" s="254"/>
      <c r="CO1090" s="254"/>
      <c r="CP1090" s="254"/>
      <c r="CQ1090" s="254"/>
      <c r="CR1090" s="254"/>
      <c r="CS1090" s="254"/>
      <c r="CT1090" s="254"/>
      <c r="CU1090" s="254"/>
      <c r="CV1090" s="254"/>
      <c r="CW1090" s="254"/>
      <c r="CX1090" s="254"/>
      <c r="CY1090" s="254"/>
      <c r="CZ1090" s="254"/>
      <c r="DA1090" s="254"/>
      <c r="DB1090" s="254"/>
      <c r="DC1090" s="254"/>
      <c r="DD1090" s="254"/>
      <c r="DE1090" s="254"/>
      <c r="DF1090" s="254"/>
      <c r="DG1090" s="254"/>
      <c r="DH1090" s="254"/>
      <c r="DI1090" s="254"/>
      <c r="DJ1090" s="254"/>
      <c r="DK1090" s="254"/>
      <c r="DL1090" s="254"/>
      <c r="DM1090" s="254"/>
      <c r="DN1090" s="254"/>
      <c r="DO1090" s="254"/>
    </row>
    <row r="1091" spans="1:119" ht="7.5" customHeight="1">
      <c r="A1091" s="277"/>
      <c r="B1091" s="254"/>
      <c r="C1091" s="254"/>
      <c r="D1091" s="254"/>
      <c r="E1091" s="254"/>
      <c r="F1091" s="254"/>
      <c r="G1091" s="254"/>
      <c r="H1091" s="254"/>
      <c r="I1091" s="254"/>
      <c r="J1091" s="254"/>
      <c r="K1091" s="254"/>
      <c r="L1091" s="254"/>
      <c r="M1091" s="254"/>
      <c r="N1091" s="254"/>
      <c r="O1091" s="254"/>
      <c r="P1091" s="254"/>
      <c r="Q1091" s="254"/>
      <c r="R1091" s="254"/>
      <c r="S1091" s="254"/>
      <c r="T1091" s="254"/>
      <c r="U1091" s="254"/>
      <c r="V1091" s="254"/>
      <c r="W1091" s="254"/>
      <c r="X1091" s="254"/>
      <c r="Y1091" s="254"/>
      <c r="Z1091" s="254"/>
      <c r="AA1091" s="254"/>
      <c r="AB1091" s="254"/>
      <c r="AC1091" s="254"/>
      <c r="AD1091" s="254"/>
      <c r="AE1091" s="254"/>
      <c r="AF1091" s="254"/>
      <c r="AG1091" s="254"/>
      <c r="AH1091" s="254"/>
      <c r="AI1091" s="254"/>
      <c r="AJ1091" s="254"/>
      <c r="AK1091" s="254"/>
      <c r="AL1091" s="254"/>
      <c r="AM1091" s="254"/>
      <c r="AN1091" s="254"/>
      <c r="AO1091" s="254"/>
      <c r="AP1091" s="254"/>
      <c r="AQ1091" s="254"/>
      <c r="AR1091" s="254"/>
      <c r="AS1091" s="254"/>
      <c r="AT1091" s="254"/>
      <c r="AU1091" s="254"/>
      <c r="AV1091" s="254"/>
      <c r="AW1091" s="254"/>
      <c r="AX1091" s="254"/>
      <c r="AY1091" s="254"/>
      <c r="AZ1091" s="254"/>
      <c r="BA1091" s="254"/>
      <c r="BB1091" s="254"/>
      <c r="BC1091" s="254"/>
      <c r="BD1091" s="254"/>
      <c r="BE1091" s="254"/>
      <c r="BF1091" s="254"/>
      <c r="BG1091" s="254"/>
      <c r="BH1091" s="254"/>
      <c r="BI1091" s="254"/>
      <c r="BJ1091" s="254"/>
      <c r="BK1091" s="254"/>
      <c r="BL1091" s="254"/>
      <c r="BM1091" s="254"/>
      <c r="BN1091" s="254"/>
      <c r="BO1091" s="254"/>
      <c r="BP1091" s="254"/>
      <c r="BQ1091" s="254"/>
      <c r="BR1091" s="254"/>
      <c r="BS1091" s="254"/>
      <c r="BT1091" s="254"/>
      <c r="BU1091" s="254"/>
      <c r="BV1091" s="254"/>
      <c r="BW1091" s="254"/>
      <c r="BX1091" s="254"/>
      <c r="BY1091" s="254"/>
      <c r="BZ1091" s="254"/>
      <c r="CA1091" s="254"/>
      <c r="CB1091" s="254"/>
      <c r="CC1091" s="254"/>
      <c r="CD1091" s="254"/>
      <c r="CE1091" s="254"/>
      <c r="CF1091" s="254"/>
      <c r="CG1091" s="254"/>
      <c r="CH1091" s="254"/>
      <c r="CI1091" s="254"/>
      <c r="CJ1091" s="254"/>
      <c r="CK1091" s="254"/>
      <c r="CL1091" s="254"/>
      <c r="CM1091" s="254"/>
      <c r="CN1091" s="254"/>
      <c r="CO1091" s="254"/>
      <c r="CP1091" s="254"/>
      <c r="CQ1091" s="254"/>
      <c r="CR1091" s="254"/>
      <c r="CS1091" s="254"/>
      <c r="CT1091" s="254"/>
      <c r="CU1091" s="254"/>
      <c r="CV1091" s="254"/>
      <c r="CW1091" s="254"/>
      <c r="CX1091" s="254"/>
      <c r="CY1091" s="254"/>
      <c r="CZ1091" s="254"/>
      <c r="DA1091" s="254"/>
      <c r="DB1091" s="254"/>
      <c r="DC1091" s="254"/>
      <c r="DD1091" s="254"/>
      <c r="DE1091" s="254"/>
      <c r="DF1091" s="254"/>
      <c r="DG1091" s="254"/>
      <c r="DH1091" s="254"/>
      <c r="DI1091" s="254"/>
      <c r="DJ1091" s="254"/>
      <c r="DK1091" s="254"/>
      <c r="DL1091" s="254"/>
      <c r="DM1091" s="254"/>
      <c r="DN1091" s="254"/>
      <c r="DO1091" s="254"/>
    </row>
    <row r="1092" spans="1:119" ht="7.5" customHeight="1">
      <c r="A1092" s="277"/>
      <c r="B1092" s="254"/>
      <c r="C1092" s="254"/>
      <c r="D1092" s="254"/>
      <c r="E1092" s="254"/>
      <c r="F1092" s="254"/>
      <c r="G1092" s="254"/>
      <c r="H1092" s="254"/>
      <c r="I1092" s="254"/>
      <c r="J1092" s="254"/>
      <c r="K1092" s="254"/>
      <c r="L1092" s="254"/>
      <c r="M1092" s="254"/>
      <c r="N1092" s="254"/>
      <c r="O1092" s="254"/>
      <c r="P1092" s="254"/>
      <c r="Q1092" s="254"/>
      <c r="R1092" s="254"/>
      <c r="S1092" s="254"/>
      <c r="T1092" s="254"/>
      <c r="U1092" s="254"/>
      <c r="V1092" s="254"/>
      <c r="W1092" s="254"/>
      <c r="X1092" s="254"/>
      <c r="Y1092" s="254"/>
      <c r="Z1092" s="254"/>
      <c r="AA1092" s="254"/>
      <c r="AB1092" s="254"/>
      <c r="AC1092" s="254"/>
      <c r="AD1092" s="254"/>
      <c r="AE1092" s="254"/>
      <c r="AF1092" s="254"/>
      <c r="AG1092" s="254"/>
      <c r="AH1092" s="254"/>
      <c r="AI1092" s="254"/>
      <c r="AJ1092" s="254"/>
      <c r="AK1092" s="254"/>
      <c r="AL1092" s="254"/>
      <c r="AM1092" s="254"/>
      <c r="AN1092" s="254"/>
      <c r="AO1092" s="254"/>
      <c r="AP1092" s="254"/>
      <c r="AQ1092" s="254"/>
      <c r="AR1092" s="254"/>
      <c r="AS1092" s="254"/>
      <c r="AT1092" s="254"/>
      <c r="AU1092" s="254"/>
      <c r="AV1092" s="254"/>
      <c r="AW1092" s="254"/>
      <c r="AX1092" s="254"/>
      <c r="AY1092" s="254"/>
      <c r="AZ1092" s="254"/>
      <c r="BA1092" s="254"/>
      <c r="BB1092" s="254"/>
      <c r="BC1092" s="254"/>
      <c r="BD1092" s="254"/>
      <c r="BE1092" s="254"/>
      <c r="BF1092" s="254"/>
      <c r="BG1092" s="254"/>
      <c r="BH1092" s="254"/>
      <c r="BI1092" s="254"/>
      <c r="BJ1092" s="254"/>
      <c r="BK1092" s="254"/>
      <c r="BL1092" s="254"/>
      <c r="BM1092" s="254"/>
      <c r="BN1092" s="254"/>
      <c r="BO1092" s="254"/>
      <c r="BP1092" s="254"/>
      <c r="BQ1092" s="254"/>
      <c r="BR1092" s="254"/>
      <c r="BS1092" s="254"/>
      <c r="BT1092" s="254"/>
      <c r="BU1092" s="254"/>
      <c r="BV1092" s="254"/>
      <c r="BW1092" s="254"/>
      <c r="BX1092" s="254"/>
      <c r="BY1092" s="254"/>
      <c r="BZ1092" s="254"/>
      <c r="CA1092" s="254"/>
      <c r="CB1092" s="254"/>
      <c r="CC1092" s="254"/>
      <c r="CD1092" s="254"/>
      <c r="CE1092" s="254"/>
      <c r="CF1092" s="254"/>
      <c r="CG1092" s="254"/>
      <c r="CH1092" s="254"/>
      <c r="CI1092" s="254"/>
      <c r="CJ1092" s="254"/>
      <c r="CK1092" s="254"/>
      <c r="CL1092" s="254"/>
      <c r="CM1092" s="254"/>
      <c r="CN1092" s="254"/>
      <c r="CO1092" s="254"/>
      <c r="CP1092" s="254"/>
      <c r="CQ1092" s="254"/>
      <c r="CR1092" s="254"/>
      <c r="CS1092" s="254"/>
      <c r="CT1092" s="254"/>
      <c r="CU1092" s="254"/>
      <c r="CV1092" s="254"/>
      <c r="CW1092" s="254"/>
      <c r="CX1092" s="254"/>
      <c r="CY1092" s="254"/>
      <c r="CZ1092" s="254"/>
      <c r="DA1092" s="254"/>
      <c r="DB1092" s="254"/>
      <c r="DC1092" s="254"/>
      <c r="DD1092" s="254"/>
      <c r="DE1092" s="254"/>
      <c r="DF1092" s="254"/>
      <c r="DG1092" s="254"/>
      <c r="DH1092" s="254"/>
      <c r="DI1092" s="254"/>
      <c r="DJ1092" s="254"/>
      <c r="DK1092" s="254"/>
      <c r="DL1092" s="254"/>
      <c r="DM1092" s="254"/>
      <c r="DN1092" s="254"/>
      <c r="DO1092" s="254"/>
    </row>
    <row r="1093" spans="1:119" ht="7.5" customHeight="1">
      <c r="A1093" s="277"/>
      <c r="B1093" s="254"/>
      <c r="C1093" s="254"/>
      <c r="D1093" s="254"/>
      <c r="E1093" s="254"/>
      <c r="F1093" s="254"/>
      <c r="G1093" s="254"/>
      <c r="H1093" s="254"/>
      <c r="I1093" s="254"/>
      <c r="J1093" s="254"/>
      <c r="K1093" s="254"/>
      <c r="L1093" s="254"/>
      <c r="M1093" s="254"/>
      <c r="N1093" s="254"/>
      <c r="O1093" s="254"/>
      <c r="P1093" s="254"/>
      <c r="Q1093" s="254"/>
      <c r="R1093" s="254"/>
      <c r="S1093" s="254"/>
      <c r="T1093" s="254"/>
      <c r="U1093" s="254"/>
      <c r="V1093" s="254"/>
      <c r="W1093" s="254"/>
      <c r="X1093" s="254"/>
      <c r="Y1093" s="254"/>
      <c r="Z1093" s="254"/>
      <c r="AA1093" s="254"/>
      <c r="AB1093" s="254"/>
      <c r="AC1093" s="254"/>
      <c r="AD1093" s="254"/>
      <c r="AE1093" s="254"/>
      <c r="AF1093" s="254"/>
      <c r="AG1093" s="254"/>
      <c r="AH1093" s="254"/>
      <c r="AI1093" s="254"/>
      <c r="AJ1093" s="254"/>
      <c r="AK1093" s="254"/>
      <c r="AL1093" s="254"/>
      <c r="AM1093" s="254"/>
      <c r="AN1093" s="254"/>
      <c r="AO1093" s="254"/>
      <c r="AP1093" s="254"/>
      <c r="AQ1093" s="254"/>
      <c r="AR1093" s="254"/>
      <c r="AS1093" s="254"/>
      <c r="AT1093" s="254"/>
      <c r="AU1093" s="254"/>
      <c r="AV1093" s="254"/>
      <c r="AW1093" s="254"/>
      <c r="AX1093" s="254"/>
      <c r="AY1093" s="254"/>
      <c r="AZ1093" s="254"/>
      <c r="BA1093" s="254"/>
      <c r="BB1093" s="254"/>
      <c r="BC1093" s="254"/>
      <c r="BD1093" s="254"/>
      <c r="BE1093" s="254"/>
      <c r="BF1093" s="254"/>
      <c r="BG1093" s="254"/>
      <c r="BH1093" s="254"/>
      <c r="BI1093" s="254"/>
      <c r="BJ1093" s="254"/>
      <c r="BK1093" s="254"/>
      <c r="BL1093" s="254"/>
      <c r="BM1093" s="254"/>
      <c r="BN1093" s="254"/>
      <c r="BO1093" s="254"/>
      <c r="BP1093" s="254"/>
      <c r="BQ1093" s="254"/>
      <c r="BR1093" s="254"/>
      <c r="BS1093" s="254"/>
      <c r="BT1093" s="254"/>
      <c r="BU1093" s="254"/>
      <c r="BV1093" s="254"/>
      <c r="BW1093" s="254"/>
      <c r="BX1093" s="254"/>
      <c r="BY1093" s="254"/>
      <c r="BZ1093" s="254"/>
      <c r="CA1093" s="254"/>
      <c r="CB1093" s="254"/>
      <c r="CC1093" s="254"/>
      <c r="CD1093" s="254"/>
      <c r="CE1093" s="254"/>
      <c r="CF1093" s="254"/>
      <c r="CG1093" s="254"/>
      <c r="CH1093" s="254"/>
      <c r="CI1093" s="254"/>
      <c r="CJ1093" s="254"/>
      <c r="CK1093" s="254"/>
      <c r="CL1093" s="254"/>
      <c r="CM1093" s="254"/>
      <c r="CN1093" s="254"/>
      <c r="CO1093" s="254"/>
      <c r="CP1093" s="254"/>
      <c r="CQ1093" s="254"/>
      <c r="CR1093" s="254"/>
      <c r="CS1093" s="254"/>
      <c r="CT1093" s="254"/>
      <c r="CU1093" s="254"/>
      <c r="CV1093" s="254"/>
      <c r="CW1093" s="254"/>
      <c r="CX1093" s="254"/>
      <c r="CY1093" s="254"/>
      <c r="CZ1093" s="254"/>
      <c r="DA1093" s="254"/>
      <c r="DB1093" s="254"/>
      <c r="DC1093" s="254"/>
      <c r="DD1093" s="254"/>
      <c r="DE1093" s="254"/>
      <c r="DF1093" s="254"/>
      <c r="DG1093" s="254"/>
      <c r="DH1093" s="254"/>
      <c r="DI1093" s="254"/>
      <c r="DJ1093" s="254"/>
      <c r="DK1093" s="254"/>
      <c r="DL1093" s="254"/>
      <c r="DM1093" s="254"/>
      <c r="DN1093" s="254"/>
      <c r="DO1093" s="254"/>
    </row>
    <row r="1094" spans="1:119" ht="7.5" customHeight="1">
      <c r="A1094" s="277"/>
      <c r="B1094" s="254"/>
      <c r="C1094" s="254"/>
      <c r="D1094" s="254"/>
      <c r="E1094" s="254"/>
      <c r="F1094" s="254"/>
      <c r="G1094" s="254"/>
      <c r="H1094" s="254"/>
      <c r="I1094" s="254"/>
      <c r="J1094" s="254"/>
      <c r="K1094" s="254"/>
      <c r="L1094" s="254"/>
      <c r="M1094" s="254"/>
      <c r="N1094" s="254"/>
      <c r="O1094" s="254"/>
      <c r="P1094" s="254"/>
      <c r="Q1094" s="254"/>
      <c r="R1094" s="254"/>
      <c r="S1094" s="254"/>
      <c r="T1094" s="254"/>
      <c r="U1094" s="254"/>
      <c r="V1094" s="254"/>
      <c r="W1094" s="254"/>
      <c r="X1094" s="254"/>
      <c r="Y1094" s="254"/>
      <c r="Z1094" s="254"/>
      <c r="AA1094" s="254"/>
      <c r="AB1094" s="254"/>
      <c r="AC1094" s="254"/>
      <c r="AD1094" s="254"/>
      <c r="AE1094" s="254"/>
      <c r="AF1094" s="254"/>
      <c r="AG1094" s="254"/>
      <c r="AH1094" s="254"/>
      <c r="AI1094" s="254"/>
      <c r="AJ1094" s="254"/>
      <c r="AK1094" s="254"/>
      <c r="AL1094" s="254"/>
      <c r="AM1094" s="254"/>
      <c r="AN1094" s="254"/>
      <c r="AO1094" s="254"/>
      <c r="AP1094" s="254"/>
      <c r="AQ1094" s="254"/>
      <c r="AR1094" s="254"/>
      <c r="AS1094" s="254"/>
      <c r="AT1094" s="254"/>
      <c r="AU1094" s="254"/>
      <c r="AV1094" s="254"/>
      <c r="AW1094" s="254"/>
      <c r="AX1094" s="254"/>
      <c r="AY1094" s="254"/>
      <c r="AZ1094" s="254"/>
      <c r="BA1094" s="254"/>
      <c r="BB1094" s="254"/>
      <c r="BC1094" s="254"/>
      <c r="BD1094" s="254"/>
      <c r="BE1094" s="254"/>
      <c r="BF1094" s="254"/>
      <c r="BG1094" s="254"/>
      <c r="BH1094" s="254"/>
      <c r="BI1094" s="254"/>
      <c r="BJ1094" s="254"/>
      <c r="BK1094" s="254"/>
      <c r="BL1094" s="254"/>
      <c r="BM1094" s="254"/>
      <c r="BN1094" s="254"/>
      <c r="BO1094" s="254"/>
      <c r="BP1094" s="254"/>
      <c r="BQ1094" s="254"/>
      <c r="BR1094" s="254"/>
      <c r="BS1094" s="254"/>
      <c r="BT1094" s="254"/>
      <c r="BU1094" s="254"/>
      <c r="BV1094" s="254"/>
      <c r="BW1094" s="254"/>
      <c r="BX1094" s="254"/>
      <c r="BY1094" s="254"/>
      <c r="BZ1094" s="254"/>
      <c r="CA1094" s="254"/>
      <c r="CB1094" s="254"/>
      <c r="CC1094" s="254"/>
      <c r="CD1094" s="254"/>
      <c r="CE1094" s="254"/>
      <c r="CF1094" s="254"/>
      <c r="CG1094" s="254"/>
      <c r="CH1094" s="254"/>
      <c r="CI1094" s="254"/>
      <c r="CJ1094" s="254"/>
      <c r="CK1094" s="254"/>
      <c r="CL1094" s="254"/>
      <c r="CM1094" s="254"/>
      <c r="CN1094" s="254"/>
      <c r="CO1094" s="254"/>
      <c r="CP1094" s="254"/>
      <c r="CQ1094" s="254"/>
      <c r="CR1094" s="254"/>
      <c r="CS1094" s="254"/>
      <c r="CT1094" s="254"/>
      <c r="CU1094" s="254"/>
      <c r="CV1094" s="254"/>
      <c r="CW1094" s="254"/>
      <c r="CX1094" s="254"/>
      <c r="CY1094" s="254"/>
      <c r="CZ1094" s="254"/>
      <c r="DA1094" s="254"/>
      <c r="DB1094" s="254"/>
      <c r="DC1094" s="254"/>
      <c r="DD1094" s="254"/>
      <c r="DE1094" s="254"/>
      <c r="DF1094" s="254"/>
      <c r="DG1094" s="254"/>
      <c r="DH1094" s="254"/>
      <c r="DI1094" s="254"/>
      <c r="DJ1094" s="254"/>
      <c r="DK1094" s="254"/>
      <c r="DL1094" s="254"/>
      <c r="DM1094" s="254"/>
      <c r="DN1094" s="254"/>
      <c r="DO1094" s="254"/>
    </row>
    <row r="1095" spans="1:119" ht="7.5" customHeight="1">
      <c r="A1095" s="277"/>
      <c r="B1095" s="254"/>
      <c r="C1095" s="254"/>
      <c r="D1095" s="254"/>
      <c r="E1095" s="254"/>
      <c r="F1095" s="254"/>
      <c r="G1095" s="254"/>
      <c r="H1095" s="254"/>
      <c r="I1095" s="254"/>
      <c r="J1095" s="254"/>
      <c r="K1095" s="254"/>
      <c r="L1095" s="254"/>
      <c r="M1095" s="254"/>
      <c r="N1095" s="254"/>
      <c r="O1095" s="254"/>
      <c r="P1095" s="254"/>
      <c r="Q1095" s="254"/>
      <c r="R1095" s="254"/>
      <c r="S1095" s="254"/>
      <c r="T1095" s="254"/>
      <c r="U1095" s="254"/>
      <c r="V1095" s="254"/>
      <c r="W1095" s="254"/>
      <c r="X1095" s="254"/>
      <c r="Y1095" s="254"/>
      <c r="Z1095" s="254"/>
      <c r="AA1095" s="254"/>
      <c r="AB1095" s="254"/>
      <c r="AC1095" s="254"/>
      <c r="AD1095" s="254"/>
      <c r="AE1095" s="254"/>
      <c r="AF1095" s="254"/>
      <c r="AG1095" s="254"/>
      <c r="AH1095" s="254"/>
      <c r="AI1095" s="254"/>
      <c r="AJ1095" s="254"/>
      <c r="AK1095" s="254"/>
      <c r="AL1095" s="254"/>
      <c r="AM1095" s="254"/>
      <c r="AN1095" s="254"/>
      <c r="AO1095" s="254"/>
      <c r="AP1095" s="254"/>
      <c r="AQ1095" s="254"/>
      <c r="AR1095" s="254"/>
      <c r="AS1095" s="254"/>
      <c r="AT1095" s="254"/>
      <c r="AU1095" s="254"/>
      <c r="AV1095" s="254"/>
      <c r="AW1095" s="254"/>
      <c r="AX1095" s="254"/>
      <c r="AY1095" s="254"/>
      <c r="AZ1095" s="254"/>
      <c r="BA1095" s="254"/>
      <c r="BB1095" s="254"/>
      <c r="BC1095" s="254"/>
      <c r="BD1095" s="254"/>
      <c r="BE1095" s="254"/>
      <c r="BF1095" s="254"/>
      <c r="BG1095" s="254"/>
      <c r="BH1095" s="254"/>
      <c r="BI1095" s="254"/>
      <c r="BJ1095" s="254"/>
      <c r="BK1095" s="254"/>
      <c r="BL1095" s="254"/>
      <c r="BM1095" s="254"/>
      <c r="BN1095" s="254"/>
      <c r="BO1095" s="254"/>
      <c r="BP1095" s="254"/>
      <c r="BQ1095" s="254"/>
      <c r="BR1095" s="254"/>
      <c r="BS1095" s="254"/>
      <c r="BT1095" s="254"/>
      <c r="BU1095" s="254"/>
      <c r="BV1095" s="254"/>
      <c r="BW1095" s="254"/>
      <c r="BX1095" s="254"/>
      <c r="BY1095" s="254"/>
      <c r="BZ1095" s="254"/>
      <c r="CA1095" s="254"/>
      <c r="CB1095" s="254"/>
      <c r="CC1095" s="254"/>
      <c r="CD1095" s="254"/>
      <c r="CE1095" s="254"/>
      <c r="CF1095" s="254"/>
      <c r="CG1095" s="254"/>
      <c r="CH1095" s="254"/>
      <c r="CI1095" s="254"/>
      <c r="CJ1095" s="254"/>
      <c r="CK1095" s="254"/>
      <c r="CL1095" s="254"/>
      <c r="CM1095" s="254"/>
      <c r="CN1095" s="254"/>
      <c r="CO1095" s="254"/>
      <c r="CP1095" s="254"/>
      <c r="CQ1095" s="254"/>
      <c r="CR1095" s="254"/>
      <c r="CS1095" s="254"/>
      <c r="CT1095" s="254"/>
      <c r="CU1095" s="254"/>
      <c r="CV1095" s="254"/>
      <c r="CW1095" s="254"/>
      <c r="CX1095" s="254"/>
      <c r="CY1095" s="254"/>
      <c r="CZ1095" s="254"/>
      <c r="DA1095" s="254"/>
      <c r="DB1095" s="254"/>
      <c r="DC1095" s="254"/>
      <c r="DD1095" s="254"/>
      <c r="DE1095" s="254"/>
      <c r="DF1095" s="254"/>
      <c r="DG1095" s="254"/>
      <c r="DH1095" s="254"/>
      <c r="DI1095" s="254"/>
      <c r="DJ1095" s="254"/>
      <c r="DK1095" s="254"/>
      <c r="DL1095" s="254"/>
      <c r="DM1095" s="254"/>
      <c r="DN1095" s="254"/>
      <c r="DO1095" s="254"/>
    </row>
    <row r="1096" spans="1:119" ht="7.5" customHeight="1">
      <c r="A1096" s="277"/>
      <c r="B1096" s="254"/>
      <c r="C1096" s="254"/>
      <c r="D1096" s="254"/>
      <c r="E1096" s="254"/>
      <c r="F1096" s="254"/>
      <c r="G1096" s="254"/>
      <c r="H1096" s="254"/>
      <c r="I1096" s="254"/>
      <c r="J1096" s="254"/>
      <c r="K1096" s="254"/>
      <c r="L1096" s="254"/>
      <c r="M1096" s="254"/>
      <c r="N1096" s="254"/>
      <c r="O1096" s="254"/>
      <c r="P1096" s="254"/>
      <c r="Q1096" s="254"/>
      <c r="R1096" s="254"/>
      <c r="S1096" s="254"/>
      <c r="T1096" s="254"/>
      <c r="U1096" s="254"/>
      <c r="V1096" s="254"/>
      <c r="W1096" s="254"/>
      <c r="X1096" s="254"/>
      <c r="Y1096" s="254"/>
      <c r="Z1096" s="254"/>
      <c r="AA1096" s="254"/>
      <c r="AB1096" s="254"/>
      <c r="AC1096" s="254"/>
      <c r="AD1096" s="254"/>
      <c r="AE1096" s="254"/>
      <c r="AF1096" s="254"/>
      <c r="AG1096" s="254"/>
      <c r="AH1096" s="254"/>
      <c r="AI1096" s="254"/>
      <c r="AJ1096" s="254"/>
      <c r="AK1096" s="254"/>
      <c r="AL1096" s="254"/>
      <c r="AM1096" s="254"/>
      <c r="AN1096" s="254"/>
      <c r="AO1096" s="254"/>
      <c r="AP1096" s="254"/>
      <c r="AQ1096" s="254"/>
      <c r="AR1096" s="254"/>
      <c r="AS1096" s="254"/>
      <c r="AT1096" s="254"/>
      <c r="AU1096" s="254"/>
      <c r="AV1096" s="254"/>
      <c r="AW1096" s="254"/>
      <c r="AX1096" s="254"/>
      <c r="AY1096" s="254"/>
      <c r="AZ1096" s="254"/>
      <c r="BA1096" s="254"/>
      <c r="BB1096" s="254"/>
      <c r="BC1096" s="254"/>
      <c r="BD1096" s="254"/>
      <c r="BE1096" s="254"/>
      <c r="BF1096" s="254"/>
      <c r="BG1096" s="254"/>
      <c r="BH1096" s="254"/>
      <c r="BI1096" s="254"/>
      <c r="BJ1096" s="254"/>
      <c r="BK1096" s="254"/>
      <c r="BL1096" s="254"/>
      <c r="BM1096" s="254"/>
      <c r="BN1096" s="254"/>
      <c r="BO1096" s="254"/>
      <c r="BP1096" s="254"/>
      <c r="BQ1096" s="254"/>
      <c r="BR1096" s="254"/>
      <c r="BS1096" s="254"/>
      <c r="BT1096" s="254"/>
      <c r="BU1096" s="254"/>
      <c r="BV1096" s="254"/>
      <c r="BW1096" s="254"/>
      <c r="BX1096" s="254"/>
      <c r="BY1096" s="254"/>
      <c r="BZ1096" s="254"/>
      <c r="CA1096" s="254"/>
      <c r="CB1096" s="254"/>
      <c r="CC1096" s="254"/>
      <c r="CD1096" s="254"/>
      <c r="CE1096" s="254"/>
      <c r="CF1096" s="254"/>
      <c r="CG1096" s="254"/>
      <c r="CH1096" s="254"/>
      <c r="CI1096" s="254"/>
      <c r="CJ1096" s="254"/>
      <c r="CK1096" s="254"/>
      <c r="CL1096" s="254"/>
      <c r="CM1096" s="254"/>
      <c r="CN1096" s="254"/>
      <c r="CO1096" s="254"/>
      <c r="CP1096" s="254"/>
      <c r="CQ1096" s="254"/>
      <c r="CR1096" s="254"/>
      <c r="CS1096" s="254"/>
      <c r="CT1096" s="254"/>
      <c r="CU1096" s="254"/>
      <c r="CV1096" s="254"/>
      <c r="CW1096" s="254"/>
      <c r="CX1096" s="254"/>
      <c r="CY1096" s="254"/>
      <c r="CZ1096" s="254"/>
      <c r="DA1096" s="254"/>
      <c r="DB1096" s="254"/>
      <c r="DC1096" s="254"/>
      <c r="DD1096" s="254"/>
      <c r="DE1096" s="254"/>
      <c r="DF1096" s="254"/>
      <c r="DG1096" s="254"/>
      <c r="DH1096" s="254"/>
      <c r="DI1096" s="254"/>
      <c r="DJ1096" s="254"/>
      <c r="DK1096" s="254"/>
      <c r="DL1096" s="254"/>
      <c r="DM1096" s="254"/>
      <c r="DN1096" s="254"/>
      <c r="DO1096" s="254"/>
    </row>
    <row r="1097" spans="1:119" ht="7.5" customHeight="1">
      <c r="A1097" s="277"/>
      <c r="B1097" s="254"/>
      <c r="C1097" s="254"/>
      <c r="D1097" s="254"/>
      <c r="E1097" s="254"/>
      <c r="F1097" s="254"/>
      <c r="G1097" s="254"/>
      <c r="H1097" s="254"/>
      <c r="I1097" s="254"/>
      <c r="J1097" s="254"/>
      <c r="K1097" s="254"/>
      <c r="L1097" s="254"/>
      <c r="M1097" s="254"/>
      <c r="N1097" s="254"/>
      <c r="O1097" s="254"/>
      <c r="P1097" s="254"/>
      <c r="Q1097" s="254"/>
      <c r="R1097" s="254"/>
      <c r="S1097" s="254"/>
      <c r="T1097" s="254"/>
      <c r="U1097" s="254"/>
      <c r="V1097" s="254"/>
      <c r="W1097" s="254"/>
      <c r="X1097" s="254"/>
      <c r="Y1097" s="254"/>
      <c r="Z1097" s="254"/>
      <c r="AA1097" s="254"/>
      <c r="AB1097" s="254"/>
      <c r="AC1097" s="254"/>
      <c r="AD1097" s="254"/>
      <c r="AE1097" s="254"/>
      <c r="AF1097" s="254"/>
      <c r="AG1097" s="254"/>
      <c r="AH1097" s="254"/>
      <c r="AI1097" s="254"/>
      <c r="AJ1097" s="254"/>
      <c r="AK1097" s="254"/>
      <c r="AL1097" s="254"/>
      <c r="AM1097" s="254"/>
      <c r="AN1097" s="254"/>
      <c r="AO1097" s="254"/>
      <c r="AP1097" s="254"/>
      <c r="AQ1097" s="254"/>
      <c r="AR1097" s="254"/>
      <c r="AS1097" s="254"/>
      <c r="AT1097" s="254"/>
      <c r="AU1097" s="254"/>
      <c r="AV1097" s="254"/>
      <c r="AW1097" s="254"/>
      <c r="AX1097" s="254"/>
      <c r="AY1097" s="254"/>
      <c r="AZ1097" s="254"/>
      <c r="BA1097" s="254"/>
      <c r="BB1097" s="254"/>
      <c r="BC1097" s="254"/>
      <c r="BD1097" s="254"/>
      <c r="BE1097" s="254"/>
      <c r="BF1097" s="254"/>
      <c r="BG1097" s="254"/>
      <c r="BH1097" s="254"/>
      <c r="BI1097" s="254"/>
      <c r="BJ1097" s="254"/>
      <c r="BK1097" s="254"/>
      <c r="BL1097" s="254"/>
      <c r="BM1097" s="254"/>
      <c r="BN1097" s="254"/>
      <c r="BO1097" s="254"/>
      <c r="BP1097" s="254"/>
      <c r="BQ1097" s="254"/>
      <c r="BR1097" s="254"/>
      <c r="BS1097" s="254"/>
      <c r="BT1097" s="254"/>
      <c r="BU1097" s="254"/>
      <c r="BV1097" s="254"/>
      <c r="BW1097" s="254"/>
      <c r="BX1097" s="254"/>
      <c r="BY1097" s="254"/>
      <c r="BZ1097" s="254"/>
      <c r="CA1097" s="254"/>
      <c r="CB1097" s="254"/>
      <c r="CC1097" s="254"/>
      <c r="CD1097" s="254"/>
      <c r="CE1097" s="254"/>
      <c r="CF1097" s="254"/>
      <c r="CG1097" s="254"/>
      <c r="CH1097" s="254"/>
      <c r="CI1097" s="254"/>
      <c r="CJ1097" s="254"/>
      <c r="CK1097" s="254"/>
      <c r="CL1097" s="254"/>
      <c r="CM1097" s="254"/>
      <c r="CN1097" s="254"/>
      <c r="CO1097" s="254"/>
      <c r="CP1097" s="254"/>
      <c r="CQ1097" s="254"/>
      <c r="CR1097" s="254"/>
      <c r="CS1097" s="254"/>
      <c r="CT1097" s="254"/>
      <c r="CU1097" s="254"/>
      <c r="CV1097" s="254"/>
      <c r="CW1097" s="254"/>
      <c r="CX1097" s="254"/>
      <c r="CY1097" s="254"/>
      <c r="CZ1097" s="254"/>
      <c r="DA1097" s="254"/>
      <c r="DB1097" s="254"/>
      <c r="DC1097" s="254"/>
      <c r="DD1097" s="254"/>
      <c r="DE1097" s="254"/>
      <c r="DF1097" s="254"/>
      <c r="DG1097" s="254"/>
      <c r="DH1097" s="254"/>
      <c r="DI1097" s="254"/>
      <c r="DJ1097" s="254"/>
      <c r="DK1097" s="254"/>
      <c r="DL1097" s="254"/>
      <c r="DM1097" s="254"/>
      <c r="DN1097" s="254"/>
      <c r="DO1097" s="254"/>
    </row>
    <row r="1098" spans="1:119" ht="7.5" customHeight="1">
      <c r="A1098" s="277"/>
      <c r="B1098" s="254"/>
      <c r="C1098" s="254"/>
      <c r="D1098" s="254"/>
      <c r="E1098" s="254"/>
      <c r="F1098" s="254"/>
      <c r="G1098" s="254"/>
      <c r="H1098" s="254"/>
      <c r="I1098" s="254"/>
      <c r="J1098" s="254"/>
      <c r="K1098" s="254"/>
      <c r="L1098" s="254"/>
      <c r="M1098" s="254"/>
      <c r="N1098" s="254"/>
      <c r="O1098" s="254"/>
      <c r="P1098" s="254"/>
      <c r="Q1098" s="254"/>
      <c r="R1098" s="254"/>
      <c r="S1098" s="254"/>
      <c r="T1098" s="254"/>
      <c r="U1098" s="254"/>
      <c r="V1098" s="254"/>
      <c r="W1098" s="254"/>
      <c r="X1098" s="254"/>
      <c r="Y1098" s="254"/>
      <c r="Z1098" s="254"/>
      <c r="AA1098" s="254"/>
      <c r="AB1098" s="254"/>
      <c r="AC1098" s="254"/>
      <c r="AD1098" s="254"/>
      <c r="AE1098" s="254"/>
      <c r="AF1098" s="254"/>
      <c r="AG1098" s="254"/>
      <c r="AH1098" s="254"/>
      <c r="AI1098" s="254"/>
      <c r="AJ1098" s="254"/>
      <c r="AK1098" s="254"/>
      <c r="AL1098" s="254"/>
      <c r="AM1098" s="254"/>
      <c r="AN1098" s="254"/>
      <c r="AO1098" s="254"/>
      <c r="AP1098" s="254"/>
      <c r="AQ1098" s="254"/>
      <c r="AR1098" s="254"/>
      <c r="AS1098" s="254"/>
      <c r="AT1098" s="254"/>
      <c r="AU1098" s="254"/>
      <c r="AV1098" s="254"/>
      <c r="AW1098" s="254"/>
      <c r="AX1098" s="254"/>
      <c r="AY1098" s="254"/>
      <c r="AZ1098" s="254"/>
      <c r="BA1098" s="254"/>
      <c r="BB1098" s="254"/>
      <c r="BC1098" s="254"/>
      <c r="BD1098" s="254"/>
      <c r="BE1098" s="254"/>
      <c r="BF1098" s="254"/>
      <c r="BG1098" s="254"/>
      <c r="BH1098" s="254"/>
      <c r="BI1098" s="254"/>
      <c r="BJ1098" s="254"/>
      <c r="BK1098" s="254"/>
      <c r="BL1098" s="254"/>
      <c r="BM1098" s="254"/>
      <c r="BN1098" s="254"/>
      <c r="BO1098" s="254"/>
      <c r="BP1098" s="254"/>
      <c r="BQ1098" s="254"/>
      <c r="BR1098" s="254"/>
      <c r="BS1098" s="254"/>
      <c r="BT1098" s="254"/>
      <c r="BU1098" s="254"/>
      <c r="BV1098" s="254"/>
      <c r="BW1098" s="254"/>
      <c r="BX1098" s="254"/>
      <c r="BY1098" s="254"/>
      <c r="BZ1098" s="254"/>
      <c r="CA1098" s="254"/>
      <c r="CB1098" s="254"/>
      <c r="CC1098" s="254"/>
      <c r="CD1098" s="254"/>
      <c r="CE1098" s="254"/>
      <c r="CF1098" s="254"/>
      <c r="CG1098" s="254"/>
      <c r="CH1098" s="254"/>
      <c r="CI1098" s="254"/>
      <c r="CJ1098" s="254"/>
      <c r="CK1098" s="254"/>
      <c r="CL1098" s="254"/>
      <c r="CM1098" s="254"/>
      <c r="CN1098" s="254"/>
      <c r="CO1098" s="254"/>
      <c r="CP1098" s="254"/>
      <c r="CQ1098" s="254"/>
      <c r="CR1098" s="254"/>
      <c r="CS1098" s="254"/>
      <c r="CT1098" s="254"/>
      <c r="CU1098" s="254"/>
      <c r="CV1098" s="254"/>
      <c r="CW1098" s="254"/>
      <c r="CX1098" s="254"/>
      <c r="CY1098" s="254"/>
      <c r="CZ1098" s="254"/>
      <c r="DA1098" s="254"/>
      <c r="DB1098" s="254"/>
      <c r="DC1098" s="254"/>
      <c r="DD1098" s="254"/>
      <c r="DE1098" s="254"/>
      <c r="DF1098" s="254"/>
      <c r="DG1098" s="254"/>
      <c r="DH1098" s="254"/>
      <c r="DI1098" s="254"/>
      <c r="DJ1098" s="254"/>
      <c r="DK1098" s="254"/>
      <c r="DL1098" s="254"/>
      <c r="DM1098" s="254"/>
      <c r="DN1098" s="254"/>
      <c r="DO1098" s="254"/>
    </row>
    <row r="1099" spans="1:119" ht="7.5" customHeight="1">
      <c r="A1099" s="277"/>
      <c r="B1099" s="254"/>
      <c r="C1099" s="254"/>
      <c r="D1099" s="254"/>
      <c r="E1099" s="254"/>
      <c r="F1099" s="254"/>
      <c r="G1099" s="254"/>
      <c r="H1099" s="254"/>
      <c r="I1099" s="254"/>
      <c r="J1099" s="254"/>
      <c r="K1099" s="254"/>
      <c r="L1099" s="254"/>
      <c r="M1099" s="254"/>
      <c r="N1099" s="254"/>
      <c r="O1099" s="254"/>
      <c r="P1099" s="254"/>
      <c r="Q1099" s="254"/>
      <c r="R1099" s="254"/>
      <c r="S1099" s="254"/>
      <c r="T1099" s="254"/>
      <c r="U1099" s="254"/>
      <c r="V1099" s="254"/>
      <c r="W1099" s="254"/>
      <c r="X1099" s="254"/>
      <c r="Y1099" s="254"/>
      <c r="Z1099" s="254"/>
      <c r="AA1099" s="254"/>
      <c r="AB1099" s="254"/>
      <c r="AC1099" s="254"/>
      <c r="AD1099" s="254"/>
      <c r="AE1099" s="254"/>
      <c r="AF1099" s="254"/>
      <c r="AG1099" s="254"/>
      <c r="AH1099" s="254"/>
      <c r="AI1099" s="254"/>
      <c r="AJ1099" s="254"/>
      <c r="AK1099" s="254"/>
      <c r="AL1099" s="254"/>
      <c r="AM1099" s="254"/>
      <c r="AN1099" s="254"/>
      <c r="AO1099" s="254"/>
      <c r="AP1099" s="254"/>
      <c r="AQ1099" s="254"/>
      <c r="AR1099" s="254"/>
      <c r="AS1099" s="254"/>
      <c r="AT1099" s="254"/>
      <c r="AU1099" s="254"/>
      <c r="AV1099" s="254"/>
      <c r="AW1099" s="254"/>
      <c r="AX1099" s="254"/>
      <c r="AY1099" s="254"/>
      <c r="AZ1099" s="254"/>
      <c r="BA1099" s="254"/>
      <c r="BB1099" s="254"/>
      <c r="BC1099" s="254"/>
      <c r="BD1099" s="254"/>
      <c r="BE1099" s="254"/>
      <c r="BF1099" s="254"/>
      <c r="BG1099" s="254"/>
      <c r="BH1099" s="254"/>
      <c r="BI1099" s="254"/>
      <c r="BJ1099" s="254"/>
      <c r="BK1099" s="254"/>
      <c r="BL1099" s="254"/>
      <c r="BM1099" s="254"/>
      <c r="BN1099" s="254"/>
      <c r="BO1099" s="254"/>
      <c r="BP1099" s="254"/>
      <c r="BQ1099" s="254"/>
      <c r="BR1099" s="254"/>
      <c r="BS1099" s="254"/>
      <c r="BT1099" s="254"/>
      <c r="BU1099" s="254"/>
      <c r="BV1099" s="254"/>
      <c r="BW1099" s="254"/>
      <c r="BX1099" s="254"/>
      <c r="BY1099" s="254"/>
      <c r="BZ1099" s="254"/>
      <c r="CA1099" s="254"/>
      <c r="CB1099" s="254"/>
      <c r="CC1099" s="254"/>
      <c r="CD1099" s="254"/>
      <c r="CE1099" s="254"/>
      <c r="CF1099" s="254"/>
      <c r="CG1099" s="254"/>
      <c r="CH1099" s="254"/>
      <c r="CI1099" s="254"/>
      <c r="CJ1099" s="254"/>
      <c r="CK1099" s="254"/>
      <c r="CL1099" s="254"/>
      <c r="CM1099" s="254"/>
      <c r="CN1099" s="254"/>
      <c r="CO1099" s="254"/>
      <c r="CP1099" s="254"/>
      <c r="CQ1099" s="254"/>
      <c r="CR1099" s="254"/>
      <c r="CS1099" s="254"/>
      <c r="CT1099" s="254"/>
      <c r="CU1099" s="254"/>
      <c r="CV1099" s="254"/>
      <c r="CW1099" s="254"/>
      <c r="CX1099" s="254"/>
      <c r="CY1099" s="254"/>
      <c r="CZ1099" s="254"/>
      <c r="DA1099" s="254"/>
      <c r="DB1099" s="254"/>
      <c r="DC1099" s="254"/>
      <c r="DD1099" s="254"/>
      <c r="DE1099" s="254"/>
      <c r="DF1099" s="254"/>
      <c r="DG1099" s="254"/>
      <c r="DH1099" s="254"/>
      <c r="DI1099" s="254"/>
      <c r="DJ1099" s="254"/>
      <c r="DK1099" s="254"/>
      <c r="DL1099" s="254"/>
      <c r="DM1099" s="254"/>
      <c r="DN1099" s="254"/>
      <c r="DO1099" s="254"/>
    </row>
    <row r="1100" spans="1:119" ht="7.5" customHeight="1">
      <c r="A1100" s="277"/>
      <c r="B1100" s="254"/>
      <c r="C1100" s="254"/>
      <c r="D1100" s="254"/>
      <c r="E1100" s="254"/>
      <c r="F1100" s="254"/>
      <c r="G1100" s="254"/>
      <c r="H1100" s="254"/>
      <c r="I1100" s="254"/>
      <c r="J1100" s="254"/>
      <c r="K1100" s="254"/>
      <c r="L1100" s="254"/>
      <c r="M1100" s="254"/>
      <c r="N1100" s="254"/>
      <c r="O1100" s="254"/>
      <c r="P1100" s="254"/>
      <c r="Q1100" s="254"/>
      <c r="R1100" s="254"/>
      <c r="S1100" s="254"/>
      <c r="T1100" s="254"/>
      <c r="U1100" s="254"/>
      <c r="V1100" s="254"/>
      <c r="W1100" s="254"/>
      <c r="X1100" s="254"/>
      <c r="Y1100" s="254"/>
      <c r="Z1100" s="254"/>
      <c r="AA1100" s="254"/>
      <c r="AB1100" s="254"/>
      <c r="AC1100" s="254"/>
      <c r="AD1100" s="254"/>
      <c r="AE1100" s="254"/>
      <c r="AF1100" s="254"/>
      <c r="AG1100" s="254"/>
      <c r="AH1100" s="254"/>
      <c r="AI1100" s="254"/>
      <c r="AJ1100" s="254"/>
      <c r="AK1100" s="254"/>
      <c r="AL1100" s="254"/>
      <c r="AM1100" s="254"/>
      <c r="AN1100" s="254"/>
      <c r="AO1100" s="254"/>
      <c r="AP1100" s="254"/>
      <c r="AQ1100" s="254"/>
      <c r="AR1100" s="254"/>
      <c r="AS1100" s="254"/>
      <c r="AT1100" s="254"/>
      <c r="AU1100" s="254"/>
      <c r="AV1100" s="254"/>
      <c r="AW1100" s="254"/>
      <c r="AX1100" s="254"/>
      <c r="AY1100" s="254"/>
      <c r="AZ1100" s="254"/>
      <c r="BA1100" s="254"/>
      <c r="BB1100" s="254"/>
      <c r="BC1100" s="254"/>
      <c r="BD1100" s="254"/>
      <c r="BE1100" s="254"/>
      <c r="BF1100" s="254"/>
      <c r="BG1100" s="254"/>
      <c r="BH1100" s="254"/>
      <c r="BI1100" s="254"/>
      <c r="BJ1100" s="254"/>
      <c r="BK1100" s="254"/>
      <c r="BL1100" s="254"/>
      <c r="BM1100" s="254"/>
      <c r="BN1100" s="254"/>
      <c r="BO1100" s="254"/>
      <c r="BP1100" s="254"/>
      <c r="BQ1100" s="254"/>
      <c r="BR1100" s="254"/>
      <c r="BS1100" s="254"/>
      <c r="BT1100" s="254"/>
      <c r="BU1100" s="254"/>
      <c r="BV1100" s="254"/>
      <c r="BW1100" s="254"/>
      <c r="BX1100" s="254"/>
      <c r="BY1100" s="254"/>
      <c r="BZ1100" s="254"/>
      <c r="CA1100" s="254"/>
      <c r="CB1100" s="254"/>
      <c r="CC1100" s="254"/>
      <c r="CD1100" s="254"/>
      <c r="CE1100" s="254"/>
      <c r="CF1100" s="254"/>
      <c r="CG1100" s="254"/>
      <c r="CH1100" s="254"/>
      <c r="CI1100" s="254"/>
      <c r="CJ1100" s="254"/>
      <c r="CK1100" s="254"/>
      <c r="CL1100" s="254"/>
      <c r="CM1100" s="254"/>
      <c r="CN1100" s="254"/>
      <c r="CO1100" s="254"/>
      <c r="CP1100" s="254"/>
      <c r="CQ1100" s="254"/>
      <c r="CR1100" s="254"/>
      <c r="CS1100" s="254"/>
      <c r="CT1100" s="254"/>
      <c r="CU1100" s="254"/>
      <c r="CV1100" s="254"/>
      <c r="CW1100" s="254"/>
      <c r="CX1100" s="254"/>
      <c r="CY1100" s="254"/>
      <c r="CZ1100" s="254"/>
      <c r="DA1100" s="254"/>
      <c r="DB1100" s="254"/>
      <c r="DC1100" s="254"/>
      <c r="DD1100" s="254"/>
      <c r="DE1100" s="254"/>
      <c r="DF1100" s="254"/>
      <c r="DG1100" s="254"/>
      <c r="DH1100" s="254"/>
      <c r="DI1100" s="254"/>
      <c r="DJ1100" s="254"/>
      <c r="DK1100" s="254"/>
      <c r="DL1100" s="254"/>
      <c r="DM1100" s="254"/>
      <c r="DN1100" s="254"/>
      <c r="DO1100" s="254"/>
    </row>
    <row r="1101" spans="1:119" ht="7.5" customHeight="1">
      <c r="A1101" s="277"/>
      <c r="B1101" s="254"/>
      <c r="C1101" s="254"/>
      <c r="D1101" s="254"/>
      <c r="E1101" s="254"/>
      <c r="F1101" s="254"/>
      <c r="G1101" s="254"/>
      <c r="H1101" s="254"/>
      <c r="I1101" s="254"/>
      <c r="J1101" s="254"/>
      <c r="K1101" s="254"/>
      <c r="L1101" s="254"/>
      <c r="M1101" s="254"/>
      <c r="N1101" s="254"/>
      <c r="O1101" s="254"/>
      <c r="P1101" s="254"/>
      <c r="Q1101" s="254"/>
      <c r="R1101" s="254"/>
      <c r="S1101" s="254"/>
      <c r="T1101" s="254"/>
      <c r="U1101" s="254"/>
      <c r="V1101" s="254"/>
      <c r="W1101" s="254"/>
      <c r="X1101" s="254"/>
      <c r="Y1101" s="254"/>
      <c r="Z1101" s="254"/>
      <c r="AA1101" s="254"/>
      <c r="AB1101" s="254"/>
      <c r="AC1101" s="254"/>
      <c r="AD1101" s="254"/>
      <c r="AE1101" s="254"/>
      <c r="AF1101" s="254"/>
      <c r="AG1101" s="254"/>
      <c r="AH1101" s="254"/>
      <c r="AI1101" s="254"/>
      <c r="AJ1101" s="254"/>
      <c r="AK1101" s="254"/>
      <c r="AL1101" s="254"/>
      <c r="AM1101" s="254"/>
      <c r="AN1101" s="254"/>
      <c r="AO1101" s="254"/>
      <c r="AP1101" s="254"/>
      <c r="AQ1101" s="254"/>
      <c r="AR1101" s="254"/>
      <c r="AS1101" s="254"/>
      <c r="AT1101" s="254"/>
      <c r="AU1101" s="254"/>
      <c r="AV1101" s="254"/>
      <c r="AW1101" s="254"/>
      <c r="AX1101" s="254"/>
      <c r="AY1101" s="254"/>
      <c r="AZ1101" s="254"/>
      <c r="BA1101" s="254"/>
      <c r="BB1101" s="254"/>
      <c r="BC1101" s="254"/>
      <c r="BD1101" s="254"/>
      <c r="BE1101" s="254"/>
      <c r="BF1101" s="254"/>
      <c r="BG1101" s="254"/>
      <c r="BH1101" s="254"/>
      <c r="BI1101" s="254"/>
      <c r="BJ1101" s="254"/>
      <c r="BK1101" s="254"/>
      <c r="BL1101" s="254"/>
      <c r="BM1101" s="254"/>
      <c r="BN1101" s="254"/>
      <c r="BO1101" s="254"/>
      <c r="BP1101" s="254"/>
      <c r="BQ1101" s="254"/>
      <c r="BR1101" s="254"/>
      <c r="BS1101" s="254"/>
      <c r="BT1101" s="254"/>
      <c r="BU1101" s="254"/>
      <c r="BV1101" s="254"/>
      <c r="BW1101" s="254"/>
      <c r="BX1101" s="254"/>
      <c r="BY1101" s="254"/>
      <c r="BZ1101" s="254"/>
      <c r="CA1101" s="254"/>
      <c r="CB1101" s="254"/>
      <c r="CC1101" s="254"/>
      <c r="CD1101" s="254"/>
      <c r="CE1101" s="254"/>
      <c r="CF1101" s="254"/>
      <c r="CG1101" s="254"/>
      <c r="CH1101" s="254"/>
      <c r="CI1101" s="254"/>
      <c r="CJ1101" s="254"/>
      <c r="CK1101" s="254"/>
      <c r="CL1101" s="254"/>
      <c r="CM1101" s="254"/>
      <c r="CN1101" s="254"/>
      <c r="CO1101" s="254"/>
      <c r="CP1101" s="254"/>
      <c r="CQ1101" s="254"/>
      <c r="CR1101" s="254"/>
      <c r="CS1101" s="254"/>
      <c r="CT1101" s="254"/>
      <c r="CU1101" s="254"/>
      <c r="CV1101" s="254"/>
      <c r="CW1101" s="254"/>
      <c r="CX1101" s="254"/>
      <c r="CY1101" s="254"/>
      <c r="CZ1101" s="254"/>
      <c r="DA1101" s="254"/>
      <c r="DB1101" s="254"/>
      <c r="DC1101" s="254"/>
      <c r="DD1101" s="254"/>
      <c r="DE1101" s="254"/>
      <c r="DF1101" s="254"/>
      <c r="DG1101" s="254"/>
      <c r="DH1101" s="254"/>
      <c r="DI1101" s="254"/>
      <c r="DJ1101" s="254"/>
      <c r="DK1101" s="254"/>
      <c r="DL1101" s="254"/>
      <c r="DM1101" s="254"/>
      <c r="DN1101" s="254"/>
      <c r="DO1101" s="254"/>
    </row>
    <row r="1102" spans="1:119" ht="7.5" customHeight="1">
      <c r="A1102" s="277"/>
      <c r="B1102" s="254"/>
      <c r="C1102" s="254"/>
      <c r="D1102" s="254"/>
      <c r="E1102" s="254"/>
      <c r="F1102" s="254"/>
      <c r="G1102" s="254"/>
      <c r="H1102" s="254"/>
      <c r="I1102" s="254"/>
      <c r="J1102" s="254"/>
      <c r="K1102" s="254"/>
      <c r="L1102" s="254"/>
      <c r="M1102" s="254"/>
      <c r="N1102" s="254"/>
      <c r="O1102" s="254"/>
      <c r="P1102" s="254"/>
      <c r="Q1102" s="254"/>
      <c r="R1102" s="254"/>
      <c r="S1102" s="254"/>
      <c r="T1102" s="254"/>
      <c r="U1102" s="254"/>
      <c r="V1102" s="254"/>
      <c r="W1102" s="254"/>
      <c r="X1102" s="254"/>
      <c r="Y1102" s="254"/>
      <c r="Z1102" s="254"/>
      <c r="AA1102" s="254"/>
      <c r="AB1102" s="254"/>
      <c r="AC1102" s="254"/>
      <c r="AD1102" s="254"/>
      <c r="AE1102" s="254"/>
      <c r="AF1102" s="254"/>
      <c r="AG1102" s="254"/>
      <c r="AH1102" s="254"/>
      <c r="AI1102" s="254"/>
      <c r="AJ1102" s="254"/>
      <c r="AK1102" s="254"/>
      <c r="AL1102" s="254"/>
      <c r="AM1102" s="254"/>
      <c r="AN1102" s="254"/>
      <c r="AO1102" s="254"/>
      <c r="AP1102" s="254"/>
      <c r="AQ1102" s="254"/>
      <c r="AR1102" s="254"/>
      <c r="AS1102" s="254"/>
      <c r="AT1102" s="254"/>
      <c r="AU1102" s="254"/>
      <c r="AV1102" s="254"/>
      <c r="AW1102" s="254"/>
      <c r="AX1102" s="254"/>
      <c r="AY1102" s="254"/>
      <c r="AZ1102" s="254"/>
      <c r="BA1102" s="254"/>
      <c r="BB1102" s="254"/>
      <c r="BC1102" s="254"/>
      <c r="BD1102" s="254"/>
      <c r="BE1102" s="254"/>
      <c r="BF1102" s="254"/>
      <c r="BG1102" s="254"/>
      <c r="BH1102" s="254"/>
      <c r="BI1102" s="254"/>
      <c r="BJ1102" s="254"/>
      <c r="BK1102" s="254"/>
      <c r="BL1102" s="254"/>
      <c r="BM1102" s="254"/>
      <c r="BN1102" s="254"/>
      <c r="BO1102" s="254"/>
      <c r="BP1102" s="254"/>
      <c r="BQ1102" s="254"/>
      <c r="BR1102" s="254"/>
      <c r="BS1102" s="254"/>
      <c r="BT1102" s="254"/>
      <c r="BU1102" s="254"/>
      <c r="BV1102" s="254"/>
      <c r="BW1102" s="254"/>
      <c r="BX1102" s="254"/>
      <c r="BY1102" s="254"/>
      <c r="BZ1102" s="254"/>
      <c r="CA1102" s="254"/>
      <c r="CB1102" s="254"/>
      <c r="CC1102" s="254"/>
      <c r="CD1102" s="254"/>
      <c r="CE1102" s="254"/>
      <c r="CF1102" s="254"/>
      <c r="CG1102" s="254"/>
      <c r="CH1102" s="254"/>
      <c r="CI1102" s="254"/>
      <c r="CJ1102" s="254"/>
      <c r="CK1102" s="254"/>
      <c r="CL1102" s="254"/>
      <c r="CM1102" s="254"/>
      <c r="CN1102" s="254"/>
      <c r="CO1102" s="254"/>
      <c r="CP1102" s="254"/>
      <c r="CQ1102" s="254"/>
      <c r="CR1102" s="254"/>
      <c r="CS1102" s="254"/>
      <c r="CT1102" s="254"/>
      <c r="CU1102" s="254"/>
      <c r="CV1102" s="254"/>
      <c r="CW1102" s="254"/>
      <c r="CX1102" s="254"/>
      <c r="CY1102" s="254"/>
      <c r="CZ1102" s="254"/>
      <c r="DA1102" s="254"/>
      <c r="DB1102" s="254"/>
      <c r="DC1102" s="254"/>
      <c r="DD1102" s="254"/>
      <c r="DE1102" s="254"/>
      <c r="DF1102" s="254"/>
      <c r="DG1102" s="254"/>
      <c r="DH1102" s="254"/>
      <c r="DI1102" s="254"/>
      <c r="DJ1102" s="254"/>
      <c r="DK1102" s="254"/>
      <c r="DL1102" s="254"/>
      <c r="DM1102" s="254"/>
      <c r="DN1102" s="254"/>
      <c r="DO1102" s="254"/>
    </row>
    <row r="1103" spans="1:119" ht="7.5" customHeight="1">
      <c r="A1103" s="277"/>
      <c r="B1103" s="254"/>
      <c r="C1103" s="254"/>
      <c r="D1103" s="254"/>
      <c r="E1103" s="254"/>
      <c r="F1103" s="254"/>
      <c r="G1103" s="254"/>
      <c r="H1103" s="254"/>
      <c r="I1103" s="254"/>
      <c r="J1103" s="254"/>
      <c r="K1103" s="254"/>
      <c r="L1103" s="254"/>
      <c r="M1103" s="254"/>
      <c r="N1103" s="254"/>
      <c r="O1103" s="254"/>
      <c r="P1103" s="254"/>
      <c r="Q1103" s="254"/>
      <c r="R1103" s="254"/>
      <c r="S1103" s="254"/>
      <c r="T1103" s="254"/>
      <c r="U1103" s="254"/>
      <c r="V1103" s="254"/>
      <c r="W1103" s="254"/>
      <c r="X1103" s="254"/>
      <c r="Y1103" s="254"/>
      <c r="Z1103" s="254"/>
      <c r="AA1103" s="254"/>
      <c r="AB1103" s="254"/>
      <c r="AC1103" s="254"/>
      <c r="AD1103" s="254"/>
      <c r="AE1103" s="254"/>
      <c r="AF1103" s="254"/>
      <c r="AG1103" s="254"/>
      <c r="AH1103" s="254"/>
      <c r="AI1103" s="254"/>
      <c r="AJ1103" s="254"/>
      <c r="AK1103" s="254"/>
      <c r="AL1103" s="254"/>
      <c r="AM1103" s="254"/>
      <c r="AN1103" s="254"/>
      <c r="AO1103" s="254"/>
      <c r="AP1103" s="254"/>
      <c r="AQ1103" s="254"/>
      <c r="AR1103" s="254"/>
      <c r="AS1103" s="254"/>
      <c r="AT1103" s="254"/>
      <c r="AU1103" s="254"/>
      <c r="AV1103" s="254"/>
      <c r="AW1103" s="254"/>
      <c r="AX1103" s="254"/>
      <c r="AY1103" s="254"/>
      <c r="AZ1103" s="254"/>
      <c r="BA1103" s="254"/>
      <c r="BB1103" s="254"/>
      <c r="BC1103" s="254"/>
      <c r="BD1103" s="254"/>
      <c r="BE1103" s="254"/>
      <c r="BF1103" s="254"/>
      <c r="BG1103" s="254"/>
      <c r="BH1103" s="254"/>
      <c r="BI1103" s="254"/>
      <c r="BJ1103" s="254"/>
      <c r="BK1103" s="254"/>
      <c r="BL1103" s="254"/>
      <c r="BM1103" s="254"/>
      <c r="BN1103" s="254"/>
      <c r="BO1103" s="254"/>
      <c r="BP1103" s="254"/>
      <c r="BQ1103" s="254"/>
      <c r="BR1103" s="254"/>
      <c r="BS1103" s="254"/>
      <c r="BT1103" s="254"/>
      <c r="BU1103" s="254"/>
      <c r="BV1103" s="254"/>
      <c r="BW1103" s="254"/>
      <c r="BX1103" s="254"/>
      <c r="BY1103" s="254"/>
      <c r="BZ1103" s="254"/>
      <c r="CA1103" s="254"/>
      <c r="CB1103" s="254"/>
      <c r="CC1103" s="254"/>
      <c r="CD1103" s="254"/>
      <c r="CE1103" s="254"/>
      <c r="CF1103" s="254"/>
      <c r="CG1103" s="254"/>
      <c r="CH1103" s="254"/>
      <c r="CI1103" s="254"/>
      <c r="CJ1103" s="254"/>
      <c r="CK1103" s="254"/>
      <c r="CL1103" s="254"/>
      <c r="CM1103" s="254"/>
      <c r="CN1103" s="254"/>
      <c r="CO1103" s="254"/>
      <c r="CP1103" s="254"/>
      <c r="CQ1103" s="254"/>
      <c r="CR1103" s="254"/>
      <c r="CS1103" s="254"/>
      <c r="CT1103" s="254"/>
      <c r="CU1103" s="254"/>
      <c r="CV1103" s="254"/>
      <c r="CW1103" s="254"/>
      <c r="CX1103" s="254"/>
      <c r="CY1103" s="254"/>
      <c r="CZ1103" s="254"/>
      <c r="DA1103" s="254"/>
      <c r="DB1103" s="254"/>
      <c r="DC1103" s="254"/>
      <c r="DD1103" s="254"/>
      <c r="DE1103" s="254"/>
      <c r="DF1103" s="254"/>
      <c r="DG1103" s="254"/>
      <c r="DH1103" s="254"/>
      <c r="DI1103" s="254"/>
      <c r="DJ1103" s="254"/>
      <c r="DK1103" s="254"/>
      <c r="DL1103" s="254"/>
      <c r="DM1103" s="254"/>
      <c r="DN1103" s="254"/>
      <c r="DO1103" s="254"/>
    </row>
    <row r="1104" spans="1:119" ht="7.5" customHeight="1">
      <c r="A1104" s="277"/>
      <c r="B1104" s="254"/>
      <c r="C1104" s="254"/>
      <c r="D1104" s="254"/>
      <c r="E1104" s="254"/>
      <c r="F1104" s="254"/>
      <c r="G1104" s="254"/>
      <c r="H1104" s="254"/>
      <c r="I1104" s="254"/>
      <c r="J1104" s="254"/>
      <c r="K1104" s="254"/>
      <c r="L1104" s="254"/>
      <c r="M1104" s="254"/>
      <c r="N1104" s="254"/>
      <c r="O1104" s="254"/>
      <c r="P1104" s="254"/>
      <c r="Q1104" s="254"/>
      <c r="R1104" s="254"/>
      <c r="S1104" s="254"/>
      <c r="T1104" s="254"/>
      <c r="U1104" s="254"/>
      <c r="V1104" s="254"/>
      <c r="W1104" s="254"/>
      <c r="X1104" s="254"/>
      <c r="Y1104" s="254"/>
      <c r="Z1104" s="254"/>
      <c r="AA1104" s="254"/>
      <c r="AB1104" s="254"/>
      <c r="AC1104" s="254"/>
      <c r="AD1104" s="254"/>
      <c r="AE1104" s="254"/>
      <c r="AF1104" s="254"/>
      <c r="AG1104" s="254"/>
      <c r="AH1104" s="254"/>
      <c r="AI1104" s="254"/>
      <c r="AJ1104" s="254"/>
      <c r="AK1104" s="254"/>
      <c r="AL1104" s="254"/>
      <c r="AM1104" s="254"/>
      <c r="AN1104" s="254"/>
      <c r="AO1104" s="254"/>
      <c r="AP1104" s="254"/>
      <c r="AQ1104" s="254"/>
      <c r="AR1104" s="254"/>
      <c r="AS1104" s="254"/>
      <c r="AT1104" s="254"/>
      <c r="AU1104" s="254"/>
      <c r="AV1104" s="254"/>
      <c r="AW1104" s="254"/>
      <c r="AX1104" s="254"/>
      <c r="AY1104" s="254"/>
      <c r="AZ1104" s="254"/>
      <c r="BA1104" s="254"/>
      <c r="BB1104" s="254"/>
      <c r="BC1104" s="254"/>
      <c r="BD1104" s="254"/>
      <c r="BE1104" s="254"/>
      <c r="BF1104" s="254"/>
      <c r="BG1104" s="254"/>
      <c r="BH1104" s="254"/>
      <c r="BI1104" s="254"/>
      <c r="BJ1104" s="254"/>
      <c r="BK1104" s="254"/>
      <c r="BL1104" s="254"/>
      <c r="BM1104" s="254"/>
      <c r="BN1104" s="254"/>
      <c r="BO1104" s="254"/>
      <c r="BP1104" s="254"/>
      <c r="BQ1104" s="254"/>
      <c r="BR1104" s="254"/>
      <c r="BS1104" s="254"/>
      <c r="BT1104" s="254"/>
      <c r="BU1104" s="254"/>
      <c r="BV1104" s="254"/>
      <c r="BW1104" s="254"/>
      <c r="BX1104" s="254"/>
      <c r="BY1104" s="254"/>
      <c r="BZ1104" s="254"/>
      <c r="CA1104" s="254"/>
      <c r="CB1104" s="254"/>
      <c r="CC1104" s="254"/>
      <c r="CD1104" s="254"/>
      <c r="CE1104" s="254"/>
      <c r="CF1104" s="254"/>
      <c r="CG1104" s="254"/>
      <c r="CH1104" s="254"/>
      <c r="CI1104" s="254"/>
      <c r="CJ1104" s="254"/>
      <c r="CK1104" s="254"/>
      <c r="CL1104" s="254"/>
      <c r="CM1104" s="254"/>
      <c r="CN1104" s="254"/>
      <c r="CO1104" s="254"/>
      <c r="CP1104" s="254"/>
      <c r="CQ1104" s="254"/>
      <c r="CR1104" s="254"/>
      <c r="CS1104" s="254"/>
      <c r="CT1104" s="254"/>
      <c r="CU1104" s="254"/>
      <c r="CV1104" s="254"/>
      <c r="CW1104" s="254"/>
      <c r="CX1104" s="254"/>
      <c r="CY1104" s="254"/>
      <c r="CZ1104" s="254"/>
      <c r="DA1104" s="254"/>
      <c r="DB1104" s="254"/>
      <c r="DC1104" s="254"/>
      <c r="DD1104" s="254"/>
      <c r="DE1104" s="254"/>
      <c r="DF1104" s="254"/>
      <c r="DG1104" s="254"/>
      <c r="DH1104" s="254"/>
      <c r="DI1104" s="254"/>
      <c r="DJ1104" s="254"/>
      <c r="DK1104" s="254"/>
      <c r="DL1104" s="254"/>
      <c r="DM1104" s="254"/>
      <c r="DN1104" s="254"/>
      <c r="DO1104" s="254"/>
    </row>
    <row r="1105" spans="1:119" ht="7.5" customHeight="1">
      <c r="A1105" s="277"/>
      <c r="B1105" s="254"/>
      <c r="C1105" s="254"/>
      <c r="D1105" s="254"/>
      <c r="E1105" s="254"/>
      <c r="F1105" s="254"/>
      <c r="G1105" s="254"/>
      <c r="H1105" s="254"/>
      <c r="I1105" s="254"/>
      <c r="J1105" s="254"/>
      <c r="K1105" s="254"/>
      <c r="L1105" s="254"/>
      <c r="M1105" s="254"/>
      <c r="N1105" s="254"/>
      <c r="O1105" s="254"/>
      <c r="P1105" s="254"/>
      <c r="Q1105" s="254"/>
      <c r="R1105" s="254"/>
      <c r="S1105" s="254"/>
      <c r="T1105" s="254"/>
      <c r="U1105" s="254"/>
      <c r="V1105" s="254"/>
      <c r="W1105" s="254"/>
      <c r="X1105" s="254"/>
      <c r="Y1105" s="254"/>
      <c r="Z1105" s="254"/>
      <c r="AA1105" s="254"/>
      <c r="AB1105" s="254"/>
      <c r="AC1105" s="254"/>
      <c r="AD1105" s="254"/>
      <c r="AE1105" s="254"/>
      <c r="AF1105" s="254"/>
      <c r="AG1105" s="254"/>
      <c r="AH1105" s="254"/>
      <c r="AI1105" s="254"/>
      <c r="AJ1105" s="254"/>
      <c r="AK1105" s="254"/>
      <c r="AL1105" s="254"/>
      <c r="AM1105" s="254"/>
      <c r="AN1105" s="254"/>
      <c r="AO1105" s="254"/>
      <c r="AP1105" s="254"/>
      <c r="AQ1105" s="254"/>
      <c r="AR1105" s="254"/>
      <c r="AS1105" s="254"/>
      <c r="AT1105" s="254"/>
      <c r="AU1105" s="254"/>
      <c r="AV1105" s="254"/>
      <c r="AW1105" s="254"/>
      <c r="AX1105" s="254"/>
      <c r="AY1105" s="254"/>
      <c r="AZ1105" s="254"/>
      <c r="BA1105" s="254"/>
      <c r="BB1105" s="254"/>
      <c r="BC1105" s="254"/>
      <c r="BD1105" s="254"/>
      <c r="BE1105" s="254"/>
      <c r="BF1105" s="254"/>
      <c r="BG1105" s="254"/>
      <c r="BH1105" s="254"/>
      <c r="BI1105" s="254"/>
      <c r="BJ1105" s="254"/>
      <c r="BK1105" s="254"/>
      <c r="BL1105" s="254"/>
      <c r="BM1105" s="254"/>
      <c r="BN1105" s="254"/>
      <c r="BO1105" s="254"/>
      <c r="BP1105" s="254"/>
      <c r="BQ1105" s="254"/>
      <c r="BR1105" s="254"/>
      <c r="BS1105" s="254"/>
      <c r="BT1105" s="254"/>
      <c r="BU1105" s="254"/>
      <c r="BV1105" s="254"/>
      <c r="BW1105" s="254"/>
      <c r="BX1105" s="254"/>
      <c r="BY1105" s="254"/>
      <c r="BZ1105" s="254"/>
      <c r="CA1105" s="254"/>
      <c r="CB1105" s="254"/>
      <c r="CC1105" s="254"/>
      <c r="CD1105" s="254"/>
      <c r="CE1105" s="254"/>
      <c r="CF1105" s="254"/>
      <c r="CG1105" s="254"/>
      <c r="CH1105" s="254"/>
      <c r="CI1105" s="254"/>
      <c r="CJ1105" s="254"/>
      <c r="CK1105" s="254"/>
      <c r="CL1105" s="254"/>
      <c r="CM1105" s="254"/>
      <c r="CN1105" s="254"/>
      <c r="CO1105" s="254"/>
      <c r="CP1105" s="254"/>
      <c r="CQ1105" s="254"/>
      <c r="CR1105" s="254"/>
      <c r="CS1105" s="254"/>
      <c r="CT1105" s="254"/>
      <c r="CU1105" s="254"/>
      <c r="CV1105" s="254"/>
      <c r="CW1105" s="254"/>
      <c r="CX1105" s="254"/>
      <c r="CY1105" s="254"/>
      <c r="CZ1105" s="254"/>
      <c r="DA1105" s="254"/>
      <c r="DB1105" s="254"/>
      <c r="DC1105" s="254"/>
      <c r="DD1105" s="254"/>
      <c r="DE1105" s="254"/>
      <c r="DF1105" s="254"/>
      <c r="DG1105" s="254"/>
      <c r="DH1105" s="254"/>
      <c r="DI1105" s="254"/>
      <c r="DJ1105" s="254"/>
      <c r="DK1105" s="254"/>
      <c r="DL1105" s="254"/>
      <c r="DM1105" s="254"/>
      <c r="DN1105" s="254"/>
      <c r="DO1105" s="254"/>
    </row>
    <row r="1106" spans="1:119" ht="7.5" customHeight="1">
      <c r="A1106" s="277"/>
      <c r="B1106" s="254"/>
      <c r="C1106" s="254"/>
      <c r="D1106" s="254"/>
      <c r="E1106" s="254"/>
      <c r="F1106" s="254"/>
      <c r="G1106" s="254"/>
      <c r="H1106" s="254"/>
      <c r="I1106" s="254"/>
      <c r="J1106" s="254"/>
      <c r="K1106" s="254"/>
      <c r="L1106" s="254"/>
      <c r="M1106" s="254"/>
      <c r="N1106" s="254"/>
      <c r="O1106" s="254"/>
      <c r="P1106" s="254"/>
      <c r="Q1106" s="254"/>
      <c r="R1106" s="254"/>
      <c r="S1106" s="254"/>
      <c r="T1106" s="254"/>
      <c r="U1106" s="254"/>
      <c r="V1106" s="254"/>
      <c r="W1106" s="254"/>
      <c r="X1106" s="254"/>
      <c r="Y1106" s="254"/>
      <c r="Z1106" s="254"/>
      <c r="AA1106" s="254"/>
      <c r="AB1106" s="254"/>
      <c r="AC1106" s="254"/>
      <c r="AD1106" s="254"/>
      <c r="AE1106" s="254"/>
      <c r="AF1106" s="254"/>
      <c r="AG1106" s="254"/>
      <c r="AH1106" s="254"/>
      <c r="AI1106" s="254"/>
      <c r="AJ1106" s="254"/>
      <c r="AK1106" s="254"/>
      <c r="AL1106" s="254"/>
      <c r="AM1106" s="254"/>
      <c r="AN1106" s="254"/>
      <c r="AO1106" s="254"/>
      <c r="AP1106" s="254"/>
      <c r="AQ1106" s="254"/>
      <c r="AR1106" s="254"/>
      <c r="AS1106" s="254"/>
      <c r="AT1106" s="254"/>
      <c r="AU1106" s="254"/>
      <c r="AV1106" s="254"/>
      <c r="AW1106" s="254"/>
      <c r="AX1106" s="254"/>
      <c r="AY1106" s="254"/>
      <c r="AZ1106" s="254"/>
      <c r="BA1106" s="254"/>
      <c r="BB1106" s="254"/>
      <c r="BC1106" s="254"/>
      <c r="BD1106" s="254"/>
      <c r="BE1106" s="254"/>
      <c r="BF1106" s="254"/>
      <c r="BG1106" s="254"/>
      <c r="BH1106" s="254"/>
      <c r="BI1106" s="254"/>
      <c r="BJ1106" s="254"/>
      <c r="BK1106" s="254"/>
      <c r="BL1106" s="254"/>
      <c r="BM1106" s="254"/>
      <c r="BN1106" s="254"/>
      <c r="BO1106" s="254"/>
      <c r="BP1106" s="254"/>
      <c r="BQ1106" s="254"/>
      <c r="BR1106" s="254"/>
      <c r="BS1106" s="254"/>
      <c r="BT1106" s="254"/>
      <c r="BU1106" s="254"/>
      <c r="BV1106" s="254"/>
      <c r="BW1106" s="254"/>
      <c r="BX1106" s="254"/>
      <c r="BY1106" s="254"/>
      <c r="BZ1106" s="254"/>
      <c r="CA1106" s="254"/>
      <c r="CB1106" s="254"/>
      <c r="CC1106" s="254"/>
      <c r="CD1106" s="254"/>
      <c r="CE1106" s="254"/>
      <c r="CF1106" s="254"/>
      <c r="CG1106" s="254"/>
      <c r="CH1106" s="254"/>
      <c r="CI1106" s="254"/>
      <c r="CJ1106" s="254"/>
      <c r="CK1106" s="254"/>
      <c r="CL1106" s="254"/>
      <c r="CM1106" s="254"/>
      <c r="CN1106" s="254"/>
      <c r="CO1106" s="254"/>
      <c r="CP1106" s="254"/>
      <c r="CQ1106" s="254"/>
      <c r="CR1106" s="254"/>
      <c r="CS1106" s="254"/>
      <c r="CT1106" s="254"/>
      <c r="CU1106" s="254"/>
      <c r="CV1106" s="254"/>
      <c r="CW1106" s="254"/>
      <c r="CX1106" s="254"/>
      <c r="CY1106" s="254"/>
      <c r="CZ1106" s="254"/>
      <c r="DA1106" s="254"/>
      <c r="DB1106" s="254"/>
      <c r="DC1106" s="254"/>
      <c r="DD1106" s="254"/>
      <c r="DE1106" s="254"/>
      <c r="DF1106" s="254"/>
      <c r="DG1106" s="254"/>
      <c r="DH1106" s="254"/>
      <c r="DI1106" s="254"/>
      <c r="DJ1106" s="254"/>
      <c r="DK1106" s="254"/>
      <c r="DL1106" s="254"/>
      <c r="DM1106" s="254"/>
      <c r="DN1106" s="254"/>
      <c r="DO1106" s="254"/>
    </row>
    <row r="1107" spans="1:119" ht="7.5" customHeight="1">
      <c r="A1107" s="277"/>
      <c r="B1107" s="254"/>
      <c r="C1107" s="254"/>
      <c r="D1107" s="254"/>
      <c r="E1107" s="254"/>
      <c r="F1107" s="254"/>
      <c r="G1107" s="254"/>
      <c r="H1107" s="254"/>
      <c r="I1107" s="254"/>
      <c r="J1107" s="254"/>
      <c r="K1107" s="254"/>
      <c r="L1107" s="254"/>
      <c r="M1107" s="254"/>
      <c r="N1107" s="254"/>
      <c r="O1107" s="254"/>
      <c r="P1107" s="254"/>
      <c r="Q1107" s="254"/>
      <c r="R1107" s="254"/>
      <c r="S1107" s="254"/>
      <c r="T1107" s="254"/>
      <c r="U1107" s="254"/>
      <c r="V1107" s="254"/>
      <c r="W1107" s="254"/>
      <c r="X1107" s="254"/>
      <c r="Y1107" s="254"/>
      <c r="Z1107" s="254"/>
      <c r="AA1107" s="254"/>
      <c r="AB1107" s="254"/>
      <c r="AC1107" s="254"/>
      <c r="AD1107" s="254"/>
      <c r="AE1107" s="254"/>
      <c r="AF1107" s="254"/>
      <c r="AG1107" s="254"/>
      <c r="AH1107" s="254"/>
      <c r="AI1107" s="254"/>
      <c r="AJ1107" s="254"/>
      <c r="AK1107" s="254"/>
      <c r="AL1107" s="254"/>
      <c r="AM1107" s="254"/>
      <c r="AN1107" s="254"/>
      <c r="AO1107" s="254"/>
      <c r="AP1107" s="254"/>
      <c r="AQ1107" s="254"/>
      <c r="AR1107" s="254"/>
      <c r="AS1107" s="254"/>
      <c r="AT1107" s="254"/>
      <c r="AU1107" s="254"/>
      <c r="AV1107" s="254"/>
      <c r="AW1107" s="254"/>
      <c r="AX1107" s="254"/>
      <c r="AY1107" s="254"/>
      <c r="AZ1107" s="254"/>
      <c r="BA1107" s="254"/>
      <c r="BB1107" s="254"/>
      <c r="BC1107" s="254"/>
      <c r="BD1107" s="254"/>
      <c r="BE1107" s="254"/>
      <c r="BF1107" s="254"/>
      <c r="BG1107" s="254"/>
      <c r="BH1107" s="254"/>
      <c r="BI1107" s="254"/>
      <c r="BJ1107" s="254"/>
      <c r="BK1107" s="254"/>
      <c r="BL1107" s="254"/>
      <c r="BM1107" s="254"/>
      <c r="BN1107" s="254"/>
      <c r="BO1107" s="254"/>
      <c r="BP1107" s="254"/>
      <c r="BQ1107" s="254"/>
      <c r="BR1107" s="254"/>
      <c r="BS1107" s="254"/>
      <c r="BT1107" s="254"/>
      <c r="BU1107" s="254"/>
      <c r="BV1107" s="254"/>
      <c r="BW1107" s="254"/>
      <c r="BX1107" s="254"/>
      <c r="BY1107" s="254"/>
      <c r="BZ1107" s="254"/>
      <c r="CA1107" s="254"/>
      <c r="CB1107" s="254"/>
      <c r="CC1107" s="254"/>
      <c r="CD1107" s="254"/>
      <c r="CE1107" s="254"/>
      <c r="CF1107" s="254"/>
      <c r="CG1107" s="254"/>
      <c r="CH1107" s="254"/>
      <c r="CI1107" s="254"/>
      <c r="CJ1107" s="254"/>
      <c r="CK1107" s="254"/>
      <c r="CL1107" s="254"/>
      <c r="CM1107" s="254"/>
      <c r="CN1107" s="254"/>
      <c r="CO1107" s="254"/>
      <c r="CP1107" s="254"/>
      <c r="CQ1107" s="254"/>
      <c r="CR1107" s="254"/>
      <c r="CS1107" s="254"/>
      <c r="CT1107" s="254"/>
      <c r="CU1107" s="254"/>
      <c r="CV1107" s="254"/>
      <c r="CW1107" s="254"/>
      <c r="CX1107" s="254"/>
      <c r="CY1107" s="254"/>
      <c r="CZ1107" s="254"/>
      <c r="DA1107" s="254"/>
      <c r="DB1107" s="254"/>
      <c r="DC1107" s="254"/>
      <c r="DD1107" s="254"/>
      <c r="DE1107" s="254"/>
      <c r="DF1107" s="254"/>
      <c r="DG1107" s="254"/>
      <c r="DH1107" s="254"/>
      <c r="DI1107" s="254"/>
      <c r="DJ1107" s="254"/>
      <c r="DK1107" s="254"/>
      <c r="DL1107" s="254"/>
      <c r="DM1107" s="254"/>
      <c r="DN1107" s="254"/>
      <c r="DO1107" s="254"/>
    </row>
    <row r="1108" spans="1:119" ht="7.5" customHeight="1">
      <c r="A1108" s="277"/>
      <c r="B1108" s="254"/>
      <c r="C1108" s="254"/>
      <c r="D1108" s="254"/>
      <c r="E1108" s="254"/>
      <c r="F1108" s="254"/>
      <c r="G1108" s="254"/>
      <c r="H1108" s="254"/>
      <c r="I1108" s="254"/>
      <c r="J1108" s="254"/>
      <c r="K1108" s="254"/>
      <c r="L1108" s="254"/>
      <c r="M1108" s="254"/>
      <c r="N1108" s="254"/>
      <c r="O1108" s="254"/>
      <c r="P1108" s="254"/>
      <c r="Q1108" s="254"/>
      <c r="R1108" s="254"/>
      <c r="S1108" s="254"/>
      <c r="T1108" s="254"/>
      <c r="U1108" s="254"/>
      <c r="V1108" s="254"/>
      <c r="W1108" s="254"/>
      <c r="X1108" s="254"/>
      <c r="Y1108" s="254"/>
      <c r="Z1108" s="254"/>
      <c r="AA1108" s="254"/>
      <c r="AB1108" s="254"/>
      <c r="AC1108" s="254"/>
      <c r="AD1108" s="254"/>
      <c r="AE1108" s="254"/>
      <c r="AF1108" s="254"/>
      <c r="AG1108" s="254"/>
      <c r="AH1108" s="254"/>
      <c r="AI1108" s="254"/>
      <c r="AJ1108" s="254"/>
      <c r="AK1108" s="254"/>
      <c r="AL1108" s="254"/>
      <c r="AM1108" s="254"/>
      <c r="AN1108" s="254"/>
      <c r="AO1108" s="254"/>
      <c r="AP1108" s="254"/>
      <c r="AQ1108" s="254"/>
      <c r="AR1108" s="254"/>
      <c r="AS1108" s="254"/>
      <c r="AT1108" s="254"/>
      <c r="AU1108" s="254"/>
      <c r="AV1108" s="254"/>
      <c r="AW1108" s="254"/>
      <c r="AX1108" s="254"/>
      <c r="AY1108" s="254"/>
      <c r="AZ1108" s="254"/>
      <c r="BA1108" s="254"/>
      <c r="BB1108" s="254"/>
      <c r="BC1108" s="254"/>
      <c r="BD1108" s="254"/>
      <c r="BE1108" s="254"/>
      <c r="BF1108" s="254"/>
      <c r="BG1108" s="254"/>
      <c r="BH1108" s="254"/>
      <c r="BI1108" s="254"/>
      <c r="BJ1108" s="254"/>
      <c r="BK1108" s="254"/>
      <c r="BL1108" s="254"/>
      <c r="BM1108" s="254"/>
      <c r="BN1108" s="254"/>
      <c r="BO1108" s="254"/>
      <c r="BP1108" s="254"/>
      <c r="BQ1108" s="254"/>
      <c r="BR1108" s="254"/>
      <c r="BS1108" s="254"/>
      <c r="BT1108" s="254"/>
      <c r="BU1108" s="254"/>
      <c r="BV1108" s="254"/>
      <c r="BW1108" s="254"/>
      <c r="BX1108" s="254"/>
      <c r="BY1108" s="254"/>
      <c r="BZ1108" s="254"/>
      <c r="CA1108" s="254"/>
      <c r="CB1108" s="254"/>
      <c r="CC1108" s="254"/>
      <c r="CD1108" s="254"/>
      <c r="CE1108" s="254"/>
      <c r="CF1108" s="254"/>
      <c r="CG1108" s="254"/>
      <c r="CH1108" s="254"/>
      <c r="CI1108" s="254"/>
      <c r="CJ1108" s="254"/>
      <c r="CK1108" s="254"/>
      <c r="CL1108" s="254"/>
      <c r="CM1108" s="254"/>
      <c r="CN1108" s="254"/>
      <c r="CO1108" s="254"/>
      <c r="CP1108" s="254"/>
      <c r="CQ1108" s="254"/>
      <c r="CR1108" s="254"/>
      <c r="CS1108" s="254"/>
      <c r="CT1108" s="254"/>
      <c r="CU1108" s="254"/>
      <c r="CV1108" s="254"/>
      <c r="CW1108" s="254"/>
      <c r="CX1108" s="254"/>
      <c r="CY1108" s="254"/>
      <c r="CZ1108" s="254"/>
      <c r="DA1108" s="254"/>
      <c r="DB1108" s="254"/>
      <c r="DC1108" s="254"/>
      <c r="DD1108" s="254"/>
      <c r="DE1108" s="254"/>
      <c r="DF1108" s="254"/>
      <c r="DG1108" s="254"/>
      <c r="DH1108" s="254"/>
      <c r="DI1108" s="254"/>
      <c r="DJ1108" s="254"/>
      <c r="DK1108" s="254"/>
      <c r="DL1108" s="254"/>
      <c r="DM1108" s="254"/>
      <c r="DN1108" s="254"/>
      <c r="DO1108" s="254"/>
    </row>
    <row r="1109" spans="1:119" ht="7.5" customHeight="1">
      <c r="A1109" s="277"/>
      <c r="B1109" s="254"/>
      <c r="C1109" s="254"/>
      <c r="D1109" s="254"/>
      <c r="E1109" s="254"/>
      <c r="F1109" s="254"/>
      <c r="G1109" s="254"/>
      <c r="H1109" s="254"/>
      <c r="I1109" s="254"/>
      <c r="J1109" s="254"/>
      <c r="K1109" s="254"/>
      <c r="L1109" s="254"/>
      <c r="M1109" s="254"/>
      <c r="N1109" s="254"/>
      <c r="O1109" s="254"/>
      <c r="P1109" s="254"/>
      <c r="Q1109" s="254"/>
      <c r="R1109" s="254"/>
      <c r="S1109" s="254"/>
      <c r="T1109" s="254"/>
      <c r="U1109" s="254"/>
      <c r="V1109" s="254"/>
      <c r="W1109" s="254"/>
      <c r="X1109" s="254"/>
      <c r="Y1109" s="254"/>
      <c r="Z1109" s="254"/>
      <c r="AA1109" s="254"/>
      <c r="AB1109" s="254"/>
      <c r="AC1109" s="254"/>
      <c r="AD1109" s="254"/>
      <c r="AE1109" s="254"/>
      <c r="AF1109" s="254"/>
      <c r="AG1109" s="254"/>
      <c r="AH1109" s="254"/>
      <c r="AI1109" s="254"/>
      <c r="AJ1109" s="254"/>
      <c r="AK1109" s="254"/>
      <c r="AL1109" s="254"/>
      <c r="AM1109" s="254"/>
      <c r="AN1109" s="254"/>
      <c r="AO1109" s="254"/>
      <c r="AP1109" s="254"/>
      <c r="AQ1109" s="254"/>
      <c r="AR1109" s="254"/>
      <c r="AS1109" s="254"/>
      <c r="AT1109" s="254"/>
      <c r="AU1109" s="254"/>
      <c r="AV1109" s="254"/>
      <c r="AW1109" s="254"/>
      <c r="AX1109" s="254"/>
      <c r="AY1109" s="254"/>
      <c r="AZ1109" s="254"/>
      <c r="BA1109" s="254"/>
      <c r="BB1109" s="254"/>
      <c r="BC1109" s="254"/>
      <c r="BD1109" s="254"/>
      <c r="BE1109" s="254"/>
      <c r="BF1109" s="254"/>
      <c r="BG1109" s="254"/>
      <c r="BH1109" s="254"/>
      <c r="BI1109" s="254"/>
      <c r="BJ1109" s="254"/>
      <c r="BK1109" s="254"/>
      <c r="BL1109" s="254"/>
      <c r="BM1109" s="254"/>
      <c r="BN1109" s="254"/>
      <c r="BO1109" s="254"/>
      <c r="BP1109" s="254"/>
      <c r="BQ1109" s="254"/>
      <c r="BR1109" s="254"/>
      <c r="BS1109" s="254"/>
      <c r="BT1109" s="254"/>
      <c r="BU1109" s="254"/>
      <c r="BV1109" s="254"/>
      <c r="BW1109" s="254"/>
      <c r="BX1109" s="254"/>
      <c r="BY1109" s="254"/>
      <c r="BZ1109" s="254"/>
      <c r="CA1109" s="254"/>
      <c r="CB1109" s="254"/>
      <c r="CC1109" s="254"/>
      <c r="CD1109" s="254"/>
      <c r="CE1109" s="254"/>
      <c r="CF1109" s="254"/>
      <c r="CG1109" s="254"/>
      <c r="CH1109" s="254"/>
      <c r="CI1109" s="254"/>
      <c r="CJ1109" s="254"/>
      <c r="CK1109" s="254"/>
      <c r="CL1109" s="254"/>
      <c r="CM1109" s="254"/>
      <c r="CN1109" s="254"/>
      <c r="CO1109" s="254"/>
      <c r="CP1109" s="254"/>
      <c r="CQ1109" s="254"/>
      <c r="CR1109" s="254"/>
      <c r="CS1109" s="254"/>
      <c r="CT1109" s="254"/>
      <c r="CU1109" s="254"/>
      <c r="CV1109" s="254"/>
      <c r="CW1109" s="254"/>
      <c r="CX1109" s="254"/>
      <c r="CY1109" s="254"/>
      <c r="CZ1109" s="254"/>
      <c r="DA1109" s="254"/>
      <c r="DB1109" s="254"/>
      <c r="DC1109" s="254"/>
      <c r="DD1109" s="254"/>
      <c r="DE1109" s="254"/>
      <c r="DF1109" s="254"/>
      <c r="DG1109" s="254"/>
      <c r="DH1109" s="254"/>
      <c r="DI1109" s="254"/>
      <c r="DJ1109" s="254"/>
      <c r="DK1109" s="254"/>
      <c r="DL1109" s="254"/>
      <c r="DM1109" s="254"/>
      <c r="DN1109" s="254"/>
      <c r="DO1109" s="254"/>
    </row>
    <row r="1110" spans="1:119" ht="7.5" customHeight="1">
      <c r="A1110" s="277"/>
      <c r="B1110" s="254"/>
      <c r="C1110" s="254"/>
      <c r="D1110" s="254"/>
      <c r="E1110" s="254"/>
      <c r="F1110" s="254"/>
      <c r="G1110" s="254"/>
      <c r="H1110" s="254"/>
      <c r="I1110" s="254"/>
      <c r="J1110" s="254"/>
      <c r="K1110" s="254"/>
      <c r="L1110" s="254"/>
      <c r="M1110" s="254"/>
      <c r="N1110" s="254"/>
      <c r="O1110" s="254"/>
      <c r="P1110" s="254"/>
      <c r="Q1110" s="254"/>
      <c r="R1110" s="254"/>
      <c r="S1110" s="254"/>
      <c r="T1110" s="254"/>
      <c r="U1110" s="254"/>
      <c r="V1110" s="254"/>
      <c r="W1110" s="254"/>
      <c r="X1110" s="254"/>
      <c r="Y1110" s="254"/>
      <c r="Z1110" s="254"/>
      <c r="AA1110" s="254"/>
      <c r="AB1110" s="254"/>
      <c r="AC1110" s="254"/>
      <c r="AD1110" s="254"/>
      <c r="AE1110" s="254"/>
      <c r="AF1110" s="254"/>
      <c r="AG1110" s="254"/>
      <c r="AH1110" s="254"/>
      <c r="AI1110" s="254"/>
      <c r="AJ1110" s="254"/>
      <c r="AK1110" s="254"/>
      <c r="AL1110" s="254"/>
      <c r="AM1110" s="254"/>
      <c r="AN1110" s="254"/>
      <c r="AO1110" s="254"/>
      <c r="AP1110" s="254"/>
      <c r="AQ1110" s="254"/>
      <c r="AR1110" s="254"/>
      <c r="AS1110" s="254"/>
      <c r="AT1110" s="254"/>
      <c r="AU1110" s="254"/>
      <c r="AV1110" s="254"/>
      <c r="AW1110" s="254"/>
      <c r="AX1110" s="254"/>
      <c r="AY1110" s="254"/>
      <c r="AZ1110" s="254"/>
      <c r="BA1110" s="254"/>
      <c r="BB1110" s="254"/>
      <c r="BC1110" s="254"/>
      <c r="BD1110" s="254"/>
      <c r="BE1110" s="254"/>
      <c r="BF1110" s="254"/>
      <c r="BG1110" s="254"/>
      <c r="BH1110" s="254"/>
      <c r="BI1110" s="254"/>
      <c r="BJ1110" s="254"/>
      <c r="BK1110" s="254"/>
      <c r="BL1110" s="254"/>
      <c r="BM1110" s="254"/>
      <c r="BN1110" s="254"/>
      <c r="BO1110" s="254"/>
      <c r="BP1110" s="254"/>
      <c r="BQ1110" s="254"/>
      <c r="BR1110" s="254"/>
      <c r="BS1110" s="254"/>
      <c r="BT1110" s="254"/>
      <c r="BU1110" s="254"/>
      <c r="BV1110" s="254"/>
      <c r="BW1110" s="254"/>
      <c r="BX1110" s="254"/>
      <c r="BY1110" s="254"/>
      <c r="BZ1110" s="254"/>
      <c r="CA1110" s="254"/>
      <c r="CB1110" s="254"/>
      <c r="CC1110" s="254"/>
      <c r="CD1110" s="254"/>
      <c r="CE1110" s="254"/>
      <c r="CF1110" s="254"/>
      <c r="CG1110" s="254"/>
      <c r="CH1110" s="254"/>
      <c r="CI1110" s="254"/>
      <c r="CJ1110" s="254"/>
      <c r="CK1110" s="254"/>
      <c r="CL1110" s="254"/>
      <c r="CM1110" s="254"/>
      <c r="CN1110" s="254"/>
      <c r="CO1110" s="254"/>
      <c r="CP1110" s="254"/>
      <c r="CQ1110" s="254"/>
      <c r="CR1110" s="254"/>
      <c r="CS1110" s="254"/>
      <c r="CT1110" s="254"/>
      <c r="CU1110" s="254"/>
      <c r="CV1110" s="254"/>
      <c r="CW1110" s="254"/>
      <c r="CX1110" s="254"/>
      <c r="CY1110" s="254"/>
      <c r="CZ1110" s="254"/>
      <c r="DA1110" s="254"/>
      <c r="DB1110" s="254"/>
      <c r="DC1110" s="254"/>
      <c r="DD1110" s="254"/>
      <c r="DE1110" s="254"/>
      <c r="DF1110" s="254"/>
      <c r="DG1110" s="254"/>
      <c r="DH1110" s="254"/>
      <c r="DI1110" s="254"/>
      <c r="DJ1110" s="254"/>
      <c r="DK1110" s="254"/>
      <c r="DL1110" s="254"/>
      <c r="DM1110" s="254"/>
      <c r="DN1110" s="254"/>
      <c r="DO1110" s="254"/>
    </row>
    <row r="1111" spans="1:119" ht="7.5" customHeight="1">
      <c r="A1111" s="277"/>
      <c r="B1111" s="254"/>
      <c r="C1111" s="254"/>
      <c r="D1111" s="254"/>
      <c r="E1111" s="254"/>
      <c r="F1111" s="254"/>
      <c r="G1111" s="254"/>
      <c r="H1111" s="254"/>
      <c r="I1111" s="254"/>
      <c r="J1111" s="254"/>
      <c r="K1111" s="254"/>
      <c r="L1111" s="254"/>
      <c r="M1111" s="254"/>
      <c r="N1111" s="254"/>
      <c r="O1111" s="254"/>
      <c r="P1111" s="254"/>
      <c r="Q1111" s="254"/>
      <c r="R1111" s="254"/>
      <c r="S1111" s="254"/>
      <c r="T1111" s="254"/>
      <c r="U1111" s="254"/>
      <c r="V1111" s="254"/>
      <c r="W1111" s="254"/>
      <c r="X1111" s="254"/>
      <c r="Y1111" s="254"/>
      <c r="Z1111" s="254"/>
      <c r="AA1111" s="254"/>
      <c r="AB1111" s="254"/>
      <c r="AC1111" s="254"/>
      <c r="AD1111" s="254"/>
      <c r="AE1111" s="254"/>
      <c r="AF1111" s="254"/>
      <c r="AG1111" s="254"/>
      <c r="AH1111" s="254"/>
      <c r="AI1111" s="254"/>
      <c r="AJ1111" s="254"/>
      <c r="AK1111" s="254"/>
      <c r="AL1111" s="254"/>
      <c r="AM1111" s="254"/>
      <c r="AN1111" s="254"/>
      <c r="AO1111" s="254"/>
      <c r="AP1111" s="254"/>
      <c r="AQ1111" s="254"/>
      <c r="AR1111" s="254"/>
      <c r="AS1111" s="254"/>
      <c r="AT1111" s="254"/>
      <c r="AU1111" s="254"/>
      <c r="AV1111" s="254"/>
      <c r="AW1111" s="254"/>
      <c r="AX1111" s="254"/>
      <c r="AY1111" s="254"/>
      <c r="AZ1111" s="254"/>
      <c r="BA1111" s="254"/>
      <c r="BB1111" s="254"/>
      <c r="BC1111" s="254"/>
      <c r="BD1111" s="254"/>
      <c r="BE1111" s="254"/>
      <c r="BF1111" s="254"/>
      <c r="BG1111" s="254"/>
      <c r="BH1111" s="254"/>
      <c r="BI1111" s="254"/>
      <c r="BJ1111" s="254"/>
      <c r="BK1111" s="254"/>
      <c r="BL1111" s="254"/>
      <c r="BM1111" s="254"/>
      <c r="BN1111" s="254"/>
      <c r="BO1111" s="254"/>
      <c r="BP1111" s="254"/>
      <c r="BQ1111" s="254"/>
      <c r="BR1111" s="254"/>
      <c r="BS1111" s="254"/>
      <c r="BT1111" s="254"/>
      <c r="BU1111" s="254"/>
      <c r="BV1111" s="254"/>
      <c r="BW1111" s="254"/>
      <c r="BX1111" s="254"/>
      <c r="BY1111" s="254"/>
      <c r="BZ1111" s="254"/>
      <c r="CA1111" s="254"/>
      <c r="CB1111" s="254"/>
      <c r="CC1111" s="254"/>
      <c r="CD1111" s="254"/>
      <c r="CE1111" s="254"/>
      <c r="CF1111" s="254"/>
      <c r="CG1111" s="254"/>
      <c r="CH1111" s="254"/>
      <c r="CI1111" s="254"/>
      <c r="CJ1111" s="254"/>
      <c r="CK1111" s="254"/>
      <c r="CL1111" s="254"/>
      <c r="CM1111" s="254"/>
      <c r="CN1111" s="254"/>
      <c r="CO1111" s="254"/>
      <c r="CP1111" s="254"/>
      <c r="CQ1111" s="254"/>
      <c r="CR1111" s="254"/>
      <c r="CS1111" s="254"/>
      <c r="CT1111" s="254"/>
      <c r="CU1111" s="254"/>
      <c r="CV1111" s="254"/>
      <c r="CW1111" s="254"/>
      <c r="CX1111" s="254"/>
      <c r="CY1111" s="254"/>
      <c r="CZ1111" s="254"/>
      <c r="DA1111" s="254"/>
      <c r="DB1111" s="254"/>
      <c r="DC1111" s="254"/>
      <c r="DD1111" s="254"/>
      <c r="DE1111" s="254"/>
      <c r="DF1111" s="254"/>
      <c r="DG1111" s="254"/>
      <c r="DH1111" s="254"/>
      <c r="DI1111" s="254"/>
      <c r="DJ1111" s="254"/>
      <c r="DK1111" s="254"/>
      <c r="DL1111" s="254"/>
      <c r="DM1111" s="254"/>
      <c r="DN1111" s="254"/>
      <c r="DO1111" s="254"/>
    </row>
    <row r="1112" spans="1:119" ht="7.5" customHeight="1">
      <c r="A1112" s="277"/>
      <c r="B1112" s="254"/>
      <c r="C1112" s="254"/>
      <c r="D1112" s="254"/>
      <c r="E1112" s="254"/>
      <c r="F1112" s="254"/>
      <c r="G1112" s="254"/>
      <c r="H1112" s="254"/>
      <c r="I1112" s="254"/>
      <c r="J1112" s="254"/>
      <c r="K1112" s="254"/>
      <c r="L1112" s="254"/>
      <c r="M1112" s="254"/>
      <c r="N1112" s="254"/>
      <c r="O1112" s="254"/>
      <c r="P1112" s="254"/>
      <c r="Q1112" s="254"/>
      <c r="R1112" s="254"/>
      <c r="S1112" s="254"/>
      <c r="T1112" s="254"/>
      <c r="U1112" s="254"/>
      <c r="V1112" s="254"/>
      <c r="W1112" s="254"/>
      <c r="X1112" s="254"/>
      <c r="Y1112" s="254"/>
      <c r="Z1112" s="254"/>
      <c r="AA1112" s="254"/>
      <c r="AB1112" s="254"/>
      <c r="AC1112" s="254"/>
      <c r="AD1112" s="254"/>
      <c r="AE1112" s="254"/>
      <c r="AF1112" s="254"/>
      <c r="AG1112" s="254"/>
      <c r="AH1112" s="254"/>
      <c r="AI1112" s="254"/>
      <c r="AJ1112" s="254"/>
      <c r="AK1112" s="254"/>
      <c r="AL1112" s="254"/>
      <c r="AM1112" s="254"/>
      <c r="AN1112" s="254"/>
      <c r="AO1112" s="254"/>
      <c r="AP1112" s="254"/>
      <c r="AQ1112" s="254"/>
      <c r="AR1112" s="254"/>
      <c r="AS1112" s="254"/>
      <c r="AT1112" s="254"/>
      <c r="AU1112" s="254"/>
      <c r="AV1112" s="254"/>
      <c r="AW1112" s="254"/>
      <c r="AX1112" s="254"/>
      <c r="AY1112" s="254"/>
      <c r="AZ1112" s="254"/>
      <c r="BA1112" s="254"/>
      <c r="BB1112" s="254"/>
      <c r="BC1112" s="254"/>
      <c r="BD1112" s="254"/>
      <c r="BE1112" s="254"/>
      <c r="BF1112" s="254"/>
      <c r="BG1112" s="254"/>
      <c r="BH1112" s="254"/>
      <c r="BI1112" s="254"/>
      <c r="BJ1112" s="254"/>
      <c r="BK1112" s="254"/>
      <c r="BL1112" s="254"/>
      <c r="BM1112" s="254"/>
      <c r="BN1112" s="254"/>
      <c r="BO1112" s="254"/>
      <c r="BP1112" s="254"/>
      <c r="BQ1112" s="254"/>
      <c r="BR1112" s="254"/>
      <c r="BS1112" s="254"/>
      <c r="BT1112" s="254"/>
      <c r="BU1112" s="254"/>
      <c r="BV1112" s="254"/>
      <c r="BW1112" s="254"/>
      <c r="BX1112" s="254"/>
      <c r="BY1112" s="254"/>
      <c r="BZ1112" s="254"/>
      <c r="CA1112" s="254"/>
      <c r="CB1112" s="254"/>
      <c r="CC1112" s="254"/>
      <c r="CD1112" s="254"/>
      <c r="CE1112" s="254"/>
      <c r="CF1112" s="254"/>
      <c r="CG1112" s="254"/>
      <c r="CH1112" s="254"/>
      <c r="CI1112" s="254"/>
      <c r="CJ1112" s="254"/>
      <c r="CK1112" s="254"/>
      <c r="CL1112" s="254"/>
      <c r="CM1112" s="254"/>
      <c r="CN1112" s="254"/>
      <c r="CO1112" s="254"/>
      <c r="CP1112" s="254"/>
      <c r="CQ1112" s="254"/>
      <c r="CR1112" s="254"/>
      <c r="CS1112" s="254"/>
      <c r="CT1112" s="254"/>
      <c r="CU1112" s="254"/>
      <c r="CV1112" s="254"/>
      <c r="CW1112" s="254"/>
      <c r="CX1112" s="254"/>
      <c r="CY1112" s="254"/>
      <c r="CZ1112" s="254"/>
      <c r="DA1112" s="254"/>
      <c r="DB1112" s="254"/>
      <c r="DC1112" s="254"/>
      <c r="DD1112" s="254"/>
      <c r="DE1112" s="254"/>
      <c r="DF1112" s="254"/>
      <c r="DG1112" s="254"/>
      <c r="DH1112" s="254"/>
      <c r="DI1112" s="254"/>
      <c r="DJ1112" s="254"/>
      <c r="DK1112" s="254"/>
      <c r="DL1112" s="254"/>
      <c r="DM1112" s="254"/>
      <c r="DN1112" s="254"/>
      <c r="DO1112" s="254"/>
    </row>
    <row r="1113" spans="1:119" ht="7.5" customHeight="1">
      <c r="A1113" s="277"/>
      <c r="B1113" s="254"/>
      <c r="C1113" s="254"/>
      <c r="D1113" s="254"/>
      <c r="E1113" s="254"/>
      <c r="F1113" s="254"/>
      <c r="G1113" s="254"/>
      <c r="H1113" s="254"/>
      <c r="I1113" s="254"/>
      <c r="J1113" s="254"/>
      <c r="K1113" s="254"/>
      <c r="L1113" s="254"/>
      <c r="M1113" s="254"/>
      <c r="N1113" s="254"/>
      <c r="O1113" s="254"/>
      <c r="P1113" s="254"/>
      <c r="Q1113" s="254"/>
      <c r="R1113" s="254"/>
      <c r="S1113" s="254"/>
      <c r="T1113" s="254"/>
      <c r="U1113" s="254"/>
      <c r="V1113" s="254"/>
      <c r="W1113" s="254"/>
      <c r="X1113" s="254"/>
      <c r="Y1113" s="254"/>
      <c r="Z1113" s="254"/>
      <c r="AA1113" s="254"/>
      <c r="AB1113" s="254"/>
      <c r="AC1113" s="254"/>
      <c r="AD1113" s="254"/>
      <c r="AE1113" s="254"/>
      <c r="AF1113" s="254"/>
      <c r="AG1113" s="254"/>
      <c r="AH1113" s="254"/>
      <c r="AI1113" s="254"/>
      <c r="AJ1113" s="254"/>
      <c r="AK1113" s="254"/>
      <c r="AL1113" s="254"/>
      <c r="AM1113" s="254"/>
      <c r="AN1113" s="254"/>
      <c r="AO1113" s="254"/>
      <c r="AP1113" s="254"/>
      <c r="AQ1113" s="254"/>
      <c r="AR1113" s="254"/>
      <c r="AS1113" s="254"/>
      <c r="AT1113" s="254"/>
      <c r="AU1113" s="254"/>
      <c r="AV1113" s="254"/>
      <c r="AW1113" s="254"/>
      <c r="AX1113" s="254"/>
      <c r="AY1113" s="254"/>
      <c r="AZ1113" s="254"/>
      <c r="BA1113" s="254"/>
      <c r="BB1113" s="254"/>
      <c r="BC1113" s="254"/>
      <c r="BD1113" s="254"/>
      <c r="BE1113" s="254"/>
      <c r="BF1113" s="254"/>
      <c r="BG1113" s="254"/>
      <c r="BH1113" s="254"/>
      <c r="BI1113" s="254"/>
      <c r="BJ1113" s="254"/>
      <c r="BK1113" s="254"/>
      <c r="BL1113" s="254"/>
      <c r="BM1113" s="254"/>
      <c r="BN1113" s="254"/>
      <c r="BO1113" s="254"/>
      <c r="BP1113" s="254"/>
      <c r="BQ1113" s="254"/>
      <c r="BR1113" s="254"/>
      <c r="BS1113" s="254"/>
      <c r="BT1113" s="254"/>
      <c r="BU1113" s="254"/>
      <c r="BV1113" s="254"/>
      <c r="BW1113" s="254"/>
      <c r="BX1113" s="254"/>
      <c r="BY1113" s="254"/>
      <c r="BZ1113" s="254"/>
      <c r="CA1113" s="254"/>
      <c r="CB1113" s="254"/>
      <c r="CC1113" s="254"/>
      <c r="CD1113" s="254"/>
      <c r="CE1113" s="254"/>
      <c r="CF1113" s="254"/>
      <c r="CG1113" s="254"/>
      <c r="CH1113" s="254"/>
      <c r="CI1113" s="254"/>
      <c r="CJ1113" s="254"/>
      <c r="CK1113" s="254"/>
      <c r="CL1113" s="254"/>
      <c r="CM1113" s="254"/>
      <c r="CN1113" s="254"/>
      <c r="CO1113" s="254"/>
      <c r="CP1113" s="254"/>
      <c r="CQ1113" s="254"/>
      <c r="CR1113" s="254"/>
      <c r="CS1113" s="254"/>
      <c r="CT1113" s="254"/>
      <c r="CU1113" s="254"/>
      <c r="CV1113" s="254"/>
      <c r="CW1113" s="254"/>
      <c r="CX1113" s="254"/>
      <c r="CY1113" s="254"/>
      <c r="CZ1113" s="254"/>
      <c r="DA1113" s="254"/>
      <c r="DB1113" s="254"/>
      <c r="DC1113" s="254"/>
      <c r="DD1113" s="254"/>
      <c r="DE1113" s="254"/>
      <c r="DF1113" s="254"/>
      <c r="DG1113" s="254"/>
      <c r="DH1113" s="254"/>
      <c r="DI1113" s="254"/>
      <c r="DJ1113" s="254"/>
      <c r="DK1113" s="254"/>
      <c r="DL1113" s="254"/>
      <c r="DM1113" s="254"/>
      <c r="DN1113" s="254"/>
      <c r="DO1113" s="254"/>
    </row>
    <row r="1114" spans="1:119" ht="7.5" customHeight="1">
      <c r="A1114" s="277"/>
      <c r="B1114" s="254"/>
      <c r="C1114" s="254"/>
      <c r="D1114" s="254"/>
      <c r="E1114" s="254"/>
      <c r="F1114" s="254"/>
      <c r="G1114" s="254"/>
      <c r="H1114" s="254"/>
      <c r="I1114" s="254"/>
      <c r="J1114" s="254"/>
      <c r="K1114" s="254"/>
      <c r="L1114" s="254"/>
      <c r="M1114" s="254"/>
      <c r="N1114" s="254"/>
      <c r="O1114" s="254"/>
      <c r="P1114" s="254"/>
      <c r="Q1114" s="254"/>
      <c r="R1114" s="254"/>
      <c r="S1114" s="254"/>
      <c r="T1114" s="254"/>
      <c r="U1114" s="254"/>
      <c r="V1114" s="254"/>
      <c r="W1114" s="254"/>
      <c r="X1114" s="254"/>
      <c r="Y1114" s="254"/>
      <c r="Z1114" s="254"/>
      <c r="AA1114" s="254"/>
      <c r="AB1114" s="254"/>
      <c r="AC1114" s="254"/>
      <c r="AD1114" s="254"/>
      <c r="AE1114" s="254"/>
      <c r="AF1114" s="254"/>
      <c r="AG1114" s="254"/>
      <c r="AH1114" s="254"/>
      <c r="AI1114" s="254"/>
      <c r="AJ1114" s="254"/>
      <c r="AK1114" s="254"/>
      <c r="AL1114" s="254"/>
      <c r="AM1114" s="254"/>
      <c r="AN1114" s="254"/>
      <c r="AO1114" s="254"/>
      <c r="AP1114" s="254"/>
      <c r="AQ1114" s="254"/>
      <c r="AR1114" s="254"/>
      <c r="AS1114" s="254"/>
      <c r="AT1114" s="254"/>
      <c r="AU1114" s="254"/>
      <c r="AV1114" s="254"/>
      <c r="AW1114" s="254"/>
      <c r="AX1114" s="254"/>
      <c r="AY1114" s="254"/>
      <c r="AZ1114" s="254"/>
      <c r="BA1114" s="254"/>
      <c r="BB1114" s="254"/>
      <c r="BC1114" s="254"/>
      <c r="BD1114" s="254"/>
      <c r="BE1114" s="254"/>
      <c r="BF1114" s="254"/>
      <c r="BG1114" s="254"/>
      <c r="BH1114" s="254"/>
      <c r="BI1114" s="254"/>
      <c r="BJ1114" s="254"/>
      <c r="BK1114" s="254"/>
      <c r="BL1114" s="254"/>
      <c r="BM1114" s="254"/>
      <c r="BN1114" s="254"/>
      <c r="BO1114" s="254"/>
      <c r="BP1114" s="254"/>
      <c r="BQ1114" s="254"/>
      <c r="BR1114" s="254"/>
      <c r="BS1114" s="254"/>
      <c r="BT1114" s="254"/>
      <c r="BU1114" s="254"/>
      <c r="BV1114" s="254"/>
      <c r="BW1114" s="254"/>
      <c r="BX1114" s="254"/>
      <c r="BY1114" s="254"/>
      <c r="BZ1114" s="254"/>
      <c r="CA1114" s="254"/>
      <c r="CB1114" s="254"/>
      <c r="CC1114" s="254"/>
      <c r="CD1114" s="254"/>
      <c r="CE1114" s="254"/>
      <c r="CF1114" s="254"/>
      <c r="CG1114" s="254"/>
      <c r="CH1114" s="254"/>
      <c r="CI1114" s="254"/>
      <c r="CJ1114" s="254"/>
      <c r="CK1114" s="254"/>
      <c r="CL1114" s="254"/>
      <c r="CM1114" s="254"/>
      <c r="CN1114" s="254"/>
      <c r="CO1114" s="254"/>
      <c r="CP1114" s="254"/>
      <c r="CQ1114" s="254"/>
      <c r="CR1114" s="254"/>
      <c r="CS1114" s="254"/>
      <c r="CT1114" s="254"/>
      <c r="CU1114" s="254"/>
      <c r="CV1114" s="254"/>
      <c r="CW1114" s="254"/>
      <c r="CX1114" s="254"/>
      <c r="CY1114" s="254"/>
      <c r="CZ1114" s="254"/>
      <c r="DA1114" s="254"/>
      <c r="DB1114" s="254"/>
      <c r="DC1114" s="254"/>
      <c r="DD1114" s="254"/>
      <c r="DE1114" s="254"/>
      <c r="DF1114" s="254"/>
      <c r="DG1114" s="254"/>
      <c r="DH1114" s="254"/>
      <c r="DI1114" s="254"/>
      <c r="DJ1114" s="254"/>
      <c r="DK1114" s="254"/>
      <c r="DL1114" s="254"/>
      <c r="DM1114" s="254"/>
      <c r="DN1114" s="254"/>
      <c r="DO1114" s="254"/>
    </row>
    <row r="1115" spans="1:119" ht="7.5" customHeight="1">
      <c r="A1115" s="277"/>
      <c r="B1115" s="254"/>
      <c r="C1115" s="254"/>
      <c r="D1115" s="254"/>
      <c r="E1115" s="254"/>
      <c r="F1115" s="254"/>
      <c r="G1115" s="254"/>
      <c r="H1115" s="254"/>
      <c r="I1115" s="254"/>
      <c r="J1115" s="254"/>
      <c r="K1115" s="254"/>
      <c r="L1115" s="254"/>
      <c r="M1115" s="254"/>
      <c r="N1115" s="254"/>
      <c r="O1115" s="254"/>
      <c r="P1115" s="254"/>
      <c r="Q1115" s="254"/>
      <c r="R1115" s="254"/>
      <c r="S1115" s="254"/>
      <c r="T1115" s="254"/>
      <c r="U1115" s="254"/>
      <c r="V1115" s="254"/>
      <c r="W1115" s="254"/>
      <c r="X1115" s="254"/>
      <c r="Y1115" s="254"/>
      <c r="Z1115" s="254"/>
      <c r="AA1115" s="254"/>
      <c r="AB1115" s="254"/>
      <c r="AC1115" s="254"/>
      <c r="AD1115" s="254"/>
      <c r="AE1115" s="254"/>
      <c r="AF1115" s="254"/>
      <c r="AG1115" s="254"/>
      <c r="AH1115" s="254"/>
      <c r="AI1115" s="254"/>
      <c r="AJ1115" s="254"/>
      <c r="AK1115" s="254"/>
      <c r="AL1115" s="254"/>
      <c r="AM1115" s="254"/>
      <c r="AN1115" s="254"/>
      <c r="AO1115" s="254"/>
      <c r="AP1115" s="254"/>
      <c r="AQ1115" s="254"/>
      <c r="AR1115" s="254"/>
      <c r="AS1115" s="254"/>
      <c r="AT1115" s="254"/>
      <c r="AU1115" s="254"/>
      <c r="AV1115" s="254"/>
      <c r="AW1115" s="254"/>
      <c r="AX1115" s="254"/>
      <c r="AY1115" s="254"/>
      <c r="AZ1115" s="254"/>
      <c r="BA1115" s="254"/>
      <c r="BB1115" s="254"/>
      <c r="BC1115" s="254"/>
      <c r="BD1115" s="254"/>
      <c r="BE1115" s="254"/>
      <c r="BF1115" s="254"/>
      <c r="BG1115" s="254"/>
      <c r="BH1115" s="254"/>
      <c r="BI1115" s="254"/>
      <c r="BJ1115" s="254"/>
      <c r="BK1115" s="254"/>
      <c r="BL1115" s="254"/>
      <c r="BM1115" s="254"/>
      <c r="BN1115" s="254"/>
      <c r="BO1115" s="254"/>
      <c r="BP1115" s="254"/>
      <c r="BQ1115" s="254"/>
      <c r="BR1115" s="254"/>
      <c r="BS1115" s="254"/>
      <c r="BT1115" s="254"/>
      <c r="BU1115" s="254"/>
      <c r="BV1115" s="254"/>
      <c r="BW1115" s="254"/>
      <c r="BX1115" s="254"/>
      <c r="BY1115" s="254"/>
      <c r="BZ1115" s="254"/>
      <c r="CA1115" s="254"/>
      <c r="CB1115" s="254"/>
      <c r="CC1115" s="254"/>
      <c r="CD1115" s="254"/>
      <c r="CE1115" s="254"/>
      <c r="CF1115" s="254"/>
      <c r="CG1115" s="254"/>
      <c r="CH1115" s="254"/>
      <c r="CI1115" s="254"/>
      <c r="CJ1115" s="254"/>
      <c r="CK1115" s="254"/>
      <c r="CL1115" s="254"/>
      <c r="CM1115" s="254"/>
      <c r="CN1115" s="254"/>
      <c r="CO1115" s="254"/>
      <c r="CP1115" s="254"/>
      <c r="CQ1115" s="254"/>
      <c r="CR1115" s="254"/>
      <c r="CS1115" s="254"/>
      <c r="CT1115" s="254"/>
      <c r="CU1115" s="254"/>
      <c r="CV1115" s="254"/>
      <c r="CW1115" s="254"/>
      <c r="CX1115" s="254"/>
      <c r="CY1115" s="254"/>
      <c r="CZ1115" s="254"/>
      <c r="DA1115" s="254"/>
      <c r="DB1115" s="254"/>
      <c r="DC1115" s="254"/>
      <c r="DD1115" s="254"/>
      <c r="DE1115" s="254"/>
      <c r="DF1115" s="254"/>
      <c r="DG1115" s="254"/>
      <c r="DH1115" s="254"/>
      <c r="DI1115" s="254"/>
      <c r="DJ1115" s="254"/>
      <c r="DK1115" s="254"/>
      <c r="DL1115" s="254"/>
      <c r="DM1115" s="254"/>
      <c r="DN1115" s="254"/>
      <c r="DO1115" s="254"/>
    </row>
    <row r="1116" spans="1:119" ht="7.5" customHeight="1">
      <c r="A1116" s="277"/>
      <c r="B1116" s="254"/>
      <c r="C1116" s="254"/>
      <c r="D1116" s="254"/>
      <c r="E1116" s="254"/>
      <c r="F1116" s="254"/>
      <c r="G1116" s="254"/>
      <c r="H1116" s="254"/>
      <c r="I1116" s="254"/>
      <c r="J1116" s="254"/>
      <c r="K1116" s="254"/>
      <c r="L1116" s="254"/>
      <c r="M1116" s="254"/>
      <c r="N1116" s="254"/>
      <c r="O1116" s="254"/>
      <c r="P1116" s="254"/>
      <c r="Q1116" s="254"/>
      <c r="R1116" s="254"/>
      <c r="S1116" s="254"/>
      <c r="T1116" s="254"/>
      <c r="U1116" s="254"/>
      <c r="V1116" s="254"/>
      <c r="W1116" s="254"/>
      <c r="X1116" s="254"/>
      <c r="Y1116" s="254"/>
      <c r="Z1116" s="254"/>
      <c r="AA1116" s="254"/>
      <c r="AB1116" s="254"/>
      <c r="AC1116" s="254"/>
      <c r="AD1116" s="254"/>
      <c r="AE1116" s="254"/>
      <c r="AF1116" s="254"/>
      <c r="AG1116" s="254"/>
      <c r="AH1116" s="254"/>
      <c r="AI1116" s="254"/>
      <c r="AJ1116" s="254"/>
      <c r="AK1116" s="254"/>
      <c r="AL1116" s="254"/>
      <c r="AM1116" s="254"/>
      <c r="AN1116" s="254"/>
      <c r="AO1116" s="254"/>
      <c r="AP1116" s="254"/>
      <c r="AQ1116" s="254"/>
      <c r="AR1116" s="254"/>
      <c r="AS1116" s="254"/>
      <c r="AT1116" s="254"/>
      <c r="AU1116" s="254"/>
      <c r="AV1116" s="254"/>
      <c r="AW1116" s="254"/>
      <c r="AX1116" s="254"/>
      <c r="AY1116" s="254"/>
      <c r="AZ1116" s="254"/>
      <c r="BA1116" s="254"/>
      <c r="BB1116" s="254"/>
      <c r="BC1116" s="254"/>
      <c r="BD1116" s="254"/>
      <c r="BE1116" s="254"/>
      <c r="BF1116" s="254"/>
      <c r="BG1116" s="254"/>
      <c r="BH1116" s="254"/>
      <c r="BI1116" s="254"/>
      <c r="BJ1116" s="254"/>
      <c r="BK1116" s="254"/>
      <c r="BL1116" s="254"/>
      <c r="BM1116" s="254"/>
      <c r="BN1116" s="254"/>
      <c r="BO1116" s="254"/>
      <c r="BP1116" s="254"/>
      <c r="BQ1116" s="254"/>
      <c r="BR1116" s="254"/>
      <c r="BS1116" s="254"/>
      <c r="BT1116" s="254"/>
      <c r="BU1116" s="254"/>
      <c r="BV1116" s="254"/>
      <c r="BW1116" s="254"/>
      <c r="BX1116" s="254"/>
      <c r="BY1116" s="254"/>
      <c r="BZ1116" s="254"/>
      <c r="CA1116" s="254"/>
      <c r="CB1116" s="254"/>
      <c r="CC1116" s="254"/>
      <c r="CD1116" s="254"/>
      <c r="CE1116" s="254"/>
      <c r="CF1116" s="254"/>
      <c r="CG1116" s="254"/>
      <c r="CH1116" s="254"/>
      <c r="CI1116" s="254"/>
      <c r="CJ1116" s="254"/>
      <c r="CK1116" s="254"/>
      <c r="CL1116" s="254"/>
      <c r="CM1116" s="254"/>
      <c r="CN1116" s="254"/>
      <c r="CO1116" s="254"/>
      <c r="CP1116" s="254"/>
      <c r="CQ1116" s="254"/>
      <c r="CR1116" s="254"/>
      <c r="CS1116" s="254"/>
      <c r="CT1116" s="254"/>
      <c r="CU1116" s="254"/>
      <c r="CV1116" s="254"/>
      <c r="CW1116" s="254"/>
      <c r="CX1116" s="254"/>
      <c r="CY1116" s="254"/>
      <c r="CZ1116" s="254"/>
      <c r="DA1116" s="254"/>
      <c r="DB1116" s="254"/>
      <c r="DC1116" s="254"/>
      <c r="DD1116" s="254"/>
      <c r="DE1116" s="254"/>
      <c r="DF1116" s="254"/>
      <c r="DG1116" s="254"/>
      <c r="DH1116" s="254"/>
      <c r="DI1116" s="254"/>
      <c r="DJ1116" s="254"/>
      <c r="DK1116" s="254"/>
      <c r="DL1116" s="254"/>
      <c r="DM1116" s="254"/>
      <c r="DN1116" s="254"/>
      <c r="DO1116" s="254"/>
    </row>
    <row r="1117" spans="1:119" ht="7.5" customHeight="1">
      <c r="A1117" s="277"/>
      <c r="B1117" s="254"/>
      <c r="C1117" s="254"/>
      <c r="D1117" s="254"/>
      <c r="E1117" s="254"/>
      <c r="F1117" s="254"/>
      <c r="G1117" s="254"/>
      <c r="H1117" s="254"/>
      <c r="I1117" s="254"/>
      <c r="J1117" s="254"/>
      <c r="K1117" s="254"/>
      <c r="L1117" s="254"/>
      <c r="M1117" s="254"/>
      <c r="N1117" s="254"/>
      <c r="O1117" s="254"/>
      <c r="P1117" s="254"/>
      <c r="Q1117" s="254"/>
      <c r="R1117" s="254"/>
      <c r="S1117" s="254"/>
      <c r="T1117" s="254"/>
      <c r="U1117" s="254"/>
      <c r="V1117" s="254"/>
      <c r="W1117" s="254"/>
      <c r="X1117" s="254"/>
      <c r="Y1117" s="254"/>
      <c r="Z1117" s="254"/>
      <c r="AA1117" s="254"/>
      <c r="AB1117" s="254"/>
      <c r="AC1117" s="254"/>
      <c r="AD1117" s="254"/>
      <c r="AE1117" s="254"/>
      <c r="AF1117" s="254"/>
      <c r="AG1117" s="254"/>
      <c r="AH1117" s="254"/>
      <c r="AI1117" s="254"/>
      <c r="AJ1117" s="254"/>
      <c r="AK1117" s="254"/>
      <c r="AL1117" s="254"/>
      <c r="AM1117" s="254"/>
      <c r="AN1117" s="254"/>
      <c r="AO1117" s="254"/>
      <c r="AP1117" s="254"/>
      <c r="AQ1117" s="254"/>
      <c r="AR1117" s="254"/>
      <c r="AS1117" s="254"/>
      <c r="AT1117" s="254"/>
      <c r="AU1117" s="254"/>
      <c r="AV1117" s="254"/>
      <c r="AW1117" s="254"/>
      <c r="AX1117" s="254"/>
      <c r="AY1117" s="254"/>
      <c r="AZ1117" s="254"/>
      <c r="BA1117" s="254"/>
      <c r="BB1117" s="254"/>
      <c r="BC1117" s="254"/>
      <c r="BD1117" s="254"/>
      <c r="BE1117" s="254"/>
      <c r="BF1117" s="254"/>
      <c r="BG1117" s="254"/>
      <c r="BH1117" s="254"/>
      <c r="BI1117" s="254"/>
      <c r="BJ1117" s="254"/>
      <c r="BK1117" s="254"/>
      <c r="BL1117" s="254"/>
      <c r="BM1117" s="254"/>
      <c r="BN1117" s="254"/>
      <c r="BO1117" s="254"/>
      <c r="BP1117" s="254"/>
      <c r="BQ1117" s="254"/>
      <c r="BR1117" s="254"/>
      <c r="BS1117" s="254"/>
      <c r="BT1117" s="254"/>
      <c r="BU1117" s="254"/>
      <c r="BV1117" s="254"/>
      <c r="BW1117" s="254"/>
      <c r="BX1117" s="254"/>
      <c r="BY1117" s="254"/>
      <c r="BZ1117" s="254"/>
      <c r="CA1117" s="254"/>
      <c r="CB1117" s="254"/>
      <c r="CC1117" s="254"/>
      <c r="CD1117" s="254"/>
      <c r="CE1117" s="254"/>
      <c r="CF1117" s="254"/>
      <c r="CG1117" s="254"/>
      <c r="CH1117" s="254"/>
      <c r="CI1117" s="254"/>
      <c r="CJ1117" s="254"/>
      <c r="CK1117" s="254"/>
      <c r="CL1117" s="254"/>
      <c r="CM1117" s="254"/>
      <c r="CN1117" s="254"/>
      <c r="CO1117" s="254"/>
      <c r="CP1117" s="254"/>
      <c r="CQ1117" s="254"/>
      <c r="CR1117" s="254"/>
      <c r="CS1117" s="254"/>
      <c r="CT1117" s="254"/>
      <c r="CU1117" s="254"/>
      <c r="CV1117" s="254"/>
      <c r="CW1117" s="254"/>
      <c r="CX1117" s="254"/>
      <c r="CY1117" s="254"/>
      <c r="CZ1117" s="254"/>
      <c r="DA1117" s="254"/>
      <c r="DB1117" s="254"/>
      <c r="DC1117" s="254"/>
      <c r="DD1117" s="254"/>
      <c r="DE1117" s="254"/>
      <c r="DF1117" s="254"/>
      <c r="DG1117" s="254"/>
      <c r="DH1117" s="254"/>
      <c r="DI1117" s="254"/>
      <c r="DJ1117" s="254"/>
      <c r="DK1117" s="254"/>
      <c r="DL1117" s="254"/>
      <c r="DM1117" s="254"/>
      <c r="DN1117" s="254"/>
      <c r="DO1117" s="254"/>
    </row>
    <row r="1118" spans="1:119" ht="7.5" customHeight="1">
      <c r="A1118" s="277"/>
      <c r="B1118" s="254"/>
      <c r="C1118" s="254"/>
      <c r="D1118" s="254"/>
      <c r="E1118" s="254"/>
      <c r="F1118" s="254"/>
      <c r="G1118" s="254"/>
      <c r="H1118" s="254"/>
      <c r="I1118" s="254"/>
      <c r="J1118" s="254"/>
      <c r="K1118" s="254"/>
      <c r="L1118" s="254"/>
      <c r="M1118" s="254"/>
      <c r="N1118" s="254"/>
      <c r="O1118" s="254"/>
      <c r="P1118" s="254"/>
      <c r="Q1118" s="254"/>
      <c r="R1118" s="254"/>
      <c r="S1118" s="254"/>
      <c r="T1118" s="254"/>
      <c r="U1118" s="254"/>
      <c r="V1118" s="254"/>
      <c r="W1118" s="254"/>
      <c r="X1118" s="254"/>
      <c r="Y1118" s="254"/>
      <c r="Z1118" s="254"/>
      <c r="AA1118" s="254"/>
      <c r="AB1118" s="254"/>
      <c r="AC1118" s="254"/>
      <c r="AD1118" s="254"/>
      <c r="AE1118" s="254"/>
      <c r="AF1118" s="254"/>
      <c r="AG1118" s="254"/>
      <c r="AH1118" s="254"/>
      <c r="AI1118" s="254"/>
      <c r="AJ1118" s="254"/>
      <c r="AK1118" s="254"/>
      <c r="AL1118" s="254"/>
      <c r="AM1118" s="254"/>
      <c r="AN1118" s="254"/>
      <c r="AO1118" s="254"/>
      <c r="AP1118" s="254"/>
      <c r="AQ1118" s="254"/>
      <c r="AR1118" s="254"/>
      <c r="AS1118" s="254"/>
      <c r="AT1118" s="254"/>
      <c r="AU1118" s="254"/>
      <c r="AV1118" s="254"/>
      <c r="AW1118" s="254"/>
      <c r="AX1118" s="254"/>
      <c r="AY1118" s="254"/>
      <c r="AZ1118" s="254"/>
      <c r="BA1118" s="254"/>
      <c r="BB1118" s="254"/>
      <c r="BC1118" s="254"/>
      <c r="BD1118" s="254"/>
      <c r="BE1118" s="254"/>
      <c r="BF1118" s="254"/>
      <c r="BG1118" s="254"/>
      <c r="BH1118" s="254"/>
      <c r="BI1118" s="254"/>
      <c r="BJ1118" s="254"/>
      <c r="BK1118" s="254"/>
      <c r="BL1118" s="254"/>
      <c r="BM1118" s="254"/>
      <c r="BN1118" s="254"/>
      <c r="BO1118" s="254"/>
      <c r="BP1118" s="254"/>
      <c r="BQ1118" s="254"/>
      <c r="BR1118" s="254"/>
      <c r="BS1118" s="254"/>
      <c r="BT1118" s="254"/>
      <c r="BU1118" s="254"/>
      <c r="BV1118" s="254"/>
      <c r="BW1118" s="254"/>
      <c r="BX1118" s="254"/>
      <c r="BY1118" s="254"/>
      <c r="BZ1118" s="254"/>
      <c r="CA1118" s="254"/>
      <c r="CB1118" s="254"/>
      <c r="CC1118" s="254"/>
      <c r="CD1118" s="254"/>
      <c r="CE1118" s="254"/>
      <c r="CF1118" s="254"/>
      <c r="CG1118" s="254"/>
      <c r="CH1118" s="254"/>
      <c r="CI1118" s="254"/>
      <c r="CJ1118" s="254"/>
      <c r="CK1118" s="254"/>
      <c r="CL1118" s="254"/>
      <c r="CM1118" s="254"/>
      <c r="CN1118" s="254"/>
      <c r="CO1118" s="254"/>
      <c r="CP1118" s="254"/>
      <c r="CQ1118" s="254"/>
      <c r="CR1118" s="254"/>
      <c r="CS1118" s="254"/>
      <c r="CT1118" s="254"/>
      <c r="CU1118" s="254"/>
      <c r="CV1118" s="254"/>
      <c r="CW1118" s="254"/>
      <c r="CX1118" s="254"/>
      <c r="CY1118" s="254"/>
      <c r="CZ1118" s="254"/>
      <c r="DA1118" s="254"/>
      <c r="DB1118" s="254"/>
      <c r="DC1118" s="254"/>
      <c r="DD1118" s="254"/>
      <c r="DE1118" s="254"/>
      <c r="DF1118" s="254"/>
      <c r="DG1118" s="254"/>
      <c r="DH1118" s="254"/>
      <c r="DI1118" s="254"/>
      <c r="DJ1118" s="254"/>
      <c r="DK1118" s="254"/>
      <c r="DL1118" s="254"/>
      <c r="DM1118" s="254"/>
      <c r="DN1118" s="254"/>
      <c r="DO1118" s="254"/>
    </row>
    <row r="1119" spans="1:119" ht="7.5" customHeight="1">
      <c r="A1119" s="277"/>
      <c r="B1119" s="254"/>
      <c r="C1119" s="254"/>
      <c r="D1119" s="254"/>
      <c r="E1119" s="254"/>
      <c r="F1119" s="254"/>
      <c r="G1119" s="254"/>
      <c r="H1119" s="254"/>
      <c r="I1119" s="254"/>
      <c r="J1119" s="254"/>
      <c r="K1119" s="254"/>
      <c r="L1119" s="254"/>
      <c r="M1119" s="254"/>
      <c r="N1119" s="254"/>
      <c r="O1119" s="254"/>
      <c r="P1119" s="254"/>
      <c r="Q1119" s="254"/>
      <c r="R1119" s="254"/>
      <c r="S1119" s="254"/>
      <c r="T1119" s="254"/>
      <c r="U1119" s="254"/>
      <c r="V1119" s="254"/>
      <c r="W1119" s="254"/>
      <c r="X1119" s="254"/>
      <c r="Y1119" s="254"/>
      <c r="Z1119" s="254"/>
      <c r="AA1119" s="254"/>
      <c r="AB1119" s="254"/>
      <c r="AC1119" s="254"/>
      <c r="AD1119" s="254"/>
      <c r="AE1119" s="254"/>
      <c r="AF1119" s="254"/>
      <c r="AG1119" s="254"/>
      <c r="AH1119" s="254"/>
      <c r="AI1119" s="254"/>
      <c r="AJ1119" s="254"/>
      <c r="AK1119" s="254"/>
      <c r="AL1119" s="254"/>
      <c r="AM1119" s="254"/>
      <c r="AN1119" s="254"/>
      <c r="AO1119" s="254"/>
      <c r="AP1119" s="254"/>
      <c r="AQ1119" s="254"/>
      <c r="AR1119" s="254"/>
      <c r="AS1119" s="254"/>
      <c r="AT1119" s="254"/>
      <c r="AU1119" s="254"/>
      <c r="AV1119" s="254"/>
      <c r="AW1119" s="254"/>
      <c r="AX1119" s="254"/>
      <c r="AY1119" s="254"/>
      <c r="AZ1119" s="254"/>
      <c r="BA1119" s="254"/>
      <c r="BB1119" s="254"/>
      <c r="BC1119" s="254"/>
      <c r="BD1119" s="254"/>
      <c r="BE1119" s="254"/>
      <c r="BF1119" s="254"/>
      <c r="BG1119" s="254"/>
      <c r="BH1119" s="254"/>
      <c r="BI1119" s="254"/>
      <c r="BJ1119" s="254"/>
      <c r="BK1119" s="254"/>
      <c r="BL1119" s="254"/>
      <c r="BM1119" s="254"/>
      <c r="BN1119" s="254"/>
      <c r="BO1119" s="254"/>
      <c r="BP1119" s="254"/>
      <c r="BQ1119" s="254"/>
      <c r="BR1119" s="254"/>
      <c r="BS1119" s="254"/>
      <c r="BT1119" s="254"/>
      <c r="BU1119" s="254"/>
      <c r="BV1119" s="254"/>
      <c r="BW1119" s="254"/>
      <c r="BX1119" s="254"/>
      <c r="BY1119" s="254"/>
      <c r="BZ1119" s="254"/>
      <c r="CA1119" s="254"/>
      <c r="CB1119" s="254"/>
      <c r="CC1119" s="254"/>
      <c r="CD1119" s="254"/>
      <c r="CE1119" s="254"/>
      <c r="CF1119" s="254"/>
      <c r="CG1119" s="254"/>
      <c r="CH1119" s="254"/>
      <c r="CI1119" s="254"/>
      <c r="CJ1119" s="254"/>
      <c r="CK1119" s="254"/>
      <c r="CL1119" s="254"/>
      <c r="CM1119" s="254"/>
      <c r="CN1119" s="254"/>
      <c r="CO1119" s="254"/>
      <c r="CP1119" s="254"/>
      <c r="CQ1119" s="254"/>
      <c r="CR1119" s="254"/>
      <c r="CS1119" s="254"/>
      <c r="CT1119" s="254"/>
      <c r="CU1119" s="254"/>
      <c r="CV1119" s="254"/>
      <c r="CW1119" s="254"/>
      <c r="CX1119" s="254"/>
      <c r="CY1119" s="254"/>
      <c r="CZ1119" s="254"/>
      <c r="DA1119" s="254"/>
      <c r="DB1119" s="254"/>
      <c r="DC1119" s="254"/>
      <c r="DD1119" s="254"/>
      <c r="DE1119" s="254"/>
      <c r="DF1119" s="254"/>
      <c r="DG1119" s="254"/>
      <c r="DH1119" s="254"/>
      <c r="DI1119" s="254"/>
      <c r="DJ1119" s="254"/>
      <c r="DK1119" s="254"/>
      <c r="DL1119" s="254"/>
      <c r="DM1119" s="254"/>
      <c r="DN1119" s="254"/>
      <c r="DO1119" s="254"/>
    </row>
    <row r="1120" spans="1:119" ht="7.5" customHeight="1">
      <c r="A1120" s="277"/>
      <c r="B1120" s="254"/>
      <c r="C1120" s="254"/>
      <c r="D1120" s="254"/>
      <c r="E1120" s="254"/>
      <c r="F1120" s="254"/>
      <c r="G1120" s="254"/>
      <c r="H1120" s="254"/>
      <c r="I1120" s="254"/>
      <c r="J1120" s="254"/>
      <c r="K1120" s="254"/>
      <c r="L1120" s="254"/>
      <c r="M1120" s="254"/>
      <c r="N1120" s="254"/>
      <c r="O1120" s="254"/>
      <c r="P1120" s="254"/>
      <c r="Q1120" s="254"/>
      <c r="R1120" s="254"/>
      <c r="S1120" s="254"/>
      <c r="T1120" s="254"/>
      <c r="U1120" s="254"/>
      <c r="V1120" s="254"/>
      <c r="W1120" s="254"/>
      <c r="X1120" s="254"/>
      <c r="Y1120" s="254"/>
      <c r="Z1120" s="254"/>
      <c r="AA1120" s="254"/>
      <c r="AB1120" s="254"/>
      <c r="AC1120" s="254"/>
      <c r="AD1120" s="254"/>
      <c r="AE1120" s="254"/>
      <c r="AF1120" s="254"/>
      <c r="AG1120" s="254"/>
      <c r="AH1120" s="254"/>
      <c r="AI1120" s="254"/>
      <c r="AJ1120" s="254"/>
      <c r="AK1120" s="254"/>
      <c r="AL1120" s="254"/>
      <c r="AM1120" s="254"/>
      <c r="AN1120" s="254"/>
      <c r="AO1120" s="254"/>
      <c r="AP1120" s="254"/>
      <c r="AQ1120" s="254"/>
      <c r="AR1120" s="254"/>
      <c r="AS1120" s="254"/>
      <c r="AT1120" s="254"/>
      <c r="AU1120" s="254"/>
      <c r="AV1120" s="254"/>
      <c r="AW1120" s="254"/>
      <c r="AX1120" s="254"/>
      <c r="AY1120" s="254"/>
      <c r="AZ1120" s="254"/>
      <c r="BA1120" s="254"/>
      <c r="BB1120" s="254"/>
      <c r="BC1120" s="254"/>
      <c r="BD1120" s="254"/>
      <c r="BE1120" s="254"/>
      <c r="BF1120" s="254"/>
      <c r="BG1120" s="254"/>
      <c r="BH1120" s="254"/>
      <c r="BI1120" s="254"/>
      <c r="BJ1120" s="254"/>
      <c r="BK1120" s="254"/>
      <c r="BL1120" s="254"/>
      <c r="BM1120" s="254"/>
      <c r="BN1120" s="254"/>
      <c r="BO1120" s="254"/>
      <c r="BP1120" s="254"/>
      <c r="BQ1120" s="254"/>
      <c r="BR1120" s="254"/>
      <c r="BS1120" s="254"/>
      <c r="BT1120" s="254"/>
      <c r="BU1120" s="254"/>
      <c r="BV1120" s="254"/>
      <c r="BW1120" s="254"/>
      <c r="BX1120" s="254"/>
      <c r="BY1120" s="254"/>
      <c r="BZ1120" s="254"/>
      <c r="CA1120" s="254"/>
      <c r="CB1120" s="254"/>
      <c r="CC1120" s="254"/>
      <c r="CD1120" s="254"/>
      <c r="CE1120" s="254"/>
      <c r="CF1120" s="254"/>
      <c r="CG1120" s="254"/>
      <c r="CH1120" s="254"/>
      <c r="CI1120" s="254"/>
      <c r="CJ1120" s="254"/>
      <c r="CK1120" s="254"/>
      <c r="CL1120" s="254"/>
      <c r="CM1120" s="254"/>
      <c r="CN1120" s="254"/>
      <c r="CO1120" s="254"/>
      <c r="CP1120" s="254"/>
      <c r="CQ1120" s="254"/>
      <c r="CR1120" s="254"/>
      <c r="CS1120" s="254"/>
      <c r="CT1120" s="254"/>
      <c r="CU1120" s="254"/>
      <c r="CV1120" s="254"/>
      <c r="CW1120" s="254"/>
      <c r="CX1120" s="254"/>
      <c r="CY1120" s="254"/>
      <c r="CZ1120" s="254"/>
      <c r="DA1120" s="254"/>
      <c r="DB1120" s="254"/>
      <c r="DC1120" s="254"/>
      <c r="DD1120" s="254"/>
      <c r="DE1120" s="254"/>
      <c r="DF1120" s="254"/>
      <c r="DG1120" s="254"/>
      <c r="DH1120" s="254"/>
      <c r="DI1120" s="254"/>
      <c r="DJ1120" s="254"/>
      <c r="DK1120" s="254"/>
      <c r="DL1120" s="254"/>
      <c r="DM1120" s="254"/>
      <c r="DN1120" s="254"/>
      <c r="DO1120" s="254"/>
    </row>
    <row r="1121" spans="1:119" ht="7.5" customHeight="1">
      <c r="A1121" s="277"/>
      <c r="B1121" s="254"/>
      <c r="C1121" s="254"/>
      <c r="D1121" s="254"/>
      <c r="E1121" s="254"/>
      <c r="F1121" s="254"/>
      <c r="G1121" s="254"/>
      <c r="H1121" s="254"/>
      <c r="I1121" s="254"/>
      <c r="J1121" s="254"/>
      <c r="K1121" s="254"/>
      <c r="L1121" s="254"/>
      <c r="M1121" s="254"/>
      <c r="N1121" s="254"/>
      <c r="O1121" s="254"/>
      <c r="P1121" s="254"/>
      <c r="Q1121" s="254"/>
      <c r="R1121" s="254"/>
      <c r="S1121" s="254"/>
      <c r="T1121" s="254"/>
      <c r="U1121" s="254"/>
      <c r="V1121" s="254"/>
      <c r="W1121" s="254"/>
      <c r="X1121" s="254"/>
      <c r="Y1121" s="254"/>
      <c r="Z1121" s="254"/>
      <c r="AA1121" s="254"/>
      <c r="AB1121" s="254"/>
      <c r="AC1121" s="254"/>
      <c r="AD1121" s="254"/>
      <c r="AE1121" s="254"/>
      <c r="AF1121" s="254"/>
      <c r="AG1121" s="254"/>
      <c r="AH1121" s="254"/>
      <c r="AI1121" s="254"/>
      <c r="AJ1121" s="254"/>
      <c r="AK1121" s="254"/>
      <c r="AL1121" s="254"/>
      <c r="AM1121" s="254"/>
      <c r="AN1121" s="254"/>
      <c r="AO1121" s="254"/>
      <c r="AP1121" s="254"/>
      <c r="AQ1121" s="254"/>
      <c r="AR1121" s="254"/>
      <c r="AS1121" s="254"/>
      <c r="AT1121" s="254"/>
      <c r="AU1121" s="254"/>
      <c r="AV1121" s="254"/>
      <c r="AW1121" s="254"/>
      <c r="AX1121" s="254"/>
      <c r="AY1121" s="254"/>
      <c r="AZ1121" s="254"/>
      <c r="BA1121" s="254"/>
      <c r="BB1121" s="254"/>
      <c r="BC1121" s="254"/>
      <c r="BD1121" s="254"/>
      <c r="BE1121" s="254"/>
      <c r="BF1121" s="254"/>
      <c r="BG1121" s="254"/>
      <c r="BH1121" s="254"/>
      <c r="BI1121" s="254"/>
      <c r="BJ1121" s="254"/>
      <c r="BK1121" s="254"/>
      <c r="BL1121" s="254"/>
      <c r="BM1121" s="254"/>
      <c r="BN1121" s="254"/>
      <c r="BO1121" s="254"/>
      <c r="BP1121" s="254"/>
      <c r="BQ1121" s="254"/>
      <c r="BR1121" s="254"/>
      <c r="BS1121" s="254"/>
      <c r="BT1121" s="254"/>
      <c r="BU1121" s="254"/>
      <c r="BV1121" s="254"/>
      <c r="BW1121" s="254"/>
      <c r="BX1121" s="254"/>
      <c r="BY1121" s="254"/>
      <c r="BZ1121" s="254"/>
      <c r="CA1121" s="254"/>
      <c r="CB1121" s="254"/>
      <c r="CC1121" s="254"/>
      <c r="CD1121" s="254"/>
      <c r="CE1121" s="254"/>
      <c r="CF1121" s="254"/>
      <c r="CG1121" s="254"/>
      <c r="CH1121" s="254"/>
      <c r="CI1121" s="254"/>
      <c r="CJ1121" s="254"/>
      <c r="CK1121" s="254"/>
      <c r="CL1121" s="254"/>
      <c r="CM1121" s="254"/>
      <c r="CN1121" s="254"/>
      <c r="CO1121" s="254"/>
      <c r="CP1121" s="254"/>
      <c r="CQ1121" s="254"/>
      <c r="CR1121" s="254"/>
      <c r="CS1121" s="254"/>
      <c r="CT1121" s="254"/>
      <c r="CU1121" s="254"/>
      <c r="CV1121" s="254"/>
      <c r="CW1121" s="254"/>
      <c r="CX1121" s="254"/>
      <c r="CY1121" s="254"/>
      <c r="CZ1121" s="254"/>
      <c r="DA1121" s="254"/>
      <c r="DB1121" s="254"/>
      <c r="DC1121" s="254"/>
      <c r="DD1121" s="254"/>
      <c r="DE1121" s="254"/>
      <c r="DF1121" s="254"/>
      <c r="DG1121" s="254"/>
      <c r="DH1121" s="254"/>
      <c r="DI1121" s="254"/>
      <c r="DJ1121" s="254"/>
      <c r="DK1121" s="254"/>
      <c r="DL1121" s="254"/>
      <c r="DM1121" s="254"/>
      <c r="DN1121" s="254"/>
      <c r="DO1121" s="254"/>
    </row>
    <row r="1122" spans="1:119" ht="7.5" customHeight="1">
      <c r="A1122" s="277"/>
      <c r="B1122" s="254"/>
      <c r="C1122" s="254"/>
      <c r="D1122" s="254"/>
      <c r="E1122" s="254"/>
      <c r="F1122" s="254"/>
      <c r="G1122" s="254"/>
      <c r="H1122" s="254"/>
      <c r="I1122" s="254"/>
      <c r="J1122" s="254"/>
      <c r="K1122" s="254"/>
      <c r="L1122" s="254"/>
      <c r="M1122" s="254"/>
      <c r="N1122" s="254"/>
      <c r="O1122" s="254"/>
      <c r="P1122" s="254"/>
      <c r="Q1122" s="254"/>
      <c r="R1122" s="254"/>
      <c r="S1122" s="254"/>
      <c r="T1122" s="254"/>
      <c r="U1122" s="254"/>
      <c r="V1122" s="254"/>
      <c r="W1122" s="254"/>
      <c r="X1122" s="254"/>
      <c r="Y1122" s="254"/>
      <c r="Z1122" s="254"/>
      <c r="AA1122" s="254"/>
      <c r="AB1122" s="254"/>
      <c r="AC1122" s="254"/>
      <c r="AD1122" s="254"/>
      <c r="AE1122" s="254"/>
      <c r="AF1122" s="254"/>
      <c r="AG1122" s="254"/>
      <c r="AH1122" s="254"/>
      <c r="AI1122" s="254"/>
      <c r="AJ1122" s="254"/>
      <c r="AK1122" s="254"/>
      <c r="AL1122" s="254"/>
      <c r="AM1122" s="254"/>
      <c r="AN1122" s="254"/>
      <c r="AO1122" s="254"/>
      <c r="AP1122" s="254"/>
      <c r="AQ1122" s="254"/>
      <c r="AR1122" s="254"/>
      <c r="AS1122" s="254"/>
      <c r="AT1122" s="254"/>
      <c r="AU1122" s="254"/>
      <c r="AV1122" s="254"/>
      <c r="AW1122" s="254"/>
      <c r="AX1122" s="254"/>
      <c r="AY1122" s="254"/>
      <c r="AZ1122" s="254"/>
      <c r="BA1122" s="254"/>
      <c r="BB1122" s="254"/>
      <c r="BC1122" s="254"/>
      <c r="BD1122" s="254"/>
      <c r="BE1122" s="254"/>
      <c r="BF1122" s="254"/>
      <c r="BG1122" s="254"/>
      <c r="BH1122" s="254"/>
      <c r="BI1122" s="254"/>
      <c r="BJ1122" s="254"/>
      <c r="BK1122" s="254"/>
      <c r="BL1122" s="254"/>
      <c r="BM1122" s="254"/>
      <c r="BN1122" s="254"/>
      <c r="BO1122" s="254"/>
      <c r="BP1122" s="254"/>
      <c r="BQ1122" s="254"/>
      <c r="BR1122" s="254"/>
      <c r="BS1122" s="254"/>
      <c r="BT1122" s="254"/>
      <c r="BU1122" s="254"/>
      <c r="BV1122" s="254"/>
      <c r="BW1122" s="254"/>
      <c r="BX1122" s="254"/>
      <c r="BY1122" s="254"/>
      <c r="BZ1122" s="254"/>
      <c r="CA1122" s="254"/>
      <c r="CB1122" s="254"/>
      <c r="CC1122" s="254"/>
      <c r="CD1122" s="254"/>
      <c r="CE1122" s="254"/>
      <c r="CF1122" s="254"/>
      <c r="CG1122" s="254"/>
      <c r="CH1122" s="254"/>
      <c r="CI1122" s="254"/>
      <c r="CJ1122" s="254"/>
      <c r="CK1122" s="254"/>
      <c r="CL1122" s="254"/>
      <c r="CM1122" s="254"/>
      <c r="CN1122" s="254"/>
      <c r="CO1122" s="254"/>
      <c r="CP1122" s="254"/>
      <c r="CQ1122" s="254"/>
      <c r="CR1122" s="254"/>
      <c r="CS1122" s="254"/>
      <c r="CT1122" s="254"/>
      <c r="CU1122" s="254"/>
      <c r="CV1122" s="254"/>
      <c r="CW1122" s="254"/>
      <c r="CX1122" s="254"/>
      <c r="CY1122" s="254"/>
      <c r="CZ1122" s="254"/>
      <c r="DA1122" s="254"/>
      <c r="DB1122" s="254"/>
      <c r="DC1122" s="254"/>
      <c r="DD1122" s="254"/>
      <c r="DE1122" s="254"/>
      <c r="DF1122" s="254"/>
      <c r="DG1122" s="254"/>
      <c r="DH1122" s="254"/>
      <c r="DI1122" s="254"/>
      <c r="DJ1122" s="254"/>
      <c r="DK1122" s="254"/>
      <c r="DL1122" s="254"/>
      <c r="DM1122" s="254"/>
      <c r="DN1122" s="254"/>
      <c r="DO1122" s="254"/>
    </row>
    <row r="1123" spans="1:119" ht="7.5" customHeight="1">
      <c r="A1123" s="277"/>
      <c r="B1123" s="254"/>
      <c r="C1123" s="254"/>
      <c r="D1123" s="254"/>
      <c r="E1123" s="254"/>
      <c r="F1123" s="254"/>
      <c r="G1123" s="254"/>
      <c r="H1123" s="254"/>
      <c r="I1123" s="254"/>
      <c r="J1123" s="254"/>
      <c r="K1123" s="254"/>
      <c r="L1123" s="254"/>
      <c r="M1123" s="254"/>
      <c r="N1123" s="254"/>
      <c r="O1123" s="254"/>
      <c r="P1123" s="254"/>
      <c r="Q1123" s="254"/>
      <c r="R1123" s="254"/>
      <c r="S1123" s="254"/>
      <c r="T1123" s="254"/>
      <c r="U1123" s="254"/>
      <c r="V1123" s="254"/>
      <c r="W1123" s="254"/>
      <c r="X1123" s="254"/>
      <c r="Y1123" s="254"/>
      <c r="Z1123" s="254"/>
      <c r="AA1123" s="254"/>
      <c r="AB1123" s="254"/>
      <c r="AC1123" s="254"/>
      <c r="AD1123" s="254"/>
      <c r="AE1123" s="254"/>
      <c r="AF1123" s="254"/>
      <c r="AG1123" s="254"/>
      <c r="AH1123" s="254"/>
      <c r="AI1123" s="254"/>
      <c r="AJ1123" s="254"/>
      <c r="AK1123" s="254"/>
      <c r="AL1123" s="254"/>
      <c r="AM1123" s="254"/>
      <c r="AN1123" s="254"/>
      <c r="AO1123" s="254"/>
      <c r="AP1123" s="254"/>
      <c r="AQ1123" s="254"/>
      <c r="AR1123" s="254"/>
      <c r="AS1123" s="254"/>
      <c r="AT1123" s="254"/>
      <c r="AU1123" s="254"/>
      <c r="AV1123" s="254"/>
      <c r="AW1123" s="254"/>
      <c r="AX1123" s="254"/>
      <c r="AY1123" s="254"/>
      <c r="AZ1123" s="254"/>
      <c r="BA1123" s="254"/>
      <c r="BB1123" s="254"/>
      <c r="BC1123" s="254"/>
      <c r="BD1123" s="254"/>
      <c r="BE1123" s="254"/>
      <c r="BF1123" s="254"/>
      <c r="BG1123" s="254"/>
      <c r="BH1123" s="254"/>
      <c r="BI1123" s="254"/>
      <c r="BJ1123" s="254"/>
      <c r="BK1123" s="254"/>
      <c r="BL1123" s="254"/>
      <c r="BM1123" s="254"/>
      <c r="BN1123" s="254"/>
      <c r="BO1123" s="254"/>
      <c r="BP1123" s="254"/>
      <c r="BQ1123" s="254"/>
      <c r="BR1123" s="254"/>
      <c r="BS1123" s="254"/>
      <c r="BT1123" s="254"/>
      <c r="BU1123" s="254"/>
      <c r="BV1123" s="254"/>
      <c r="BW1123" s="254"/>
      <c r="BX1123" s="254"/>
      <c r="BY1123" s="254"/>
      <c r="BZ1123" s="254"/>
      <c r="CA1123" s="254"/>
      <c r="CB1123" s="254"/>
      <c r="CC1123" s="254"/>
      <c r="CD1123" s="254"/>
      <c r="CE1123" s="254"/>
      <c r="CF1123" s="254"/>
      <c r="CG1123" s="254"/>
      <c r="CH1123" s="254"/>
      <c r="CI1123" s="254"/>
      <c r="CJ1123" s="254"/>
      <c r="CK1123" s="254"/>
      <c r="CL1123" s="254"/>
      <c r="CM1123" s="254"/>
      <c r="CN1123" s="254"/>
      <c r="CO1123" s="254"/>
      <c r="CP1123" s="254"/>
      <c r="CQ1123" s="254"/>
      <c r="CR1123" s="254"/>
      <c r="CS1123" s="254"/>
      <c r="CT1123" s="254"/>
      <c r="CU1123" s="254"/>
      <c r="CV1123" s="254"/>
      <c r="CW1123" s="254"/>
      <c r="CX1123" s="254"/>
      <c r="CY1123" s="254"/>
      <c r="CZ1123" s="254"/>
      <c r="DA1123" s="254"/>
      <c r="DB1123" s="254"/>
      <c r="DC1123" s="254"/>
      <c r="DD1123" s="254"/>
      <c r="DE1123" s="254"/>
      <c r="DF1123" s="254"/>
      <c r="DG1123" s="254"/>
      <c r="DH1123" s="254"/>
      <c r="DI1123" s="254"/>
      <c r="DJ1123" s="254"/>
      <c r="DK1123" s="254"/>
      <c r="DL1123" s="254"/>
      <c r="DM1123" s="254"/>
      <c r="DN1123" s="254"/>
      <c r="DO1123" s="254"/>
    </row>
    <row r="1124" spans="1:119" ht="7.5" customHeight="1">
      <c r="A1124" s="277"/>
      <c r="B1124" s="254"/>
      <c r="C1124" s="254"/>
      <c r="D1124" s="254"/>
      <c r="E1124" s="254"/>
      <c r="F1124" s="254"/>
      <c r="G1124" s="254"/>
      <c r="H1124" s="254"/>
      <c r="I1124" s="254"/>
      <c r="J1124" s="254"/>
      <c r="K1124" s="254"/>
      <c r="L1124" s="254"/>
      <c r="M1124" s="254"/>
      <c r="N1124" s="254"/>
      <c r="O1124" s="254"/>
      <c r="P1124" s="254"/>
      <c r="Q1124" s="254"/>
      <c r="R1124" s="254"/>
      <c r="S1124" s="254"/>
      <c r="T1124" s="254"/>
      <c r="U1124" s="254"/>
      <c r="V1124" s="254"/>
      <c r="W1124" s="254"/>
      <c r="X1124" s="254"/>
      <c r="Y1124" s="254"/>
      <c r="Z1124" s="254"/>
      <c r="AA1124" s="254"/>
      <c r="AB1124" s="254"/>
      <c r="AC1124" s="254"/>
      <c r="AD1124" s="254"/>
      <c r="AE1124" s="254"/>
      <c r="AF1124" s="254"/>
      <c r="AG1124" s="254"/>
      <c r="AH1124" s="254"/>
      <c r="AI1124" s="254"/>
      <c r="AJ1124" s="254"/>
      <c r="AK1124" s="254"/>
      <c r="AL1124" s="254"/>
      <c r="AM1124" s="254"/>
      <c r="AN1124" s="254"/>
      <c r="AO1124" s="254"/>
      <c r="AP1124" s="254"/>
      <c r="AQ1124" s="254"/>
      <c r="AR1124" s="254"/>
      <c r="AS1124" s="254"/>
      <c r="AT1124" s="254"/>
      <c r="AU1124" s="254"/>
      <c r="AV1124" s="254"/>
      <c r="AW1124" s="254"/>
      <c r="AX1124" s="254"/>
      <c r="AY1124" s="254"/>
      <c r="AZ1124" s="254"/>
      <c r="BA1124" s="254"/>
      <c r="BB1124" s="254"/>
      <c r="BC1124" s="254"/>
      <c r="BD1124" s="254"/>
      <c r="BE1124" s="254"/>
      <c r="BF1124" s="254"/>
      <c r="BG1124" s="254"/>
      <c r="BH1124" s="254"/>
      <c r="BI1124" s="254"/>
      <c r="BJ1124" s="254"/>
      <c r="BK1124" s="254"/>
      <c r="BL1124" s="254"/>
      <c r="BM1124" s="254"/>
      <c r="BN1124" s="254"/>
      <c r="BO1124" s="254"/>
      <c r="BP1124" s="254"/>
      <c r="BQ1124" s="254"/>
      <c r="BR1124" s="254"/>
      <c r="BS1124" s="254"/>
      <c r="BT1124" s="254"/>
      <c r="BU1124" s="254"/>
      <c r="BV1124" s="254"/>
      <c r="BW1124" s="254"/>
      <c r="BX1124" s="254"/>
      <c r="BY1124" s="254"/>
      <c r="BZ1124" s="254"/>
      <c r="CA1124" s="254"/>
      <c r="CB1124" s="254"/>
      <c r="CC1124" s="254"/>
      <c r="CD1124" s="254"/>
      <c r="CE1124" s="254"/>
      <c r="CF1124" s="254"/>
      <c r="CG1124" s="254"/>
      <c r="CH1124" s="254"/>
      <c r="CI1124" s="254"/>
      <c r="CJ1124" s="254"/>
      <c r="CK1124" s="254"/>
      <c r="CL1124" s="254"/>
      <c r="CM1124" s="254"/>
      <c r="CN1124" s="254"/>
      <c r="CO1124" s="254"/>
      <c r="CP1124" s="254"/>
      <c r="CQ1124" s="254"/>
      <c r="CR1124" s="254"/>
      <c r="CS1124" s="254"/>
      <c r="CT1124" s="254"/>
      <c r="CU1124" s="254"/>
      <c r="CV1124" s="254"/>
      <c r="CW1124" s="254"/>
      <c r="CX1124" s="254"/>
      <c r="CY1124" s="254"/>
      <c r="CZ1124" s="254"/>
      <c r="DA1124" s="254"/>
      <c r="DB1124" s="254"/>
      <c r="DC1124" s="254"/>
      <c r="DD1124" s="254"/>
      <c r="DE1124" s="254"/>
      <c r="DF1124" s="254"/>
      <c r="DG1124" s="254"/>
      <c r="DH1124" s="254"/>
      <c r="DI1124" s="254"/>
      <c r="DJ1124" s="254"/>
      <c r="DK1124" s="254"/>
      <c r="DL1124" s="254"/>
      <c r="DM1124" s="254"/>
      <c r="DN1124" s="254"/>
      <c r="DO1124" s="254"/>
    </row>
    <row r="1125" spans="1:119" ht="7.5" customHeight="1">
      <c r="A1125" s="277"/>
      <c r="B1125" s="254"/>
      <c r="C1125" s="254"/>
      <c r="D1125" s="254"/>
      <c r="E1125" s="254"/>
      <c r="F1125" s="254"/>
      <c r="G1125" s="254"/>
      <c r="H1125" s="254"/>
      <c r="I1125" s="254"/>
      <c r="J1125" s="254"/>
      <c r="K1125" s="254"/>
      <c r="L1125" s="254"/>
      <c r="M1125" s="254"/>
      <c r="N1125" s="254"/>
      <c r="O1125" s="254"/>
      <c r="P1125" s="254"/>
      <c r="Q1125" s="254"/>
      <c r="R1125" s="254"/>
      <c r="S1125" s="254"/>
      <c r="T1125" s="254"/>
      <c r="U1125" s="254"/>
      <c r="V1125" s="254"/>
      <c r="W1125" s="254"/>
      <c r="X1125" s="254"/>
      <c r="Y1125" s="254"/>
      <c r="Z1125" s="254"/>
      <c r="AA1125" s="254"/>
      <c r="AB1125" s="254"/>
      <c r="AC1125" s="254"/>
      <c r="AD1125" s="254"/>
      <c r="AE1125" s="254"/>
      <c r="AF1125" s="254"/>
      <c r="AG1125" s="254"/>
      <c r="AH1125" s="254"/>
      <c r="AI1125" s="254"/>
      <c r="AJ1125" s="254"/>
      <c r="AK1125" s="254"/>
      <c r="AL1125" s="254"/>
      <c r="AM1125" s="254"/>
      <c r="AN1125" s="254"/>
      <c r="AO1125" s="254"/>
      <c r="AP1125" s="254"/>
      <c r="AQ1125" s="254"/>
      <c r="AR1125" s="254"/>
      <c r="AS1125" s="254"/>
      <c r="AT1125" s="254"/>
      <c r="AU1125" s="254"/>
      <c r="AV1125" s="254"/>
      <c r="AW1125" s="254"/>
      <c r="AX1125" s="254"/>
      <c r="AY1125" s="254"/>
      <c r="AZ1125" s="254"/>
      <c r="BA1125" s="254"/>
      <c r="BB1125" s="254"/>
      <c r="BC1125" s="254"/>
      <c r="BD1125" s="254"/>
      <c r="BE1125" s="254"/>
      <c r="BF1125" s="254"/>
      <c r="BG1125" s="254"/>
      <c r="BH1125" s="254"/>
      <c r="BI1125" s="254"/>
      <c r="BJ1125" s="254"/>
      <c r="BK1125" s="254"/>
      <c r="BL1125" s="254"/>
      <c r="BM1125" s="254"/>
      <c r="BN1125" s="254"/>
      <c r="BO1125" s="254"/>
      <c r="BP1125" s="254"/>
      <c r="BQ1125" s="254"/>
      <c r="BR1125" s="254"/>
      <c r="BS1125" s="254"/>
      <c r="BT1125" s="254"/>
      <c r="BU1125" s="254"/>
      <c r="BV1125" s="254"/>
      <c r="BW1125" s="254"/>
      <c r="BX1125" s="254"/>
      <c r="BY1125" s="254"/>
      <c r="BZ1125" s="254"/>
      <c r="CA1125" s="254"/>
      <c r="CB1125" s="254"/>
      <c r="CC1125" s="254"/>
      <c r="CD1125" s="254"/>
      <c r="CE1125" s="254"/>
      <c r="CF1125" s="254"/>
      <c r="CG1125" s="254"/>
      <c r="CH1125" s="254"/>
      <c r="CI1125" s="254"/>
      <c r="CJ1125" s="254"/>
      <c r="CK1125" s="254"/>
      <c r="CL1125" s="254"/>
      <c r="CM1125" s="254"/>
      <c r="CN1125" s="254"/>
      <c r="CO1125" s="254"/>
      <c r="CP1125" s="254"/>
      <c r="CQ1125" s="254"/>
      <c r="CR1125" s="254"/>
      <c r="CS1125" s="254"/>
      <c r="CT1125" s="254"/>
      <c r="CU1125" s="254"/>
      <c r="CV1125" s="254"/>
      <c r="CW1125" s="254"/>
      <c r="CX1125" s="254"/>
      <c r="CY1125" s="254"/>
      <c r="CZ1125" s="254"/>
      <c r="DA1125" s="254"/>
      <c r="DB1125" s="254"/>
      <c r="DC1125" s="254"/>
      <c r="DD1125" s="254"/>
      <c r="DE1125" s="254"/>
      <c r="DF1125" s="254"/>
      <c r="DG1125" s="254"/>
      <c r="DH1125" s="254"/>
      <c r="DI1125" s="254"/>
      <c r="DJ1125" s="254"/>
      <c r="DK1125" s="254"/>
      <c r="DL1125" s="254"/>
      <c r="DM1125" s="254"/>
      <c r="DN1125" s="254"/>
      <c r="DO1125" s="254"/>
    </row>
    <row r="1126" spans="1:119" ht="7.5" customHeight="1">
      <c r="A1126" s="277"/>
      <c r="B1126" s="254"/>
      <c r="C1126" s="254"/>
      <c r="D1126" s="254"/>
      <c r="E1126" s="254"/>
      <c r="F1126" s="254"/>
      <c r="G1126" s="254"/>
      <c r="H1126" s="254"/>
      <c r="I1126" s="254"/>
      <c r="J1126" s="254"/>
      <c r="K1126" s="254"/>
      <c r="L1126" s="254"/>
      <c r="M1126" s="254"/>
      <c r="N1126" s="254"/>
      <c r="O1126" s="254"/>
      <c r="P1126" s="254"/>
      <c r="Q1126" s="254"/>
      <c r="R1126" s="254"/>
      <c r="S1126" s="254"/>
      <c r="T1126" s="254"/>
      <c r="U1126" s="254"/>
      <c r="V1126" s="254"/>
      <c r="W1126" s="254"/>
      <c r="X1126" s="254"/>
      <c r="Y1126" s="254"/>
      <c r="Z1126" s="254"/>
      <c r="AA1126" s="254"/>
      <c r="AB1126" s="254"/>
      <c r="AC1126" s="254"/>
      <c r="AD1126" s="254"/>
      <c r="AE1126" s="254"/>
      <c r="AF1126" s="254"/>
      <c r="AG1126" s="254"/>
      <c r="AH1126" s="254"/>
      <c r="AI1126" s="254"/>
      <c r="AJ1126" s="254"/>
      <c r="AK1126" s="254"/>
      <c r="AL1126" s="254"/>
      <c r="AM1126" s="254"/>
      <c r="AN1126" s="254"/>
      <c r="AO1126" s="254"/>
      <c r="AP1126" s="254"/>
      <c r="AQ1126" s="254"/>
      <c r="AR1126" s="254"/>
      <c r="AS1126" s="254"/>
      <c r="AT1126" s="254"/>
      <c r="AU1126" s="254"/>
      <c r="AV1126" s="254"/>
      <c r="AW1126" s="254"/>
      <c r="AX1126" s="254"/>
      <c r="AY1126" s="254"/>
      <c r="AZ1126" s="254"/>
      <c r="BA1126" s="254"/>
      <c r="BB1126" s="254"/>
      <c r="BC1126" s="254"/>
      <c r="BD1126" s="254"/>
      <c r="BE1126" s="254"/>
      <c r="BF1126" s="254"/>
      <c r="BG1126" s="254"/>
      <c r="BH1126" s="254"/>
      <c r="BI1126" s="254"/>
      <c r="BJ1126" s="254"/>
      <c r="BK1126" s="254"/>
      <c r="BL1126" s="254"/>
      <c r="BM1126" s="254"/>
      <c r="BN1126" s="254"/>
      <c r="BO1126" s="254"/>
      <c r="BP1126" s="254"/>
      <c r="BQ1126" s="254"/>
      <c r="BR1126" s="254"/>
      <c r="BS1126" s="254"/>
      <c r="BT1126" s="254"/>
      <c r="BU1126" s="254"/>
      <c r="BV1126" s="254"/>
      <c r="BW1126" s="254"/>
      <c r="BX1126" s="254"/>
      <c r="BY1126" s="254"/>
      <c r="BZ1126" s="254"/>
      <c r="CA1126" s="254"/>
      <c r="CB1126" s="254"/>
      <c r="CC1126" s="254"/>
      <c r="CD1126" s="254"/>
      <c r="CE1126" s="254"/>
      <c r="CF1126" s="254"/>
      <c r="CG1126" s="254"/>
      <c r="CH1126" s="254"/>
      <c r="CI1126" s="254"/>
      <c r="CJ1126" s="254"/>
      <c r="CK1126" s="254"/>
      <c r="CL1126" s="254"/>
      <c r="CM1126" s="254"/>
      <c r="CN1126" s="254"/>
      <c r="CO1126" s="254"/>
      <c r="CP1126" s="254"/>
      <c r="CQ1126" s="254"/>
      <c r="CR1126" s="254"/>
      <c r="CS1126" s="254"/>
      <c r="CT1126" s="254"/>
      <c r="CU1126" s="254"/>
      <c r="CV1126" s="254"/>
      <c r="CW1126" s="254"/>
      <c r="CX1126" s="254"/>
      <c r="CY1126" s="254"/>
      <c r="CZ1126" s="254"/>
      <c r="DA1126" s="254"/>
      <c r="DB1126" s="254"/>
      <c r="DC1126" s="254"/>
      <c r="DD1126" s="254"/>
      <c r="DE1126" s="254"/>
      <c r="DF1126" s="254"/>
      <c r="DG1126" s="254"/>
      <c r="DH1126" s="254"/>
      <c r="DI1126" s="254"/>
      <c r="DJ1126" s="254"/>
      <c r="DK1126" s="254"/>
      <c r="DL1126" s="254"/>
      <c r="DM1126" s="254"/>
      <c r="DN1126" s="254"/>
      <c r="DO1126" s="254"/>
    </row>
    <row r="1127" spans="1:119" ht="7.5" customHeight="1">
      <c r="A1127" s="277"/>
      <c r="B1127" s="254"/>
      <c r="C1127" s="254"/>
      <c r="D1127" s="254"/>
      <c r="E1127" s="254"/>
      <c r="F1127" s="254"/>
      <c r="G1127" s="254"/>
      <c r="H1127" s="254"/>
      <c r="I1127" s="254"/>
      <c r="J1127" s="254"/>
      <c r="K1127" s="254"/>
      <c r="L1127" s="254"/>
      <c r="M1127" s="254"/>
      <c r="N1127" s="254"/>
      <c r="O1127" s="254"/>
      <c r="P1127" s="254"/>
      <c r="Q1127" s="254"/>
      <c r="R1127" s="254"/>
      <c r="S1127" s="254"/>
      <c r="T1127" s="254"/>
      <c r="U1127" s="254"/>
      <c r="V1127" s="254"/>
      <c r="W1127" s="254"/>
      <c r="X1127" s="254"/>
      <c r="Y1127" s="254"/>
      <c r="Z1127" s="254"/>
      <c r="AA1127" s="254"/>
      <c r="AB1127" s="254"/>
      <c r="AC1127" s="254"/>
      <c r="AD1127" s="254"/>
      <c r="AE1127" s="254"/>
      <c r="AF1127" s="254"/>
      <c r="AG1127" s="254"/>
      <c r="AH1127" s="254"/>
      <c r="AI1127" s="254"/>
      <c r="AJ1127" s="254"/>
      <c r="AK1127" s="254"/>
      <c r="AL1127" s="254"/>
      <c r="AM1127" s="254"/>
      <c r="AN1127" s="254"/>
      <c r="AO1127" s="254"/>
      <c r="AP1127" s="254"/>
      <c r="AQ1127" s="254"/>
      <c r="AR1127" s="254"/>
      <c r="AS1127" s="254"/>
      <c r="AT1127" s="254"/>
      <c r="AU1127" s="254"/>
      <c r="AV1127" s="254"/>
      <c r="AW1127" s="254"/>
      <c r="AX1127" s="254"/>
      <c r="AY1127" s="254"/>
      <c r="AZ1127" s="254"/>
      <c r="BA1127" s="254"/>
      <c r="BB1127" s="254"/>
      <c r="BC1127" s="254"/>
      <c r="BD1127" s="254"/>
      <c r="BE1127" s="254"/>
      <c r="BF1127" s="254"/>
      <c r="BG1127" s="254"/>
      <c r="BH1127" s="254"/>
      <c r="BI1127" s="254"/>
      <c r="BJ1127" s="254"/>
      <c r="BK1127" s="254"/>
      <c r="BL1127" s="254"/>
      <c r="BM1127" s="254"/>
      <c r="BN1127" s="254"/>
      <c r="BO1127" s="254"/>
      <c r="BP1127" s="254"/>
      <c r="BQ1127" s="254"/>
      <c r="BR1127" s="254"/>
      <c r="BS1127" s="254"/>
      <c r="BT1127" s="254"/>
      <c r="BU1127" s="254"/>
      <c r="BV1127" s="254"/>
      <c r="BW1127" s="254"/>
      <c r="BX1127" s="254"/>
      <c r="BY1127" s="254"/>
      <c r="BZ1127" s="254"/>
      <c r="CA1127" s="254"/>
      <c r="CB1127" s="254"/>
      <c r="CC1127" s="254"/>
      <c r="CD1127" s="254"/>
      <c r="CE1127" s="254"/>
      <c r="CF1127" s="254"/>
      <c r="CG1127" s="254"/>
      <c r="CH1127" s="254"/>
      <c r="CI1127" s="254"/>
      <c r="CJ1127" s="254"/>
      <c r="CK1127" s="254"/>
      <c r="CL1127" s="254"/>
      <c r="CM1127" s="254"/>
      <c r="CN1127" s="254"/>
      <c r="CO1127" s="254"/>
      <c r="CP1127" s="254"/>
      <c r="CQ1127" s="254"/>
      <c r="CR1127" s="254"/>
      <c r="CS1127" s="254"/>
      <c r="CT1127" s="254"/>
      <c r="CU1127" s="254"/>
      <c r="CV1127" s="254"/>
      <c r="CW1127" s="254"/>
      <c r="CX1127" s="254"/>
      <c r="CY1127" s="254"/>
      <c r="CZ1127" s="254"/>
      <c r="DA1127" s="254"/>
      <c r="DB1127" s="254"/>
      <c r="DC1127" s="254"/>
      <c r="DD1127" s="254"/>
      <c r="DE1127" s="254"/>
      <c r="DF1127" s="254"/>
      <c r="DG1127" s="254"/>
      <c r="DH1127" s="254"/>
      <c r="DI1127" s="254"/>
      <c r="DJ1127" s="254"/>
      <c r="DK1127" s="254"/>
      <c r="DL1127" s="254"/>
      <c r="DM1127" s="254"/>
      <c r="DN1127" s="254"/>
      <c r="DO1127" s="254"/>
    </row>
    <row r="1128" spans="1:119" ht="7.5" customHeight="1">
      <c r="A1128" s="277"/>
      <c r="B1128" s="254"/>
      <c r="C1128" s="254"/>
      <c r="D1128" s="254"/>
      <c r="E1128" s="254"/>
      <c r="F1128" s="254"/>
      <c r="G1128" s="254"/>
      <c r="H1128" s="254"/>
      <c r="I1128" s="254"/>
      <c r="J1128" s="254"/>
      <c r="K1128" s="254"/>
      <c r="L1128" s="254"/>
      <c r="M1128" s="254"/>
      <c r="N1128" s="254"/>
      <c r="O1128" s="254"/>
      <c r="P1128" s="254"/>
      <c r="Q1128" s="254"/>
      <c r="R1128" s="254"/>
      <c r="S1128" s="254"/>
      <c r="T1128" s="254"/>
      <c r="U1128" s="254"/>
      <c r="V1128" s="254"/>
      <c r="W1128" s="254"/>
      <c r="X1128" s="254"/>
      <c r="Y1128" s="254"/>
      <c r="Z1128" s="254"/>
      <c r="AA1128" s="254"/>
      <c r="AB1128" s="254"/>
      <c r="AC1128" s="254"/>
      <c r="AD1128" s="254"/>
      <c r="AE1128" s="254"/>
      <c r="AF1128" s="254"/>
      <c r="AG1128" s="254"/>
      <c r="AH1128" s="254"/>
      <c r="AI1128" s="254"/>
      <c r="AJ1128" s="254"/>
      <c r="AK1128" s="254"/>
      <c r="AL1128" s="254"/>
      <c r="AM1128" s="254"/>
      <c r="AN1128" s="254"/>
      <c r="AO1128" s="254"/>
      <c r="AP1128" s="254"/>
      <c r="AQ1128" s="254"/>
      <c r="AR1128" s="254"/>
      <c r="AS1128" s="254"/>
      <c r="AT1128" s="254"/>
      <c r="AU1128" s="254"/>
      <c r="AV1128" s="254"/>
      <c r="AW1128" s="254"/>
      <c r="AX1128" s="254"/>
      <c r="AY1128" s="254"/>
      <c r="AZ1128" s="254"/>
      <c r="BA1128" s="254"/>
      <c r="BB1128" s="254"/>
      <c r="BC1128" s="254"/>
      <c r="BD1128" s="254"/>
      <c r="BE1128" s="254"/>
      <c r="BF1128" s="254"/>
      <c r="BG1128" s="254"/>
      <c r="BH1128" s="254"/>
      <c r="BI1128" s="254"/>
      <c r="BJ1128" s="254"/>
      <c r="BK1128" s="254"/>
      <c r="BL1128" s="254"/>
      <c r="BM1128" s="254"/>
      <c r="BN1128" s="254"/>
      <c r="BO1128" s="254"/>
      <c r="BP1128" s="254"/>
      <c r="BQ1128" s="254"/>
      <c r="BR1128" s="254"/>
      <c r="BS1128" s="254"/>
      <c r="BT1128" s="254"/>
      <c r="BU1128" s="254"/>
      <c r="BV1128" s="254"/>
      <c r="BW1128" s="254"/>
      <c r="BX1128" s="254"/>
      <c r="BY1128" s="254"/>
      <c r="BZ1128" s="254"/>
      <c r="CA1128" s="254"/>
      <c r="CB1128" s="254"/>
      <c r="CC1128" s="254"/>
      <c r="CD1128" s="254"/>
      <c r="CE1128" s="254"/>
      <c r="CF1128" s="254"/>
      <c r="CG1128" s="254"/>
      <c r="CH1128" s="254"/>
      <c r="CI1128" s="254"/>
      <c r="CJ1128" s="254"/>
      <c r="CK1128" s="254"/>
      <c r="CL1128" s="254"/>
      <c r="CM1128" s="254"/>
      <c r="CN1128" s="254"/>
      <c r="CO1128" s="254"/>
      <c r="CP1128" s="254"/>
      <c r="CQ1128" s="254"/>
      <c r="CR1128" s="254"/>
      <c r="CS1128" s="254"/>
      <c r="CT1128" s="254"/>
      <c r="CU1128" s="254"/>
      <c r="CV1128" s="254"/>
      <c r="CW1128" s="254"/>
      <c r="CX1128" s="254"/>
      <c r="CY1128" s="254"/>
      <c r="CZ1128" s="254"/>
      <c r="DA1128" s="254"/>
      <c r="DB1128" s="254"/>
      <c r="DC1128" s="254"/>
      <c r="DD1128" s="254"/>
      <c r="DE1128" s="254"/>
      <c r="DF1128" s="254"/>
      <c r="DG1128" s="254"/>
      <c r="DH1128" s="254"/>
      <c r="DI1128" s="254"/>
      <c r="DJ1128" s="254"/>
      <c r="DK1128" s="254"/>
      <c r="DL1128" s="254"/>
      <c r="DM1128" s="254"/>
      <c r="DN1128" s="254"/>
      <c r="DO1128" s="254"/>
    </row>
    <row r="1129" spans="1:119" ht="7.5" customHeight="1">
      <c r="A1129" s="277"/>
      <c r="B1129" s="254"/>
      <c r="C1129" s="254"/>
      <c r="D1129" s="254"/>
      <c r="E1129" s="254"/>
      <c r="F1129" s="254"/>
      <c r="G1129" s="254"/>
      <c r="H1129" s="254"/>
      <c r="I1129" s="254"/>
      <c r="J1129" s="254"/>
      <c r="K1129" s="254"/>
      <c r="L1129" s="254"/>
      <c r="M1129" s="254"/>
      <c r="N1129" s="254"/>
      <c r="O1129" s="254"/>
      <c r="P1129" s="254"/>
      <c r="Q1129" s="254"/>
      <c r="R1129" s="254"/>
      <c r="S1129" s="254"/>
      <c r="T1129" s="254"/>
      <c r="U1129" s="254"/>
      <c r="V1129" s="254"/>
      <c r="W1129" s="254"/>
      <c r="X1129" s="254"/>
      <c r="Y1129" s="254"/>
      <c r="Z1129" s="254"/>
      <c r="AA1129" s="254"/>
      <c r="AB1129" s="254"/>
      <c r="AC1129" s="254"/>
      <c r="AD1129" s="254"/>
      <c r="AE1129" s="254"/>
      <c r="AF1129" s="254"/>
      <c r="AG1129" s="254"/>
      <c r="AH1129" s="254"/>
      <c r="AI1129" s="254"/>
      <c r="AJ1129" s="254"/>
      <c r="AK1129" s="254"/>
      <c r="AL1129" s="254"/>
      <c r="AM1129" s="254"/>
      <c r="AN1129" s="254"/>
      <c r="AO1129" s="254"/>
      <c r="AP1129" s="254"/>
      <c r="AQ1129" s="254"/>
      <c r="AR1129" s="254"/>
      <c r="AS1129" s="254"/>
      <c r="AT1129" s="254"/>
      <c r="AU1129" s="254"/>
      <c r="AV1129" s="254"/>
      <c r="AW1129" s="254"/>
      <c r="AX1129" s="254"/>
      <c r="AY1129" s="254"/>
      <c r="AZ1129" s="254"/>
      <c r="BA1129" s="254"/>
      <c r="BB1129" s="254"/>
      <c r="BC1129" s="254"/>
      <c r="BD1129" s="254"/>
      <c r="BE1129" s="254"/>
      <c r="BF1129" s="254"/>
      <c r="BG1129" s="254"/>
      <c r="BH1129" s="254"/>
      <c r="BI1129" s="254"/>
      <c r="BJ1129" s="254"/>
      <c r="BK1129" s="254"/>
      <c r="BL1129" s="254"/>
      <c r="BM1129" s="254"/>
      <c r="BN1129" s="254"/>
      <c r="BO1129" s="254"/>
      <c r="BP1129" s="254"/>
      <c r="BQ1129" s="254"/>
      <c r="BR1129" s="254"/>
      <c r="BS1129" s="254"/>
      <c r="BT1129" s="254"/>
      <c r="BU1129" s="254"/>
      <c r="BV1129" s="254"/>
      <c r="BW1129" s="254"/>
      <c r="BX1129" s="254"/>
      <c r="BY1129" s="254"/>
      <c r="BZ1129" s="254"/>
      <c r="CA1129" s="254"/>
      <c r="CB1129" s="254"/>
      <c r="CC1129" s="254"/>
      <c r="CD1129" s="254"/>
      <c r="CE1129" s="254"/>
      <c r="CF1129" s="254"/>
      <c r="CG1129" s="254"/>
      <c r="CH1129" s="254"/>
      <c r="CI1129" s="254"/>
      <c r="CJ1129" s="254"/>
      <c r="CK1129" s="254"/>
      <c r="CL1129" s="254"/>
      <c r="CM1129" s="254"/>
      <c r="CN1129" s="254"/>
      <c r="CO1129" s="254"/>
      <c r="CP1129" s="254"/>
      <c r="CQ1129" s="254"/>
      <c r="CR1129" s="254"/>
      <c r="CS1129" s="254"/>
      <c r="CT1129" s="254"/>
      <c r="CU1129" s="254"/>
      <c r="CV1129" s="254"/>
      <c r="CW1129" s="254"/>
      <c r="CX1129" s="254"/>
      <c r="CY1129" s="254"/>
      <c r="CZ1129" s="254"/>
      <c r="DA1129" s="254"/>
      <c r="DB1129" s="254"/>
      <c r="DC1129" s="254"/>
      <c r="DD1129" s="254"/>
      <c r="DE1129" s="254"/>
      <c r="DF1129" s="254"/>
      <c r="DG1129" s="254"/>
      <c r="DH1129" s="254"/>
      <c r="DI1129" s="254"/>
      <c r="DJ1129" s="254"/>
      <c r="DK1129" s="254"/>
      <c r="DL1129" s="254"/>
      <c r="DM1129" s="254"/>
      <c r="DN1129" s="254"/>
      <c r="DO1129" s="254"/>
    </row>
    <row r="1130" spans="1:119" ht="7.5" customHeight="1">
      <c r="A1130" s="277"/>
      <c r="B1130" s="254"/>
      <c r="C1130" s="254"/>
      <c r="D1130" s="254"/>
      <c r="E1130" s="254"/>
      <c r="F1130" s="254"/>
      <c r="G1130" s="254"/>
      <c r="H1130" s="254"/>
      <c r="I1130" s="254"/>
      <c r="J1130" s="254"/>
      <c r="K1130" s="254"/>
      <c r="L1130" s="254"/>
      <c r="M1130" s="254"/>
      <c r="N1130" s="254"/>
      <c r="O1130" s="254"/>
      <c r="P1130" s="254"/>
      <c r="Q1130" s="254"/>
      <c r="R1130" s="254"/>
      <c r="S1130" s="254"/>
      <c r="T1130" s="254"/>
      <c r="U1130" s="254"/>
      <c r="V1130" s="254"/>
      <c r="W1130" s="254"/>
      <c r="X1130" s="254"/>
      <c r="Y1130" s="254"/>
      <c r="Z1130" s="254"/>
      <c r="AA1130" s="254"/>
      <c r="AB1130" s="254"/>
      <c r="AC1130" s="254"/>
      <c r="AD1130" s="254"/>
      <c r="AE1130" s="254"/>
      <c r="AF1130" s="254"/>
      <c r="AG1130" s="254"/>
      <c r="AH1130" s="254"/>
      <c r="AI1130" s="254"/>
      <c r="AJ1130" s="254"/>
      <c r="AK1130" s="254"/>
      <c r="AL1130" s="254"/>
      <c r="AM1130" s="254"/>
      <c r="AN1130" s="254"/>
      <c r="AO1130" s="254"/>
      <c r="AP1130" s="254"/>
      <c r="AQ1130" s="254"/>
      <c r="AR1130" s="254"/>
      <c r="AS1130" s="254"/>
      <c r="AT1130" s="254"/>
      <c r="AU1130" s="254"/>
      <c r="AV1130" s="254"/>
      <c r="AW1130" s="254"/>
      <c r="AX1130" s="254"/>
      <c r="AY1130" s="254"/>
      <c r="AZ1130" s="254"/>
      <c r="BA1130" s="254"/>
      <c r="BB1130" s="254"/>
      <c r="BC1130" s="254"/>
      <c r="BD1130" s="254"/>
      <c r="BE1130" s="254"/>
      <c r="BF1130" s="254"/>
      <c r="BG1130" s="254"/>
      <c r="BH1130" s="254"/>
      <c r="BI1130" s="254"/>
      <c r="BJ1130" s="254"/>
      <c r="BK1130" s="254"/>
      <c r="BL1130" s="254"/>
      <c r="BM1130" s="254"/>
      <c r="BN1130" s="254"/>
      <c r="BO1130" s="254"/>
      <c r="BP1130" s="254"/>
      <c r="BQ1130" s="254"/>
      <c r="BR1130" s="254"/>
      <c r="BS1130" s="254"/>
      <c r="BT1130" s="254"/>
      <c r="BU1130" s="254"/>
      <c r="BV1130" s="254"/>
      <c r="BW1130" s="254"/>
      <c r="BX1130" s="254"/>
      <c r="BY1130" s="254"/>
      <c r="BZ1130" s="254"/>
      <c r="CA1130" s="254"/>
      <c r="CB1130" s="254"/>
      <c r="CC1130" s="254"/>
      <c r="CD1130" s="254"/>
      <c r="CE1130" s="254"/>
      <c r="CF1130" s="254"/>
      <c r="CG1130" s="254"/>
      <c r="CH1130" s="254"/>
      <c r="CI1130" s="254"/>
      <c r="CJ1130" s="254"/>
      <c r="CK1130" s="254"/>
      <c r="CL1130" s="254"/>
      <c r="CM1130" s="254"/>
      <c r="CN1130" s="254"/>
      <c r="CO1130" s="254"/>
      <c r="CP1130" s="254"/>
      <c r="CQ1130" s="254"/>
      <c r="CR1130" s="254"/>
      <c r="CS1130" s="254"/>
      <c r="CT1130" s="254"/>
      <c r="CU1130" s="254"/>
      <c r="CV1130" s="254"/>
      <c r="CW1130" s="254"/>
      <c r="CX1130" s="254"/>
      <c r="CY1130" s="254"/>
      <c r="CZ1130" s="254"/>
      <c r="DA1130" s="254"/>
      <c r="DB1130" s="254"/>
      <c r="DC1130" s="254"/>
      <c r="DD1130" s="254"/>
      <c r="DE1130" s="254"/>
      <c r="DF1130" s="254"/>
      <c r="DG1130" s="254"/>
      <c r="DH1130" s="254"/>
      <c r="DI1130" s="254"/>
      <c r="DJ1130" s="254"/>
      <c r="DK1130" s="254"/>
      <c r="DL1130" s="254"/>
      <c r="DM1130" s="254"/>
      <c r="DN1130" s="254"/>
      <c r="DO1130" s="254"/>
    </row>
    <row r="1131" spans="1:119" ht="7.5" customHeight="1">
      <c r="A1131" s="277"/>
      <c r="B1131" s="254"/>
      <c r="C1131" s="254"/>
      <c r="D1131" s="254"/>
      <c r="E1131" s="254"/>
      <c r="F1131" s="254"/>
      <c r="G1131" s="254"/>
      <c r="H1131" s="254"/>
      <c r="I1131" s="254"/>
      <c r="J1131" s="254"/>
      <c r="K1131" s="254"/>
      <c r="L1131" s="254"/>
      <c r="M1131" s="254"/>
      <c r="N1131" s="254"/>
      <c r="O1131" s="254"/>
      <c r="P1131" s="254"/>
      <c r="Q1131" s="254"/>
      <c r="R1131" s="254"/>
      <c r="S1131" s="254"/>
      <c r="T1131" s="254"/>
      <c r="U1131" s="254"/>
      <c r="V1131" s="254"/>
      <c r="W1131" s="254"/>
      <c r="X1131" s="254"/>
      <c r="Y1131" s="254"/>
      <c r="Z1131" s="254"/>
      <c r="AA1131" s="254"/>
      <c r="AB1131" s="254"/>
      <c r="AC1131" s="254"/>
      <c r="AD1131" s="254"/>
      <c r="AE1131" s="254"/>
      <c r="AF1131" s="254"/>
      <c r="AG1131" s="254"/>
      <c r="AH1131" s="254"/>
      <c r="AI1131" s="254"/>
      <c r="AJ1131" s="254"/>
      <c r="AK1131" s="254"/>
      <c r="AL1131" s="254"/>
      <c r="AM1131" s="254"/>
      <c r="AN1131" s="254"/>
      <c r="AO1131" s="254"/>
      <c r="AP1131" s="254"/>
      <c r="AQ1131" s="254"/>
      <c r="AR1131" s="254"/>
      <c r="AS1131" s="254"/>
      <c r="AT1131" s="254"/>
      <c r="AU1131" s="254"/>
      <c r="AV1131" s="254"/>
      <c r="AW1131" s="254"/>
      <c r="AX1131" s="254"/>
      <c r="AY1131" s="254"/>
      <c r="AZ1131" s="254"/>
      <c r="BA1131" s="254"/>
      <c r="BB1131" s="254"/>
      <c r="BC1131" s="254"/>
      <c r="BD1131" s="254"/>
      <c r="BE1131" s="254"/>
      <c r="BF1131" s="254"/>
      <c r="BG1131" s="254"/>
      <c r="BH1131" s="254"/>
      <c r="BI1131" s="254"/>
      <c r="BJ1131" s="254"/>
      <c r="BK1131" s="254"/>
      <c r="BL1131" s="254"/>
      <c r="BM1131" s="254"/>
      <c r="BN1131" s="254"/>
      <c r="BO1131" s="254"/>
      <c r="BP1131" s="254"/>
      <c r="BQ1131" s="254"/>
      <c r="BR1131" s="254"/>
      <c r="BS1131" s="254"/>
      <c r="BT1131" s="254"/>
      <c r="BU1131" s="254"/>
      <c r="BV1131" s="254"/>
      <c r="BW1131" s="254"/>
      <c r="BX1131" s="254"/>
      <c r="BY1131" s="254"/>
      <c r="BZ1131" s="254"/>
      <c r="CA1131" s="254"/>
      <c r="CB1131" s="254"/>
      <c r="CC1131" s="254"/>
      <c r="CD1131" s="254"/>
      <c r="CE1131" s="254"/>
      <c r="CF1131" s="254"/>
      <c r="CG1131" s="254"/>
      <c r="CH1131" s="254"/>
      <c r="CI1131" s="254"/>
      <c r="CJ1131" s="254"/>
      <c r="CK1131" s="254"/>
      <c r="CL1131" s="254"/>
      <c r="CM1131" s="254"/>
      <c r="CN1131" s="254"/>
      <c r="CO1131" s="254"/>
      <c r="CP1131" s="254"/>
      <c r="CQ1131" s="254"/>
      <c r="CR1131" s="254"/>
      <c r="CS1131" s="254"/>
      <c r="CT1131" s="254"/>
      <c r="CU1131" s="254"/>
      <c r="CV1131" s="254"/>
      <c r="CW1131" s="254"/>
      <c r="CX1131" s="254"/>
      <c r="CY1131" s="254"/>
      <c r="CZ1131" s="254"/>
      <c r="DA1131" s="254"/>
      <c r="DB1131" s="254"/>
      <c r="DC1131" s="254"/>
      <c r="DD1131" s="254"/>
      <c r="DE1131" s="254"/>
      <c r="DF1131" s="254"/>
      <c r="DG1131" s="254"/>
      <c r="DH1131" s="254"/>
      <c r="DI1131" s="254"/>
      <c r="DJ1131" s="254"/>
      <c r="DK1131" s="254"/>
      <c r="DL1131" s="254"/>
      <c r="DM1131" s="254"/>
      <c r="DN1131" s="254"/>
      <c r="DO1131" s="254"/>
    </row>
    <row r="1132" spans="1:119" ht="7.5" customHeight="1">
      <c r="A1132" s="277"/>
      <c r="B1132" s="254"/>
      <c r="C1132" s="254"/>
      <c r="D1132" s="254"/>
      <c r="E1132" s="254"/>
      <c r="F1132" s="254"/>
      <c r="G1132" s="254"/>
      <c r="H1132" s="254"/>
      <c r="I1132" s="254"/>
      <c r="J1132" s="254"/>
      <c r="K1132" s="254"/>
      <c r="L1132" s="254"/>
      <c r="M1132" s="254"/>
      <c r="N1132" s="254"/>
      <c r="O1132" s="254"/>
      <c r="P1132" s="254"/>
      <c r="Q1132" s="254"/>
      <c r="R1132" s="254"/>
      <c r="S1132" s="254"/>
      <c r="T1132" s="254"/>
      <c r="U1132" s="254"/>
      <c r="V1132" s="254"/>
      <c r="W1132" s="254"/>
      <c r="X1132" s="254"/>
      <c r="Y1132" s="254"/>
      <c r="Z1132" s="254"/>
      <c r="AA1132" s="254"/>
      <c r="AB1132" s="254"/>
      <c r="AC1132" s="254"/>
      <c r="AD1132" s="254"/>
      <c r="AE1132" s="254"/>
      <c r="AF1132" s="254"/>
      <c r="AG1132" s="254"/>
      <c r="AH1132" s="254"/>
      <c r="AI1132" s="254"/>
      <c r="AJ1132" s="254"/>
      <c r="AK1132" s="254"/>
      <c r="AL1132" s="254"/>
      <c r="AM1132" s="254"/>
      <c r="AN1132" s="254"/>
      <c r="AO1132" s="254"/>
      <c r="AP1132" s="254"/>
      <c r="AQ1132" s="254"/>
      <c r="AR1132" s="254"/>
      <c r="AS1132" s="254"/>
      <c r="AT1132" s="254"/>
      <c r="AU1132" s="254"/>
      <c r="AV1132" s="254"/>
      <c r="AW1132" s="254"/>
      <c r="AX1132" s="254"/>
      <c r="AY1132" s="254"/>
      <c r="AZ1132" s="254"/>
      <c r="BA1132" s="254"/>
      <c r="BB1132" s="254"/>
      <c r="BC1132" s="254"/>
      <c r="BD1132" s="254"/>
      <c r="BE1132" s="254"/>
      <c r="BF1132" s="254"/>
      <c r="BG1132" s="254"/>
      <c r="BH1132" s="254"/>
      <c r="BI1132" s="254"/>
      <c r="BJ1132" s="254"/>
      <c r="BK1132" s="254"/>
      <c r="BL1132" s="254"/>
      <c r="BM1132" s="254"/>
      <c r="BN1132" s="254"/>
      <c r="BO1132" s="254"/>
      <c r="BP1132" s="254"/>
      <c r="BQ1132" s="254"/>
      <c r="BR1132" s="254"/>
      <c r="BS1132" s="254"/>
      <c r="BT1132" s="254"/>
      <c r="BU1132" s="254"/>
      <c r="BV1132" s="254"/>
      <c r="BW1132" s="254"/>
      <c r="BX1132" s="254"/>
      <c r="BY1132" s="254"/>
      <c r="BZ1132" s="254"/>
      <c r="CA1132" s="254"/>
      <c r="CB1132" s="254"/>
      <c r="CC1132" s="254"/>
      <c r="CD1132" s="254"/>
      <c r="CE1132" s="254"/>
      <c r="CF1132" s="254"/>
      <c r="CG1132" s="254"/>
      <c r="CH1132" s="254"/>
      <c r="CI1132" s="254"/>
      <c r="CJ1132" s="254"/>
      <c r="CK1132" s="254"/>
      <c r="CL1132" s="254"/>
      <c r="CM1132" s="254"/>
      <c r="CN1132" s="254"/>
      <c r="CO1132" s="254"/>
      <c r="CP1132" s="254"/>
      <c r="CQ1132" s="254"/>
      <c r="CR1132" s="254"/>
      <c r="CS1132" s="254"/>
      <c r="CT1132" s="254"/>
      <c r="CU1132" s="254"/>
      <c r="CV1132" s="254"/>
      <c r="CW1132" s="254"/>
      <c r="CX1132" s="254"/>
      <c r="CY1132" s="254"/>
      <c r="CZ1132" s="254"/>
      <c r="DA1132" s="254"/>
      <c r="DB1132" s="254"/>
      <c r="DC1132" s="254"/>
      <c r="DD1132" s="254"/>
      <c r="DE1132" s="254"/>
      <c r="DF1132" s="254"/>
      <c r="DG1132" s="254"/>
      <c r="DH1132" s="254"/>
      <c r="DI1132" s="254"/>
      <c r="DJ1132" s="254"/>
      <c r="DK1132" s="254"/>
      <c r="DL1132" s="254"/>
      <c r="DM1132" s="254"/>
      <c r="DN1132" s="254"/>
      <c r="DO1132" s="254"/>
    </row>
    <row r="1133" spans="1:119" ht="7.5" customHeight="1">
      <c r="A1133" s="277"/>
      <c r="B1133" s="254"/>
      <c r="C1133" s="254"/>
      <c r="D1133" s="254"/>
      <c r="E1133" s="254"/>
      <c r="F1133" s="254"/>
      <c r="G1133" s="254"/>
      <c r="H1133" s="254"/>
      <c r="I1133" s="254"/>
      <c r="J1133" s="254"/>
      <c r="K1133" s="254"/>
      <c r="L1133" s="254"/>
      <c r="M1133" s="254"/>
      <c r="N1133" s="254"/>
      <c r="O1133" s="254"/>
      <c r="P1133" s="254"/>
      <c r="Q1133" s="254"/>
      <c r="R1133" s="254"/>
      <c r="S1133" s="254"/>
      <c r="T1133" s="254"/>
      <c r="U1133" s="254"/>
      <c r="V1133" s="254"/>
      <c r="W1133" s="254"/>
      <c r="X1133" s="254"/>
      <c r="Y1133" s="254"/>
      <c r="Z1133" s="254"/>
      <c r="AA1133" s="254"/>
      <c r="AB1133" s="254"/>
      <c r="AC1133" s="254"/>
      <c r="AD1133" s="254"/>
      <c r="AE1133" s="254"/>
      <c r="AF1133" s="254"/>
      <c r="AG1133" s="254"/>
      <c r="AH1133" s="254"/>
      <c r="AI1133" s="254"/>
      <c r="AJ1133" s="254"/>
      <c r="AK1133" s="254"/>
      <c r="AL1133" s="254"/>
      <c r="AM1133" s="254"/>
      <c r="AN1133" s="254"/>
      <c r="AO1133" s="254"/>
      <c r="AP1133" s="254"/>
      <c r="AQ1133" s="254"/>
      <c r="AR1133" s="254"/>
      <c r="AS1133" s="254"/>
      <c r="AT1133" s="254"/>
      <c r="AU1133" s="254"/>
      <c r="AV1133" s="254"/>
      <c r="AW1133" s="254"/>
      <c r="AX1133" s="254"/>
      <c r="AY1133" s="254"/>
      <c r="AZ1133" s="254"/>
      <c r="BA1133" s="254"/>
      <c r="BB1133" s="254"/>
      <c r="BC1133" s="254"/>
      <c r="BD1133" s="254"/>
      <c r="BE1133" s="254"/>
      <c r="BF1133" s="254"/>
      <c r="BG1133" s="254"/>
      <c r="BH1133" s="254"/>
      <c r="BI1133" s="254"/>
      <c r="BJ1133" s="254"/>
      <c r="BK1133" s="254"/>
      <c r="BL1133" s="254"/>
      <c r="BM1133" s="254"/>
      <c r="BN1133" s="254"/>
      <c r="BO1133" s="254"/>
      <c r="BP1133" s="254"/>
      <c r="BQ1133" s="254"/>
      <c r="BR1133" s="254"/>
      <c r="BS1133" s="254"/>
      <c r="BT1133" s="254"/>
      <c r="BU1133" s="254"/>
      <c r="BV1133" s="254"/>
      <c r="BW1133" s="254"/>
      <c r="BX1133" s="254"/>
      <c r="BY1133" s="254"/>
      <c r="BZ1133" s="254"/>
      <c r="CA1133" s="254"/>
      <c r="CB1133" s="254"/>
      <c r="CC1133" s="254"/>
      <c r="CD1133" s="254"/>
      <c r="CE1133" s="254"/>
      <c r="CF1133" s="254"/>
      <c r="CG1133" s="254"/>
      <c r="CH1133" s="254"/>
      <c r="CI1133" s="254"/>
      <c r="CJ1133" s="254"/>
      <c r="CK1133" s="254"/>
      <c r="CL1133" s="254"/>
      <c r="CM1133" s="254"/>
      <c r="CN1133" s="254"/>
      <c r="CO1133" s="254"/>
      <c r="CP1133" s="254"/>
      <c r="CQ1133" s="254"/>
      <c r="CR1133" s="254"/>
      <c r="CS1133" s="254"/>
      <c r="CT1133" s="254"/>
      <c r="CU1133" s="254"/>
      <c r="CV1133" s="254"/>
      <c r="CW1133" s="254"/>
      <c r="CX1133" s="254"/>
      <c r="CY1133" s="254"/>
      <c r="CZ1133" s="254"/>
      <c r="DA1133" s="254"/>
      <c r="DB1133" s="254"/>
      <c r="DC1133" s="254"/>
      <c r="DD1133" s="254"/>
      <c r="DE1133" s="254"/>
      <c r="DF1133" s="254"/>
      <c r="DG1133" s="254"/>
      <c r="DH1133" s="254"/>
      <c r="DI1133" s="254"/>
      <c r="DJ1133" s="254"/>
      <c r="DK1133" s="254"/>
      <c r="DL1133" s="254"/>
      <c r="DM1133" s="254"/>
      <c r="DN1133" s="254"/>
      <c r="DO1133" s="254"/>
    </row>
    <row r="1134" spans="1:119" ht="7.5" customHeight="1">
      <c r="A1134" s="277"/>
      <c r="B1134" s="254"/>
      <c r="C1134" s="254"/>
      <c r="D1134" s="254"/>
      <c r="E1134" s="254"/>
      <c r="F1134" s="254"/>
      <c r="G1134" s="254"/>
      <c r="H1134" s="254"/>
      <c r="I1134" s="254"/>
      <c r="J1134" s="254"/>
      <c r="K1134" s="254"/>
      <c r="L1134" s="254"/>
      <c r="M1134" s="254"/>
      <c r="N1134" s="254"/>
      <c r="O1134" s="254"/>
      <c r="P1134" s="254"/>
      <c r="Q1134" s="254"/>
      <c r="R1134" s="254"/>
      <c r="S1134" s="254"/>
      <c r="T1134" s="254"/>
      <c r="U1134" s="254"/>
      <c r="V1134" s="254"/>
      <c r="W1134" s="254"/>
      <c r="X1134" s="254"/>
      <c r="Y1134" s="254"/>
      <c r="Z1134" s="254"/>
      <c r="AA1134" s="254"/>
      <c r="AB1134" s="254"/>
      <c r="AC1134" s="254"/>
      <c r="AD1134" s="254"/>
      <c r="AE1134" s="254"/>
      <c r="AF1134" s="254"/>
      <c r="AG1134" s="254"/>
      <c r="AH1134" s="254"/>
      <c r="AI1134" s="254"/>
      <c r="AJ1134" s="254"/>
      <c r="AK1134" s="254"/>
      <c r="AL1134" s="254"/>
      <c r="AM1134" s="254"/>
      <c r="AN1134" s="254"/>
      <c r="AO1134" s="254"/>
      <c r="AP1134" s="254"/>
      <c r="AQ1134" s="254"/>
      <c r="AR1134" s="254"/>
      <c r="AS1134" s="254"/>
      <c r="AT1134" s="254"/>
      <c r="AU1134" s="254"/>
      <c r="AV1134" s="254"/>
      <c r="AW1134" s="254"/>
      <c r="AX1134" s="254"/>
      <c r="AY1134" s="254"/>
      <c r="AZ1134" s="254"/>
      <c r="BA1134" s="254"/>
      <c r="BB1134" s="254"/>
      <c r="BC1134" s="254"/>
      <c r="BD1134" s="254"/>
      <c r="BE1134" s="254"/>
      <c r="BF1134" s="254"/>
      <c r="BG1134" s="254"/>
      <c r="BH1134" s="254"/>
      <c r="BI1134" s="254"/>
      <c r="BJ1134" s="254"/>
      <c r="BK1134" s="254"/>
      <c r="BL1134" s="254"/>
      <c r="BM1134" s="254"/>
      <c r="BN1134" s="254"/>
      <c r="BO1134" s="254"/>
      <c r="BP1134" s="254"/>
      <c r="BQ1134" s="254"/>
      <c r="BR1134" s="254"/>
      <c r="BS1134" s="254"/>
      <c r="BT1134" s="254"/>
      <c r="BU1134" s="254"/>
      <c r="BV1134" s="254"/>
      <c r="BW1134" s="254"/>
      <c r="BX1134" s="254"/>
      <c r="BY1134" s="254"/>
      <c r="BZ1134" s="254"/>
      <c r="CA1134" s="254"/>
      <c r="CB1134" s="254"/>
      <c r="CC1134" s="254"/>
      <c r="CD1134" s="254"/>
      <c r="CE1134" s="254"/>
      <c r="CF1134" s="254"/>
      <c r="CG1134" s="254"/>
      <c r="CH1134" s="254"/>
      <c r="CI1134" s="254"/>
      <c r="CJ1134" s="254"/>
      <c r="CK1134" s="254"/>
      <c r="CL1134" s="254"/>
      <c r="CM1134" s="254"/>
      <c r="CN1134" s="254"/>
      <c r="CO1134" s="254"/>
      <c r="CP1134" s="254"/>
      <c r="CQ1134" s="254"/>
      <c r="CR1134" s="254"/>
      <c r="CS1134" s="254"/>
      <c r="CT1134" s="254"/>
      <c r="CU1134" s="254"/>
      <c r="CV1134" s="254"/>
      <c r="CW1134" s="254"/>
      <c r="CX1134" s="254"/>
      <c r="CY1134" s="254"/>
      <c r="CZ1134" s="254"/>
      <c r="DA1134" s="254"/>
      <c r="DB1134" s="254"/>
      <c r="DC1134" s="254"/>
      <c r="DD1134" s="254"/>
      <c r="DE1134" s="254"/>
      <c r="DF1134" s="254"/>
      <c r="DG1134" s="254"/>
      <c r="DH1134" s="254"/>
      <c r="DI1134" s="254"/>
      <c r="DJ1134" s="254"/>
      <c r="DK1134" s="254"/>
      <c r="DL1134" s="254"/>
      <c r="DM1134" s="254"/>
      <c r="DN1134" s="254"/>
      <c r="DO1134" s="254"/>
    </row>
    <row r="1135" spans="1:119" ht="7.5" customHeight="1">
      <c r="A1135" s="277"/>
      <c r="B1135" s="254"/>
      <c r="C1135" s="254"/>
      <c r="D1135" s="254"/>
      <c r="E1135" s="254"/>
      <c r="F1135" s="254"/>
      <c r="G1135" s="254"/>
      <c r="H1135" s="254"/>
      <c r="I1135" s="254"/>
      <c r="J1135" s="254"/>
      <c r="K1135" s="254"/>
      <c r="L1135" s="254"/>
      <c r="M1135" s="254"/>
      <c r="N1135" s="254"/>
      <c r="O1135" s="254"/>
      <c r="P1135" s="254"/>
      <c r="Q1135" s="254"/>
      <c r="R1135" s="254"/>
      <c r="S1135" s="254"/>
      <c r="T1135" s="254"/>
      <c r="U1135" s="254"/>
      <c r="V1135" s="254"/>
      <c r="W1135" s="254"/>
      <c r="X1135" s="254"/>
      <c r="Y1135" s="254"/>
      <c r="Z1135" s="254"/>
      <c r="AA1135" s="254"/>
      <c r="AB1135" s="254"/>
      <c r="AC1135" s="254"/>
      <c r="AD1135" s="254"/>
      <c r="AE1135" s="254"/>
      <c r="AF1135" s="254"/>
      <c r="AG1135" s="254"/>
      <c r="AH1135" s="254"/>
      <c r="AI1135" s="254"/>
      <c r="AJ1135" s="254"/>
      <c r="AK1135" s="254"/>
      <c r="AL1135" s="254"/>
      <c r="AM1135" s="254"/>
      <c r="AN1135" s="254"/>
      <c r="AO1135" s="254"/>
      <c r="AP1135" s="254"/>
      <c r="AQ1135" s="254"/>
      <c r="AR1135" s="254"/>
      <c r="AS1135" s="254"/>
      <c r="AT1135" s="254"/>
      <c r="AU1135" s="254"/>
      <c r="AV1135" s="254"/>
      <c r="AW1135" s="254"/>
      <c r="AX1135" s="254"/>
      <c r="AY1135" s="254"/>
      <c r="AZ1135" s="254"/>
      <c r="BA1135" s="254"/>
      <c r="BB1135" s="254"/>
      <c r="BC1135" s="254"/>
      <c r="BD1135" s="254"/>
      <c r="BE1135" s="254"/>
      <c r="BF1135" s="254"/>
      <c r="BG1135" s="254"/>
      <c r="BH1135" s="254"/>
      <c r="BI1135" s="254"/>
      <c r="BJ1135" s="254"/>
      <c r="BK1135" s="254"/>
      <c r="BL1135" s="254"/>
      <c r="BM1135" s="254"/>
      <c r="BN1135" s="254"/>
      <c r="BO1135" s="254"/>
      <c r="BP1135" s="254"/>
      <c r="BQ1135" s="254"/>
      <c r="BR1135" s="254"/>
      <c r="BS1135" s="254"/>
      <c r="BT1135" s="254"/>
      <c r="BU1135" s="254"/>
      <c r="BV1135" s="254"/>
      <c r="BW1135" s="254"/>
      <c r="BX1135" s="254"/>
      <c r="BY1135" s="254"/>
      <c r="BZ1135" s="254"/>
      <c r="CA1135" s="254"/>
      <c r="CB1135" s="254"/>
      <c r="CC1135" s="254"/>
      <c r="CD1135" s="254"/>
      <c r="CE1135" s="254"/>
      <c r="CF1135" s="254"/>
      <c r="CG1135" s="254"/>
      <c r="CH1135" s="254"/>
      <c r="CI1135" s="254"/>
      <c r="CJ1135" s="254"/>
      <c r="CK1135" s="254"/>
      <c r="CL1135" s="254"/>
      <c r="CM1135" s="254"/>
      <c r="CN1135" s="254"/>
      <c r="CO1135" s="254"/>
      <c r="CP1135" s="254"/>
      <c r="CQ1135" s="254"/>
      <c r="CR1135" s="254"/>
      <c r="CS1135" s="254"/>
      <c r="CT1135" s="254"/>
      <c r="CU1135" s="254"/>
      <c r="CV1135" s="254"/>
      <c r="CW1135" s="254"/>
      <c r="CX1135" s="254"/>
      <c r="CY1135" s="254"/>
      <c r="CZ1135" s="254"/>
      <c r="DA1135" s="254"/>
      <c r="DB1135" s="254"/>
      <c r="DC1135" s="254"/>
      <c r="DD1135" s="254"/>
      <c r="DE1135" s="254"/>
      <c r="DF1135" s="254"/>
      <c r="DG1135" s="254"/>
      <c r="DH1135" s="254"/>
      <c r="DI1135" s="254"/>
      <c r="DJ1135" s="254"/>
      <c r="DK1135" s="254"/>
      <c r="DL1135" s="254"/>
      <c r="DM1135" s="254"/>
      <c r="DN1135" s="254"/>
      <c r="DO1135" s="254"/>
    </row>
    <row r="1136" spans="1:119" ht="7.5" customHeight="1">
      <c r="A1136" s="277"/>
      <c r="B1136" s="254"/>
      <c r="C1136" s="254"/>
      <c r="D1136" s="254"/>
      <c r="E1136" s="254"/>
      <c r="F1136" s="254"/>
      <c r="G1136" s="254"/>
      <c r="H1136" s="254"/>
      <c r="I1136" s="254"/>
      <c r="J1136" s="254"/>
      <c r="K1136" s="254"/>
      <c r="L1136" s="254"/>
      <c r="M1136" s="254"/>
      <c r="N1136" s="254"/>
      <c r="O1136" s="254"/>
      <c r="P1136" s="254"/>
      <c r="Q1136" s="254"/>
      <c r="R1136" s="254"/>
      <c r="S1136" s="254"/>
      <c r="T1136" s="254"/>
      <c r="U1136" s="254"/>
      <c r="V1136" s="254"/>
      <c r="W1136" s="254"/>
      <c r="X1136" s="254"/>
      <c r="Y1136" s="254"/>
      <c r="Z1136" s="254"/>
      <c r="AA1136" s="254"/>
      <c r="AB1136" s="254"/>
      <c r="AC1136" s="254"/>
      <c r="AD1136" s="254"/>
      <c r="AE1136" s="254"/>
      <c r="AF1136" s="254"/>
      <c r="AG1136" s="254"/>
      <c r="AH1136" s="254"/>
      <c r="AI1136" s="254"/>
      <c r="AJ1136" s="254"/>
      <c r="AK1136" s="254"/>
      <c r="AL1136" s="254"/>
      <c r="AM1136" s="254"/>
      <c r="AN1136" s="254"/>
      <c r="AO1136" s="254"/>
      <c r="AP1136" s="254"/>
      <c r="AQ1136" s="254"/>
      <c r="AR1136" s="254"/>
      <c r="AS1136" s="254"/>
      <c r="AT1136" s="254"/>
      <c r="AU1136" s="254"/>
      <c r="AV1136" s="254"/>
      <c r="AW1136" s="254"/>
      <c r="AX1136" s="254"/>
      <c r="AY1136" s="254"/>
      <c r="AZ1136" s="254"/>
      <c r="BA1136" s="254"/>
      <c r="BB1136" s="254"/>
      <c r="BC1136" s="254"/>
      <c r="BD1136" s="254"/>
      <c r="BE1136" s="254"/>
      <c r="BF1136" s="254"/>
      <c r="BG1136" s="254"/>
      <c r="BH1136" s="254"/>
      <c r="BI1136" s="254"/>
      <c r="BJ1136" s="254"/>
      <c r="BK1136" s="254"/>
      <c r="BL1136" s="254"/>
      <c r="BM1136" s="254"/>
      <c r="BN1136" s="254"/>
      <c r="BO1136" s="254"/>
      <c r="BP1136" s="254"/>
      <c r="BQ1136" s="254"/>
      <c r="BR1136" s="254"/>
      <c r="BS1136" s="254"/>
      <c r="BT1136" s="254"/>
      <c r="BU1136" s="254"/>
      <c r="BV1136" s="254"/>
      <c r="BW1136" s="254"/>
      <c r="BX1136" s="254"/>
      <c r="BY1136" s="254"/>
      <c r="BZ1136" s="254"/>
      <c r="CA1136" s="254"/>
      <c r="CB1136" s="254"/>
      <c r="CC1136" s="254"/>
      <c r="CD1136" s="254"/>
      <c r="CE1136" s="254"/>
      <c r="CF1136" s="254"/>
      <c r="CG1136" s="254"/>
      <c r="CH1136" s="254"/>
      <c r="CI1136" s="254"/>
      <c r="CJ1136" s="254"/>
      <c r="CK1136" s="254"/>
      <c r="CL1136" s="254"/>
      <c r="CM1136" s="254"/>
      <c r="CN1136" s="254"/>
      <c r="CO1136" s="254"/>
      <c r="CP1136" s="254"/>
      <c r="CQ1136" s="254"/>
      <c r="CR1136" s="254"/>
      <c r="CS1136" s="254"/>
      <c r="CT1136" s="254"/>
      <c r="CU1136" s="254"/>
      <c r="CV1136" s="254"/>
      <c r="CW1136" s="254"/>
      <c r="CX1136" s="254"/>
      <c r="CY1136" s="254"/>
      <c r="CZ1136" s="254"/>
      <c r="DA1136" s="254"/>
      <c r="DB1136" s="254"/>
      <c r="DC1136" s="254"/>
      <c r="DD1136" s="254"/>
      <c r="DE1136" s="254"/>
      <c r="DF1136" s="254"/>
      <c r="DG1136" s="254"/>
      <c r="DH1136" s="254"/>
      <c r="DI1136" s="254"/>
      <c r="DJ1136" s="254"/>
      <c r="DK1136" s="254"/>
      <c r="DL1136" s="254"/>
      <c r="DM1136" s="254"/>
      <c r="DN1136" s="254"/>
      <c r="DO1136" s="254"/>
    </row>
    <row r="1137" spans="1:119" ht="7.5" customHeight="1">
      <c r="A1137" s="277"/>
      <c r="B1137" s="254"/>
      <c r="C1137" s="254"/>
      <c r="D1137" s="254"/>
      <c r="E1137" s="254"/>
      <c r="F1137" s="254"/>
      <c r="G1137" s="254"/>
      <c r="H1137" s="254"/>
      <c r="I1137" s="254"/>
      <c r="J1137" s="254"/>
      <c r="K1137" s="254"/>
      <c r="L1137" s="254"/>
      <c r="M1137" s="254"/>
      <c r="N1137" s="254"/>
      <c r="O1137" s="254"/>
      <c r="P1137" s="254"/>
      <c r="Q1137" s="254"/>
      <c r="R1137" s="254"/>
      <c r="S1137" s="254"/>
      <c r="T1137" s="254"/>
      <c r="U1137" s="254"/>
      <c r="V1137" s="254"/>
      <c r="W1137" s="254"/>
      <c r="X1137" s="254"/>
      <c r="Y1137" s="254"/>
      <c r="Z1137" s="254"/>
      <c r="AA1137" s="254"/>
      <c r="AB1137" s="254"/>
      <c r="AC1137" s="254"/>
      <c r="AD1137" s="254"/>
      <c r="AE1137" s="254"/>
      <c r="AF1137" s="254"/>
      <c r="AG1137" s="254"/>
      <c r="AH1137" s="254"/>
      <c r="AI1137" s="254"/>
      <c r="AJ1137" s="254"/>
      <c r="AK1137" s="254"/>
      <c r="AL1137" s="254"/>
      <c r="AM1137" s="254"/>
      <c r="AN1137" s="254"/>
      <c r="AO1137" s="254"/>
      <c r="AP1137" s="254"/>
      <c r="AQ1137" s="254"/>
      <c r="AR1137" s="254"/>
      <c r="AS1137" s="254"/>
      <c r="AT1137" s="254"/>
      <c r="AU1137" s="254"/>
      <c r="AV1137" s="254"/>
      <c r="AW1137" s="254"/>
      <c r="AX1137" s="254"/>
      <c r="AY1137" s="254"/>
      <c r="AZ1137" s="254"/>
      <c r="BA1137" s="254"/>
      <c r="BB1137" s="254"/>
      <c r="BC1137" s="254"/>
      <c r="BD1137" s="254"/>
      <c r="BE1137" s="254"/>
      <c r="BF1137" s="254"/>
      <c r="BG1137" s="254"/>
      <c r="BH1137" s="254"/>
      <c r="BI1137" s="254"/>
      <c r="BJ1137" s="254"/>
      <c r="BK1137" s="254"/>
      <c r="BL1137" s="254"/>
      <c r="BM1137" s="254"/>
      <c r="BN1137" s="254"/>
      <c r="BO1137" s="254"/>
      <c r="BP1137" s="254"/>
      <c r="BQ1137" s="254"/>
      <c r="BR1137" s="254"/>
      <c r="BS1137" s="254"/>
      <c r="BT1137" s="254"/>
      <c r="BU1137" s="254"/>
      <c r="BV1137" s="254"/>
      <c r="BW1137" s="254"/>
      <c r="BX1137" s="254"/>
      <c r="BY1137" s="254"/>
      <c r="BZ1137" s="254"/>
      <c r="CA1137" s="254"/>
      <c r="CB1137" s="254"/>
      <c r="CC1137" s="254"/>
      <c r="CD1137" s="254"/>
      <c r="CE1137" s="254"/>
      <c r="CF1137" s="254"/>
      <c r="CG1137" s="254"/>
      <c r="CH1137" s="254"/>
      <c r="CI1137" s="254"/>
      <c r="CJ1137" s="254"/>
      <c r="CK1137" s="254"/>
      <c r="CL1137" s="254"/>
      <c r="CM1137" s="254"/>
      <c r="CN1137" s="254"/>
      <c r="CO1137" s="254"/>
      <c r="CP1137" s="254"/>
      <c r="CQ1137" s="254"/>
      <c r="CR1137" s="254"/>
      <c r="CS1137" s="254"/>
      <c r="CT1137" s="254"/>
      <c r="CU1137" s="254"/>
      <c r="CV1137" s="254"/>
      <c r="CW1137" s="254"/>
      <c r="CX1137" s="254"/>
      <c r="CY1137" s="254"/>
      <c r="CZ1137" s="254"/>
      <c r="DA1137" s="254"/>
      <c r="DB1137" s="254"/>
      <c r="DC1137" s="254"/>
      <c r="DD1137" s="254"/>
      <c r="DE1137" s="254"/>
      <c r="DF1137" s="254"/>
      <c r="DG1137" s="254"/>
      <c r="DH1137" s="254"/>
      <c r="DI1137" s="254"/>
      <c r="DJ1137" s="254"/>
      <c r="DK1137" s="254"/>
      <c r="DL1137" s="254"/>
      <c r="DM1137" s="254"/>
      <c r="DN1137" s="254"/>
      <c r="DO1137" s="254"/>
    </row>
    <row r="1138" spans="1:119" ht="7.5" customHeight="1">
      <c r="A1138" s="277"/>
      <c r="B1138" s="254"/>
      <c r="C1138" s="254"/>
      <c r="D1138" s="254"/>
      <c r="E1138" s="254"/>
      <c r="F1138" s="254"/>
      <c r="G1138" s="254"/>
      <c r="H1138" s="254"/>
      <c r="I1138" s="254"/>
      <c r="J1138" s="254"/>
      <c r="K1138" s="254"/>
      <c r="L1138" s="254"/>
      <c r="M1138" s="254"/>
      <c r="N1138" s="254"/>
      <c r="O1138" s="254"/>
      <c r="P1138" s="254"/>
      <c r="Q1138" s="254"/>
      <c r="R1138" s="254"/>
      <c r="S1138" s="254"/>
      <c r="T1138" s="254"/>
      <c r="U1138" s="254"/>
      <c r="V1138" s="254"/>
      <c r="W1138" s="254"/>
      <c r="X1138" s="254"/>
      <c r="Y1138" s="254"/>
      <c r="Z1138" s="254"/>
      <c r="AA1138" s="254"/>
      <c r="AB1138" s="254"/>
      <c r="AC1138" s="254"/>
      <c r="AD1138" s="254"/>
      <c r="AE1138" s="254"/>
      <c r="AF1138" s="254"/>
      <c r="AG1138" s="254"/>
      <c r="AH1138" s="254"/>
      <c r="AI1138" s="254"/>
      <c r="AJ1138" s="254"/>
      <c r="AK1138" s="254"/>
      <c r="AL1138" s="254"/>
      <c r="AM1138" s="254"/>
      <c r="AN1138" s="254"/>
      <c r="AO1138" s="254"/>
      <c r="AP1138" s="254"/>
      <c r="AQ1138" s="254"/>
      <c r="AR1138" s="254"/>
      <c r="AS1138" s="254"/>
      <c r="AT1138" s="254"/>
      <c r="AU1138" s="254"/>
      <c r="AV1138" s="254"/>
      <c r="AW1138" s="254"/>
      <c r="AX1138" s="254"/>
      <c r="AY1138" s="254"/>
      <c r="AZ1138" s="254"/>
      <c r="BA1138" s="254"/>
      <c r="BB1138" s="254"/>
      <c r="BC1138" s="254"/>
      <c r="BD1138" s="254"/>
      <c r="BE1138" s="254"/>
      <c r="BF1138" s="254"/>
      <c r="BG1138" s="254"/>
      <c r="BH1138" s="254"/>
      <c r="BI1138" s="254"/>
      <c r="BJ1138" s="254"/>
      <c r="BK1138" s="254"/>
      <c r="BL1138" s="254"/>
      <c r="BM1138" s="254"/>
      <c r="BN1138" s="254"/>
      <c r="BO1138" s="254"/>
      <c r="BP1138" s="254"/>
      <c r="BQ1138" s="254"/>
      <c r="BR1138" s="254"/>
      <c r="BS1138" s="254"/>
      <c r="BT1138" s="254"/>
      <c r="BU1138" s="254"/>
      <c r="BV1138" s="254"/>
      <c r="BW1138" s="254"/>
      <c r="BX1138" s="254"/>
      <c r="BY1138" s="254"/>
      <c r="BZ1138" s="254"/>
      <c r="CA1138" s="254"/>
      <c r="CB1138" s="254"/>
      <c r="CC1138" s="254"/>
      <c r="CD1138" s="254"/>
      <c r="CE1138" s="254"/>
      <c r="CF1138" s="254"/>
      <c r="CG1138" s="254"/>
      <c r="CH1138" s="254"/>
      <c r="CI1138" s="254"/>
      <c r="CJ1138" s="254"/>
      <c r="CK1138" s="254"/>
      <c r="CL1138" s="254"/>
      <c r="CM1138" s="254"/>
      <c r="CN1138" s="254"/>
      <c r="CO1138" s="254"/>
      <c r="CP1138" s="254"/>
      <c r="CQ1138" s="254"/>
      <c r="CR1138" s="254"/>
      <c r="CS1138" s="254"/>
      <c r="CT1138" s="254"/>
      <c r="CU1138" s="254"/>
      <c r="CV1138" s="254"/>
      <c r="CW1138" s="254"/>
      <c r="CX1138" s="254"/>
      <c r="CY1138" s="254"/>
      <c r="CZ1138" s="254"/>
      <c r="DA1138" s="254"/>
      <c r="DB1138" s="254"/>
      <c r="DC1138" s="254"/>
      <c r="DD1138" s="254"/>
      <c r="DE1138" s="254"/>
      <c r="DF1138" s="254"/>
      <c r="DG1138" s="254"/>
      <c r="DH1138" s="254"/>
      <c r="DI1138" s="254"/>
      <c r="DJ1138" s="254"/>
      <c r="DK1138" s="254"/>
      <c r="DL1138" s="254"/>
      <c r="DM1138" s="254"/>
      <c r="DN1138" s="254"/>
      <c r="DO1138" s="254"/>
    </row>
    <row r="1139" spans="1:119" ht="7.5" customHeight="1">
      <c r="A1139" s="277"/>
      <c r="B1139" s="254"/>
      <c r="C1139" s="254"/>
      <c r="D1139" s="254"/>
      <c r="E1139" s="254"/>
      <c r="F1139" s="254"/>
      <c r="G1139" s="254"/>
      <c r="H1139" s="254"/>
      <c r="I1139" s="254"/>
      <c r="J1139" s="254"/>
      <c r="K1139" s="254"/>
      <c r="L1139" s="254"/>
      <c r="M1139" s="254"/>
      <c r="N1139" s="254"/>
      <c r="O1139" s="254"/>
      <c r="P1139" s="254"/>
      <c r="Q1139" s="254"/>
      <c r="R1139" s="254"/>
      <c r="S1139" s="254"/>
      <c r="T1139" s="254"/>
      <c r="U1139" s="254"/>
      <c r="V1139" s="254"/>
      <c r="W1139" s="254"/>
      <c r="X1139" s="254"/>
      <c r="Y1139" s="254"/>
      <c r="Z1139" s="254"/>
      <c r="AA1139" s="254"/>
      <c r="AB1139" s="254"/>
      <c r="AC1139" s="254"/>
      <c r="AD1139" s="254"/>
      <c r="AE1139" s="254"/>
      <c r="AF1139" s="254"/>
      <c r="AG1139" s="254"/>
      <c r="AH1139" s="254"/>
      <c r="AI1139" s="254"/>
      <c r="AJ1139" s="254"/>
      <c r="AK1139" s="254"/>
      <c r="AL1139" s="254"/>
      <c r="AM1139" s="254"/>
      <c r="AN1139" s="254"/>
      <c r="AO1139" s="254"/>
      <c r="AP1139" s="254"/>
      <c r="AQ1139" s="254"/>
      <c r="AR1139" s="254"/>
      <c r="AS1139" s="254"/>
      <c r="AT1139" s="254"/>
      <c r="AU1139" s="254"/>
      <c r="AV1139" s="254"/>
      <c r="AW1139" s="254"/>
      <c r="AX1139" s="254"/>
      <c r="AY1139" s="254"/>
      <c r="AZ1139" s="254"/>
      <c r="BA1139" s="254"/>
      <c r="BB1139" s="254"/>
      <c r="BC1139" s="254"/>
      <c r="BD1139" s="254"/>
      <c r="BE1139" s="254"/>
      <c r="BF1139" s="254"/>
      <c r="BG1139" s="254"/>
      <c r="BH1139" s="254"/>
      <c r="BI1139" s="254"/>
      <c r="BJ1139" s="254"/>
      <c r="BK1139" s="254"/>
      <c r="BL1139" s="254"/>
      <c r="BM1139" s="254"/>
      <c r="BN1139" s="254"/>
      <c r="BO1139" s="254"/>
      <c r="BP1139" s="254"/>
      <c r="BQ1139" s="254"/>
      <c r="BR1139" s="254"/>
      <c r="BS1139" s="254"/>
      <c r="BT1139" s="254"/>
      <c r="BU1139" s="254"/>
      <c r="BV1139" s="254"/>
      <c r="BW1139" s="254"/>
      <c r="BX1139" s="254"/>
      <c r="BY1139" s="254"/>
      <c r="BZ1139" s="254"/>
      <c r="CA1139" s="254"/>
      <c r="CB1139" s="254"/>
      <c r="CC1139" s="254"/>
      <c r="CD1139" s="254"/>
      <c r="CE1139" s="254"/>
      <c r="CF1139" s="254"/>
      <c r="CG1139" s="254"/>
      <c r="CH1139" s="254"/>
      <c r="CI1139" s="254"/>
      <c r="CJ1139" s="254"/>
      <c r="CK1139" s="254"/>
      <c r="CL1139" s="254"/>
      <c r="CM1139" s="254"/>
      <c r="CN1139" s="254"/>
      <c r="CO1139" s="254"/>
      <c r="CP1139" s="254"/>
      <c r="CQ1139" s="254"/>
      <c r="CR1139" s="254"/>
      <c r="CS1139" s="254"/>
      <c r="CT1139" s="254"/>
      <c r="CU1139" s="254"/>
      <c r="CV1139" s="254"/>
      <c r="CW1139" s="254"/>
      <c r="CX1139" s="254"/>
      <c r="CY1139" s="254"/>
      <c r="CZ1139" s="254"/>
      <c r="DA1139" s="254"/>
      <c r="DB1139" s="254"/>
      <c r="DC1139" s="254"/>
      <c r="DD1139" s="254"/>
      <c r="DE1139" s="254"/>
      <c r="DF1139" s="254"/>
      <c r="DG1139" s="254"/>
      <c r="DH1139" s="254"/>
      <c r="DI1139" s="254"/>
      <c r="DJ1139" s="254"/>
      <c r="DK1139" s="254"/>
      <c r="DL1139" s="254"/>
      <c r="DM1139" s="254"/>
      <c r="DN1139" s="254"/>
      <c r="DO1139" s="254"/>
    </row>
    <row r="1140" spans="1:119" ht="7.5" customHeight="1">
      <c r="A1140" s="277"/>
      <c r="B1140" s="254"/>
      <c r="C1140" s="254"/>
      <c r="D1140" s="254"/>
      <c r="E1140" s="254"/>
      <c r="F1140" s="254"/>
      <c r="G1140" s="254"/>
      <c r="H1140" s="254"/>
      <c r="I1140" s="254"/>
      <c r="J1140" s="254"/>
      <c r="K1140" s="254"/>
      <c r="L1140" s="254"/>
      <c r="M1140" s="254"/>
      <c r="N1140" s="254"/>
      <c r="O1140" s="254"/>
      <c r="P1140" s="254"/>
      <c r="Q1140" s="254"/>
      <c r="R1140" s="254"/>
      <c r="S1140" s="254"/>
      <c r="T1140" s="254"/>
      <c r="U1140" s="254"/>
      <c r="V1140" s="254"/>
      <c r="W1140" s="254"/>
      <c r="X1140" s="254"/>
      <c r="Y1140" s="254"/>
      <c r="Z1140" s="254"/>
      <c r="AA1140" s="254"/>
      <c r="AB1140" s="254"/>
      <c r="AC1140" s="254"/>
      <c r="AD1140" s="254"/>
      <c r="AE1140" s="254"/>
      <c r="AF1140" s="254"/>
      <c r="AG1140" s="254"/>
      <c r="AH1140" s="254"/>
      <c r="AI1140" s="254"/>
      <c r="AJ1140" s="254"/>
      <c r="AK1140" s="254"/>
      <c r="AL1140" s="254"/>
      <c r="AM1140" s="254"/>
      <c r="AN1140" s="254"/>
      <c r="AO1140" s="254"/>
      <c r="AP1140" s="254"/>
      <c r="AQ1140" s="254"/>
      <c r="AR1140" s="254"/>
      <c r="AS1140" s="254"/>
      <c r="AT1140" s="254"/>
      <c r="AU1140" s="254"/>
      <c r="AV1140" s="254"/>
      <c r="AW1140" s="254"/>
      <c r="AX1140" s="254"/>
      <c r="AY1140" s="254"/>
      <c r="AZ1140" s="254"/>
      <c r="BA1140" s="254"/>
      <c r="BB1140" s="254"/>
      <c r="BC1140" s="254"/>
      <c r="BD1140" s="254"/>
      <c r="BE1140" s="254"/>
      <c r="BF1140" s="254"/>
      <c r="BG1140" s="254"/>
      <c r="BH1140" s="254"/>
      <c r="BI1140" s="254"/>
      <c r="BJ1140" s="254"/>
      <c r="BK1140" s="254"/>
      <c r="BL1140" s="254"/>
      <c r="BM1140" s="254"/>
      <c r="BN1140" s="254"/>
      <c r="BO1140" s="254"/>
      <c r="BP1140" s="254"/>
      <c r="BQ1140" s="254"/>
      <c r="BR1140" s="254"/>
      <c r="BS1140" s="254"/>
      <c r="BT1140" s="254"/>
      <c r="BU1140" s="254"/>
      <c r="BV1140" s="254"/>
      <c r="BW1140" s="254"/>
      <c r="BX1140" s="254"/>
      <c r="BY1140" s="254"/>
      <c r="BZ1140" s="254"/>
      <c r="CA1140" s="254"/>
      <c r="CB1140" s="254"/>
      <c r="CC1140" s="254"/>
      <c r="CD1140" s="254"/>
      <c r="CE1140" s="254"/>
      <c r="CF1140" s="254"/>
      <c r="CG1140" s="254"/>
      <c r="CH1140" s="254"/>
      <c r="CI1140" s="254"/>
      <c r="CJ1140" s="254"/>
      <c r="CK1140" s="254"/>
      <c r="CL1140" s="254"/>
      <c r="CM1140" s="254"/>
      <c r="CN1140" s="254"/>
      <c r="CO1140" s="254"/>
      <c r="CP1140" s="254"/>
      <c r="CQ1140" s="254"/>
      <c r="CR1140" s="254"/>
      <c r="CS1140" s="254"/>
      <c r="CT1140" s="254"/>
      <c r="CU1140" s="254"/>
      <c r="CV1140" s="254"/>
      <c r="CW1140" s="254"/>
      <c r="CX1140" s="254"/>
      <c r="CY1140" s="254"/>
      <c r="CZ1140" s="254"/>
      <c r="DA1140" s="254"/>
      <c r="DB1140" s="254"/>
      <c r="DC1140" s="254"/>
      <c r="DD1140" s="254"/>
      <c r="DE1140" s="254"/>
      <c r="DF1140" s="254"/>
      <c r="DG1140" s="254"/>
      <c r="DH1140" s="254"/>
      <c r="DI1140" s="254"/>
      <c r="DJ1140" s="254"/>
      <c r="DK1140" s="254"/>
      <c r="DL1140" s="254"/>
      <c r="DM1140" s="254"/>
      <c r="DN1140" s="254"/>
      <c r="DO1140" s="254"/>
    </row>
    <row r="1141" spans="1:119" ht="7.5" customHeight="1">
      <c r="A1141" s="277"/>
      <c r="B1141" s="254"/>
      <c r="C1141" s="254"/>
      <c r="D1141" s="254"/>
      <c r="E1141" s="254"/>
      <c r="F1141" s="254"/>
      <c r="G1141" s="254"/>
      <c r="H1141" s="254"/>
      <c r="I1141" s="254"/>
      <c r="J1141" s="254"/>
      <c r="K1141" s="254"/>
      <c r="L1141" s="254"/>
      <c r="M1141" s="254"/>
      <c r="N1141" s="254"/>
      <c r="O1141" s="254"/>
      <c r="P1141" s="254"/>
      <c r="Q1141" s="254"/>
      <c r="R1141" s="254"/>
      <c r="S1141" s="254"/>
      <c r="T1141" s="254"/>
      <c r="U1141" s="254"/>
      <c r="V1141" s="254"/>
      <c r="W1141" s="254"/>
      <c r="X1141" s="254"/>
      <c r="Y1141" s="254"/>
      <c r="Z1141" s="254"/>
      <c r="AA1141" s="254"/>
      <c r="AB1141" s="254"/>
      <c r="AC1141" s="254"/>
      <c r="AD1141" s="254"/>
      <c r="AE1141" s="254"/>
      <c r="AF1141" s="254"/>
      <c r="AG1141" s="254"/>
      <c r="AH1141" s="254"/>
      <c r="AI1141" s="254"/>
      <c r="AJ1141" s="254"/>
      <c r="AK1141" s="254"/>
      <c r="AL1141" s="254"/>
      <c r="AM1141" s="254"/>
      <c r="AN1141" s="254"/>
      <c r="AO1141" s="254"/>
      <c r="AP1141" s="254"/>
      <c r="AQ1141" s="254"/>
      <c r="AR1141" s="254"/>
      <c r="AS1141" s="254"/>
      <c r="AT1141" s="254"/>
      <c r="AU1141" s="254"/>
      <c r="AV1141" s="254"/>
      <c r="AW1141" s="254"/>
      <c r="AX1141" s="254"/>
      <c r="AY1141" s="254"/>
      <c r="AZ1141" s="254"/>
      <c r="BA1141" s="254"/>
      <c r="BB1141" s="254"/>
      <c r="BC1141" s="254"/>
      <c r="BD1141" s="254"/>
      <c r="BE1141" s="254"/>
      <c r="BF1141" s="254"/>
      <c r="BG1141" s="254"/>
      <c r="BH1141" s="254"/>
      <c r="BI1141" s="254"/>
      <c r="BJ1141" s="254"/>
      <c r="BK1141" s="254"/>
      <c r="BL1141" s="254"/>
      <c r="BM1141" s="254"/>
      <c r="BN1141" s="254"/>
      <c r="BO1141" s="254"/>
      <c r="BP1141" s="254"/>
      <c r="BQ1141" s="254"/>
      <c r="BR1141" s="254"/>
      <c r="BS1141" s="254"/>
      <c r="BT1141" s="254"/>
      <c r="BU1141" s="254"/>
      <c r="BV1141" s="254"/>
      <c r="BW1141" s="254"/>
      <c r="BX1141" s="254"/>
      <c r="BY1141" s="254"/>
      <c r="BZ1141" s="254"/>
      <c r="CA1141" s="254"/>
      <c r="CB1141" s="254"/>
      <c r="CC1141" s="254"/>
      <c r="CD1141" s="254"/>
      <c r="CE1141" s="254"/>
      <c r="CF1141" s="254"/>
      <c r="CG1141" s="254"/>
      <c r="CH1141" s="254"/>
      <c r="CI1141" s="254"/>
      <c r="CJ1141" s="254"/>
      <c r="CK1141" s="254"/>
      <c r="CL1141" s="254"/>
      <c r="CM1141" s="254"/>
      <c r="CN1141" s="254"/>
      <c r="CO1141" s="254"/>
      <c r="CP1141" s="254"/>
      <c r="CQ1141" s="254"/>
      <c r="CR1141" s="254"/>
      <c r="CS1141" s="254"/>
      <c r="CT1141" s="254"/>
      <c r="CU1141" s="254"/>
      <c r="CV1141" s="254"/>
      <c r="CW1141" s="254"/>
      <c r="CX1141" s="254"/>
      <c r="CY1141" s="254"/>
      <c r="CZ1141" s="254"/>
      <c r="DA1141" s="254"/>
      <c r="DB1141" s="254"/>
      <c r="DC1141" s="254"/>
      <c r="DD1141" s="254"/>
      <c r="DE1141" s="254"/>
      <c r="DF1141" s="254"/>
      <c r="DG1141" s="254"/>
      <c r="DH1141" s="254"/>
      <c r="DI1141" s="254"/>
      <c r="DJ1141" s="254"/>
      <c r="DK1141" s="254"/>
      <c r="DL1141" s="254"/>
      <c r="DM1141" s="254"/>
      <c r="DN1141" s="254"/>
      <c r="DO1141" s="254"/>
    </row>
    <row r="1142" spans="1:119" ht="7.5" customHeight="1">
      <c r="A1142" s="277"/>
      <c r="B1142" s="254"/>
      <c r="C1142" s="254"/>
      <c r="D1142" s="254"/>
      <c r="E1142" s="254"/>
      <c r="F1142" s="254"/>
      <c r="G1142" s="254"/>
      <c r="H1142" s="254"/>
      <c r="I1142" s="254"/>
      <c r="J1142" s="254"/>
      <c r="K1142" s="254"/>
      <c r="L1142" s="254"/>
      <c r="M1142" s="254"/>
      <c r="N1142" s="254"/>
      <c r="O1142" s="254"/>
      <c r="P1142" s="254"/>
      <c r="Q1142" s="254"/>
      <c r="R1142" s="254"/>
      <c r="S1142" s="254"/>
      <c r="T1142" s="254"/>
      <c r="U1142" s="254"/>
      <c r="V1142" s="254"/>
      <c r="W1142" s="254"/>
      <c r="X1142" s="254"/>
      <c r="Y1142" s="254"/>
      <c r="Z1142" s="254"/>
      <c r="AA1142" s="254"/>
      <c r="AB1142" s="254"/>
      <c r="AC1142" s="254"/>
      <c r="AD1142" s="254"/>
      <c r="AE1142" s="254"/>
      <c r="AF1142" s="254"/>
      <c r="AG1142" s="254"/>
      <c r="AH1142" s="254"/>
      <c r="AI1142" s="254"/>
      <c r="AJ1142" s="254"/>
      <c r="AK1142" s="254"/>
      <c r="AL1142" s="254"/>
      <c r="AM1142" s="254"/>
      <c r="AN1142" s="254"/>
      <c r="AO1142" s="254"/>
      <c r="AP1142" s="254"/>
      <c r="AQ1142" s="254"/>
      <c r="AR1142" s="254"/>
      <c r="AS1142" s="254"/>
      <c r="AT1142" s="254"/>
      <c r="AU1142" s="254"/>
      <c r="AV1142" s="254"/>
      <c r="AW1142" s="254"/>
      <c r="AX1142" s="254"/>
      <c r="AY1142" s="254"/>
      <c r="AZ1142" s="254"/>
      <c r="BA1142" s="254"/>
      <c r="BB1142" s="254"/>
      <c r="BC1142" s="254"/>
      <c r="BD1142" s="254"/>
      <c r="BE1142" s="254"/>
      <c r="BF1142" s="254"/>
      <c r="BG1142" s="254"/>
      <c r="BH1142" s="254"/>
      <c r="BI1142" s="254"/>
      <c r="BJ1142" s="254"/>
      <c r="BK1142" s="254"/>
      <c r="BL1142" s="254"/>
      <c r="BM1142" s="254"/>
      <c r="BN1142" s="254"/>
      <c r="BO1142" s="254"/>
      <c r="BP1142" s="254"/>
      <c r="BQ1142" s="254"/>
      <c r="BR1142" s="254"/>
      <c r="BS1142" s="254"/>
      <c r="BT1142" s="254"/>
      <c r="BU1142" s="254"/>
      <c r="BV1142" s="254"/>
      <c r="BW1142" s="254"/>
      <c r="BX1142" s="254"/>
      <c r="BY1142" s="254"/>
      <c r="BZ1142" s="254"/>
      <c r="CA1142" s="254"/>
      <c r="CB1142" s="254"/>
      <c r="CC1142" s="254"/>
      <c r="CD1142" s="254"/>
      <c r="CE1142" s="254"/>
      <c r="CF1142" s="254"/>
      <c r="CG1142" s="254"/>
      <c r="CH1142" s="254"/>
      <c r="CI1142" s="254"/>
      <c r="CJ1142" s="254"/>
      <c r="CK1142" s="254"/>
      <c r="CL1142" s="254"/>
      <c r="CM1142" s="254"/>
      <c r="CN1142" s="254"/>
      <c r="CO1142" s="254"/>
      <c r="CP1142" s="254"/>
      <c r="CQ1142" s="254"/>
      <c r="CR1142" s="254"/>
      <c r="CS1142" s="254"/>
      <c r="CT1142" s="254"/>
      <c r="CU1142" s="254"/>
      <c r="CV1142" s="254"/>
      <c r="CW1142" s="254"/>
      <c r="CX1142" s="254"/>
      <c r="CY1142" s="254"/>
      <c r="CZ1142" s="254"/>
      <c r="DA1142" s="254"/>
      <c r="DB1142" s="254"/>
      <c r="DC1142" s="254"/>
      <c r="DD1142" s="254"/>
      <c r="DE1142" s="254"/>
      <c r="DF1142" s="254"/>
      <c r="DG1142" s="254"/>
      <c r="DH1142" s="254"/>
      <c r="DI1142" s="254"/>
      <c r="DJ1142" s="254"/>
      <c r="DK1142" s="254"/>
      <c r="DL1142" s="254"/>
      <c r="DM1142" s="254"/>
      <c r="DN1142" s="254"/>
      <c r="DO1142" s="254"/>
    </row>
    <row r="1143" spans="1:119" ht="7.5" customHeight="1">
      <c r="A1143" s="277"/>
      <c r="B1143" s="254"/>
      <c r="C1143" s="254"/>
      <c r="D1143" s="254"/>
      <c r="E1143" s="254"/>
      <c r="F1143" s="254"/>
      <c r="G1143" s="254"/>
      <c r="H1143" s="254"/>
      <c r="I1143" s="254"/>
      <c r="J1143" s="254"/>
      <c r="K1143" s="254"/>
      <c r="L1143" s="254"/>
      <c r="M1143" s="254"/>
      <c r="N1143" s="254"/>
      <c r="O1143" s="254"/>
      <c r="P1143" s="254"/>
      <c r="Q1143" s="254"/>
      <c r="R1143" s="254"/>
      <c r="S1143" s="254"/>
      <c r="T1143" s="254"/>
      <c r="U1143" s="254"/>
      <c r="V1143" s="254"/>
      <c r="W1143" s="254"/>
      <c r="X1143" s="254"/>
      <c r="Y1143" s="254"/>
      <c r="Z1143" s="254"/>
      <c r="AA1143" s="254"/>
      <c r="AB1143" s="254"/>
      <c r="AC1143" s="254"/>
      <c r="AD1143" s="254"/>
      <c r="AE1143" s="254"/>
      <c r="AF1143" s="254"/>
      <c r="AG1143" s="254"/>
      <c r="AH1143" s="254"/>
      <c r="AI1143" s="254"/>
      <c r="AJ1143" s="254"/>
      <c r="AK1143" s="254"/>
      <c r="AL1143" s="254"/>
      <c r="AM1143" s="254"/>
      <c r="AN1143" s="254"/>
      <c r="AO1143" s="254"/>
      <c r="AP1143" s="254"/>
      <c r="AQ1143" s="254"/>
      <c r="AR1143" s="254"/>
      <c r="AS1143" s="254"/>
      <c r="AT1143" s="254"/>
      <c r="AU1143" s="254"/>
      <c r="AV1143" s="254"/>
      <c r="AW1143" s="254"/>
      <c r="AX1143" s="254"/>
      <c r="AY1143" s="254"/>
      <c r="AZ1143" s="254"/>
      <c r="BA1143" s="254"/>
      <c r="BB1143" s="254"/>
      <c r="BC1143" s="254"/>
      <c r="BD1143" s="254"/>
      <c r="BE1143" s="254"/>
      <c r="BF1143" s="254"/>
      <c r="BG1143" s="254"/>
      <c r="BH1143" s="254"/>
      <c r="BI1143" s="254"/>
      <c r="BJ1143" s="254"/>
      <c r="BK1143" s="254"/>
      <c r="BL1143" s="254"/>
      <c r="BM1143" s="254"/>
      <c r="BN1143" s="254"/>
      <c r="BO1143" s="254"/>
      <c r="BP1143" s="254"/>
      <c r="BQ1143" s="254"/>
      <c r="BR1143" s="254"/>
      <c r="BS1143" s="254"/>
      <c r="BT1143" s="254"/>
      <c r="BU1143" s="254"/>
      <c r="BV1143" s="254"/>
      <c r="BW1143" s="254"/>
      <c r="BX1143" s="254"/>
      <c r="BY1143" s="254"/>
      <c r="BZ1143" s="254"/>
      <c r="CA1143" s="254"/>
      <c r="CB1143" s="254"/>
      <c r="CC1143" s="254"/>
      <c r="CD1143" s="254"/>
      <c r="CE1143" s="254"/>
      <c r="CF1143" s="254"/>
      <c r="CG1143" s="254"/>
      <c r="CH1143" s="254"/>
      <c r="CI1143" s="254"/>
      <c r="CJ1143" s="254"/>
      <c r="CK1143" s="254"/>
      <c r="CL1143" s="254"/>
      <c r="CM1143" s="254"/>
      <c r="CN1143" s="254"/>
      <c r="CO1143" s="254"/>
      <c r="CP1143" s="254"/>
      <c r="CQ1143" s="254"/>
      <c r="CR1143" s="254"/>
      <c r="CS1143" s="254"/>
      <c r="CT1143" s="254"/>
      <c r="CU1143" s="254"/>
      <c r="CV1143" s="254"/>
      <c r="CW1143" s="254"/>
      <c r="CX1143" s="254"/>
      <c r="CY1143" s="254"/>
      <c r="CZ1143" s="254"/>
      <c r="DA1143" s="254"/>
      <c r="DB1143" s="254"/>
      <c r="DC1143" s="254"/>
      <c r="DD1143" s="254"/>
      <c r="DE1143" s="254"/>
      <c r="DF1143" s="254"/>
      <c r="DG1143" s="254"/>
      <c r="DH1143" s="254"/>
      <c r="DI1143" s="254"/>
      <c r="DJ1143" s="254"/>
      <c r="DK1143" s="254"/>
      <c r="DL1143" s="254"/>
      <c r="DM1143" s="254"/>
      <c r="DN1143" s="254"/>
      <c r="DO1143" s="254"/>
    </row>
    <row r="1144" spans="1:119" ht="7.5" customHeight="1">
      <c r="A1144" s="277"/>
      <c r="B1144" s="254"/>
      <c r="C1144" s="254"/>
      <c r="D1144" s="254"/>
      <c r="E1144" s="254"/>
      <c r="F1144" s="254"/>
      <c r="G1144" s="254"/>
      <c r="H1144" s="254"/>
      <c r="I1144" s="254"/>
      <c r="J1144" s="254"/>
      <c r="K1144" s="254"/>
      <c r="L1144" s="254"/>
      <c r="M1144" s="254"/>
      <c r="N1144" s="254"/>
      <c r="O1144" s="254"/>
      <c r="P1144" s="254"/>
      <c r="Q1144" s="254"/>
      <c r="R1144" s="254"/>
      <c r="S1144" s="254"/>
      <c r="T1144" s="254"/>
      <c r="U1144" s="254"/>
      <c r="V1144" s="254"/>
      <c r="W1144" s="254"/>
      <c r="X1144" s="254"/>
      <c r="Y1144" s="254"/>
      <c r="Z1144" s="254"/>
      <c r="AA1144" s="254"/>
      <c r="AB1144" s="254"/>
      <c r="AC1144" s="254"/>
      <c r="AD1144" s="254"/>
      <c r="AE1144" s="254"/>
      <c r="AF1144" s="254"/>
      <c r="AG1144" s="254"/>
      <c r="AH1144" s="254"/>
      <c r="AI1144" s="254"/>
      <c r="AJ1144" s="254"/>
      <c r="AK1144" s="254"/>
      <c r="AL1144" s="254"/>
      <c r="AM1144" s="254"/>
      <c r="AN1144" s="254"/>
      <c r="AO1144" s="254"/>
      <c r="AP1144" s="254"/>
      <c r="AQ1144" s="254"/>
      <c r="AR1144" s="254"/>
      <c r="AS1144" s="254"/>
      <c r="AT1144" s="254"/>
      <c r="AU1144" s="254"/>
      <c r="AV1144" s="254"/>
      <c r="AW1144" s="254"/>
      <c r="AX1144" s="254"/>
      <c r="AY1144" s="254"/>
      <c r="AZ1144" s="254"/>
      <c r="BA1144" s="254"/>
      <c r="BB1144" s="254"/>
      <c r="BC1144" s="254"/>
      <c r="BD1144" s="254"/>
      <c r="BE1144" s="254"/>
      <c r="BF1144" s="254"/>
      <c r="BG1144" s="254"/>
      <c r="BH1144" s="254"/>
      <c r="BI1144" s="254"/>
      <c r="BJ1144" s="254"/>
      <c r="BK1144" s="254"/>
      <c r="BL1144" s="254"/>
      <c r="BM1144" s="254"/>
      <c r="BN1144" s="254"/>
      <c r="BO1144" s="254"/>
      <c r="BP1144" s="254"/>
      <c r="BQ1144" s="254"/>
      <c r="BR1144" s="254"/>
      <c r="BS1144" s="254"/>
      <c r="BT1144" s="254"/>
      <c r="BU1144" s="254"/>
      <c r="BV1144" s="254"/>
      <c r="BW1144" s="254"/>
      <c r="BX1144" s="254"/>
      <c r="BY1144" s="254"/>
      <c r="BZ1144" s="254"/>
      <c r="CA1144" s="254"/>
      <c r="CB1144" s="254"/>
      <c r="CC1144" s="254"/>
      <c r="CD1144" s="254"/>
      <c r="CE1144" s="254"/>
      <c r="CF1144" s="254"/>
      <c r="CG1144" s="254"/>
      <c r="CH1144" s="254"/>
      <c r="CI1144" s="254"/>
      <c r="CJ1144" s="254"/>
      <c r="CK1144" s="254"/>
      <c r="CL1144" s="254"/>
      <c r="CM1144" s="254"/>
      <c r="CN1144" s="254"/>
      <c r="CO1144" s="254"/>
      <c r="CP1144" s="254"/>
      <c r="CQ1144" s="254"/>
      <c r="CR1144" s="254"/>
      <c r="CS1144" s="254"/>
      <c r="CT1144" s="254"/>
      <c r="CU1144" s="254"/>
      <c r="CV1144" s="254"/>
      <c r="CW1144" s="254"/>
      <c r="CX1144" s="254"/>
      <c r="CY1144" s="254"/>
      <c r="CZ1144" s="254"/>
      <c r="DA1144" s="254"/>
      <c r="DB1144" s="254"/>
      <c r="DC1144" s="254"/>
      <c r="DD1144" s="254"/>
      <c r="DE1144" s="254"/>
      <c r="DF1144" s="254"/>
      <c r="DG1144" s="254"/>
      <c r="DH1144" s="254"/>
      <c r="DI1144" s="254"/>
      <c r="DJ1144" s="254"/>
      <c r="DK1144" s="254"/>
      <c r="DL1144" s="254"/>
      <c r="DM1144" s="254"/>
      <c r="DN1144" s="254"/>
      <c r="DO1144" s="254"/>
    </row>
    <row r="1145" spans="1:119" ht="7.5" customHeight="1">
      <c r="A1145" s="277"/>
      <c r="B1145" s="254"/>
      <c r="C1145" s="254"/>
      <c r="D1145" s="254"/>
      <c r="E1145" s="254"/>
      <c r="F1145" s="254"/>
      <c r="G1145" s="254"/>
      <c r="H1145" s="254"/>
      <c r="I1145" s="254"/>
      <c r="J1145" s="254"/>
      <c r="K1145" s="254"/>
      <c r="L1145" s="254"/>
      <c r="M1145" s="254"/>
      <c r="N1145" s="254"/>
      <c r="O1145" s="254"/>
      <c r="P1145" s="254"/>
      <c r="Q1145" s="254"/>
      <c r="R1145" s="254"/>
      <c r="S1145" s="254"/>
      <c r="T1145" s="254"/>
      <c r="U1145" s="254"/>
      <c r="V1145" s="254"/>
      <c r="W1145" s="254"/>
      <c r="X1145" s="254"/>
      <c r="Y1145" s="254"/>
      <c r="Z1145" s="254"/>
      <c r="AA1145" s="254"/>
      <c r="AB1145" s="254"/>
      <c r="AC1145" s="254"/>
      <c r="AD1145" s="254"/>
      <c r="AE1145" s="254"/>
      <c r="AF1145" s="254"/>
      <c r="AG1145" s="254"/>
      <c r="AH1145" s="254"/>
      <c r="AI1145" s="254"/>
      <c r="AJ1145" s="254"/>
      <c r="AK1145" s="254"/>
      <c r="AL1145" s="254"/>
      <c r="AM1145" s="254"/>
      <c r="AN1145" s="254"/>
      <c r="AO1145" s="254"/>
      <c r="AP1145" s="254"/>
      <c r="AQ1145" s="254"/>
      <c r="AR1145" s="254"/>
      <c r="AS1145" s="254"/>
      <c r="AT1145" s="254"/>
      <c r="AU1145" s="254"/>
      <c r="AV1145" s="254"/>
      <c r="AW1145" s="254"/>
      <c r="AX1145" s="254"/>
      <c r="AY1145" s="254"/>
      <c r="AZ1145" s="254"/>
      <c r="BA1145" s="254"/>
      <c r="BB1145" s="254"/>
      <c r="BC1145" s="254"/>
      <c r="BD1145" s="254"/>
      <c r="BE1145" s="254"/>
      <c r="BF1145" s="254"/>
      <c r="BG1145" s="254"/>
      <c r="BH1145" s="254"/>
      <c r="BI1145" s="254"/>
      <c r="BJ1145" s="254"/>
      <c r="BK1145" s="254"/>
      <c r="BL1145" s="254"/>
      <c r="BM1145" s="254"/>
      <c r="BN1145" s="254"/>
      <c r="BO1145" s="254"/>
      <c r="BP1145" s="254"/>
      <c r="BQ1145" s="254"/>
      <c r="BR1145" s="254"/>
      <c r="BS1145" s="254"/>
      <c r="BT1145" s="254"/>
      <c r="BU1145" s="254"/>
      <c r="BV1145" s="254"/>
      <c r="BW1145" s="254"/>
      <c r="BX1145" s="254"/>
      <c r="BY1145" s="254"/>
      <c r="BZ1145" s="254"/>
      <c r="CA1145" s="254"/>
      <c r="CB1145" s="254"/>
      <c r="CC1145" s="254"/>
      <c r="CD1145" s="254"/>
      <c r="CE1145" s="254"/>
      <c r="CF1145" s="254"/>
      <c r="CG1145" s="254"/>
      <c r="CH1145" s="254"/>
      <c r="CI1145" s="254"/>
      <c r="CJ1145" s="254"/>
      <c r="CK1145" s="254"/>
      <c r="CL1145" s="254"/>
      <c r="CM1145" s="254"/>
      <c r="CN1145" s="254"/>
      <c r="CO1145" s="254"/>
      <c r="CP1145" s="254"/>
      <c r="CQ1145" s="254"/>
      <c r="CR1145" s="254"/>
      <c r="CS1145" s="254"/>
      <c r="CT1145" s="254"/>
      <c r="CU1145" s="254"/>
      <c r="CV1145" s="254"/>
      <c r="CW1145" s="254"/>
      <c r="CX1145" s="254"/>
      <c r="CY1145" s="254"/>
      <c r="CZ1145" s="254"/>
      <c r="DA1145" s="254"/>
      <c r="DB1145" s="254"/>
      <c r="DC1145" s="254"/>
      <c r="DD1145" s="254"/>
      <c r="DE1145" s="254"/>
      <c r="DF1145" s="254"/>
      <c r="DG1145" s="254"/>
      <c r="DH1145" s="254"/>
      <c r="DI1145" s="254"/>
      <c r="DJ1145" s="254"/>
      <c r="DK1145" s="254"/>
      <c r="DL1145" s="254"/>
      <c r="DM1145" s="254"/>
      <c r="DN1145" s="254"/>
      <c r="DO1145" s="254"/>
    </row>
    <row r="1146" spans="1:119" ht="7.5" customHeight="1">
      <c r="A1146" s="277"/>
      <c r="B1146" s="254"/>
      <c r="C1146" s="254"/>
      <c r="D1146" s="254"/>
      <c r="E1146" s="254"/>
      <c r="F1146" s="254"/>
      <c r="G1146" s="254"/>
      <c r="H1146" s="254"/>
      <c r="I1146" s="254"/>
      <c r="J1146" s="254"/>
      <c r="K1146" s="254"/>
      <c r="L1146" s="254"/>
      <c r="M1146" s="254"/>
      <c r="N1146" s="254"/>
      <c r="O1146" s="254"/>
      <c r="P1146" s="254"/>
      <c r="Q1146" s="254"/>
      <c r="R1146" s="254"/>
      <c r="S1146" s="254"/>
      <c r="T1146" s="254"/>
      <c r="U1146" s="254"/>
      <c r="V1146" s="254"/>
      <c r="W1146" s="254"/>
      <c r="X1146" s="254"/>
      <c r="Y1146" s="254"/>
      <c r="Z1146" s="254"/>
      <c r="AA1146" s="254"/>
      <c r="AB1146" s="254"/>
      <c r="AC1146" s="254"/>
      <c r="AD1146" s="254"/>
      <c r="AE1146" s="254"/>
      <c r="AF1146" s="254"/>
      <c r="AG1146" s="254"/>
      <c r="AH1146" s="254"/>
      <c r="AI1146" s="254"/>
      <c r="AJ1146" s="254"/>
      <c r="AK1146" s="254"/>
      <c r="AL1146" s="254"/>
      <c r="AM1146" s="254"/>
      <c r="AN1146" s="254"/>
      <c r="AO1146" s="254"/>
      <c r="AP1146" s="254"/>
      <c r="AQ1146" s="254"/>
      <c r="AR1146" s="254"/>
      <c r="AS1146" s="254"/>
      <c r="AT1146" s="254"/>
      <c r="AU1146" s="254"/>
      <c r="AV1146" s="254"/>
      <c r="AW1146" s="254"/>
      <c r="AX1146" s="254"/>
      <c r="AY1146" s="254"/>
      <c r="AZ1146" s="254"/>
      <c r="BA1146" s="254"/>
      <c r="BB1146" s="254"/>
      <c r="BC1146" s="254"/>
      <c r="BD1146" s="254"/>
      <c r="BE1146" s="254"/>
      <c r="BF1146" s="254"/>
      <c r="BG1146" s="254"/>
      <c r="BH1146" s="254"/>
      <c r="BI1146" s="254"/>
      <c r="BJ1146" s="254"/>
      <c r="BK1146" s="254"/>
      <c r="BL1146" s="254"/>
      <c r="BM1146" s="254"/>
      <c r="BN1146" s="254"/>
      <c r="BO1146" s="254"/>
      <c r="BP1146" s="254"/>
      <c r="BQ1146" s="254"/>
      <c r="BR1146" s="254"/>
      <c r="BS1146" s="254"/>
      <c r="BT1146" s="254"/>
      <c r="BU1146" s="254"/>
      <c r="BV1146" s="254"/>
      <c r="BW1146" s="254"/>
      <c r="BX1146" s="254"/>
      <c r="BY1146" s="254"/>
      <c r="BZ1146" s="254"/>
      <c r="CA1146" s="254"/>
      <c r="CB1146" s="254"/>
      <c r="CC1146" s="254"/>
      <c r="CD1146" s="254"/>
      <c r="CE1146" s="254"/>
      <c r="CF1146" s="254"/>
      <c r="CG1146" s="254"/>
      <c r="CH1146" s="254"/>
      <c r="CI1146" s="254"/>
      <c r="CJ1146" s="254"/>
      <c r="CK1146" s="254"/>
      <c r="CL1146" s="254"/>
      <c r="CM1146" s="254"/>
      <c r="CN1146" s="254"/>
      <c r="CO1146" s="254"/>
      <c r="CP1146" s="254"/>
      <c r="CQ1146" s="254"/>
      <c r="CR1146" s="254"/>
      <c r="CS1146" s="254"/>
      <c r="CT1146" s="254"/>
      <c r="CU1146" s="254"/>
      <c r="CV1146" s="254"/>
      <c r="CW1146" s="254"/>
      <c r="CX1146" s="254"/>
      <c r="CY1146" s="254"/>
      <c r="CZ1146" s="254"/>
      <c r="DA1146" s="254"/>
      <c r="DB1146" s="254"/>
      <c r="DC1146" s="254"/>
      <c r="DD1146" s="254"/>
      <c r="DE1146" s="254"/>
      <c r="DF1146" s="254"/>
      <c r="DG1146" s="254"/>
      <c r="DH1146" s="254"/>
      <c r="DI1146" s="254"/>
      <c r="DJ1146" s="254"/>
      <c r="DK1146" s="254"/>
      <c r="DL1146" s="254"/>
      <c r="DM1146" s="254"/>
      <c r="DN1146" s="254"/>
      <c r="DO1146" s="254"/>
    </row>
    <row r="1147" spans="1:119" ht="7.5" customHeight="1">
      <c r="A1147" s="277"/>
      <c r="B1147" s="254"/>
      <c r="C1147" s="254"/>
      <c r="D1147" s="254"/>
      <c r="E1147" s="254"/>
      <c r="F1147" s="254"/>
      <c r="G1147" s="254"/>
      <c r="H1147" s="254"/>
      <c r="I1147" s="254"/>
      <c r="J1147" s="254"/>
      <c r="K1147" s="254"/>
      <c r="L1147" s="254"/>
      <c r="M1147" s="254"/>
      <c r="N1147" s="254"/>
      <c r="O1147" s="254"/>
      <c r="P1147" s="254"/>
      <c r="Q1147" s="254"/>
      <c r="R1147" s="254"/>
      <c r="S1147" s="254"/>
      <c r="T1147" s="254"/>
      <c r="U1147" s="254"/>
      <c r="V1147" s="254"/>
      <c r="W1147" s="254"/>
      <c r="X1147" s="254"/>
      <c r="Y1147" s="254"/>
      <c r="Z1147" s="254"/>
      <c r="AA1147" s="254"/>
      <c r="AB1147" s="254"/>
      <c r="AC1147" s="254"/>
      <c r="AD1147" s="254"/>
      <c r="AE1147" s="254"/>
      <c r="AF1147" s="254"/>
      <c r="AG1147" s="254"/>
      <c r="AH1147" s="254"/>
      <c r="AI1147" s="254"/>
      <c r="AJ1147" s="254"/>
      <c r="AK1147" s="254"/>
      <c r="AL1147" s="254"/>
      <c r="AM1147" s="254"/>
      <c r="AN1147" s="254"/>
      <c r="AO1147" s="254"/>
      <c r="AP1147" s="254"/>
      <c r="AQ1147" s="254"/>
      <c r="AR1147" s="254"/>
      <c r="AS1147" s="254"/>
      <c r="AT1147" s="254"/>
      <c r="AU1147" s="254"/>
      <c r="AV1147" s="254"/>
      <c r="AW1147" s="254"/>
      <c r="AX1147" s="254"/>
      <c r="AY1147" s="254"/>
      <c r="AZ1147" s="254"/>
      <c r="BA1147" s="254"/>
      <c r="BB1147" s="254"/>
      <c r="BC1147" s="254"/>
      <c r="BD1147" s="254"/>
      <c r="BE1147" s="254"/>
      <c r="BF1147" s="254"/>
      <c r="BG1147" s="254"/>
      <c r="BH1147" s="254"/>
      <c r="BI1147" s="254"/>
      <c r="BJ1147" s="254"/>
      <c r="BK1147" s="254"/>
      <c r="BL1147" s="254"/>
      <c r="BM1147" s="254"/>
      <c r="BN1147" s="254"/>
      <c r="BO1147" s="254"/>
      <c r="BP1147" s="254"/>
      <c r="BQ1147" s="254"/>
      <c r="BR1147" s="254"/>
      <c r="BS1147" s="254"/>
      <c r="BT1147" s="254"/>
      <c r="BU1147" s="254"/>
      <c r="BV1147" s="254"/>
      <c r="BW1147" s="254"/>
      <c r="BX1147" s="254"/>
      <c r="BY1147" s="254"/>
      <c r="BZ1147" s="254"/>
      <c r="CA1147" s="254"/>
      <c r="CB1147" s="254"/>
      <c r="CC1147" s="254"/>
      <c r="CD1147" s="254"/>
      <c r="CE1147" s="254"/>
      <c r="CF1147" s="254"/>
      <c r="CG1147" s="254"/>
      <c r="CH1147" s="254"/>
      <c r="CI1147" s="254"/>
      <c r="CJ1147" s="254"/>
      <c r="CK1147" s="254"/>
      <c r="CL1147" s="254"/>
      <c r="CM1147" s="254"/>
      <c r="CN1147" s="254"/>
      <c r="CO1147" s="254"/>
      <c r="CP1147" s="254"/>
      <c r="CQ1147" s="254"/>
      <c r="CR1147" s="254"/>
      <c r="CS1147" s="254"/>
      <c r="CT1147" s="254"/>
      <c r="CU1147" s="254"/>
      <c r="CV1147" s="254"/>
      <c r="CW1147" s="254"/>
      <c r="CX1147" s="254"/>
      <c r="CY1147" s="254"/>
      <c r="CZ1147" s="254"/>
      <c r="DA1147" s="254"/>
      <c r="DB1147" s="254"/>
      <c r="DC1147" s="254"/>
      <c r="DD1147" s="254"/>
      <c r="DE1147" s="254"/>
      <c r="DF1147" s="254"/>
      <c r="DG1147" s="254"/>
      <c r="DH1147" s="254"/>
      <c r="DI1147" s="254"/>
      <c r="DJ1147" s="254"/>
      <c r="DK1147" s="254"/>
      <c r="DL1147" s="254"/>
      <c r="DM1147" s="254"/>
      <c r="DN1147" s="254"/>
      <c r="DO1147" s="254"/>
    </row>
    <row r="1148" spans="1:119" ht="7.5" customHeight="1">
      <c r="A1148" s="277"/>
      <c r="B1148" s="254"/>
      <c r="C1148" s="254"/>
      <c r="D1148" s="254"/>
      <c r="E1148" s="254"/>
      <c r="F1148" s="254"/>
      <c r="G1148" s="254"/>
      <c r="H1148" s="254"/>
      <c r="I1148" s="254"/>
      <c r="J1148" s="254"/>
      <c r="K1148" s="254"/>
      <c r="L1148" s="254"/>
      <c r="M1148" s="254"/>
      <c r="N1148" s="254"/>
      <c r="O1148" s="254"/>
      <c r="P1148" s="254"/>
      <c r="Q1148" s="254"/>
      <c r="R1148" s="254"/>
      <c r="S1148" s="254"/>
      <c r="T1148" s="254"/>
      <c r="U1148" s="254"/>
      <c r="V1148" s="254"/>
      <c r="W1148" s="254"/>
      <c r="X1148" s="254"/>
      <c r="Y1148" s="254"/>
      <c r="Z1148" s="254"/>
      <c r="AA1148" s="254"/>
      <c r="AB1148" s="254"/>
      <c r="AC1148" s="254"/>
      <c r="AD1148" s="254"/>
      <c r="AE1148" s="254"/>
      <c r="AF1148" s="254"/>
      <c r="AG1148" s="254"/>
      <c r="AH1148" s="254"/>
      <c r="AI1148" s="254"/>
      <c r="AJ1148" s="254"/>
      <c r="AK1148" s="254"/>
      <c r="AL1148" s="254"/>
      <c r="AM1148" s="254"/>
      <c r="AN1148" s="254"/>
      <c r="AO1148" s="254"/>
      <c r="AP1148" s="254"/>
      <c r="AQ1148" s="254"/>
      <c r="AR1148" s="254"/>
      <c r="AS1148" s="254"/>
      <c r="AT1148" s="254"/>
      <c r="AU1148" s="254"/>
      <c r="AV1148" s="254"/>
      <c r="AW1148" s="254"/>
      <c r="AX1148" s="254"/>
      <c r="AY1148" s="254"/>
      <c r="AZ1148" s="254"/>
      <c r="BA1148" s="254"/>
      <c r="BB1148" s="254"/>
      <c r="BC1148" s="254"/>
      <c r="BD1148" s="254"/>
      <c r="BE1148" s="254"/>
      <c r="BF1148" s="254"/>
      <c r="BG1148" s="254"/>
      <c r="BH1148" s="254"/>
      <c r="BI1148" s="254"/>
      <c r="BJ1148" s="254"/>
      <c r="BK1148" s="254"/>
      <c r="BL1148" s="254"/>
      <c r="BM1148" s="254"/>
      <c r="BN1148" s="254"/>
      <c r="BO1148" s="254"/>
      <c r="BP1148" s="254"/>
      <c r="BQ1148" s="254"/>
      <c r="BR1148" s="254"/>
      <c r="BS1148" s="254"/>
      <c r="BT1148" s="254"/>
      <c r="BU1148" s="254"/>
      <c r="BV1148" s="254"/>
      <c r="BW1148" s="254"/>
      <c r="BX1148" s="254"/>
      <c r="BY1148" s="254"/>
      <c r="BZ1148" s="254"/>
      <c r="CA1148" s="254"/>
      <c r="CB1148" s="254"/>
      <c r="CC1148" s="254"/>
      <c r="CD1148" s="254"/>
      <c r="CE1148" s="254"/>
      <c r="CF1148" s="254"/>
      <c r="CG1148" s="254"/>
      <c r="CH1148" s="254"/>
      <c r="CI1148" s="254"/>
      <c r="CJ1148" s="254"/>
      <c r="CK1148" s="254"/>
      <c r="CL1148" s="254"/>
      <c r="CM1148" s="254"/>
      <c r="CN1148" s="254"/>
      <c r="CO1148" s="254"/>
      <c r="CP1148" s="254"/>
      <c r="CQ1148" s="254"/>
      <c r="CR1148" s="254"/>
      <c r="CS1148" s="254"/>
      <c r="CT1148" s="254"/>
      <c r="CU1148" s="254"/>
      <c r="CV1148" s="254"/>
      <c r="CW1148" s="254"/>
      <c r="CX1148" s="254"/>
      <c r="CY1148" s="254"/>
      <c r="CZ1148" s="254"/>
      <c r="DA1148" s="254"/>
      <c r="DB1148" s="254"/>
      <c r="DC1148" s="254"/>
      <c r="DD1148" s="254"/>
      <c r="DE1148" s="254"/>
      <c r="DF1148" s="254"/>
      <c r="DG1148" s="254"/>
      <c r="DH1148" s="254"/>
      <c r="DI1148" s="254"/>
      <c r="DJ1148" s="254"/>
      <c r="DK1148" s="254"/>
      <c r="DL1148" s="254"/>
      <c r="DM1148" s="254"/>
      <c r="DN1148" s="254"/>
      <c r="DO1148" s="254"/>
    </row>
    <row r="1149" spans="1:119" ht="7.5" customHeight="1">
      <c r="A1149" s="277"/>
      <c r="B1149" s="254"/>
      <c r="C1149" s="254"/>
      <c r="D1149" s="254"/>
      <c r="E1149" s="254"/>
      <c r="F1149" s="254"/>
      <c r="G1149" s="254"/>
      <c r="H1149" s="254"/>
      <c r="I1149" s="254"/>
      <c r="J1149" s="254"/>
      <c r="K1149" s="254"/>
      <c r="L1149" s="254"/>
      <c r="M1149" s="254"/>
      <c r="N1149" s="254"/>
      <c r="O1149" s="254"/>
      <c r="P1149" s="254"/>
      <c r="Q1149" s="254"/>
      <c r="R1149" s="254"/>
      <c r="S1149" s="254"/>
      <c r="T1149" s="254"/>
      <c r="U1149" s="254"/>
      <c r="V1149" s="254"/>
      <c r="W1149" s="254"/>
      <c r="X1149" s="254"/>
      <c r="Y1149" s="254"/>
      <c r="Z1149" s="254"/>
      <c r="AA1149" s="254"/>
      <c r="AB1149" s="254"/>
      <c r="AC1149" s="254"/>
      <c r="AD1149" s="254"/>
      <c r="AE1149" s="254"/>
      <c r="AF1149" s="254"/>
      <c r="AG1149" s="254"/>
      <c r="AH1149" s="254"/>
      <c r="AI1149" s="254"/>
      <c r="AJ1149" s="254"/>
      <c r="AK1149" s="254"/>
      <c r="AL1149" s="254"/>
      <c r="AM1149" s="254"/>
      <c r="AN1149" s="254"/>
      <c r="AO1149" s="254"/>
      <c r="AP1149" s="254"/>
      <c r="AQ1149" s="254"/>
      <c r="AR1149" s="254"/>
      <c r="AS1149" s="254"/>
      <c r="AT1149" s="254"/>
      <c r="AU1149" s="254"/>
      <c r="AV1149" s="254"/>
      <c r="AW1149" s="254"/>
      <c r="AX1149" s="254"/>
      <c r="AY1149" s="254"/>
      <c r="AZ1149" s="254"/>
      <c r="BA1149" s="254"/>
      <c r="BB1149" s="254"/>
      <c r="BC1149" s="254"/>
      <c r="BD1149" s="254"/>
      <c r="BE1149" s="254"/>
      <c r="BF1149" s="254"/>
      <c r="BG1149" s="254"/>
      <c r="BH1149" s="254"/>
      <c r="BI1149" s="254"/>
      <c r="BJ1149" s="254"/>
      <c r="BK1149" s="254"/>
      <c r="BL1149" s="254"/>
      <c r="BM1149" s="254"/>
      <c r="BN1149" s="254"/>
      <c r="BO1149" s="254"/>
      <c r="BP1149" s="254"/>
      <c r="BQ1149" s="254"/>
      <c r="BR1149" s="254"/>
      <c r="BS1149" s="254"/>
      <c r="BT1149" s="254"/>
      <c r="BU1149" s="254"/>
      <c r="BV1149" s="254"/>
      <c r="BW1149" s="254"/>
      <c r="BX1149" s="254"/>
      <c r="BY1149" s="254"/>
      <c r="BZ1149" s="254"/>
      <c r="CA1149" s="254"/>
      <c r="CB1149" s="254"/>
      <c r="CC1149" s="254"/>
      <c r="CD1149" s="254"/>
      <c r="CE1149" s="254"/>
      <c r="CF1149" s="254"/>
      <c r="CG1149" s="254"/>
      <c r="CH1149" s="254"/>
      <c r="CI1149" s="254"/>
      <c r="CJ1149" s="254"/>
      <c r="CK1149" s="254"/>
      <c r="CL1149" s="254"/>
      <c r="CM1149" s="254"/>
      <c r="CN1149" s="254"/>
      <c r="CO1149" s="254"/>
      <c r="CP1149" s="254"/>
      <c r="CQ1149" s="254"/>
      <c r="CR1149" s="254"/>
      <c r="CS1149" s="254"/>
      <c r="CT1149" s="254"/>
      <c r="CU1149" s="254"/>
      <c r="CV1149" s="254"/>
      <c r="CW1149" s="254"/>
      <c r="CX1149" s="254"/>
      <c r="CY1149" s="254"/>
      <c r="CZ1149" s="254"/>
      <c r="DA1149" s="254"/>
      <c r="DB1149" s="254"/>
      <c r="DC1149" s="254"/>
      <c r="DD1149" s="254"/>
      <c r="DE1149" s="254"/>
      <c r="DF1149" s="254"/>
      <c r="DG1149" s="254"/>
      <c r="DH1149" s="254"/>
      <c r="DI1149" s="254"/>
      <c r="DJ1149" s="254"/>
      <c r="DK1149" s="254"/>
      <c r="DL1149" s="254"/>
      <c r="DM1149" s="254"/>
      <c r="DN1149" s="254"/>
      <c r="DO1149" s="254"/>
    </row>
    <row r="1150" spans="1:119" ht="7.5" customHeight="1">
      <c r="A1150" s="277"/>
      <c r="B1150" s="254"/>
      <c r="C1150" s="254"/>
      <c r="D1150" s="254"/>
      <c r="E1150" s="254"/>
      <c r="F1150" s="254"/>
      <c r="G1150" s="254"/>
      <c r="H1150" s="254"/>
      <c r="I1150" s="254"/>
      <c r="J1150" s="254"/>
      <c r="K1150" s="254"/>
      <c r="L1150" s="254"/>
      <c r="M1150" s="254"/>
      <c r="N1150" s="254"/>
      <c r="O1150" s="254"/>
      <c r="P1150" s="254"/>
      <c r="Q1150" s="254"/>
      <c r="R1150" s="254"/>
      <c r="S1150" s="254"/>
      <c r="T1150" s="254"/>
      <c r="U1150" s="254"/>
      <c r="V1150" s="254"/>
      <c r="W1150" s="254"/>
      <c r="X1150" s="254"/>
      <c r="Y1150" s="254"/>
      <c r="Z1150" s="254"/>
      <c r="AA1150" s="254"/>
      <c r="AB1150" s="254"/>
      <c r="AC1150" s="254"/>
      <c r="AD1150" s="254"/>
      <c r="AE1150" s="254"/>
      <c r="AF1150" s="254"/>
      <c r="AG1150" s="254"/>
      <c r="AH1150" s="254"/>
      <c r="AI1150" s="254"/>
      <c r="AJ1150" s="254"/>
      <c r="AK1150" s="254"/>
      <c r="AL1150" s="254"/>
      <c r="AM1150" s="254"/>
      <c r="AN1150" s="254"/>
      <c r="AO1150" s="254"/>
      <c r="AP1150" s="254"/>
      <c r="AQ1150" s="254"/>
      <c r="AR1150" s="254"/>
      <c r="AS1150" s="254"/>
      <c r="AT1150" s="254"/>
      <c r="AU1150" s="254"/>
      <c r="AV1150" s="254"/>
      <c r="AW1150" s="254"/>
      <c r="AX1150" s="254"/>
      <c r="AY1150" s="254"/>
      <c r="AZ1150" s="254"/>
      <c r="BA1150" s="254"/>
      <c r="BB1150" s="254"/>
      <c r="BC1150" s="254"/>
      <c r="BD1150" s="254"/>
      <c r="BE1150" s="254"/>
      <c r="BF1150" s="254"/>
      <c r="BG1150" s="254"/>
      <c r="BH1150" s="254"/>
      <c r="BI1150" s="254"/>
      <c r="BJ1150" s="254"/>
      <c r="BK1150" s="254"/>
      <c r="BL1150" s="254"/>
      <c r="BM1150" s="254"/>
      <c r="BN1150" s="254"/>
      <c r="BO1150" s="254"/>
      <c r="BP1150" s="254"/>
      <c r="BQ1150" s="254"/>
      <c r="BR1150" s="254"/>
      <c r="BS1150" s="254"/>
      <c r="BT1150" s="254"/>
      <c r="BU1150" s="254"/>
      <c r="BV1150" s="254"/>
      <c r="BW1150" s="254"/>
      <c r="BX1150" s="254"/>
      <c r="BY1150" s="254"/>
      <c r="BZ1150" s="254"/>
      <c r="CA1150" s="254"/>
      <c r="CB1150" s="254"/>
      <c r="CC1150" s="254"/>
      <c r="CD1150" s="254"/>
      <c r="CE1150" s="254"/>
      <c r="CF1150" s="254"/>
      <c r="CG1150" s="254"/>
      <c r="CH1150" s="254"/>
      <c r="CI1150" s="254"/>
      <c r="CJ1150" s="254"/>
      <c r="CK1150" s="254"/>
      <c r="CL1150" s="254"/>
      <c r="CM1150" s="254"/>
      <c r="CN1150" s="254"/>
      <c r="CO1150" s="254"/>
      <c r="CP1150" s="254"/>
      <c r="CQ1150" s="254"/>
      <c r="CR1150" s="254"/>
      <c r="CS1150" s="254"/>
      <c r="CT1150" s="254"/>
      <c r="CU1150" s="254"/>
      <c r="CV1150" s="254"/>
      <c r="CW1150" s="254"/>
      <c r="CX1150" s="254"/>
      <c r="CY1150" s="254"/>
      <c r="CZ1150" s="254"/>
      <c r="DA1150" s="254"/>
      <c r="DB1150" s="254"/>
      <c r="DC1150" s="254"/>
      <c r="DD1150" s="254"/>
      <c r="DE1150" s="254"/>
      <c r="DF1150" s="254"/>
      <c r="DG1150" s="254"/>
      <c r="DH1150" s="254"/>
      <c r="DI1150" s="254"/>
      <c r="DJ1150" s="254"/>
      <c r="DK1150" s="254"/>
      <c r="DL1150" s="254"/>
      <c r="DM1150" s="254"/>
      <c r="DN1150" s="254"/>
      <c r="DO1150" s="254"/>
    </row>
    <row r="1151" spans="1:119" ht="7.5" customHeight="1">
      <c r="A1151" s="277"/>
      <c r="B1151" s="254"/>
      <c r="C1151" s="254"/>
      <c r="D1151" s="254"/>
      <c r="E1151" s="254"/>
      <c r="F1151" s="254"/>
      <c r="G1151" s="254"/>
      <c r="H1151" s="254"/>
      <c r="I1151" s="254"/>
      <c r="J1151" s="254"/>
      <c r="K1151" s="254"/>
      <c r="L1151" s="254"/>
      <c r="M1151" s="254"/>
      <c r="N1151" s="254"/>
      <c r="O1151" s="254"/>
      <c r="P1151" s="254"/>
      <c r="Q1151" s="254"/>
      <c r="R1151" s="254"/>
      <c r="S1151" s="254"/>
      <c r="T1151" s="254"/>
      <c r="U1151" s="254"/>
      <c r="V1151" s="254"/>
      <c r="W1151" s="254"/>
      <c r="X1151" s="254"/>
      <c r="Y1151" s="254"/>
      <c r="Z1151" s="254"/>
      <c r="AA1151" s="254"/>
      <c r="AB1151" s="254"/>
      <c r="AC1151" s="254"/>
      <c r="AD1151" s="254"/>
      <c r="AE1151" s="254"/>
      <c r="AF1151" s="254"/>
      <c r="AG1151" s="254"/>
      <c r="AH1151" s="254"/>
      <c r="AI1151" s="254"/>
      <c r="AJ1151" s="254"/>
      <c r="AK1151" s="254"/>
      <c r="AL1151" s="254"/>
      <c r="AM1151" s="254"/>
      <c r="AN1151" s="254"/>
      <c r="AO1151" s="254"/>
      <c r="AP1151" s="254"/>
      <c r="AQ1151" s="254"/>
      <c r="AR1151" s="254"/>
      <c r="AS1151" s="254"/>
      <c r="AT1151" s="254"/>
      <c r="AU1151" s="254"/>
      <c r="AV1151" s="254"/>
      <c r="AW1151" s="254"/>
      <c r="AX1151" s="254"/>
      <c r="AY1151" s="254"/>
      <c r="AZ1151" s="254"/>
      <c r="BA1151" s="254"/>
      <c r="BB1151" s="254"/>
      <c r="BC1151" s="254"/>
      <c r="BD1151" s="254"/>
      <c r="BE1151" s="254"/>
      <c r="BF1151" s="254"/>
      <c r="BG1151" s="254"/>
      <c r="BH1151" s="254"/>
      <c r="BI1151" s="254"/>
      <c r="BJ1151" s="254"/>
      <c r="BK1151" s="254"/>
      <c r="BL1151" s="254"/>
      <c r="BM1151" s="254"/>
      <c r="BN1151" s="254"/>
      <c r="BO1151" s="254"/>
      <c r="BP1151" s="254"/>
      <c r="BQ1151" s="254"/>
      <c r="BR1151" s="254"/>
      <c r="BS1151" s="254"/>
      <c r="BT1151" s="254"/>
      <c r="BU1151" s="254"/>
      <c r="BV1151" s="254"/>
      <c r="BW1151" s="254"/>
      <c r="BX1151" s="254"/>
      <c r="BY1151" s="254"/>
      <c r="BZ1151" s="254"/>
      <c r="CA1151" s="254"/>
      <c r="CB1151" s="254"/>
      <c r="CC1151" s="254"/>
      <c r="CD1151" s="254"/>
      <c r="CE1151" s="254"/>
      <c r="CF1151" s="254"/>
      <c r="CG1151" s="254"/>
      <c r="CH1151" s="254"/>
      <c r="CI1151" s="254"/>
      <c r="CJ1151" s="254"/>
      <c r="CK1151" s="254"/>
      <c r="CL1151" s="254"/>
      <c r="CM1151" s="254"/>
      <c r="CN1151" s="254"/>
      <c r="CO1151" s="254"/>
      <c r="CP1151" s="254"/>
      <c r="CQ1151" s="254"/>
      <c r="CR1151" s="254"/>
      <c r="CS1151" s="254"/>
      <c r="CT1151" s="254"/>
      <c r="CU1151" s="254"/>
      <c r="CV1151" s="254"/>
      <c r="CW1151" s="254"/>
      <c r="CX1151" s="254"/>
      <c r="CY1151" s="254"/>
      <c r="CZ1151" s="254"/>
      <c r="DA1151" s="254"/>
      <c r="DB1151" s="254"/>
      <c r="DC1151" s="254"/>
      <c r="DD1151" s="254"/>
      <c r="DE1151" s="254"/>
      <c r="DF1151" s="254"/>
      <c r="DG1151" s="254"/>
      <c r="DH1151" s="254"/>
      <c r="DI1151" s="254"/>
      <c r="DJ1151" s="254"/>
      <c r="DK1151" s="254"/>
      <c r="DL1151" s="254"/>
      <c r="DM1151" s="254"/>
      <c r="DN1151" s="254"/>
      <c r="DO1151" s="254"/>
    </row>
    <row r="1152" spans="1:119" ht="7.5" customHeight="1">
      <c r="A1152" s="277"/>
      <c r="B1152" s="254"/>
      <c r="C1152" s="254"/>
      <c r="D1152" s="254"/>
      <c r="E1152" s="254"/>
      <c r="F1152" s="254"/>
      <c r="G1152" s="254"/>
      <c r="H1152" s="254"/>
      <c r="I1152" s="254"/>
      <c r="J1152" s="254"/>
      <c r="K1152" s="254"/>
      <c r="L1152" s="254"/>
      <c r="M1152" s="254"/>
      <c r="N1152" s="254"/>
      <c r="O1152" s="254"/>
      <c r="P1152" s="254"/>
      <c r="Q1152" s="254"/>
      <c r="R1152" s="254"/>
      <c r="S1152" s="254"/>
      <c r="T1152" s="254"/>
      <c r="U1152" s="254"/>
      <c r="V1152" s="254"/>
      <c r="W1152" s="254"/>
      <c r="X1152" s="254"/>
      <c r="Y1152" s="254"/>
      <c r="Z1152" s="254"/>
      <c r="AA1152" s="254"/>
      <c r="AB1152" s="254"/>
      <c r="AC1152" s="254"/>
      <c r="AD1152" s="254"/>
      <c r="AE1152" s="254"/>
      <c r="AF1152" s="254"/>
      <c r="AG1152" s="254"/>
      <c r="AH1152" s="254"/>
      <c r="AI1152" s="254"/>
      <c r="AJ1152" s="254"/>
      <c r="AK1152" s="254"/>
      <c r="AL1152" s="254"/>
      <c r="AM1152" s="254"/>
      <c r="AN1152" s="254"/>
      <c r="AO1152" s="254"/>
      <c r="AP1152" s="254"/>
      <c r="AQ1152" s="254"/>
      <c r="AR1152" s="254"/>
      <c r="AS1152" s="254"/>
      <c r="AT1152" s="254"/>
      <c r="AU1152" s="254"/>
      <c r="AV1152" s="254"/>
      <c r="AW1152" s="254"/>
      <c r="AX1152" s="254"/>
      <c r="AY1152" s="254"/>
      <c r="AZ1152" s="254"/>
      <c r="BA1152" s="254"/>
      <c r="BB1152" s="254"/>
      <c r="BC1152" s="254"/>
      <c r="BD1152" s="254"/>
      <c r="BE1152" s="254"/>
      <c r="BF1152" s="254"/>
      <c r="BG1152" s="254"/>
      <c r="BH1152" s="254"/>
      <c r="BI1152" s="254"/>
      <c r="BJ1152" s="254"/>
      <c r="BK1152" s="254"/>
      <c r="BL1152" s="254"/>
      <c r="BM1152" s="254"/>
      <c r="BN1152" s="254"/>
      <c r="BO1152" s="254"/>
      <c r="BP1152" s="254"/>
      <c r="BQ1152" s="254"/>
      <c r="BR1152" s="254"/>
      <c r="BS1152" s="254"/>
      <c r="BT1152" s="254"/>
      <c r="BU1152" s="254"/>
      <c r="BV1152" s="254"/>
      <c r="BW1152" s="254"/>
      <c r="BX1152" s="254"/>
      <c r="BY1152" s="254"/>
      <c r="BZ1152" s="254"/>
      <c r="CA1152" s="254"/>
      <c r="CB1152" s="254"/>
      <c r="CC1152" s="254"/>
      <c r="CD1152" s="254"/>
      <c r="CE1152" s="254"/>
      <c r="CF1152" s="254"/>
      <c r="CG1152" s="254"/>
      <c r="CH1152" s="254"/>
      <c r="CI1152" s="254"/>
      <c r="CJ1152" s="254"/>
      <c r="CK1152" s="254"/>
      <c r="CL1152" s="254"/>
      <c r="CM1152" s="254"/>
      <c r="CN1152" s="254"/>
      <c r="CO1152" s="254"/>
      <c r="CP1152" s="254"/>
      <c r="CQ1152" s="254"/>
      <c r="CR1152" s="254"/>
      <c r="CS1152" s="254"/>
      <c r="CT1152" s="254"/>
      <c r="CU1152" s="254"/>
      <c r="CV1152" s="254"/>
      <c r="CW1152" s="254"/>
      <c r="CX1152" s="254"/>
      <c r="CY1152" s="254"/>
      <c r="CZ1152" s="254"/>
      <c r="DA1152" s="254"/>
      <c r="DB1152" s="254"/>
      <c r="DC1152" s="254"/>
      <c r="DD1152" s="254"/>
      <c r="DE1152" s="254"/>
      <c r="DF1152" s="254"/>
      <c r="DG1152" s="254"/>
      <c r="DH1152" s="254"/>
      <c r="DI1152" s="254"/>
      <c r="DJ1152" s="254"/>
      <c r="DK1152" s="254"/>
      <c r="DL1152" s="254"/>
      <c r="DM1152" s="254"/>
      <c r="DN1152" s="254"/>
      <c r="DO1152" s="254"/>
    </row>
    <row r="1153" spans="1:119" ht="7.5" customHeight="1">
      <c r="A1153" s="277"/>
      <c r="B1153" s="254"/>
      <c r="C1153" s="254"/>
      <c r="D1153" s="254"/>
      <c r="E1153" s="254"/>
      <c r="F1153" s="254"/>
      <c r="G1153" s="254"/>
      <c r="H1153" s="254"/>
      <c r="I1153" s="254"/>
      <c r="J1153" s="254"/>
      <c r="K1153" s="254"/>
      <c r="L1153" s="254"/>
      <c r="M1153" s="254"/>
      <c r="N1153" s="254"/>
      <c r="O1153" s="254"/>
      <c r="P1153" s="254"/>
      <c r="Q1153" s="254"/>
      <c r="R1153" s="254"/>
      <c r="S1153" s="254"/>
      <c r="T1153" s="254"/>
      <c r="U1153" s="254"/>
      <c r="V1153" s="254"/>
      <c r="W1153" s="254"/>
      <c r="X1153" s="254"/>
      <c r="Y1153" s="254"/>
      <c r="Z1153" s="254"/>
      <c r="AA1153" s="254"/>
      <c r="AB1153" s="254"/>
      <c r="AC1153" s="254"/>
      <c r="AD1153" s="254"/>
      <c r="AE1153" s="254"/>
      <c r="AF1153" s="254"/>
      <c r="AG1153" s="254"/>
      <c r="AH1153" s="254"/>
      <c r="AI1153" s="254"/>
      <c r="AJ1153" s="254"/>
      <c r="AK1153" s="254"/>
      <c r="AL1153" s="254"/>
      <c r="AM1153" s="254"/>
      <c r="AN1153" s="254"/>
      <c r="AO1153" s="254"/>
      <c r="AP1153" s="254"/>
      <c r="AQ1153" s="254"/>
      <c r="AR1153" s="254"/>
      <c r="AS1153" s="254"/>
      <c r="AT1153" s="254"/>
      <c r="AU1153" s="254"/>
      <c r="AV1153" s="254"/>
      <c r="AW1153" s="254"/>
      <c r="AX1153" s="254"/>
      <c r="AY1153" s="254"/>
      <c r="AZ1153" s="254"/>
      <c r="BA1153" s="254"/>
      <c r="BB1153" s="254"/>
      <c r="BC1153" s="254"/>
      <c r="BD1153" s="254"/>
      <c r="BE1153" s="254"/>
      <c r="BF1153" s="254"/>
      <c r="BG1153" s="254"/>
      <c r="BH1153" s="254"/>
      <c r="BI1153" s="254"/>
      <c r="BJ1153" s="254"/>
      <c r="BK1153" s="254"/>
      <c r="BL1153" s="254"/>
      <c r="BM1153" s="254"/>
      <c r="BN1153" s="254"/>
      <c r="BO1153" s="254"/>
      <c r="BP1153" s="254"/>
      <c r="BQ1153" s="254"/>
      <c r="BR1153" s="254"/>
      <c r="BS1153" s="254"/>
      <c r="BT1153" s="254"/>
      <c r="BU1153" s="254"/>
      <c r="BV1153" s="254"/>
      <c r="BW1153" s="254"/>
      <c r="BX1153" s="254"/>
      <c r="BY1153" s="254"/>
      <c r="BZ1153" s="254"/>
      <c r="CA1153" s="254"/>
      <c r="CB1153" s="254"/>
      <c r="CC1153" s="254"/>
      <c r="CD1153" s="254"/>
      <c r="CE1153" s="254"/>
      <c r="CF1153" s="254"/>
      <c r="CG1153" s="254"/>
      <c r="CH1153" s="254"/>
      <c r="CI1153" s="254"/>
      <c r="CJ1153" s="254"/>
      <c r="CK1153" s="254"/>
      <c r="CL1153" s="254"/>
      <c r="CM1153" s="254"/>
      <c r="CN1153" s="254"/>
      <c r="CO1153" s="254"/>
      <c r="CP1153" s="254"/>
      <c r="CQ1153" s="254"/>
      <c r="CR1153" s="254"/>
      <c r="CS1153" s="254"/>
      <c r="CT1153" s="254"/>
      <c r="CU1153" s="254"/>
      <c r="CV1153" s="254"/>
      <c r="CW1153" s="254"/>
      <c r="CX1153" s="254"/>
      <c r="CY1153" s="254"/>
      <c r="CZ1153" s="254"/>
      <c r="DA1153" s="254"/>
      <c r="DB1153" s="254"/>
      <c r="DC1153" s="254"/>
      <c r="DD1153" s="254"/>
      <c r="DE1153" s="254"/>
      <c r="DF1153" s="254"/>
      <c r="DG1153" s="254"/>
      <c r="DH1153" s="254"/>
      <c r="DI1153" s="254"/>
      <c r="DJ1153" s="254"/>
      <c r="DK1153" s="254"/>
      <c r="DL1153" s="254"/>
      <c r="DM1153" s="254"/>
      <c r="DN1153" s="254"/>
      <c r="DO1153" s="254"/>
    </row>
    <row r="1154" spans="1:119" ht="7.5" customHeight="1">
      <c r="A1154" s="277"/>
      <c r="B1154" s="254"/>
      <c r="C1154" s="254"/>
      <c r="D1154" s="254"/>
      <c r="E1154" s="254"/>
      <c r="F1154" s="254"/>
      <c r="G1154" s="254"/>
      <c r="H1154" s="254"/>
      <c r="I1154" s="254"/>
      <c r="J1154" s="254"/>
      <c r="K1154" s="254"/>
      <c r="L1154" s="254"/>
      <c r="M1154" s="254"/>
      <c r="N1154" s="254"/>
      <c r="O1154" s="254"/>
      <c r="P1154" s="254"/>
      <c r="Q1154" s="254"/>
      <c r="R1154" s="254"/>
      <c r="S1154" s="254"/>
      <c r="T1154" s="254"/>
      <c r="U1154" s="254"/>
      <c r="V1154" s="254"/>
      <c r="W1154" s="254"/>
      <c r="X1154" s="254"/>
      <c r="Y1154" s="254"/>
      <c r="Z1154" s="254"/>
      <c r="AA1154" s="254"/>
      <c r="AB1154" s="254"/>
      <c r="AC1154" s="254"/>
      <c r="AD1154" s="254"/>
      <c r="AE1154" s="254"/>
      <c r="AF1154" s="254"/>
      <c r="AG1154" s="254"/>
      <c r="AH1154" s="254"/>
      <c r="AI1154" s="254"/>
      <c r="AJ1154" s="254"/>
      <c r="AK1154" s="254"/>
      <c r="AL1154" s="254"/>
      <c r="AM1154" s="254"/>
      <c r="AN1154" s="254"/>
      <c r="AO1154" s="254"/>
      <c r="AP1154" s="254"/>
      <c r="AQ1154" s="254"/>
      <c r="AR1154" s="254"/>
      <c r="AS1154" s="254"/>
      <c r="AT1154" s="254"/>
      <c r="AU1154" s="254"/>
      <c r="AV1154" s="254"/>
      <c r="AW1154" s="254"/>
      <c r="AX1154" s="254"/>
      <c r="AY1154" s="254"/>
      <c r="AZ1154" s="254"/>
      <c r="BA1154" s="254"/>
      <c r="BB1154" s="254"/>
      <c r="BC1154" s="254"/>
      <c r="BD1154" s="254"/>
      <c r="BE1154" s="254"/>
      <c r="BF1154" s="254"/>
      <c r="BG1154" s="254"/>
      <c r="BH1154" s="254"/>
      <c r="BI1154" s="254"/>
      <c r="BJ1154" s="254"/>
      <c r="BK1154" s="254"/>
      <c r="BL1154" s="254"/>
      <c r="BM1154" s="254"/>
      <c r="BN1154" s="254"/>
      <c r="BO1154" s="254"/>
      <c r="BP1154" s="254"/>
      <c r="BQ1154" s="254"/>
      <c r="BR1154" s="254"/>
      <c r="BS1154" s="254"/>
      <c r="BT1154" s="254"/>
      <c r="BU1154" s="254"/>
      <c r="BV1154" s="254"/>
      <c r="BW1154" s="254"/>
      <c r="BX1154" s="254"/>
      <c r="BY1154" s="254"/>
      <c r="BZ1154" s="254"/>
      <c r="CA1154" s="254"/>
      <c r="CB1154" s="254"/>
      <c r="CC1154" s="254"/>
      <c r="CD1154" s="254"/>
      <c r="CE1154" s="254"/>
      <c r="CF1154" s="254"/>
      <c r="CG1154" s="254"/>
      <c r="CH1154" s="254"/>
      <c r="CI1154" s="254"/>
      <c r="CJ1154" s="254"/>
      <c r="CK1154" s="254"/>
      <c r="CL1154" s="254"/>
      <c r="CM1154" s="254"/>
      <c r="CN1154" s="254"/>
      <c r="CO1154" s="254"/>
      <c r="CP1154" s="254"/>
      <c r="CQ1154" s="254"/>
      <c r="CR1154" s="254"/>
      <c r="CS1154" s="254"/>
      <c r="CT1154" s="254"/>
      <c r="CU1154" s="254"/>
      <c r="CV1154" s="254"/>
      <c r="CW1154" s="254"/>
      <c r="CX1154" s="254"/>
      <c r="CY1154" s="254"/>
      <c r="CZ1154" s="254"/>
      <c r="DA1154" s="254"/>
      <c r="DB1154" s="254"/>
      <c r="DC1154" s="254"/>
      <c r="DD1154" s="254"/>
      <c r="DE1154" s="254"/>
      <c r="DF1154" s="254"/>
      <c r="DG1154" s="254"/>
      <c r="DH1154" s="254"/>
      <c r="DI1154" s="254"/>
      <c r="DJ1154" s="254"/>
      <c r="DK1154" s="254"/>
      <c r="DL1154" s="254"/>
      <c r="DM1154" s="254"/>
      <c r="DN1154" s="254"/>
      <c r="DO1154" s="254"/>
    </row>
    <row r="1155" spans="1:119" ht="7.5" customHeight="1">
      <c r="A1155" s="277"/>
      <c r="B1155" s="254"/>
      <c r="C1155" s="254"/>
      <c r="D1155" s="254"/>
      <c r="E1155" s="254"/>
      <c r="F1155" s="254"/>
      <c r="G1155" s="254"/>
      <c r="H1155" s="254"/>
      <c r="I1155" s="254"/>
      <c r="J1155" s="254"/>
      <c r="K1155" s="254"/>
      <c r="L1155" s="254"/>
      <c r="M1155" s="254"/>
      <c r="N1155" s="254"/>
      <c r="O1155" s="254"/>
      <c r="P1155" s="254"/>
      <c r="Q1155" s="254"/>
      <c r="R1155" s="254"/>
      <c r="S1155" s="254"/>
      <c r="T1155" s="254"/>
      <c r="U1155" s="254"/>
      <c r="V1155" s="254"/>
      <c r="W1155" s="254"/>
      <c r="X1155" s="254"/>
      <c r="Y1155" s="254"/>
      <c r="Z1155" s="254"/>
      <c r="AA1155" s="254"/>
      <c r="AB1155" s="254"/>
      <c r="AC1155" s="254"/>
      <c r="AD1155" s="254"/>
      <c r="AE1155" s="254"/>
      <c r="AF1155" s="254"/>
      <c r="AG1155" s="254"/>
      <c r="AH1155" s="254"/>
      <c r="AI1155" s="254"/>
      <c r="AJ1155" s="254"/>
      <c r="AK1155" s="254"/>
      <c r="AL1155" s="254"/>
      <c r="AM1155" s="254"/>
      <c r="AN1155" s="254"/>
      <c r="AO1155" s="254"/>
      <c r="AP1155" s="254"/>
      <c r="AQ1155" s="254"/>
      <c r="AR1155" s="254"/>
      <c r="AS1155" s="254"/>
      <c r="AT1155" s="254"/>
      <c r="AU1155" s="254"/>
      <c r="AV1155" s="254"/>
      <c r="AW1155" s="254"/>
      <c r="AX1155" s="254"/>
      <c r="AY1155" s="254"/>
      <c r="AZ1155" s="254"/>
      <c r="BA1155" s="254"/>
      <c r="BB1155" s="254"/>
      <c r="BC1155" s="254"/>
      <c r="BD1155" s="254"/>
      <c r="BE1155" s="254"/>
      <c r="BF1155" s="254"/>
      <c r="BG1155" s="254"/>
      <c r="BH1155" s="254"/>
      <c r="BI1155" s="254"/>
      <c r="BJ1155" s="254"/>
      <c r="BK1155" s="254"/>
      <c r="BL1155" s="254"/>
      <c r="BM1155" s="254"/>
      <c r="BN1155" s="254"/>
      <c r="BO1155" s="254"/>
      <c r="BP1155" s="254"/>
      <c r="BQ1155" s="254"/>
      <c r="BR1155" s="254"/>
      <c r="BS1155" s="254"/>
      <c r="BT1155" s="254"/>
      <c r="BU1155" s="254"/>
      <c r="BV1155" s="254"/>
      <c r="BW1155" s="254"/>
      <c r="BX1155" s="254"/>
      <c r="BY1155" s="254"/>
      <c r="BZ1155" s="254"/>
      <c r="CA1155" s="254"/>
      <c r="CB1155" s="254"/>
      <c r="CC1155" s="254"/>
      <c r="CD1155" s="254"/>
      <c r="CE1155" s="254"/>
      <c r="CF1155" s="254"/>
      <c r="CG1155" s="254"/>
      <c r="CH1155" s="254"/>
      <c r="CI1155" s="254"/>
      <c r="CJ1155" s="254"/>
      <c r="CK1155" s="254"/>
      <c r="CL1155" s="254"/>
      <c r="CM1155" s="254"/>
      <c r="CN1155" s="254"/>
      <c r="CO1155" s="254"/>
      <c r="CP1155" s="254"/>
      <c r="CQ1155" s="254"/>
      <c r="CR1155" s="254"/>
      <c r="CS1155" s="254"/>
      <c r="CT1155" s="254"/>
      <c r="CU1155" s="254"/>
      <c r="CV1155" s="254"/>
      <c r="CW1155" s="254"/>
      <c r="CX1155" s="254"/>
      <c r="CY1155" s="254"/>
      <c r="CZ1155" s="254"/>
      <c r="DA1155" s="254"/>
      <c r="DB1155" s="254"/>
      <c r="DC1155" s="254"/>
      <c r="DD1155" s="254"/>
      <c r="DE1155" s="254"/>
      <c r="DF1155" s="254"/>
      <c r="DG1155" s="254"/>
      <c r="DH1155" s="254"/>
      <c r="DI1155" s="254"/>
      <c r="DJ1155" s="254"/>
      <c r="DK1155" s="254"/>
      <c r="DL1155" s="254"/>
      <c r="DM1155" s="254"/>
      <c r="DN1155" s="254"/>
      <c r="DO1155" s="254"/>
    </row>
    <row r="1156" spans="1:119" ht="7.5" customHeight="1">
      <c r="A1156" s="277"/>
      <c r="B1156" s="254"/>
      <c r="C1156" s="254"/>
      <c r="D1156" s="254"/>
      <c r="E1156" s="254"/>
      <c r="F1156" s="254"/>
      <c r="G1156" s="254"/>
      <c r="H1156" s="254"/>
      <c r="I1156" s="254"/>
      <c r="J1156" s="254"/>
      <c r="K1156" s="254"/>
      <c r="L1156" s="254"/>
      <c r="M1156" s="254"/>
      <c r="N1156" s="254"/>
      <c r="O1156" s="254"/>
      <c r="P1156" s="254"/>
      <c r="Q1156" s="254"/>
      <c r="R1156" s="254"/>
      <c r="S1156" s="254"/>
      <c r="T1156" s="254"/>
      <c r="U1156" s="254"/>
      <c r="V1156" s="254"/>
      <c r="W1156" s="254"/>
      <c r="X1156" s="254"/>
      <c r="Y1156" s="254"/>
      <c r="Z1156" s="254"/>
      <c r="AA1156" s="254"/>
      <c r="AB1156" s="254"/>
      <c r="AC1156" s="254"/>
      <c r="AD1156" s="254"/>
      <c r="AE1156" s="254"/>
      <c r="AF1156" s="254"/>
      <c r="AG1156" s="254"/>
      <c r="AH1156" s="254"/>
      <c r="AI1156" s="254"/>
      <c r="AJ1156" s="254"/>
      <c r="AK1156" s="254"/>
      <c r="AL1156" s="254"/>
      <c r="AM1156" s="254"/>
      <c r="AN1156" s="254"/>
      <c r="AO1156" s="254"/>
      <c r="AP1156" s="254"/>
      <c r="AQ1156" s="254"/>
      <c r="AR1156" s="254"/>
      <c r="AS1156" s="254"/>
      <c r="AT1156" s="254"/>
      <c r="AU1156" s="254"/>
      <c r="AV1156" s="254"/>
      <c r="AW1156" s="254"/>
      <c r="AX1156" s="254"/>
      <c r="AY1156" s="254"/>
      <c r="AZ1156" s="254"/>
      <c r="BA1156" s="254"/>
      <c r="BB1156" s="254"/>
      <c r="BC1156" s="254"/>
      <c r="BD1156" s="254"/>
      <c r="BE1156" s="254"/>
      <c r="BF1156" s="254"/>
      <c r="BG1156" s="254"/>
      <c r="BH1156" s="254"/>
      <c r="BI1156" s="254"/>
      <c r="BJ1156" s="254"/>
      <c r="BK1156" s="254"/>
      <c r="BL1156" s="254"/>
      <c r="BM1156" s="254"/>
      <c r="BN1156" s="254"/>
      <c r="BO1156" s="254"/>
      <c r="BP1156" s="254"/>
      <c r="BQ1156" s="254"/>
      <c r="BR1156" s="254"/>
      <c r="BS1156" s="254"/>
      <c r="BT1156" s="254"/>
      <c r="BU1156" s="254"/>
      <c r="BV1156" s="254"/>
      <c r="BW1156" s="254"/>
      <c r="BX1156" s="254"/>
      <c r="BY1156" s="254"/>
      <c r="BZ1156" s="254"/>
      <c r="CA1156" s="254"/>
      <c r="CB1156" s="254"/>
      <c r="CC1156" s="254"/>
      <c r="CD1156" s="254"/>
      <c r="CE1156" s="254"/>
      <c r="CF1156" s="254"/>
      <c r="CG1156" s="254"/>
      <c r="CH1156" s="254"/>
      <c r="CI1156" s="254"/>
      <c r="CJ1156" s="254"/>
      <c r="CK1156" s="254"/>
      <c r="CL1156" s="254"/>
      <c r="CM1156" s="254"/>
      <c r="CN1156" s="254"/>
      <c r="CO1156" s="254"/>
      <c r="CP1156" s="254"/>
      <c r="CQ1156" s="254"/>
      <c r="CR1156" s="254"/>
      <c r="CS1156" s="254"/>
      <c r="CT1156" s="254"/>
      <c r="CU1156" s="254"/>
      <c r="CV1156" s="254"/>
      <c r="CW1156" s="254"/>
      <c r="CX1156" s="254"/>
      <c r="CY1156" s="254"/>
      <c r="CZ1156" s="254"/>
      <c r="DA1156" s="254"/>
      <c r="DB1156" s="254"/>
      <c r="DC1156" s="254"/>
      <c r="DD1156" s="254"/>
      <c r="DE1156" s="254"/>
      <c r="DF1156" s="254"/>
      <c r="DG1156" s="254"/>
      <c r="DH1156" s="254"/>
      <c r="DI1156" s="254"/>
      <c r="DJ1156" s="254"/>
      <c r="DK1156" s="254"/>
      <c r="DL1156" s="254"/>
      <c r="DM1156" s="254"/>
      <c r="DN1156" s="254"/>
      <c r="DO1156" s="254"/>
    </row>
    <row r="1157" spans="1:119" ht="7.5" customHeight="1">
      <c r="A1157" s="277"/>
      <c r="B1157" s="254"/>
      <c r="C1157" s="254"/>
      <c r="D1157" s="254"/>
      <c r="E1157" s="254"/>
      <c r="F1157" s="254"/>
      <c r="G1157" s="254"/>
      <c r="H1157" s="254"/>
      <c r="I1157" s="254"/>
      <c r="J1157" s="254"/>
      <c r="K1157" s="254"/>
      <c r="L1157" s="254"/>
      <c r="M1157" s="254"/>
      <c r="N1157" s="254"/>
      <c r="O1157" s="254"/>
      <c r="P1157" s="254"/>
      <c r="Q1157" s="254"/>
      <c r="R1157" s="254"/>
      <c r="S1157" s="254"/>
      <c r="T1157" s="254"/>
      <c r="U1157" s="254"/>
      <c r="V1157" s="254"/>
      <c r="W1157" s="254"/>
      <c r="X1157" s="254"/>
      <c r="Y1157" s="254"/>
      <c r="Z1157" s="254"/>
      <c r="AA1157" s="254"/>
      <c r="AB1157" s="254"/>
      <c r="AC1157" s="254"/>
      <c r="AD1157" s="254"/>
      <c r="AE1157" s="254"/>
      <c r="AF1157" s="254"/>
      <c r="AG1157" s="254"/>
      <c r="AH1157" s="254"/>
      <c r="AI1157" s="254"/>
      <c r="AJ1157" s="254"/>
      <c r="AK1157" s="254"/>
      <c r="AL1157" s="254"/>
      <c r="AM1157" s="254"/>
      <c r="AN1157" s="254"/>
      <c r="AO1157" s="254"/>
      <c r="AP1157" s="254"/>
      <c r="AQ1157" s="254"/>
      <c r="AR1157" s="254"/>
      <c r="AS1157" s="254"/>
      <c r="AT1157" s="254"/>
      <c r="AU1157" s="254"/>
      <c r="AV1157" s="254"/>
      <c r="AW1157" s="254"/>
      <c r="AX1157" s="254"/>
      <c r="AY1157" s="254"/>
      <c r="AZ1157" s="254"/>
      <c r="BA1157" s="254"/>
      <c r="BB1157" s="254"/>
      <c r="BC1157" s="254"/>
      <c r="BD1157" s="254"/>
      <c r="BE1157" s="254"/>
      <c r="BF1157" s="254"/>
      <c r="BG1157" s="254"/>
      <c r="BH1157" s="254"/>
      <c r="BI1157" s="254"/>
      <c r="BJ1157" s="254"/>
      <c r="BK1157" s="254"/>
      <c r="BL1157" s="254"/>
      <c r="BM1157" s="254"/>
      <c r="BN1157" s="254"/>
      <c r="BO1157" s="254"/>
      <c r="BP1157" s="254"/>
      <c r="BQ1157" s="254"/>
      <c r="BR1157" s="254"/>
      <c r="BS1157" s="254"/>
      <c r="BT1157" s="254"/>
      <c r="BU1157" s="254"/>
      <c r="BV1157" s="254"/>
      <c r="BW1157" s="254"/>
      <c r="BX1157" s="254"/>
      <c r="BY1157" s="254"/>
      <c r="BZ1157" s="254"/>
      <c r="CA1157" s="254"/>
      <c r="CB1157" s="254"/>
      <c r="CC1157" s="254"/>
      <c r="CD1157" s="254"/>
      <c r="CE1157" s="254"/>
      <c r="CF1157" s="254"/>
      <c r="CG1157" s="254"/>
      <c r="CH1157" s="254"/>
      <c r="CI1157" s="254"/>
      <c r="CJ1157" s="254"/>
      <c r="CK1157" s="254"/>
      <c r="CL1157" s="254"/>
      <c r="CM1157" s="254"/>
      <c r="CN1157" s="254"/>
      <c r="CO1157" s="254"/>
      <c r="CP1157" s="254"/>
      <c r="CQ1157" s="254"/>
      <c r="CR1157" s="254"/>
      <c r="CS1157" s="254"/>
      <c r="CT1157" s="254"/>
      <c r="CU1157" s="254"/>
      <c r="CV1157" s="254"/>
      <c r="CW1157" s="254"/>
      <c r="CX1157" s="254"/>
      <c r="CY1157" s="254"/>
      <c r="CZ1157" s="254"/>
      <c r="DA1157" s="254"/>
      <c r="DB1157" s="254"/>
      <c r="DC1157" s="254"/>
      <c r="DD1157" s="254"/>
      <c r="DE1157" s="254"/>
      <c r="DF1157" s="254"/>
      <c r="DG1157" s="254"/>
      <c r="DH1157" s="254"/>
      <c r="DI1157" s="254"/>
      <c r="DJ1157" s="254"/>
      <c r="DK1157" s="254"/>
      <c r="DL1157" s="254"/>
      <c r="DM1157" s="254"/>
      <c r="DN1157" s="254"/>
      <c r="DO1157" s="254"/>
    </row>
    <row r="1158" spans="1:119" ht="7.5" customHeight="1">
      <c r="A1158" s="277"/>
      <c r="B1158" s="254"/>
      <c r="C1158" s="254"/>
      <c r="D1158" s="254"/>
      <c r="E1158" s="254"/>
      <c r="F1158" s="254"/>
      <c r="G1158" s="254"/>
      <c r="H1158" s="254"/>
      <c r="I1158" s="254"/>
      <c r="J1158" s="254"/>
      <c r="K1158" s="254"/>
      <c r="L1158" s="254"/>
      <c r="M1158" s="254"/>
      <c r="N1158" s="254"/>
      <c r="O1158" s="254"/>
      <c r="P1158" s="254"/>
      <c r="Q1158" s="254"/>
      <c r="R1158" s="254"/>
      <c r="S1158" s="254"/>
      <c r="T1158" s="254"/>
      <c r="U1158" s="254"/>
      <c r="V1158" s="254"/>
      <c r="W1158" s="254"/>
      <c r="X1158" s="254"/>
      <c r="Y1158" s="254"/>
      <c r="Z1158" s="254"/>
      <c r="AA1158" s="254"/>
      <c r="AB1158" s="254"/>
      <c r="AC1158" s="254"/>
      <c r="AD1158" s="254"/>
      <c r="AE1158" s="254"/>
      <c r="AF1158" s="254"/>
      <c r="AG1158" s="254"/>
      <c r="AH1158" s="254"/>
      <c r="AI1158" s="254"/>
      <c r="AJ1158" s="254"/>
      <c r="AK1158" s="254"/>
      <c r="AL1158" s="254"/>
      <c r="AM1158" s="254"/>
      <c r="AN1158" s="254"/>
      <c r="AO1158" s="254"/>
      <c r="AP1158" s="254"/>
      <c r="AQ1158" s="254"/>
      <c r="AR1158" s="254"/>
      <c r="AS1158" s="254"/>
      <c r="AT1158" s="254"/>
      <c r="AU1158" s="254"/>
      <c r="AV1158" s="254"/>
      <c r="AW1158" s="254"/>
      <c r="AX1158" s="254"/>
      <c r="AY1158" s="254"/>
      <c r="AZ1158" s="254"/>
      <c r="BA1158" s="254"/>
      <c r="BB1158" s="254"/>
      <c r="BC1158" s="254"/>
      <c r="BD1158" s="254"/>
      <c r="BE1158" s="254"/>
      <c r="BF1158" s="254"/>
      <c r="BG1158" s="254"/>
      <c r="BH1158" s="254"/>
      <c r="BI1158" s="254"/>
      <c r="BJ1158" s="254"/>
      <c r="BK1158" s="254"/>
      <c r="BL1158" s="254"/>
      <c r="BM1158" s="254"/>
      <c r="BN1158" s="254"/>
      <c r="BO1158" s="254"/>
      <c r="BP1158" s="254"/>
      <c r="BQ1158" s="254"/>
      <c r="BR1158" s="254"/>
      <c r="BS1158" s="254"/>
      <c r="BT1158" s="254"/>
      <c r="BU1158" s="254"/>
      <c r="BV1158" s="254"/>
      <c r="BW1158" s="254"/>
      <c r="BX1158" s="254"/>
      <c r="BY1158" s="254"/>
      <c r="BZ1158" s="254"/>
      <c r="CA1158" s="254"/>
      <c r="CB1158" s="254"/>
      <c r="CC1158" s="254"/>
      <c r="CD1158" s="254"/>
      <c r="CE1158" s="254"/>
      <c r="CF1158" s="254"/>
      <c r="CG1158" s="254"/>
      <c r="CH1158" s="254"/>
      <c r="CI1158" s="254"/>
      <c r="CJ1158" s="254"/>
      <c r="CK1158" s="254"/>
      <c r="CL1158" s="254"/>
      <c r="CM1158" s="254"/>
      <c r="CN1158" s="254"/>
      <c r="CO1158" s="254"/>
      <c r="CP1158" s="254"/>
      <c r="CQ1158" s="254"/>
      <c r="CR1158" s="254"/>
      <c r="CS1158" s="254"/>
      <c r="CT1158" s="254"/>
      <c r="CU1158" s="254"/>
      <c r="CV1158" s="254"/>
      <c r="CW1158" s="254"/>
      <c r="CX1158" s="254"/>
      <c r="CY1158" s="254"/>
      <c r="CZ1158" s="254"/>
      <c r="DA1158" s="254"/>
      <c r="DB1158" s="254"/>
      <c r="DC1158" s="254"/>
      <c r="DD1158" s="254"/>
      <c r="DE1158" s="254"/>
      <c r="DF1158" s="254"/>
      <c r="DG1158" s="254"/>
      <c r="DH1158" s="254"/>
      <c r="DI1158" s="254"/>
      <c r="DJ1158" s="254"/>
      <c r="DK1158" s="254"/>
      <c r="DL1158" s="254"/>
      <c r="DM1158" s="254"/>
      <c r="DN1158" s="254"/>
      <c r="DO1158" s="254"/>
    </row>
    <row r="1159" spans="1:119" ht="7.5" customHeight="1">
      <c r="A1159" s="277"/>
      <c r="B1159" s="254"/>
      <c r="C1159" s="254"/>
      <c r="D1159" s="254"/>
      <c r="E1159" s="254"/>
      <c r="F1159" s="254"/>
      <c r="G1159" s="254"/>
      <c r="H1159" s="254"/>
      <c r="I1159" s="254"/>
      <c r="J1159" s="254"/>
      <c r="K1159" s="254"/>
      <c r="L1159" s="254"/>
      <c r="M1159" s="254"/>
      <c r="N1159" s="254"/>
      <c r="O1159" s="254"/>
      <c r="P1159" s="254"/>
      <c r="Q1159" s="254"/>
      <c r="R1159" s="254"/>
      <c r="S1159" s="254"/>
      <c r="T1159" s="254"/>
      <c r="U1159" s="254"/>
      <c r="V1159" s="254"/>
      <c r="W1159" s="254"/>
      <c r="X1159" s="254"/>
      <c r="Y1159" s="254"/>
      <c r="Z1159" s="254"/>
      <c r="AA1159" s="254"/>
      <c r="AB1159" s="254"/>
      <c r="AC1159" s="254"/>
      <c r="AD1159" s="254"/>
      <c r="AE1159" s="254"/>
      <c r="AF1159" s="254"/>
      <c r="AG1159" s="254"/>
      <c r="AH1159" s="254"/>
      <c r="AI1159" s="254"/>
      <c r="AJ1159" s="254"/>
      <c r="AK1159" s="254"/>
      <c r="AL1159" s="254"/>
      <c r="AM1159" s="254"/>
      <c r="AN1159" s="254"/>
      <c r="AO1159" s="254"/>
      <c r="AP1159" s="254"/>
      <c r="AQ1159" s="254"/>
      <c r="AR1159" s="254"/>
      <c r="AS1159" s="254"/>
      <c r="AT1159" s="254"/>
      <c r="AU1159" s="254"/>
      <c r="AV1159" s="254"/>
      <c r="AW1159" s="254"/>
      <c r="AX1159" s="254"/>
      <c r="AY1159" s="254"/>
      <c r="AZ1159" s="254"/>
      <c r="BA1159" s="254"/>
      <c r="BB1159" s="254"/>
      <c r="BC1159" s="254"/>
      <c r="BD1159" s="254"/>
      <c r="BE1159" s="254"/>
      <c r="BF1159" s="254"/>
      <c r="BG1159" s="254"/>
      <c r="BH1159" s="254"/>
      <c r="BI1159" s="254"/>
      <c r="BJ1159" s="254"/>
      <c r="BK1159" s="254"/>
      <c r="BL1159" s="254"/>
      <c r="BM1159" s="254"/>
      <c r="BN1159" s="254"/>
      <c r="BO1159" s="254"/>
      <c r="BP1159" s="254"/>
      <c r="BQ1159" s="254"/>
      <c r="BR1159" s="254"/>
      <c r="BS1159" s="254"/>
      <c r="BT1159" s="254"/>
      <c r="BU1159" s="254"/>
      <c r="BV1159" s="254"/>
      <c r="BW1159" s="254"/>
      <c r="BX1159" s="254"/>
      <c r="BY1159" s="254"/>
      <c r="BZ1159" s="254"/>
      <c r="CA1159" s="254"/>
      <c r="CB1159" s="254"/>
      <c r="CC1159" s="254"/>
      <c r="CD1159" s="254"/>
      <c r="CE1159" s="254"/>
      <c r="CF1159" s="254"/>
      <c r="CG1159" s="254"/>
      <c r="CH1159" s="254"/>
      <c r="CI1159" s="254"/>
      <c r="CJ1159" s="254"/>
      <c r="CK1159" s="254"/>
      <c r="CL1159" s="254"/>
      <c r="CM1159" s="254"/>
      <c r="CN1159" s="254"/>
      <c r="CO1159" s="254"/>
      <c r="CP1159" s="254"/>
      <c r="CQ1159" s="254"/>
      <c r="CR1159" s="254"/>
      <c r="CS1159" s="254"/>
      <c r="CT1159" s="254"/>
      <c r="CU1159" s="254"/>
      <c r="CV1159" s="254"/>
      <c r="CW1159" s="254"/>
      <c r="CX1159" s="254"/>
      <c r="CY1159" s="254"/>
      <c r="CZ1159" s="254"/>
      <c r="DA1159" s="254"/>
      <c r="DB1159" s="254"/>
      <c r="DC1159" s="254"/>
      <c r="DD1159" s="254"/>
      <c r="DE1159" s="254"/>
      <c r="DF1159" s="254"/>
      <c r="DG1159" s="254"/>
      <c r="DH1159" s="254"/>
      <c r="DI1159" s="254"/>
      <c r="DJ1159" s="254"/>
      <c r="DK1159" s="254"/>
      <c r="DL1159" s="254"/>
      <c r="DM1159" s="254"/>
      <c r="DN1159" s="254"/>
      <c r="DO1159" s="254"/>
    </row>
    <row r="1160" spans="1:119" ht="7.5" customHeight="1">
      <c r="A1160" s="277"/>
      <c r="B1160" s="254"/>
      <c r="C1160" s="254"/>
      <c r="D1160" s="254"/>
      <c r="E1160" s="254"/>
      <c r="F1160" s="254"/>
      <c r="G1160" s="254"/>
      <c r="H1160" s="254"/>
      <c r="I1160" s="254"/>
      <c r="J1160" s="254"/>
      <c r="K1160" s="254"/>
      <c r="L1160" s="254"/>
      <c r="M1160" s="254"/>
      <c r="N1160" s="254"/>
      <c r="O1160" s="254"/>
      <c r="P1160" s="254"/>
      <c r="Q1160" s="254"/>
      <c r="R1160" s="254"/>
      <c r="S1160" s="254"/>
      <c r="T1160" s="254"/>
      <c r="U1160" s="254"/>
      <c r="V1160" s="254"/>
      <c r="W1160" s="254"/>
      <c r="X1160" s="254"/>
      <c r="Y1160" s="254"/>
      <c r="Z1160" s="254"/>
      <c r="AA1160" s="254"/>
      <c r="AB1160" s="254"/>
      <c r="AC1160" s="254"/>
      <c r="AD1160" s="254"/>
      <c r="AE1160" s="254"/>
      <c r="AF1160" s="254"/>
      <c r="AG1160" s="254"/>
      <c r="AH1160" s="254"/>
      <c r="AI1160" s="254"/>
      <c r="AJ1160" s="254"/>
      <c r="AK1160" s="254"/>
      <c r="AL1160" s="254"/>
      <c r="AM1160" s="254"/>
      <c r="AN1160" s="254"/>
      <c r="AO1160" s="254"/>
      <c r="AP1160" s="254"/>
      <c r="AQ1160" s="254"/>
      <c r="AR1160" s="254"/>
      <c r="AS1160" s="254"/>
      <c r="AT1160" s="254"/>
      <c r="AU1160" s="254"/>
      <c r="AV1160" s="254"/>
      <c r="AW1160" s="254"/>
      <c r="AX1160" s="254"/>
      <c r="AY1160" s="254"/>
      <c r="AZ1160" s="254"/>
      <c r="BA1160" s="254"/>
      <c r="BB1160" s="254"/>
      <c r="BC1160" s="254"/>
      <c r="BD1160" s="254"/>
      <c r="BE1160" s="254"/>
      <c r="BF1160" s="254"/>
      <c r="BG1160" s="254"/>
      <c r="BH1160" s="254"/>
      <c r="BI1160" s="254"/>
      <c r="BJ1160" s="254"/>
      <c r="BK1160" s="254"/>
      <c r="BL1160" s="254"/>
      <c r="BM1160" s="254"/>
      <c r="BN1160" s="254"/>
      <c r="BO1160" s="254"/>
      <c r="BP1160" s="254"/>
      <c r="BQ1160" s="254"/>
      <c r="BR1160" s="254"/>
      <c r="BS1160" s="254"/>
      <c r="BT1160" s="254"/>
      <c r="BU1160" s="254"/>
      <c r="BV1160" s="254"/>
      <c r="BW1160" s="254"/>
      <c r="BX1160" s="254"/>
      <c r="BY1160" s="254"/>
      <c r="BZ1160" s="254"/>
      <c r="CA1160" s="254"/>
      <c r="CB1160" s="254"/>
      <c r="CC1160" s="254"/>
      <c r="CD1160" s="254"/>
      <c r="CE1160" s="254"/>
      <c r="CF1160" s="254"/>
      <c r="CG1160" s="254"/>
      <c r="CH1160" s="254"/>
      <c r="CI1160" s="254"/>
      <c r="CJ1160" s="254"/>
      <c r="CK1160" s="254"/>
      <c r="CL1160" s="254"/>
      <c r="CM1160" s="254"/>
      <c r="CN1160" s="254"/>
      <c r="CO1160" s="254"/>
      <c r="CP1160" s="254"/>
      <c r="CQ1160" s="254"/>
      <c r="CR1160" s="254"/>
      <c r="CS1160" s="254"/>
      <c r="CT1160" s="254"/>
      <c r="CU1160" s="254"/>
      <c r="CV1160" s="254"/>
      <c r="CW1160" s="254"/>
      <c r="CX1160" s="254"/>
      <c r="CY1160" s="254"/>
      <c r="CZ1160" s="254"/>
      <c r="DA1160" s="254"/>
      <c r="DB1160" s="254"/>
      <c r="DC1160" s="254"/>
      <c r="DD1160" s="254"/>
      <c r="DE1160" s="254"/>
      <c r="DF1160" s="254"/>
      <c r="DG1160" s="254"/>
      <c r="DH1160" s="254"/>
      <c r="DI1160" s="254"/>
      <c r="DJ1160" s="254"/>
      <c r="DK1160" s="254"/>
      <c r="DL1160" s="254"/>
      <c r="DM1160" s="254"/>
      <c r="DN1160" s="254"/>
      <c r="DO1160" s="254"/>
    </row>
    <row r="1161" spans="1:119" ht="7.5" customHeight="1">
      <c r="A1161" s="277"/>
      <c r="B1161" s="254"/>
      <c r="C1161" s="254"/>
      <c r="D1161" s="254"/>
      <c r="E1161" s="254"/>
      <c r="F1161" s="254"/>
      <c r="G1161" s="254"/>
      <c r="H1161" s="254"/>
      <c r="I1161" s="254"/>
      <c r="J1161" s="254"/>
      <c r="K1161" s="254"/>
      <c r="L1161" s="254"/>
      <c r="M1161" s="254"/>
      <c r="N1161" s="254"/>
      <c r="O1161" s="254"/>
      <c r="P1161" s="254"/>
      <c r="Q1161" s="254"/>
      <c r="R1161" s="254"/>
      <c r="S1161" s="254"/>
      <c r="T1161" s="254"/>
      <c r="U1161" s="254"/>
      <c r="V1161" s="254"/>
      <c r="W1161" s="254"/>
      <c r="X1161" s="254"/>
      <c r="Y1161" s="254"/>
      <c r="Z1161" s="254"/>
      <c r="AA1161" s="254"/>
      <c r="AB1161" s="254"/>
      <c r="AC1161" s="254"/>
      <c r="AD1161" s="254"/>
      <c r="AE1161" s="254"/>
      <c r="AF1161" s="254"/>
      <c r="AG1161" s="254"/>
      <c r="AH1161" s="254"/>
      <c r="AI1161" s="254"/>
      <c r="AJ1161" s="254"/>
      <c r="AK1161" s="254"/>
      <c r="AL1161" s="254"/>
      <c r="AM1161" s="254"/>
      <c r="AN1161" s="254"/>
      <c r="AO1161" s="254"/>
      <c r="AP1161" s="254"/>
      <c r="AQ1161" s="254"/>
      <c r="AR1161" s="254"/>
      <c r="AS1161" s="254"/>
      <c r="AT1161" s="254"/>
      <c r="AU1161" s="254"/>
      <c r="AV1161" s="254"/>
      <c r="AW1161" s="254"/>
      <c r="AX1161" s="254"/>
      <c r="AY1161" s="254"/>
      <c r="AZ1161" s="254"/>
      <c r="BA1161" s="254"/>
      <c r="BB1161" s="254"/>
      <c r="BC1161" s="254"/>
      <c r="BD1161" s="254"/>
      <c r="BE1161" s="254"/>
      <c r="BF1161" s="254"/>
      <c r="BG1161" s="254"/>
      <c r="BH1161" s="254"/>
      <c r="BI1161" s="254"/>
      <c r="BJ1161" s="254"/>
      <c r="BK1161" s="254"/>
      <c r="BL1161" s="254"/>
      <c r="BM1161" s="254"/>
      <c r="BN1161" s="254"/>
      <c r="BO1161" s="254"/>
      <c r="BP1161" s="254"/>
      <c r="BQ1161" s="254"/>
      <c r="BR1161" s="254"/>
      <c r="BS1161" s="254"/>
      <c r="BT1161" s="254"/>
      <c r="BU1161" s="254"/>
      <c r="BV1161" s="254"/>
      <c r="BW1161" s="254"/>
      <c r="BX1161" s="254"/>
      <c r="BY1161" s="254"/>
      <c r="BZ1161" s="254"/>
      <c r="CA1161" s="254"/>
      <c r="CB1161" s="254"/>
      <c r="CC1161" s="254"/>
      <c r="CD1161" s="254"/>
      <c r="CE1161" s="254"/>
      <c r="CF1161" s="254"/>
      <c r="CG1161" s="254"/>
      <c r="CH1161" s="254"/>
      <c r="CI1161" s="254"/>
      <c r="CJ1161" s="254"/>
      <c r="CK1161" s="254"/>
      <c r="CL1161" s="254"/>
      <c r="CM1161" s="254"/>
      <c r="CN1161" s="254"/>
      <c r="CO1161" s="254"/>
      <c r="CP1161" s="254"/>
      <c r="CQ1161" s="254"/>
      <c r="CR1161" s="254"/>
      <c r="CS1161" s="254"/>
      <c r="CT1161" s="254"/>
      <c r="CU1161" s="254"/>
      <c r="CV1161" s="254"/>
      <c r="CW1161" s="254"/>
      <c r="CX1161" s="254"/>
      <c r="CY1161" s="254"/>
      <c r="CZ1161" s="254"/>
      <c r="DA1161" s="254"/>
      <c r="DB1161" s="254"/>
      <c r="DC1161" s="254"/>
      <c r="DD1161" s="254"/>
      <c r="DE1161" s="254"/>
      <c r="DF1161" s="254"/>
      <c r="DG1161" s="254"/>
      <c r="DH1161" s="254"/>
      <c r="DI1161" s="254"/>
      <c r="DJ1161" s="254"/>
      <c r="DK1161" s="254"/>
      <c r="DL1161" s="254"/>
      <c r="DM1161" s="254"/>
      <c r="DN1161" s="254"/>
      <c r="DO1161" s="254"/>
    </row>
    <row r="1162" spans="1:119" ht="7.5" customHeight="1">
      <c r="A1162" s="277"/>
      <c r="B1162" s="254"/>
      <c r="C1162" s="254"/>
      <c r="D1162" s="254"/>
      <c r="E1162" s="254"/>
      <c r="F1162" s="254"/>
      <c r="G1162" s="254"/>
      <c r="H1162" s="254"/>
      <c r="I1162" s="254"/>
      <c r="J1162" s="254"/>
      <c r="K1162" s="254"/>
      <c r="L1162" s="254"/>
      <c r="M1162" s="254"/>
      <c r="N1162" s="254"/>
      <c r="O1162" s="254"/>
      <c r="P1162" s="254"/>
      <c r="Q1162" s="254"/>
      <c r="R1162" s="254"/>
      <c r="S1162" s="254"/>
      <c r="T1162" s="254"/>
      <c r="U1162" s="254"/>
      <c r="V1162" s="254"/>
      <c r="W1162" s="254"/>
      <c r="X1162" s="254"/>
      <c r="Y1162" s="254"/>
      <c r="Z1162" s="254"/>
      <c r="AA1162" s="254"/>
      <c r="AB1162" s="254"/>
      <c r="AC1162" s="254"/>
      <c r="AD1162" s="254"/>
      <c r="AE1162" s="254"/>
      <c r="AF1162" s="254"/>
      <c r="AG1162" s="254"/>
      <c r="AH1162" s="254"/>
      <c r="AI1162" s="254"/>
      <c r="AJ1162" s="254"/>
      <c r="AK1162" s="254"/>
      <c r="AL1162" s="254"/>
      <c r="AM1162" s="254"/>
      <c r="AN1162" s="254"/>
      <c r="AO1162" s="254"/>
      <c r="AP1162" s="254"/>
      <c r="AQ1162" s="254"/>
      <c r="AR1162" s="254"/>
      <c r="AS1162" s="254"/>
      <c r="AT1162" s="254"/>
      <c r="AU1162" s="254"/>
      <c r="AV1162" s="254"/>
      <c r="AW1162" s="254"/>
      <c r="AX1162" s="254"/>
      <c r="AY1162" s="254"/>
      <c r="AZ1162" s="254"/>
      <c r="BA1162" s="254"/>
      <c r="BB1162" s="254"/>
      <c r="BC1162" s="254"/>
      <c r="BD1162" s="254"/>
      <c r="BE1162" s="254"/>
      <c r="BF1162" s="254"/>
      <c r="BG1162" s="254"/>
      <c r="BH1162" s="254"/>
      <c r="BI1162" s="254"/>
      <c r="BJ1162" s="254"/>
      <c r="BK1162" s="254"/>
      <c r="BL1162" s="254"/>
      <c r="BM1162" s="254"/>
      <c r="BN1162" s="254"/>
      <c r="BO1162" s="254"/>
      <c r="BP1162" s="254"/>
      <c r="BQ1162" s="254"/>
      <c r="BR1162" s="254"/>
      <c r="BS1162" s="254"/>
      <c r="BT1162" s="254"/>
      <c r="BU1162" s="254"/>
      <c r="BV1162" s="254"/>
      <c r="BW1162" s="254"/>
      <c r="BX1162" s="254"/>
      <c r="BY1162" s="254"/>
      <c r="BZ1162" s="254"/>
      <c r="CA1162" s="254"/>
      <c r="CB1162" s="254"/>
      <c r="CC1162" s="254"/>
      <c r="CD1162" s="254"/>
      <c r="CE1162" s="254"/>
      <c r="CF1162" s="254"/>
      <c r="CG1162" s="254"/>
      <c r="CH1162" s="254"/>
      <c r="CI1162" s="254"/>
      <c r="CJ1162" s="254"/>
      <c r="CK1162" s="254"/>
      <c r="CL1162" s="254"/>
      <c r="CM1162" s="254"/>
      <c r="CN1162" s="254"/>
      <c r="CO1162" s="254"/>
      <c r="CP1162" s="254"/>
      <c r="CQ1162" s="254"/>
      <c r="CR1162" s="254"/>
      <c r="CS1162" s="254"/>
      <c r="CT1162" s="254"/>
      <c r="CU1162" s="254"/>
      <c r="CV1162" s="254"/>
      <c r="CW1162" s="254"/>
      <c r="CX1162" s="254"/>
      <c r="CY1162" s="254"/>
      <c r="CZ1162" s="254"/>
      <c r="DA1162" s="254"/>
      <c r="DB1162" s="254"/>
      <c r="DC1162" s="254"/>
      <c r="DD1162" s="254"/>
      <c r="DE1162" s="254"/>
      <c r="DF1162" s="254"/>
      <c r="DG1162" s="254"/>
      <c r="DH1162" s="254"/>
      <c r="DI1162" s="254"/>
      <c r="DJ1162" s="254"/>
      <c r="DK1162" s="254"/>
      <c r="DL1162" s="254"/>
      <c r="DM1162" s="254"/>
      <c r="DN1162" s="254"/>
      <c r="DO1162" s="254"/>
    </row>
    <row r="1163" spans="1:119" ht="7.5" customHeight="1">
      <c r="A1163" s="277"/>
      <c r="B1163" s="254"/>
      <c r="C1163" s="254"/>
      <c r="D1163" s="254"/>
      <c r="E1163" s="254"/>
      <c r="F1163" s="254"/>
      <c r="G1163" s="254"/>
      <c r="H1163" s="254"/>
      <c r="I1163" s="254"/>
      <c r="J1163" s="254"/>
      <c r="K1163" s="254"/>
      <c r="L1163" s="254"/>
      <c r="M1163" s="254"/>
      <c r="N1163" s="254"/>
      <c r="O1163" s="254"/>
      <c r="P1163" s="254"/>
      <c r="Q1163" s="254"/>
      <c r="R1163" s="254"/>
      <c r="S1163" s="254"/>
      <c r="T1163" s="254"/>
      <c r="U1163" s="254"/>
      <c r="V1163" s="254"/>
      <c r="W1163" s="254"/>
      <c r="X1163" s="254"/>
      <c r="Y1163" s="254"/>
      <c r="Z1163" s="254"/>
      <c r="AA1163" s="254"/>
      <c r="AB1163" s="254"/>
      <c r="AC1163" s="254"/>
      <c r="AD1163" s="254"/>
      <c r="AE1163" s="254"/>
      <c r="AF1163" s="254"/>
      <c r="AG1163" s="254"/>
      <c r="AH1163" s="254"/>
      <c r="AI1163" s="254"/>
      <c r="AJ1163" s="254"/>
      <c r="AK1163" s="254"/>
      <c r="AL1163" s="254"/>
      <c r="AM1163" s="254"/>
      <c r="AN1163" s="254"/>
      <c r="AO1163" s="254"/>
      <c r="AP1163" s="254"/>
      <c r="AQ1163" s="254"/>
      <c r="AR1163" s="254"/>
      <c r="AS1163" s="254"/>
      <c r="AT1163" s="254"/>
      <c r="AU1163" s="254"/>
      <c r="AV1163" s="254"/>
      <c r="AW1163" s="254"/>
      <c r="AX1163" s="254"/>
      <c r="AY1163" s="254"/>
      <c r="AZ1163" s="254"/>
      <c r="BA1163" s="254"/>
      <c r="BB1163" s="254"/>
      <c r="BC1163" s="254"/>
      <c r="BD1163" s="254"/>
      <c r="BE1163" s="254"/>
      <c r="BF1163" s="254"/>
      <c r="BG1163" s="254"/>
      <c r="BH1163" s="254"/>
      <c r="BI1163" s="254"/>
      <c r="BJ1163" s="254"/>
      <c r="BK1163" s="254"/>
      <c r="BL1163" s="254"/>
      <c r="BM1163" s="254"/>
      <c r="BN1163" s="254"/>
      <c r="BO1163" s="254"/>
      <c r="BP1163" s="254"/>
      <c r="BQ1163" s="254"/>
      <c r="BR1163" s="254"/>
      <c r="BS1163" s="254"/>
      <c r="BT1163" s="254"/>
      <c r="BU1163" s="254"/>
      <c r="BV1163" s="254"/>
      <c r="BW1163" s="254"/>
      <c r="BX1163" s="254"/>
      <c r="BY1163" s="254"/>
      <c r="BZ1163" s="254"/>
      <c r="CA1163" s="254"/>
      <c r="CB1163" s="254"/>
      <c r="CC1163" s="254"/>
      <c r="CD1163" s="254"/>
      <c r="CE1163" s="254"/>
      <c r="CF1163" s="254"/>
      <c r="CG1163" s="254"/>
      <c r="CH1163" s="254"/>
      <c r="CI1163" s="254"/>
      <c r="CJ1163" s="254"/>
      <c r="CK1163" s="254"/>
      <c r="CL1163" s="254"/>
      <c r="CM1163" s="254"/>
      <c r="CN1163" s="254"/>
      <c r="CO1163" s="254"/>
      <c r="CP1163" s="254"/>
      <c r="CQ1163" s="254"/>
      <c r="CR1163" s="254"/>
      <c r="CS1163" s="254"/>
      <c r="CT1163" s="254"/>
      <c r="CU1163" s="254"/>
      <c r="CV1163" s="254"/>
      <c r="CW1163" s="254"/>
      <c r="CX1163" s="254"/>
      <c r="CY1163" s="254"/>
      <c r="CZ1163" s="254"/>
      <c r="DA1163" s="254"/>
      <c r="DB1163" s="254"/>
      <c r="DC1163" s="254"/>
      <c r="DD1163" s="254"/>
      <c r="DE1163" s="254"/>
      <c r="DF1163" s="254"/>
      <c r="DG1163" s="254"/>
      <c r="DH1163" s="254"/>
      <c r="DI1163" s="254"/>
      <c r="DJ1163" s="254"/>
      <c r="DK1163" s="254"/>
      <c r="DL1163" s="254"/>
      <c r="DM1163" s="254"/>
      <c r="DN1163" s="254"/>
      <c r="DO1163" s="254"/>
    </row>
    <row r="1164" spans="1:119" ht="7.5" customHeight="1">
      <c r="A1164" s="277"/>
      <c r="B1164" s="254"/>
      <c r="C1164" s="254"/>
      <c r="D1164" s="254"/>
      <c r="E1164" s="254"/>
      <c r="F1164" s="254"/>
      <c r="G1164" s="254"/>
      <c r="H1164" s="254"/>
      <c r="I1164" s="254"/>
      <c r="J1164" s="254"/>
      <c r="K1164" s="254"/>
      <c r="L1164" s="254"/>
      <c r="M1164" s="254"/>
      <c r="N1164" s="254"/>
      <c r="O1164" s="254"/>
      <c r="P1164" s="254"/>
      <c r="Q1164" s="254"/>
      <c r="R1164" s="254"/>
      <c r="S1164" s="254"/>
      <c r="T1164" s="254"/>
      <c r="U1164" s="254"/>
      <c r="V1164" s="254"/>
      <c r="W1164" s="254"/>
      <c r="X1164" s="254"/>
      <c r="Y1164" s="254"/>
      <c r="Z1164" s="254"/>
      <c r="AA1164" s="254"/>
      <c r="AB1164" s="254"/>
      <c r="AC1164" s="254"/>
      <c r="AD1164" s="254"/>
      <c r="AE1164" s="254"/>
      <c r="AF1164" s="254"/>
      <c r="AG1164" s="254"/>
      <c r="AH1164" s="254"/>
      <c r="AI1164" s="254"/>
      <c r="AJ1164" s="254"/>
      <c r="AK1164" s="254"/>
      <c r="AL1164" s="254"/>
      <c r="AM1164" s="254"/>
      <c r="AN1164" s="254"/>
      <c r="AO1164" s="254"/>
      <c r="AP1164" s="254"/>
      <c r="AQ1164" s="254"/>
      <c r="AR1164" s="254"/>
      <c r="AS1164" s="254"/>
      <c r="AT1164" s="254"/>
      <c r="AU1164" s="254"/>
      <c r="AV1164" s="254"/>
      <c r="AW1164" s="254"/>
      <c r="AX1164" s="254"/>
      <c r="AY1164" s="254"/>
      <c r="AZ1164" s="254"/>
      <c r="BA1164" s="254"/>
      <c r="BB1164" s="254"/>
      <c r="BC1164" s="254"/>
      <c r="BD1164" s="254"/>
      <c r="BE1164" s="254"/>
      <c r="BF1164" s="254"/>
      <c r="BG1164" s="254"/>
      <c r="BH1164" s="254"/>
      <c r="BI1164" s="254"/>
      <c r="BJ1164" s="254"/>
      <c r="BK1164" s="254"/>
      <c r="BL1164" s="254"/>
      <c r="BM1164" s="254"/>
      <c r="BN1164" s="254"/>
      <c r="BO1164" s="254"/>
      <c r="BP1164" s="254"/>
      <c r="BQ1164" s="254"/>
      <c r="BR1164" s="254"/>
      <c r="BS1164" s="254"/>
      <c r="BT1164" s="254"/>
      <c r="BU1164" s="254"/>
      <c r="BV1164" s="254"/>
      <c r="BW1164" s="254"/>
      <c r="BX1164" s="254"/>
      <c r="BY1164" s="254"/>
      <c r="BZ1164" s="254"/>
      <c r="CA1164" s="254"/>
      <c r="CB1164" s="254"/>
      <c r="CC1164" s="254"/>
      <c r="CD1164" s="254"/>
      <c r="CE1164" s="254"/>
      <c r="CF1164" s="254"/>
      <c r="CG1164" s="254"/>
      <c r="CH1164" s="254"/>
      <c r="CI1164" s="254"/>
      <c r="CJ1164" s="254"/>
      <c r="CK1164" s="254"/>
      <c r="CL1164" s="254"/>
      <c r="CM1164" s="254"/>
      <c r="CN1164" s="254"/>
      <c r="CO1164" s="254"/>
      <c r="CP1164" s="254"/>
      <c r="CQ1164" s="254"/>
      <c r="CR1164" s="254"/>
      <c r="CS1164" s="254"/>
      <c r="CT1164" s="254"/>
      <c r="CU1164" s="254"/>
      <c r="CV1164" s="254"/>
      <c r="CW1164" s="254"/>
      <c r="CX1164" s="254"/>
      <c r="CY1164" s="254"/>
      <c r="CZ1164" s="254"/>
      <c r="DA1164" s="254"/>
      <c r="DB1164" s="254"/>
      <c r="DC1164" s="254"/>
      <c r="DD1164" s="254"/>
      <c r="DE1164" s="254"/>
      <c r="DF1164" s="254"/>
      <c r="DG1164" s="254"/>
      <c r="DH1164" s="254"/>
      <c r="DI1164" s="254"/>
      <c r="DJ1164" s="254"/>
      <c r="DK1164" s="254"/>
      <c r="DL1164" s="254"/>
      <c r="DM1164" s="254"/>
      <c r="DN1164" s="254"/>
      <c r="DO1164" s="254"/>
    </row>
    <row r="1165" spans="1:119" ht="7.5" customHeight="1">
      <c r="A1165" s="277"/>
      <c r="B1165" s="254"/>
      <c r="C1165" s="254"/>
      <c r="D1165" s="254"/>
      <c r="E1165" s="254"/>
      <c r="F1165" s="254"/>
      <c r="G1165" s="254"/>
      <c r="H1165" s="254"/>
      <c r="I1165" s="254"/>
      <c r="J1165" s="254"/>
      <c r="K1165" s="254"/>
      <c r="L1165" s="254"/>
      <c r="M1165" s="254"/>
      <c r="N1165" s="254"/>
      <c r="O1165" s="254"/>
      <c r="P1165" s="254"/>
      <c r="Q1165" s="254"/>
      <c r="R1165" s="254"/>
      <c r="S1165" s="254"/>
      <c r="T1165" s="254"/>
      <c r="U1165" s="254"/>
      <c r="V1165" s="254"/>
      <c r="W1165" s="254"/>
      <c r="X1165" s="254"/>
      <c r="Y1165" s="254"/>
      <c r="Z1165" s="254"/>
      <c r="AA1165" s="254"/>
      <c r="AB1165" s="254"/>
      <c r="AC1165" s="254"/>
      <c r="AD1165" s="254"/>
      <c r="AE1165" s="254"/>
      <c r="AF1165" s="254"/>
      <c r="AG1165" s="254"/>
      <c r="AH1165" s="254"/>
      <c r="AI1165" s="254"/>
      <c r="AJ1165" s="254"/>
      <c r="AK1165" s="254"/>
      <c r="AL1165" s="254"/>
      <c r="AM1165" s="254"/>
      <c r="AN1165" s="254"/>
      <c r="AO1165" s="254"/>
      <c r="AP1165" s="254"/>
      <c r="AQ1165" s="254"/>
      <c r="AR1165" s="254"/>
      <c r="AS1165" s="254"/>
      <c r="AT1165" s="254"/>
      <c r="AU1165" s="254"/>
      <c r="AV1165" s="254"/>
      <c r="AW1165" s="254"/>
      <c r="AX1165" s="254"/>
      <c r="AY1165" s="254"/>
      <c r="AZ1165" s="254"/>
      <c r="BA1165" s="254"/>
      <c r="BB1165" s="254"/>
      <c r="BC1165" s="254"/>
      <c r="BD1165" s="254"/>
      <c r="BE1165" s="254"/>
      <c r="BF1165" s="254"/>
      <c r="BG1165" s="254"/>
      <c r="BH1165" s="254"/>
      <c r="BI1165" s="254"/>
      <c r="BJ1165" s="254"/>
      <c r="BK1165" s="254"/>
      <c r="BL1165" s="254"/>
      <c r="BM1165" s="254"/>
      <c r="BN1165" s="254"/>
      <c r="BO1165" s="254"/>
      <c r="BP1165" s="254"/>
      <c r="BQ1165" s="254"/>
      <c r="BR1165" s="254"/>
      <c r="BS1165" s="254"/>
      <c r="BT1165" s="254"/>
      <c r="BU1165" s="254"/>
      <c r="BV1165" s="254"/>
      <c r="BW1165" s="254"/>
      <c r="BX1165" s="254"/>
      <c r="BY1165" s="254"/>
      <c r="BZ1165" s="254"/>
      <c r="CA1165" s="254"/>
      <c r="CB1165" s="254"/>
      <c r="CC1165" s="254"/>
      <c r="CD1165" s="254"/>
      <c r="CE1165" s="254"/>
      <c r="CF1165" s="254"/>
      <c r="CG1165" s="254"/>
      <c r="CH1165" s="254"/>
      <c r="CI1165" s="254"/>
      <c r="CJ1165" s="254"/>
      <c r="CK1165" s="254"/>
      <c r="CL1165" s="254"/>
      <c r="CM1165" s="254"/>
      <c r="CN1165" s="254"/>
      <c r="CO1165" s="254"/>
      <c r="CP1165" s="254"/>
      <c r="CQ1165" s="254"/>
      <c r="CR1165" s="254"/>
      <c r="CS1165" s="254"/>
      <c r="CT1165" s="254"/>
      <c r="CU1165" s="254"/>
      <c r="CV1165" s="254"/>
      <c r="CW1165" s="254"/>
      <c r="CX1165" s="254"/>
      <c r="CY1165" s="254"/>
      <c r="CZ1165" s="254"/>
      <c r="DA1165" s="254"/>
      <c r="DB1165" s="254"/>
      <c r="DC1165" s="254"/>
      <c r="DD1165" s="254"/>
      <c r="DE1165" s="254"/>
      <c r="DF1165" s="254"/>
      <c r="DG1165" s="254"/>
      <c r="DH1165" s="254"/>
      <c r="DI1165" s="254"/>
      <c r="DJ1165" s="254"/>
      <c r="DK1165" s="254"/>
      <c r="DL1165" s="254"/>
      <c r="DM1165" s="254"/>
      <c r="DN1165" s="254"/>
      <c r="DO1165" s="254"/>
    </row>
    <row r="1166" spans="1:119" ht="7.5" customHeight="1">
      <c r="A1166" s="277"/>
      <c r="B1166" s="254"/>
      <c r="C1166" s="254"/>
      <c r="D1166" s="254"/>
      <c r="E1166" s="254"/>
      <c r="F1166" s="254"/>
      <c r="G1166" s="254"/>
      <c r="H1166" s="254"/>
      <c r="I1166" s="254"/>
      <c r="J1166" s="254"/>
      <c r="K1166" s="254"/>
      <c r="L1166" s="254"/>
      <c r="M1166" s="254"/>
      <c r="N1166" s="254"/>
      <c r="O1166" s="254"/>
      <c r="P1166" s="254"/>
      <c r="Q1166" s="254"/>
      <c r="R1166" s="254"/>
      <c r="S1166" s="254"/>
      <c r="T1166" s="254"/>
      <c r="U1166" s="254"/>
      <c r="V1166" s="254"/>
      <c r="W1166" s="254"/>
      <c r="X1166" s="254"/>
      <c r="Y1166" s="254"/>
      <c r="Z1166" s="254"/>
      <c r="AA1166" s="254"/>
      <c r="AB1166" s="254"/>
      <c r="AC1166" s="254"/>
      <c r="AD1166" s="254"/>
      <c r="AE1166" s="254"/>
      <c r="AF1166" s="254"/>
      <c r="AG1166" s="254"/>
      <c r="AH1166" s="254"/>
      <c r="AI1166" s="254"/>
      <c r="AJ1166" s="254"/>
      <c r="AK1166" s="254"/>
      <c r="AL1166" s="254"/>
      <c r="AM1166" s="254"/>
      <c r="AN1166" s="254"/>
      <c r="AO1166" s="254"/>
      <c r="AP1166" s="254"/>
      <c r="AQ1166" s="254"/>
      <c r="AR1166" s="254"/>
      <c r="AS1166" s="254"/>
      <c r="AT1166" s="254"/>
      <c r="AU1166" s="254"/>
      <c r="AV1166" s="254"/>
      <c r="AW1166" s="254"/>
      <c r="AX1166" s="254"/>
      <c r="AY1166" s="254"/>
      <c r="AZ1166" s="254"/>
      <c r="BA1166" s="254"/>
      <c r="BB1166" s="254"/>
      <c r="BC1166" s="254"/>
      <c r="BD1166" s="254"/>
      <c r="BE1166" s="254"/>
      <c r="BF1166" s="254"/>
      <c r="BG1166" s="254"/>
      <c r="BH1166" s="254"/>
      <c r="BI1166" s="254"/>
      <c r="BJ1166" s="254"/>
      <c r="BK1166" s="254"/>
      <c r="BL1166" s="254"/>
      <c r="BM1166" s="254"/>
      <c r="BN1166" s="254"/>
      <c r="BO1166" s="254"/>
      <c r="BP1166" s="254"/>
      <c r="BQ1166" s="254"/>
      <c r="BR1166" s="254"/>
      <c r="BS1166" s="254"/>
      <c r="BT1166" s="254"/>
      <c r="BU1166" s="254"/>
      <c r="BV1166" s="254"/>
      <c r="BW1166" s="254"/>
      <c r="BX1166" s="254"/>
      <c r="BY1166" s="254"/>
      <c r="BZ1166" s="254"/>
      <c r="CA1166" s="254"/>
      <c r="CB1166" s="254"/>
      <c r="CC1166" s="254"/>
      <c r="CD1166" s="254"/>
      <c r="CE1166" s="254"/>
      <c r="CF1166" s="254"/>
      <c r="CG1166" s="254"/>
      <c r="CH1166" s="254"/>
      <c r="CI1166" s="254"/>
      <c r="CJ1166" s="254"/>
      <c r="CK1166" s="254"/>
      <c r="CL1166" s="254"/>
      <c r="CM1166" s="254"/>
      <c r="CN1166" s="254"/>
      <c r="CO1166" s="254"/>
      <c r="CP1166" s="254"/>
      <c r="CQ1166" s="254"/>
      <c r="CR1166" s="254"/>
      <c r="CS1166" s="254"/>
      <c r="CT1166" s="254"/>
      <c r="CU1166" s="254"/>
      <c r="CV1166" s="254"/>
      <c r="CW1166" s="254"/>
      <c r="CX1166" s="254"/>
      <c r="CY1166" s="254"/>
      <c r="CZ1166" s="254"/>
      <c r="DA1166" s="254"/>
      <c r="DB1166" s="254"/>
      <c r="DC1166" s="254"/>
      <c r="DD1166" s="254"/>
      <c r="DE1166" s="254"/>
      <c r="DF1166" s="254"/>
      <c r="DG1166" s="254"/>
      <c r="DH1166" s="254"/>
      <c r="DI1166" s="254"/>
      <c r="DJ1166" s="254"/>
      <c r="DK1166" s="254"/>
      <c r="DL1166" s="254"/>
      <c r="DM1166" s="254"/>
      <c r="DN1166" s="254"/>
      <c r="DO1166" s="254"/>
    </row>
    <row r="1167" spans="1:119" ht="7.5" customHeight="1">
      <c r="A1167" s="277"/>
      <c r="B1167" s="254"/>
      <c r="C1167" s="254"/>
      <c r="D1167" s="254"/>
      <c r="E1167" s="254"/>
      <c r="F1167" s="254"/>
      <c r="G1167" s="254"/>
      <c r="H1167" s="254"/>
      <c r="I1167" s="254"/>
      <c r="J1167" s="254"/>
      <c r="K1167" s="254"/>
      <c r="L1167" s="254"/>
      <c r="M1167" s="254"/>
      <c r="N1167" s="254"/>
      <c r="O1167" s="254"/>
      <c r="P1167" s="254"/>
      <c r="Q1167" s="254"/>
      <c r="R1167" s="254"/>
      <c r="S1167" s="254"/>
      <c r="T1167" s="254"/>
      <c r="U1167" s="254"/>
      <c r="V1167" s="254"/>
      <c r="W1167" s="254"/>
      <c r="X1167" s="254"/>
      <c r="Y1167" s="254"/>
      <c r="Z1167" s="254"/>
      <c r="AA1167" s="254"/>
      <c r="AB1167" s="254"/>
      <c r="AC1167" s="254"/>
      <c r="AD1167" s="254"/>
      <c r="AE1167" s="254"/>
      <c r="AF1167" s="254"/>
      <c r="AG1167" s="254"/>
      <c r="AH1167" s="254"/>
      <c r="AI1167" s="254"/>
      <c r="AJ1167" s="254"/>
      <c r="AK1167" s="254"/>
      <c r="AL1167" s="254"/>
      <c r="AM1167" s="254"/>
      <c r="AN1167" s="254"/>
      <c r="AO1167" s="254"/>
      <c r="AP1167" s="254"/>
      <c r="AQ1167" s="254"/>
      <c r="AR1167" s="254"/>
      <c r="AS1167" s="254"/>
      <c r="AT1167" s="254"/>
      <c r="AU1167" s="254"/>
      <c r="AV1167" s="254"/>
      <c r="AW1167" s="254"/>
      <c r="AX1167" s="254"/>
      <c r="AY1167" s="254"/>
      <c r="AZ1167" s="254"/>
      <c r="BA1167" s="254"/>
      <c r="BB1167" s="254"/>
      <c r="BC1167" s="254"/>
      <c r="BD1167" s="254"/>
      <c r="BE1167" s="254"/>
      <c r="BF1167" s="254"/>
      <c r="BG1167" s="254"/>
      <c r="BH1167" s="254"/>
      <c r="BI1167" s="254"/>
      <c r="BJ1167" s="254"/>
      <c r="BK1167" s="254"/>
      <c r="BL1167" s="254"/>
      <c r="BM1167" s="254"/>
      <c r="BN1167" s="254"/>
      <c r="BO1167" s="254"/>
      <c r="BP1167" s="254"/>
      <c r="BQ1167" s="254"/>
      <c r="BR1167" s="254"/>
      <c r="BS1167" s="254"/>
      <c r="BT1167" s="254"/>
      <c r="BU1167" s="254"/>
      <c r="BV1167" s="254"/>
      <c r="BW1167" s="254"/>
      <c r="BX1167" s="254"/>
      <c r="BY1167" s="254"/>
      <c r="BZ1167" s="254"/>
      <c r="CA1167" s="254"/>
      <c r="CB1167" s="254"/>
      <c r="CC1167" s="254"/>
      <c r="CD1167" s="254"/>
      <c r="CE1167" s="254"/>
      <c r="CF1167" s="254"/>
      <c r="CG1167" s="254"/>
      <c r="CH1167" s="254"/>
      <c r="CI1167" s="254"/>
      <c r="CJ1167" s="254"/>
      <c r="CK1167" s="254"/>
      <c r="CL1167" s="254"/>
      <c r="CM1167" s="254"/>
      <c r="CN1167" s="254"/>
      <c r="CO1167" s="254"/>
      <c r="CP1167" s="254"/>
      <c r="CQ1167" s="254"/>
      <c r="CR1167" s="254"/>
      <c r="CS1167" s="254"/>
      <c r="CT1167" s="254"/>
      <c r="CU1167" s="254"/>
      <c r="CV1167" s="254"/>
      <c r="CW1167" s="254"/>
      <c r="CX1167" s="254"/>
      <c r="CY1167" s="254"/>
      <c r="CZ1167" s="254"/>
      <c r="DA1167" s="254"/>
      <c r="DB1167" s="254"/>
      <c r="DC1167" s="254"/>
      <c r="DD1167" s="254"/>
      <c r="DE1167" s="254"/>
      <c r="DF1167" s="254"/>
      <c r="DG1167" s="254"/>
      <c r="DH1167" s="254"/>
      <c r="DI1167" s="254"/>
      <c r="DJ1167" s="254"/>
      <c r="DK1167" s="254"/>
      <c r="DL1167" s="254"/>
      <c r="DM1167" s="254"/>
      <c r="DN1167" s="254"/>
      <c r="DO1167" s="254"/>
    </row>
    <row r="1168" spans="1:119" ht="7.5" customHeight="1">
      <c r="A1168" s="277"/>
      <c r="B1168" s="254"/>
      <c r="C1168" s="254"/>
      <c r="D1168" s="254"/>
      <c r="E1168" s="254"/>
      <c r="F1168" s="254"/>
      <c r="G1168" s="254"/>
      <c r="H1168" s="254"/>
      <c r="I1168" s="254"/>
      <c r="J1168" s="254"/>
      <c r="K1168" s="254"/>
      <c r="L1168" s="254"/>
      <c r="M1168" s="254"/>
      <c r="N1168" s="254"/>
      <c r="O1168" s="254"/>
      <c r="P1168" s="254"/>
      <c r="Q1168" s="254"/>
      <c r="R1168" s="254"/>
      <c r="S1168" s="254"/>
      <c r="T1168" s="254"/>
      <c r="U1168" s="254"/>
      <c r="V1168" s="254"/>
      <c r="W1168" s="254"/>
      <c r="X1168" s="254"/>
      <c r="Y1168" s="254"/>
      <c r="Z1168" s="254"/>
      <c r="AA1168" s="254"/>
      <c r="AB1168" s="254"/>
      <c r="AC1168" s="254"/>
      <c r="AD1168" s="254"/>
      <c r="AE1168" s="254"/>
      <c r="AF1168" s="254"/>
      <c r="AG1168" s="254"/>
      <c r="AH1168" s="254"/>
      <c r="AI1168" s="254"/>
      <c r="AJ1168" s="254"/>
      <c r="AK1168" s="254"/>
      <c r="AL1168" s="254"/>
      <c r="AM1168" s="254"/>
      <c r="AN1168" s="254"/>
      <c r="AO1168" s="254"/>
      <c r="AP1168" s="254"/>
      <c r="AQ1168" s="254"/>
      <c r="AR1168" s="254"/>
      <c r="AS1168" s="254"/>
      <c r="AT1168" s="254"/>
      <c r="AU1168" s="254"/>
      <c r="AV1168" s="254"/>
      <c r="AW1168" s="254"/>
      <c r="AX1168" s="254"/>
      <c r="AY1168" s="254"/>
      <c r="AZ1168" s="254"/>
      <c r="BA1168" s="254"/>
      <c r="BB1168" s="254"/>
      <c r="BC1168" s="254"/>
      <c r="BD1168" s="254"/>
      <c r="BE1168" s="254"/>
      <c r="BF1168" s="254"/>
      <c r="BG1168" s="254"/>
      <c r="BH1168" s="254"/>
      <c r="BI1168" s="254"/>
      <c r="BJ1168" s="254"/>
      <c r="BK1168" s="254"/>
      <c r="BL1168" s="254"/>
      <c r="BM1168" s="254"/>
      <c r="BN1168" s="254"/>
      <c r="BO1168" s="254"/>
      <c r="BP1168" s="254"/>
      <c r="BQ1168" s="254"/>
      <c r="BR1168" s="254"/>
      <c r="BS1168" s="254"/>
      <c r="BT1168" s="254"/>
      <c r="BU1168" s="254"/>
      <c r="BV1168" s="254"/>
      <c r="BW1168" s="254"/>
      <c r="BX1168" s="254"/>
      <c r="BY1168" s="254"/>
      <c r="BZ1168" s="254"/>
      <c r="CA1168" s="254"/>
      <c r="CB1168" s="254"/>
      <c r="CC1168" s="254"/>
      <c r="CD1168" s="254"/>
      <c r="CE1168" s="254"/>
      <c r="CF1168" s="254"/>
      <c r="CG1168" s="254"/>
      <c r="CH1168" s="254"/>
      <c r="CI1168" s="254"/>
      <c r="CJ1168" s="254"/>
      <c r="CK1168" s="254"/>
      <c r="CL1168" s="254"/>
      <c r="CM1168" s="254"/>
      <c r="CN1168" s="254"/>
      <c r="CO1168" s="254"/>
      <c r="CP1168" s="254"/>
      <c r="CQ1168" s="254"/>
      <c r="CR1168" s="254"/>
      <c r="CS1168" s="254"/>
      <c r="CT1168" s="254"/>
      <c r="CU1168" s="254"/>
      <c r="CV1168" s="254"/>
      <c r="CW1168" s="254"/>
      <c r="CX1168" s="254"/>
      <c r="CY1168" s="254"/>
      <c r="CZ1168" s="254"/>
      <c r="DA1168" s="254"/>
      <c r="DB1168" s="254"/>
      <c r="DC1168" s="254"/>
      <c r="DD1168" s="254"/>
      <c r="DE1168" s="254"/>
      <c r="DF1168" s="254"/>
      <c r="DG1168" s="254"/>
      <c r="DH1168" s="254"/>
      <c r="DI1168" s="254"/>
      <c r="DJ1168" s="254"/>
      <c r="DK1168" s="254"/>
      <c r="DL1168" s="254"/>
      <c r="DM1168" s="254"/>
      <c r="DN1168" s="254"/>
      <c r="DO1168" s="254"/>
    </row>
    <row r="1169" spans="1:119" ht="7.5" customHeight="1">
      <c r="A1169" s="277"/>
      <c r="B1169" s="254"/>
      <c r="C1169" s="254"/>
      <c r="D1169" s="254"/>
      <c r="E1169" s="254"/>
      <c r="F1169" s="254"/>
      <c r="G1169" s="254"/>
      <c r="H1169" s="254"/>
      <c r="I1169" s="254"/>
      <c r="J1169" s="254"/>
      <c r="K1169" s="254"/>
      <c r="L1169" s="254"/>
      <c r="M1169" s="254"/>
      <c r="N1169" s="254"/>
      <c r="O1169" s="254"/>
      <c r="P1169" s="254"/>
      <c r="Q1169" s="254"/>
      <c r="R1169" s="254"/>
      <c r="S1169" s="254"/>
      <c r="T1169" s="254"/>
      <c r="U1169" s="254"/>
      <c r="V1169" s="254"/>
      <c r="W1169" s="254"/>
      <c r="X1169" s="254"/>
      <c r="Y1169" s="254"/>
      <c r="Z1169" s="254"/>
      <c r="AA1169" s="254"/>
      <c r="AB1169" s="254"/>
      <c r="AC1169" s="254"/>
      <c r="AD1169" s="254"/>
      <c r="AE1169" s="254"/>
      <c r="AF1169" s="254"/>
      <c r="AG1169" s="254"/>
      <c r="AH1169" s="254"/>
      <c r="AI1169" s="254"/>
      <c r="AJ1169" s="254"/>
      <c r="AK1169" s="254"/>
      <c r="AL1169" s="254"/>
      <c r="AM1169" s="254"/>
      <c r="AN1169" s="254"/>
      <c r="AO1169" s="254"/>
      <c r="AP1169" s="254"/>
      <c r="AQ1169" s="254"/>
      <c r="AR1169" s="254"/>
      <c r="AS1169" s="254"/>
      <c r="AT1169" s="254"/>
      <c r="AU1169" s="254"/>
      <c r="AV1169" s="254"/>
      <c r="AW1169" s="254"/>
      <c r="AX1169" s="254"/>
      <c r="AY1169" s="254"/>
      <c r="AZ1169" s="254"/>
      <c r="BA1169" s="254"/>
      <c r="BB1169" s="254"/>
      <c r="BC1169" s="254"/>
      <c r="BD1169" s="254"/>
      <c r="BE1169" s="254"/>
      <c r="BF1169" s="254"/>
      <c r="BG1169" s="254"/>
      <c r="BH1169" s="254"/>
      <c r="BI1169" s="254"/>
      <c r="BJ1169" s="254"/>
      <c r="BK1169" s="254"/>
      <c r="BL1169" s="254"/>
      <c r="BM1169" s="254"/>
      <c r="BN1169" s="254"/>
      <c r="BO1169" s="254"/>
      <c r="BP1169" s="254"/>
      <c r="BQ1169" s="254"/>
      <c r="BR1169" s="254"/>
      <c r="BS1169" s="254"/>
      <c r="BT1169" s="254"/>
      <c r="BU1169" s="254"/>
      <c r="BV1169" s="254"/>
      <c r="BW1169" s="254"/>
      <c r="BX1169" s="254"/>
      <c r="BY1169" s="254"/>
      <c r="BZ1169" s="254"/>
      <c r="CA1169" s="254"/>
      <c r="CB1169" s="254"/>
      <c r="CC1169" s="254"/>
      <c r="CD1169" s="254"/>
      <c r="CE1169" s="254"/>
      <c r="CF1169" s="254"/>
      <c r="CG1169" s="254"/>
      <c r="CH1169" s="254"/>
      <c r="CI1169" s="254"/>
      <c r="CJ1169" s="254"/>
      <c r="CK1169" s="254"/>
      <c r="CL1169" s="254"/>
      <c r="CM1169" s="254"/>
      <c r="CN1169" s="254"/>
      <c r="CO1169" s="254"/>
      <c r="CP1169" s="254"/>
      <c r="CQ1169" s="254"/>
      <c r="CR1169" s="254"/>
      <c r="CS1169" s="254"/>
      <c r="CT1169" s="254"/>
      <c r="CU1169" s="254"/>
      <c r="CV1169" s="254"/>
      <c r="CW1169" s="254"/>
      <c r="CX1169" s="254"/>
      <c r="CY1169" s="254"/>
      <c r="CZ1169" s="254"/>
      <c r="DA1169" s="254"/>
      <c r="DB1169" s="254"/>
      <c r="DC1169" s="254"/>
      <c r="DD1169" s="254"/>
      <c r="DE1169" s="254"/>
      <c r="DF1169" s="254"/>
      <c r="DG1169" s="254"/>
      <c r="DH1169" s="254"/>
      <c r="DI1169" s="254"/>
      <c r="DJ1169" s="254"/>
      <c r="DK1169" s="254"/>
      <c r="DL1169" s="254"/>
      <c r="DM1169" s="254"/>
      <c r="DN1169" s="254"/>
      <c r="DO1169" s="254"/>
    </row>
    <row r="1170" spans="1:119" ht="7.5" customHeight="1">
      <c r="A1170" s="277"/>
      <c r="B1170" s="254"/>
      <c r="C1170" s="254"/>
      <c r="D1170" s="254"/>
      <c r="E1170" s="254"/>
      <c r="F1170" s="254"/>
      <c r="G1170" s="254"/>
      <c r="H1170" s="254"/>
      <c r="I1170" s="254"/>
      <c r="J1170" s="254"/>
      <c r="K1170" s="254"/>
      <c r="L1170" s="254"/>
      <c r="M1170" s="254"/>
      <c r="N1170" s="254"/>
      <c r="O1170" s="254"/>
      <c r="P1170" s="254"/>
      <c r="Q1170" s="254"/>
      <c r="R1170" s="254"/>
      <c r="S1170" s="254"/>
      <c r="T1170" s="254"/>
      <c r="U1170" s="254"/>
      <c r="V1170" s="254"/>
      <c r="W1170" s="254"/>
      <c r="X1170" s="254"/>
      <c r="Y1170" s="254"/>
      <c r="Z1170" s="254"/>
      <c r="AA1170" s="254"/>
      <c r="AB1170" s="254"/>
      <c r="AC1170" s="254"/>
      <c r="AD1170" s="254"/>
      <c r="AE1170" s="254"/>
      <c r="AF1170" s="254"/>
      <c r="AG1170" s="254"/>
      <c r="AH1170" s="254"/>
      <c r="AI1170" s="254"/>
      <c r="AJ1170" s="254"/>
      <c r="AK1170" s="254"/>
      <c r="AL1170" s="254"/>
      <c r="AM1170" s="254"/>
      <c r="AN1170" s="254"/>
      <c r="AO1170" s="254"/>
      <c r="AP1170" s="254"/>
      <c r="AQ1170" s="254"/>
      <c r="AR1170" s="254"/>
      <c r="AS1170" s="254"/>
      <c r="AT1170" s="254"/>
      <c r="AU1170" s="254"/>
      <c r="AV1170" s="254"/>
      <c r="AW1170" s="254"/>
      <c r="AX1170" s="254"/>
      <c r="AY1170" s="254"/>
      <c r="AZ1170" s="254"/>
      <c r="BA1170" s="254"/>
      <c r="BB1170" s="254"/>
      <c r="BC1170" s="254"/>
      <c r="BD1170" s="254"/>
      <c r="BE1170" s="254"/>
      <c r="BF1170" s="254"/>
      <c r="BG1170" s="254"/>
      <c r="BH1170" s="254"/>
      <c r="BI1170" s="254"/>
      <c r="BJ1170" s="254"/>
      <c r="BK1170" s="254"/>
      <c r="BL1170" s="254"/>
      <c r="BM1170" s="254"/>
      <c r="BN1170" s="254"/>
      <c r="BO1170" s="254"/>
      <c r="BP1170" s="254"/>
      <c r="BQ1170" s="254"/>
      <c r="BR1170" s="254"/>
      <c r="BS1170" s="254"/>
      <c r="BT1170" s="254"/>
      <c r="BU1170" s="254"/>
      <c r="BV1170" s="254"/>
      <c r="BW1170" s="254"/>
      <c r="BX1170" s="254"/>
      <c r="BY1170" s="254"/>
      <c r="BZ1170" s="254"/>
      <c r="CA1170" s="254"/>
      <c r="CB1170" s="254"/>
      <c r="CC1170" s="254"/>
      <c r="CD1170" s="254"/>
      <c r="CE1170" s="254"/>
      <c r="CF1170" s="254"/>
      <c r="CG1170" s="254"/>
      <c r="CH1170" s="254"/>
      <c r="CI1170" s="254"/>
      <c r="CJ1170" s="254"/>
      <c r="CK1170" s="254"/>
      <c r="CL1170" s="254"/>
      <c r="CM1170" s="254"/>
      <c r="CN1170" s="254"/>
      <c r="CO1170" s="254"/>
      <c r="CP1170" s="254"/>
      <c r="CQ1170" s="254"/>
      <c r="CR1170" s="254"/>
      <c r="CS1170" s="254"/>
      <c r="CT1170" s="254"/>
      <c r="CU1170" s="254"/>
      <c r="CV1170" s="254"/>
      <c r="CW1170" s="254"/>
      <c r="CX1170" s="254"/>
      <c r="CY1170" s="254"/>
      <c r="CZ1170" s="254"/>
      <c r="DA1170" s="254"/>
      <c r="DB1170" s="254"/>
      <c r="DC1170" s="254"/>
      <c r="DD1170" s="254"/>
      <c r="DE1170" s="254"/>
      <c r="DF1170" s="254"/>
      <c r="DG1170" s="254"/>
      <c r="DH1170" s="254"/>
      <c r="DI1170" s="254"/>
      <c r="DJ1170" s="254"/>
      <c r="DK1170" s="254"/>
      <c r="DL1170" s="254"/>
      <c r="DM1170" s="254"/>
      <c r="DN1170" s="254"/>
      <c r="DO1170" s="254"/>
    </row>
    <row r="1171" spans="1:119" ht="7.5" customHeight="1">
      <c r="A1171" s="277"/>
      <c r="B1171" s="254"/>
      <c r="C1171" s="254"/>
      <c r="D1171" s="254"/>
      <c r="E1171" s="254"/>
      <c r="F1171" s="254"/>
      <c r="G1171" s="254"/>
      <c r="H1171" s="254"/>
      <c r="I1171" s="254"/>
      <c r="J1171" s="254"/>
      <c r="K1171" s="254"/>
      <c r="L1171" s="254"/>
      <c r="M1171" s="254"/>
      <c r="N1171" s="254"/>
      <c r="O1171" s="254"/>
      <c r="P1171" s="254"/>
      <c r="Q1171" s="254"/>
      <c r="R1171" s="254"/>
      <c r="S1171" s="254"/>
      <c r="T1171" s="254"/>
      <c r="U1171" s="254"/>
      <c r="V1171" s="254"/>
      <c r="W1171" s="254"/>
      <c r="X1171" s="254"/>
      <c r="Y1171" s="254"/>
      <c r="Z1171" s="254"/>
      <c r="AA1171" s="254"/>
      <c r="AB1171" s="254"/>
      <c r="AC1171" s="254"/>
      <c r="AD1171" s="254"/>
      <c r="AE1171" s="254"/>
      <c r="AF1171" s="254"/>
      <c r="AG1171" s="254"/>
      <c r="AH1171" s="254"/>
      <c r="AI1171" s="254"/>
      <c r="AJ1171" s="254"/>
      <c r="AK1171" s="254"/>
      <c r="AL1171" s="254"/>
      <c r="AM1171" s="254"/>
      <c r="AN1171" s="254"/>
      <c r="AO1171" s="254"/>
      <c r="AP1171" s="254"/>
      <c r="AQ1171" s="254"/>
      <c r="AR1171" s="254"/>
      <c r="AS1171" s="254"/>
      <c r="AT1171" s="254"/>
      <c r="AU1171" s="254"/>
      <c r="AV1171" s="254"/>
      <c r="AW1171" s="254"/>
      <c r="AX1171" s="254"/>
      <c r="AY1171" s="254"/>
      <c r="AZ1171" s="254"/>
      <c r="BA1171" s="254"/>
      <c r="BB1171" s="254"/>
      <c r="BC1171" s="254"/>
      <c r="BD1171" s="254"/>
      <c r="BE1171" s="254"/>
      <c r="BF1171" s="254"/>
      <c r="BG1171" s="254"/>
      <c r="BH1171" s="254"/>
      <c r="BI1171" s="254"/>
      <c r="BJ1171" s="254"/>
      <c r="BK1171" s="254"/>
      <c r="BL1171" s="254"/>
      <c r="BM1171" s="254"/>
      <c r="BN1171" s="254"/>
      <c r="BO1171" s="254"/>
      <c r="BP1171" s="254"/>
      <c r="BQ1171" s="254"/>
      <c r="BR1171" s="254"/>
      <c r="BS1171" s="254"/>
      <c r="BT1171" s="254"/>
      <c r="BU1171" s="254"/>
      <c r="BV1171" s="254"/>
      <c r="BW1171" s="254"/>
      <c r="BX1171" s="254"/>
      <c r="BY1171" s="254"/>
      <c r="BZ1171" s="254"/>
      <c r="CA1171" s="254"/>
      <c r="CB1171" s="254"/>
      <c r="CC1171" s="254"/>
      <c r="CD1171" s="254"/>
      <c r="CE1171" s="254"/>
      <c r="CF1171" s="254"/>
      <c r="CG1171" s="254"/>
      <c r="CH1171" s="254"/>
      <c r="CI1171" s="254"/>
      <c r="CJ1171" s="254"/>
      <c r="CK1171" s="254"/>
      <c r="CL1171" s="254"/>
      <c r="CM1171" s="254"/>
      <c r="CN1171" s="254"/>
      <c r="CO1171" s="254"/>
      <c r="CP1171" s="254"/>
      <c r="CQ1171" s="254"/>
      <c r="CR1171" s="254"/>
      <c r="CS1171" s="254"/>
      <c r="CT1171" s="254"/>
      <c r="CU1171" s="254"/>
      <c r="CV1171" s="254"/>
      <c r="CW1171" s="254"/>
      <c r="CX1171" s="254"/>
      <c r="CY1171" s="254"/>
      <c r="CZ1171" s="254"/>
      <c r="DA1171" s="254"/>
      <c r="DB1171" s="254"/>
      <c r="DC1171" s="254"/>
      <c r="DD1171" s="254"/>
      <c r="DE1171" s="254"/>
      <c r="DF1171" s="254"/>
      <c r="DG1171" s="254"/>
      <c r="DH1171" s="254"/>
      <c r="DI1171" s="254"/>
      <c r="DJ1171" s="254"/>
      <c r="DK1171" s="254"/>
      <c r="DL1171" s="254"/>
      <c r="DM1171" s="254"/>
      <c r="DN1171" s="254"/>
      <c r="DO1171" s="254"/>
    </row>
    <row r="1172" spans="1:119" ht="7.5" customHeight="1">
      <c r="A1172" s="277"/>
      <c r="B1172" s="254"/>
      <c r="C1172" s="254"/>
      <c r="D1172" s="254"/>
      <c r="E1172" s="254"/>
      <c r="F1172" s="254"/>
      <c r="G1172" s="254"/>
      <c r="H1172" s="254"/>
      <c r="I1172" s="254"/>
      <c r="J1172" s="254"/>
      <c r="K1172" s="254"/>
      <c r="L1172" s="254"/>
      <c r="M1172" s="254"/>
      <c r="N1172" s="254"/>
      <c r="O1172" s="254"/>
      <c r="P1172" s="254"/>
      <c r="Q1172" s="254"/>
      <c r="R1172" s="254"/>
      <c r="S1172" s="254"/>
      <c r="T1172" s="254"/>
      <c r="U1172" s="254"/>
      <c r="V1172" s="254"/>
      <c r="W1172" s="254"/>
      <c r="X1172" s="254"/>
      <c r="Y1172" s="254"/>
      <c r="Z1172" s="254"/>
      <c r="AA1172" s="254"/>
      <c r="AB1172" s="254"/>
      <c r="AC1172" s="254"/>
      <c r="AD1172" s="254"/>
      <c r="AE1172" s="254"/>
      <c r="AF1172" s="254"/>
      <c r="AG1172" s="254"/>
      <c r="AH1172" s="254"/>
      <c r="AI1172" s="254"/>
      <c r="AJ1172" s="254"/>
      <c r="AK1172" s="254"/>
      <c r="AL1172" s="254"/>
      <c r="AM1172" s="254"/>
      <c r="AN1172" s="254"/>
      <c r="AO1172" s="254"/>
      <c r="AP1172" s="254"/>
      <c r="AQ1172" s="254"/>
      <c r="AR1172" s="254"/>
      <c r="AS1172" s="254"/>
      <c r="AT1172" s="254"/>
      <c r="AU1172" s="254"/>
      <c r="AV1172" s="254"/>
      <c r="AW1172" s="254"/>
      <c r="AX1172" s="254"/>
      <c r="AY1172" s="254"/>
      <c r="AZ1172" s="254"/>
      <c r="BA1172" s="254"/>
      <c r="BB1172" s="254"/>
      <c r="BC1172" s="254"/>
      <c r="BD1172" s="254"/>
      <c r="BE1172" s="254"/>
      <c r="BF1172" s="254"/>
      <c r="BG1172" s="254"/>
      <c r="BH1172" s="254"/>
      <c r="BI1172" s="254"/>
      <c r="BJ1172" s="254"/>
      <c r="BK1172" s="254"/>
      <c r="BL1172" s="254"/>
      <c r="BM1172" s="254"/>
      <c r="BN1172" s="254"/>
      <c r="BO1172" s="254"/>
      <c r="BP1172" s="254"/>
      <c r="BQ1172" s="254"/>
      <c r="BR1172" s="254"/>
      <c r="BS1172" s="254"/>
      <c r="BT1172" s="254"/>
      <c r="BU1172" s="254"/>
      <c r="BV1172" s="254"/>
      <c r="BW1172" s="254"/>
      <c r="BX1172" s="254"/>
      <c r="BY1172" s="254"/>
      <c r="BZ1172" s="254"/>
      <c r="CA1172" s="254"/>
      <c r="CB1172" s="254"/>
      <c r="CC1172" s="254"/>
      <c r="CD1172" s="254"/>
      <c r="CE1172" s="254"/>
      <c r="CF1172" s="254"/>
      <c r="CG1172" s="254"/>
      <c r="CH1172" s="254"/>
      <c r="CI1172" s="254"/>
      <c r="CJ1172" s="254"/>
      <c r="CK1172" s="254"/>
      <c r="CL1172" s="254"/>
      <c r="CM1172" s="254"/>
      <c r="CN1172" s="254"/>
      <c r="CO1172" s="254"/>
      <c r="CP1172" s="254"/>
      <c r="CQ1172" s="254"/>
      <c r="CR1172" s="254"/>
      <c r="CS1172" s="254"/>
      <c r="CT1172" s="254"/>
      <c r="CU1172" s="254"/>
      <c r="CV1172" s="254"/>
      <c r="CW1172" s="254"/>
      <c r="CX1172" s="254"/>
      <c r="CY1172" s="254"/>
      <c r="CZ1172" s="254"/>
      <c r="DA1172" s="254"/>
      <c r="DB1172" s="254"/>
      <c r="DC1172" s="254"/>
      <c r="DD1172" s="254"/>
      <c r="DE1172" s="254"/>
      <c r="DF1172" s="254"/>
      <c r="DG1172" s="254"/>
      <c r="DH1172" s="254"/>
      <c r="DI1172" s="254"/>
      <c r="DJ1172" s="254"/>
      <c r="DK1172" s="254"/>
      <c r="DL1172" s="254"/>
      <c r="DM1172" s="254"/>
      <c r="DN1172" s="254"/>
      <c r="DO1172" s="254"/>
    </row>
    <row r="1173" spans="1:119" ht="7.5" customHeight="1">
      <c r="A1173" s="277"/>
      <c r="B1173" s="254"/>
      <c r="C1173" s="254"/>
      <c r="D1173" s="254"/>
      <c r="E1173" s="254"/>
      <c r="F1173" s="254"/>
      <c r="G1173" s="254"/>
      <c r="H1173" s="254"/>
      <c r="I1173" s="254"/>
      <c r="J1173" s="254"/>
      <c r="K1173" s="254"/>
      <c r="L1173" s="254"/>
      <c r="M1173" s="254"/>
      <c r="N1173" s="254"/>
      <c r="O1173" s="254"/>
      <c r="P1173" s="254"/>
      <c r="Q1173" s="254"/>
      <c r="R1173" s="254"/>
      <c r="S1173" s="254"/>
      <c r="T1173" s="254"/>
      <c r="U1173" s="254"/>
      <c r="V1173" s="254"/>
      <c r="W1173" s="254"/>
      <c r="X1173" s="254"/>
      <c r="Y1173" s="254"/>
      <c r="Z1173" s="254"/>
      <c r="AA1173" s="254"/>
      <c r="AB1173" s="254"/>
      <c r="AC1173" s="254"/>
      <c r="AD1173" s="254"/>
      <c r="AE1173" s="254"/>
      <c r="AF1173" s="254"/>
      <c r="AG1173" s="254"/>
      <c r="AH1173" s="254"/>
      <c r="AI1173" s="254"/>
      <c r="AJ1173" s="254"/>
      <c r="AK1173" s="254"/>
      <c r="AL1173" s="254"/>
      <c r="AM1173" s="254"/>
      <c r="AN1173" s="254"/>
      <c r="AO1173" s="254"/>
      <c r="AP1173" s="254"/>
      <c r="AQ1173" s="254"/>
      <c r="AR1173" s="254"/>
      <c r="AS1173" s="254"/>
      <c r="AT1173" s="254"/>
      <c r="AU1173" s="254"/>
      <c r="AV1173" s="254"/>
      <c r="AW1173" s="254"/>
      <c r="AX1173" s="254"/>
      <c r="AY1173" s="254"/>
      <c r="AZ1173" s="254"/>
      <c r="BA1173" s="254"/>
      <c r="BB1173" s="254"/>
      <c r="BC1173" s="254"/>
      <c r="BD1173" s="254"/>
      <c r="BE1173" s="254"/>
      <c r="BF1173" s="254"/>
      <c r="BG1173" s="254"/>
      <c r="BH1173" s="254"/>
      <c r="BI1173" s="254"/>
      <c r="BJ1173" s="254"/>
      <c r="BK1173" s="254"/>
      <c r="BL1173" s="254"/>
      <c r="BM1173" s="254"/>
      <c r="BN1173" s="254"/>
      <c r="BO1173" s="254"/>
      <c r="BP1173" s="254"/>
      <c r="BQ1173" s="254"/>
      <c r="BR1173" s="254"/>
      <c r="BS1173" s="254"/>
      <c r="BT1173" s="254"/>
      <c r="BU1173" s="254"/>
      <c r="BV1173" s="254"/>
      <c r="BW1173" s="254"/>
      <c r="BX1173" s="254"/>
      <c r="BY1173" s="254"/>
      <c r="BZ1173" s="254"/>
      <c r="CA1173" s="254"/>
      <c r="CB1173" s="254"/>
      <c r="CC1173" s="254"/>
      <c r="CD1173" s="254"/>
      <c r="CE1173" s="254"/>
      <c r="CF1173" s="254"/>
      <c r="CG1173" s="254"/>
      <c r="CH1173" s="254"/>
      <c r="CI1173" s="254"/>
      <c r="CJ1173" s="254"/>
      <c r="CK1173" s="254"/>
      <c r="CL1173" s="254"/>
      <c r="CM1173" s="254"/>
      <c r="CN1173" s="254"/>
      <c r="CO1173" s="254"/>
      <c r="CP1173" s="254"/>
      <c r="CQ1173" s="254"/>
      <c r="CR1173" s="254"/>
      <c r="CS1173" s="254"/>
      <c r="CT1173" s="254"/>
      <c r="CU1173" s="254"/>
      <c r="CV1173" s="254"/>
      <c r="CW1173" s="254"/>
      <c r="CX1173" s="254"/>
      <c r="CY1173" s="254"/>
      <c r="CZ1173" s="254"/>
      <c r="DA1173" s="254"/>
      <c r="DB1173" s="254"/>
      <c r="DC1173" s="254"/>
      <c r="DD1173" s="254"/>
      <c r="DE1173" s="254"/>
      <c r="DF1173" s="254"/>
      <c r="DG1173" s="254"/>
      <c r="DH1173" s="254"/>
      <c r="DI1173" s="254"/>
      <c r="DJ1173" s="254"/>
      <c r="DK1173" s="254"/>
      <c r="DL1173" s="254"/>
      <c r="DM1173" s="254"/>
      <c r="DN1173" s="254"/>
      <c r="DO1173" s="254"/>
    </row>
    <row r="1174" spans="1:119" ht="7.5" customHeight="1">
      <c r="A1174" s="277"/>
      <c r="B1174" s="254"/>
      <c r="C1174" s="254"/>
      <c r="D1174" s="254"/>
      <c r="E1174" s="254"/>
      <c r="F1174" s="254"/>
      <c r="G1174" s="254"/>
      <c r="H1174" s="254"/>
      <c r="I1174" s="254"/>
      <c r="J1174" s="254"/>
      <c r="K1174" s="254"/>
      <c r="L1174" s="254"/>
      <c r="M1174" s="254"/>
      <c r="N1174" s="254"/>
      <c r="O1174" s="254"/>
      <c r="P1174" s="254"/>
      <c r="Q1174" s="254"/>
      <c r="R1174" s="254"/>
      <c r="S1174" s="254"/>
      <c r="T1174" s="254"/>
      <c r="U1174" s="254"/>
      <c r="V1174" s="254"/>
      <c r="W1174" s="254"/>
      <c r="X1174" s="254"/>
      <c r="Y1174" s="254"/>
      <c r="Z1174" s="254"/>
      <c r="AA1174" s="254"/>
      <c r="AB1174" s="254"/>
      <c r="AC1174" s="254"/>
      <c r="AD1174" s="254"/>
      <c r="AE1174" s="254"/>
      <c r="AF1174" s="254"/>
      <c r="AG1174" s="254"/>
      <c r="AH1174" s="254"/>
      <c r="AI1174" s="254"/>
      <c r="AJ1174" s="254"/>
      <c r="AK1174" s="254"/>
      <c r="AL1174" s="254"/>
      <c r="AM1174" s="254"/>
      <c r="AN1174" s="254"/>
      <c r="AO1174" s="254"/>
      <c r="AP1174" s="254"/>
      <c r="AQ1174" s="254"/>
      <c r="AR1174" s="254"/>
      <c r="AS1174" s="254"/>
      <c r="AT1174" s="254"/>
      <c r="AU1174" s="254"/>
      <c r="AV1174" s="254"/>
      <c r="AW1174" s="254"/>
      <c r="AX1174" s="254"/>
      <c r="AY1174" s="254"/>
      <c r="AZ1174" s="254"/>
      <c r="BA1174" s="254"/>
      <c r="BB1174" s="254"/>
      <c r="BC1174" s="254"/>
      <c r="BD1174" s="254"/>
      <c r="BE1174" s="254"/>
      <c r="BF1174" s="254"/>
      <c r="BG1174" s="254"/>
      <c r="BH1174" s="254"/>
      <c r="BI1174" s="254"/>
      <c r="BJ1174" s="254"/>
      <c r="BK1174" s="254"/>
      <c r="BL1174" s="254"/>
      <c r="BM1174" s="254"/>
      <c r="BN1174" s="254"/>
      <c r="BO1174" s="254"/>
      <c r="BP1174" s="254"/>
      <c r="BQ1174" s="254"/>
      <c r="BR1174" s="254"/>
      <c r="BS1174" s="254"/>
      <c r="BT1174" s="254"/>
      <c r="BU1174" s="254"/>
      <c r="BV1174" s="254"/>
      <c r="BW1174" s="254"/>
      <c r="BX1174" s="254"/>
      <c r="BY1174" s="254"/>
      <c r="BZ1174" s="254"/>
      <c r="CA1174" s="254"/>
      <c r="CB1174" s="254"/>
      <c r="CC1174" s="254"/>
      <c r="CD1174" s="254"/>
      <c r="CE1174" s="254"/>
      <c r="CF1174" s="254"/>
      <c r="CG1174" s="254"/>
      <c r="CH1174" s="254"/>
      <c r="CI1174" s="254"/>
      <c r="CJ1174" s="254"/>
      <c r="CK1174" s="254"/>
      <c r="CL1174" s="254"/>
      <c r="CM1174" s="254"/>
      <c r="CN1174" s="254"/>
      <c r="CO1174" s="254"/>
      <c r="CP1174" s="254"/>
      <c r="CQ1174" s="254"/>
      <c r="CR1174" s="254"/>
      <c r="CS1174" s="254"/>
      <c r="CT1174" s="254"/>
      <c r="CU1174" s="254"/>
      <c r="CV1174" s="254"/>
      <c r="CW1174" s="254"/>
      <c r="CX1174" s="254"/>
      <c r="CY1174" s="254"/>
      <c r="CZ1174" s="254"/>
      <c r="DA1174" s="254"/>
      <c r="DB1174" s="254"/>
      <c r="DC1174" s="254"/>
      <c r="DD1174" s="254"/>
      <c r="DE1174" s="254"/>
      <c r="DF1174" s="254"/>
      <c r="DG1174" s="254"/>
      <c r="DH1174" s="254"/>
      <c r="DI1174" s="254"/>
      <c r="DJ1174" s="254"/>
      <c r="DK1174" s="254"/>
      <c r="DL1174" s="254"/>
      <c r="DM1174" s="254"/>
      <c r="DN1174" s="254"/>
      <c r="DO1174" s="254"/>
    </row>
    <row r="1175" spans="1:119" ht="7.5" customHeight="1">
      <c r="A1175" s="277"/>
      <c r="B1175" s="254"/>
      <c r="C1175" s="254"/>
      <c r="D1175" s="254"/>
      <c r="E1175" s="254"/>
      <c r="F1175" s="254"/>
      <c r="G1175" s="254"/>
      <c r="H1175" s="254"/>
      <c r="I1175" s="254"/>
      <c r="J1175" s="254"/>
      <c r="K1175" s="254"/>
      <c r="L1175" s="254"/>
      <c r="M1175" s="254"/>
      <c r="N1175" s="254"/>
      <c r="O1175" s="254"/>
      <c r="P1175" s="254"/>
      <c r="Q1175" s="254"/>
      <c r="R1175" s="254"/>
      <c r="S1175" s="254"/>
      <c r="T1175" s="254"/>
      <c r="U1175" s="254"/>
      <c r="V1175" s="254"/>
      <c r="W1175" s="254"/>
      <c r="X1175" s="254"/>
      <c r="Y1175" s="254"/>
      <c r="Z1175" s="254"/>
      <c r="AA1175" s="254"/>
      <c r="AB1175" s="254"/>
      <c r="AC1175" s="254"/>
      <c r="AD1175" s="254"/>
      <c r="AE1175" s="254"/>
      <c r="AF1175" s="254"/>
      <c r="AG1175" s="254"/>
      <c r="AH1175" s="254"/>
      <c r="AI1175" s="254"/>
      <c r="AJ1175" s="254"/>
      <c r="AK1175" s="254"/>
      <c r="AL1175" s="254"/>
      <c r="AM1175" s="254"/>
      <c r="AN1175" s="254"/>
      <c r="AO1175" s="254"/>
      <c r="AP1175" s="254"/>
      <c r="AQ1175" s="254"/>
      <c r="AR1175" s="254"/>
      <c r="AS1175" s="254"/>
      <c r="AT1175" s="254"/>
      <c r="AU1175" s="254"/>
      <c r="AV1175" s="254"/>
      <c r="AW1175" s="254"/>
      <c r="AX1175" s="254"/>
      <c r="AY1175" s="254"/>
      <c r="AZ1175" s="254"/>
      <c r="BA1175" s="254"/>
      <c r="BB1175" s="254"/>
      <c r="BC1175" s="254"/>
      <c r="BD1175" s="254"/>
      <c r="BE1175" s="254"/>
      <c r="BF1175" s="254"/>
      <c r="BG1175" s="254"/>
      <c r="BH1175" s="254"/>
      <c r="BI1175" s="254"/>
      <c r="BJ1175" s="254"/>
      <c r="BK1175" s="254"/>
      <c r="BL1175" s="254"/>
      <c r="BM1175" s="254"/>
      <c r="BN1175" s="254"/>
      <c r="BO1175" s="254"/>
      <c r="BP1175" s="254"/>
      <c r="BQ1175" s="254"/>
      <c r="BR1175" s="254"/>
      <c r="BS1175" s="254"/>
      <c r="BT1175" s="254"/>
      <c r="BU1175" s="254"/>
      <c r="BV1175" s="254"/>
      <c r="BW1175" s="254"/>
      <c r="BX1175" s="254"/>
      <c r="BY1175" s="254"/>
      <c r="BZ1175" s="254"/>
      <c r="CA1175" s="254"/>
      <c r="CB1175" s="254"/>
      <c r="CC1175" s="254"/>
      <c r="CD1175" s="254"/>
      <c r="CE1175" s="254"/>
      <c r="CF1175" s="254"/>
      <c r="CG1175" s="254"/>
      <c r="CH1175" s="254"/>
      <c r="CI1175" s="254"/>
      <c r="CJ1175" s="254"/>
      <c r="CK1175" s="254"/>
      <c r="CL1175" s="254"/>
      <c r="CM1175" s="254"/>
      <c r="CN1175" s="254"/>
      <c r="CO1175" s="254"/>
      <c r="CP1175" s="254"/>
      <c r="CQ1175" s="254"/>
      <c r="CR1175" s="254"/>
      <c r="CS1175" s="254"/>
      <c r="CT1175" s="254"/>
      <c r="CU1175" s="254"/>
      <c r="CV1175" s="254"/>
      <c r="CW1175" s="254"/>
      <c r="CX1175" s="254"/>
      <c r="CY1175" s="254"/>
      <c r="CZ1175" s="254"/>
      <c r="DA1175" s="254"/>
      <c r="DB1175" s="254"/>
      <c r="DC1175" s="254"/>
      <c r="DD1175" s="254"/>
      <c r="DE1175" s="254"/>
      <c r="DF1175" s="254"/>
      <c r="DG1175" s="254"/>
      <c r="DH1175" s="254"/>
      <c r="DI1175" s="254"/>
      <c r="DJ1175" s="254"/>
      <c r="DK1175" s="254"/>
      <c r="DL1175" s="254"/>
      <c r="DM1175" s="254"/>
      <c r="DN1175" s="254"/>
      <c r="DO1175" s="254"/>
    </row>
    <row r="1176" spans="1:119" ht="7.5" customHeight="1">
      <c r="A1176" s="277"/>
      <c r="B1176" s="254"/>
      <c r="C1176" s="254"/>
      <c r="D1176" s="254"/>
      <c r="E1176" s="254"/>
      <c r="F1176" s="254"/>
      <c r="G1176" s="254"/>
      <c r="H1176" s="254"/>
      <c r="I1176" s="254"/>
      <c r="J1176" s="254"/>
      <c r="K1176" s="254"/>
      <c r="L1176" s="254"/>
      <c r="M1176" s="254"/>
      <c r="N1176" s="254"/>
      <c r="O1176" s="254"/>
      <c r="P1176" s="254"/>
      <c r="Q1176" s="254"/>
      <c r="R1176" s="254"/>
      <c r="S1176" s="254"/>
      <c r="T1176" s="254"/>
      <c r="U1176" s="254"/>
      <c r="V1176" s="254"/>
      <c r="W1176" s="254"/>
      <c r="X1176" s="254"/>
      <c r="Y1176" s="254"/>
      <c r="Z1176" s="254"/>
      <c r="AA1176" s="254"/>
      <c r="AB1176" s="254"/>
      <c r="AC1176" s="254"/>
      <c r="AD1176" s="254"/>
      <c r="AE1176" s="254"/>
      <c r="AF1176" s="254"/>
      <c r="AG1176" s="254"/>
      <c r="AH1176" s="254"/>
      <c r="AI1176" s="254"/>
      <c r="AJ1176" s="254"/>
      <c r="AK1176" s="254"/>
      <c r="AL1176" s="254"/>
      <c r="AM1176" s="254"/>
      <c r="AN1176" s="254"/>
      <c r="AO1176" s="254"/>
      <c r="AP1176" s="254"/>
      <c r="AQ1176" s="254"/>
      <c r="AR1176" s="254"/>
      <c r="AS1176" s="254"/>
      <c r="AT1176" s="254"/>
      <c r="AU1176" s="254"/>
      <c r="AV1176" s="254"/>
      <c r="AW1176" s="254"/>
      <c r="AX1176" s="254"/>
      <c r="AY1176" s="254"/>
      <c r="AZ1176" s="254"/>
      <c r="BA1176" s="254"/>
      <c r="BB1176" s="254"/>
      <c r="BC1176" s="254"/>
      <c r="BD1176" s="254"/>
      <c r="BE1176" s="254"/>
      <c r="BF1176" s="254"/>
      <c r="BG1176" s="254"/>
      <c r="BH1176" s="254"/>
      <c r="BI1176" s="254"/>
      <c r="BJ1176" s="254"/>
      <c r="BK1176" s="254"/>
      <c r="BL1176" s="254"/>
      <c r="BM1176" s="254"/>
      <c r="BN1176" s="254"/>
      <c r="BO1176" s="254"/>
      <c r="BP1176" s="254"/>
      <c r="BQ1176" s="254"/>
      <c r="BR1176" s="254"/>
      <c r="BS1176" s="254"/>
      <c r="BT1176" s="254"/>
      <c r="BU1176" s="254"/>
      <c r="BV1176" s="254"/>
      <c r="BW1176" s="254"/>
      <c r="BX1176" s="254"/>
      <c r="BY1176" s="254"/>
      <c r="BZ1176" s="254"/>
      <c r="CA1176" s="254"/>
      <c r="CB1176" s="254"/>
      <c r="CC1176" s="254"/>
      <c r="CD1176" s="254"/>
      <c r="CE1176" s="254"/>
      <c r="CF1176" s="254"/>
      <c r="CG1176" s="254"/>
      <c r="CH1176" s="254"/>
      <c r="CI1176" s="254"/>
      <c r="CJ1176" s="254"/>
      <c r="CK1176" s="254"/>
      <c r="CL1176" s="254"/>
      <c r="CM1176" s="254"/>
      <c r="CN1176" s="254"/>
      <c r="CO1176" s="254"/>
      <c r="CP1176" s="254"/>
      <c r="CQ1176" s="254"/>
      <c r="CR1176" s="254"/>
      <c r="CS1176" s="254"/>
      <c r="CT1176" s="254"/>
      <c r="CU1176" s="254"/>
      <c r="CV1176" s="254"/>
      <c r="CW1176" s="254"/>
      <c r="CX1176" s="254"/>
      <c r="CY1176" s="254"/>
      <c r="CZ1176" s="254"/>
      <c r="DA1176" s="254"/>
      <c r="DB1176" s="254"/>
      <c r="DC1176" s="254"/>
      <c r="DD1176" s="254"/>
      <c r="DE1176" s="254"/>
      <c r="DF1176" s="254"/>
      <c r="DG1176" s="254"/>
      <c r="DH1176" s="254"/>
      <c r="DI1176" s="254"/>
      <c r="DJ1176" s="254"/>
      <c r="DK1176" s="254"/>
      <c r="DL1176" s="254"/>
      <c r="DM1176" s="254"/>
      <c r="DN1176" s="254"/>
      <c r="DO1176" s="254"/>
    </row>
    <row r="1177" spans="1:119" ht="7.5" customHeight="1">
      <c r="A1177" s="277"/>
      <c r="B1177" s="254"/>
      <c r="C1177" s="254"/>
      <c r="D1177" s="254"/>
      <c r="E1177" s="254"/>
      <c r="F1177" s="254"/>
      <c r="G1177" s="254"/>
      <c r="H1177" s="254"/>
      <c r="I1177" s="254"/>
      <c r="J1177" s="254"/>
      <c r="K1177" s="254"/>
      <c r="L1177" s="254"/>
      <c r="M1177" s="254"/>
      <c r="N1177" s="254"/>
      <c r="O1177" s="254"/>
      <c r="P1177" s="254"/>
      <c r="Q1177" s="254"/>
      <c r="R1177" s="254"/>
      <c r="S1177" s="254"/>
      <c r="T1177" s="254"/>
      <c r="U1177" s="254"/>
      <c r="V1177" s="254"/>
      <c r="W1177" s="254"/>
      <c r="X1177" s="254"/>
      <c r="Y1177" s="254"/>
      <c r="Z1177" s="254"/>
      <c r="AA1177" s="254"/>
      <c r="AB1177" s="254"/>
      <c r="AC1177" s="254"/>
      <c r="AD1177" s="254"/>
      <c r="AE1177" s="254"/>
      <c r="AF1177" s="254"/>
      <c r="AG1177" s="254"/>
      <c r="AH1177" s="254"/>
      <c r="AI1177" s="254"/>
      <c r="AJ1177" s="254"/>
      <c r="AK1177" s="254"/>
      <c r="AL1177" s="254"/>
      <c r="AM1177" s="254"/>
      <c r="AN1177" s="254"/>
      <c r="AO1177" s="254"/>
      <c r="AP1177" s="254"/>
      <c r="AQ1177" s="254"/>
      <c r="AR1177" s="254"/>
      <c r="AS1177" s="254"/>
      <c r="AT1177" s="254"/>
      <c r="AU1177" s="254"/>
      <c r="AV1177" s="254"/>
      <c r="AW1177" s="254"/>
      <c r="AX1177" s="254"/>
      <c r="AY1177" s="254"/>
      <c r="AZ1177" s="254"/>
      <c r="BA1177" s="254"/>
      <c r="BB1177" s="254"/>
      <c r="BC1177" s="254"/>
      <c r="BD1177" s="254"/>
      <c r="BE1177" s="254"/>
      <c r="BF1177" s="254"/>
      <c r="BG1177" s="254"/>
      <c r="BH1177" s="254"/>
      <c r="BI1177" s="254"/>
      <c r="BJ1177" s="254"/>
      <c r="BK1177" s="254"/>
      <c r="BL1177" s="254"/>
      <c r="BM1177" s="254"/>
      <c r="BN1177" s="254"/>
      <c r="BO1177" s="254"/>
      <c r="BP1177" s="254"/>
      <c r="BQ1177" s="254"/>
      <c r="BR1177" s="254"/>
      <c r="BS1177" s="254"/>
      <c r="BT1177" s="254"/>
      <c r="BU1177" s="254"/>
      <c r="BV1177" s="254"/>
      <c r="BW1177" s="254"/>
      <c r="BX1177" s="254"/>
      <c r="BY1177" s="254"/>
      <c r="BZ1177" s="254"/>
      <c r="CA1177" s="254"/>
      <c r="CB1177" s="254"/>
      <c r="CC1177" s="254"/>
      <c r="CD1177" s="254"/>
      <c r="CE1177" s="254"/>
      <c r="CF1177" s="254"/>
      <c r="CG1177" s="254"/>
      <c r="CH1177" s="254"/>
      <c r="CI1177" s="254"/>
      <c r="CJ1177" s="254"/>
      <c r="CK1177" s="254"/>
      <c r="CL1177" s="254"/>
      <c r="CM1177" s="254"/>
      <c r="CN1177" s="254"/>
      <c r="CO1177" s="254"/>
      <c r="CP1177" s="254"/>
      <c r="CQ1177" s="254"/>
      <c r="CR1177" s="254"/>
      <c r="CS1177" s="254"/>
      <c r="CT1177" s="254"/>
      <c r="CU1177" s="254"/>
      <c r="CV1177" s="254"/>
      <c r="CW1177" s="254"/>
      <c r="CX1177" s="254"/>
      <c r="CY1177" s="254"/>
      <c r="CZ1177" s="254"/>
      <c r="DA1177" s="254"/>
      <c r="DB1177" s="254"/>
      <c r="DC1177" s="254"/>
      <c r="DD1177" s="254"/>
      <c r="DE1177" s="254"/>
      <c r="DF1177" s="254"/>
      <c r="DG1177" s="254"/>
      <c r="DH1177" s="254"/>
      <c r="DI1177" s="254"/>
      <c r="DJ1177" s="254"/>
      <c r="DK1177" s="254"/>
      <c r="DL1177" s="254"/>
      <c r="DM1177" s="254"/>
      <c r="DN1177" s="254"/>
      <c r="DO1177" s="254"/>
    </row>
    <row r="1178" spans="1:119" ht="7.5" customHeight="1">
      <c r="A1178" s="277"/>
      <c r="B1178" s="254"/>
      <c r="C1178" s="254"/>
      <c r="D1178" s="254"/>
      <c r="E1178" s="254"/>
      <c r="F1178" s="254"/>
      <c r="G1178" s="254"/>
      <c r="H1178" s="254"/>
      <c r="I1178" s="254"/>
      <c r="J1178" s="254"/>
      <c r="K1178" s="254"/>
      <c r="L1178" s="254"/>
      <c r="M1178" s="254"/>
      <c r="N1178" s="254"/>
      <c r="O1178" s="254"/>
      <c r="P1178" s="254"/>
      <c r="Q1178" s="254"/>
      <c r="R1178" s="254"/>
      <c r="S1178" s="254"/>
      <c r="T1178" s="254"/>
      <c r="U1178" s="254"/>
      <c r="V1178" s="254"/>
      <c r="W1178" s="254"/>
      <c r="X1178" s="254"/>
      <c r="Y1178" s="254"/>
      <c r="Z1178" s="254"/>
      <c r="AA1178" s="254"/>
      <c r="AB1178" s="254"/>
      <c r="AC1178" s="254"/>
      <c r="AD1178" s="254"/>
      <c r="AE1178" s="254"/>
      <c r="AF1178" s="254"/>
      <c r="AG1178" s="254"/>
      <c r="AH1178" s="254"/>
      <c r="AI1178" s="254"/>
      <c r="AJ1178" s="254"/>
      <c r="AK1178" s="254"/>
      <c r="AL1178" s="254"/>
      <c r="AM1178" s="254"/>
      <c r="AN1178" s="254"/>
      <c r="AO1178" s="254"/>
      <c r="AP1178" s="254"/>
      <c r="AQ1178" s="254"/>
      <c r="AR1178" s="254"/>
      <c r="AS1178" s="254"/>
      <c r="AT1178" s="254"/>
      <c r="AU1178" s="254"/>
      <c r="AV1178" s="254"/>
      <c r="AW1178" s="254"/>
      <c r="AX1178" s="254"/>
      <c r="AY1178" s="254"/>
      <c r="AZ1178" s="254"/>
      <c r="BA1178" s="254"/>
      <c r="BB1178" s="254"/>
      <c r="BC1178" s="254"/>
      <c r="BD1178" s="254"/>
      <c r="BE1178" s="254"/>
      <c r="BF1178" s="254"/>
      <c r="BG1178" s="254"/>
      <c r="BH1178" s="254"/>
      <c r="BI1178" s="254"/>
      <c r="BJ1178" s="254"/>
      <c r="BK1178" s="254"/>
      <c r="BL1178" s="254"/>
      <c r="BM1178" s="254"/>
      <c r="BN1178" s="254"/>
      <c r="BO1178" s="254"/>
      <c r="BP1178" s="254"/>
      <c r="BQ1178" s="254"/>
      <c r="BR1178" s="254"/>
      <c r="BS1178" s="254"/>
      <c r="BT1178" s="254"/>
      <c r="BU1178" s="254"/>
      <c r="BV1178" s="254"/>
      <c r="BW1178" s="254"/>
      <c r="BX1178" s="254"/>
      <c r="BY1178" s="254"/>
      <c r="BZ1178" s="254"/>
      <c r="CA1178" s="254"/>
      <c r="CB1178" s="254"/>
      <c r="CC1178" s="254"/>
      <c r="CD1178" s="254"/>
      <c r="CE1178" s="254"/>
      <c r="CF1178" s="254"/>
      <c r="CG1178" s="254"/>
      <c r="CH1178" s="254"/>
      <c r="CI1178" s="254"/>
      <c r="CJ1178" s="254"/>
      <c r="CK1178" s="254"/>
      <c r="CL1178" s="254"/>
      <c r="CM1178" s="254"/>
      <c r="CN1178" s="254"/>
      <c r="CO1178" s="254"/>
      <c r="CP1178" s="254"/>
      <c r="CQ1178" s="254"/>
      <c r="CR1178" s="254"/>
      <c r="CS1178" s="254"/>
      <c r="CT1178" s="254"/>
      <c r="CU1178" s="254"/>
      <c r="CV1178" s="254"/>
      <c r="CW1178" s="254"/>
      <c r="CX1178" s="254"/>
      <c r="CY1178" s="254"/>
      <c r="CZ1178" s="254"/>
      <c r="DA1178" s="254"/>
      <c r="DB1178" s="254"/>
      <c r="DC1178" s="254"/>
      <c r="DD1178" s="254"/>
      <c r="DE1178" s="254"/>
      <c r="DF1178" s="254"/>
      <c r="DG1178" s="254"/>
      <c r="DH1178" s="254"/>
      <c r="DI1178" s="254"/>
      <c r="DJ1178" s="254"/>
      <c r="DK1178" s="254"/>
      <c r="DL1178" s="254"/>
      <c r="DM1178" s="254"/>
      <c r="DN1178" s="254"/>
      <c r="DO1178" s="254"/>
    </row>
    <row r="1179" spans="1:119" ht="7.5" customHeight="1">
      <c r="A1179" s="277"/>
      <c r="B1179" s="254"/>
      <c r="C1179" s="254"/>
      <c r="D1179" s="254"/>
      <c r="E1179" s="254"/>
      <c r="F1179" s="254"/>
      <c r="G1179" s="254"/>
      <c r="H1179" s="254"/>
      <c r="I1179" s="254"/>
      <c r="J1179" s="254"/>
      <c r="K1179" s="254"/>
      <c r="L1179" s="254"/>
      <c r="M1179" s="254"/>
      <c r="N1179" s="254"/>
      <c r="O1179" s="254"/>
      <c r="P1179" s="254"/>
      <c r="Q1179" s="254"/>
      <c r="R1179" s="254"/>
      <c r="S1179" s="254"/>
      <c r="T1179" s="254"/>
      <c r="U1179" s="254"/>
      <c r="V1179" s="254"/>
      <c r="W1179" s="254"/>
      <c r="X1179" s="254"/>
      <c r="Y1179" s="254"/>
      <c r="Z1179" s="254"/>
      <c r="AA1179" s="254"/>
      <c r="AB1179" s="254"/>
      <c r="AC1179" s="254"/>
      <c r="AD1179" s="254"/>
      <c r="AE1179" s="254"/>
      <c r="AF1179" s="254"/>
      <c r="AG1179" s="254"/>
      <c r="AH1179" s="254"/>
      <c r="AI1179" s="254"/>
      <c r="AJ1179" s="254"/>
      <c r="AK1179" s="254"/>
      <c r="AL1179" s="254"/>
      <c r="AM1179" s="254"/>
      <c r="AN1179" s="254"/>
      <c r="AO1179" s="254"/>
      <c r="AP1179" s="254"/>
      <c r="AQ1179" s="254"/>
      <c r="AR1179" s="254"/>
      <c r="AS1179" s="254"/>
      <c r="AT1179" s="254"/>
      <c r="AU1179" s="254"/>
      <c r="AV1179" s="254"/>
      <c r="AW1179" s="254"/>
      <c r="AX1179" s="254"/>
      <c r="AY1179" s="254"/>
      <c r="AZ1179" s="254"/>
      <c r="BA1179" s="254"/>
      <c r="BB1179" s="254"/>
      <c r="BC1179" s="254"/>
      <c r="BD1179" s="254"/>
      <c r="BE1179" s="254"/>
      <c r="BF1179" s="254"/>
      <c r="BG1179" s="254"/>
      <c r="BH1179" s="254"/>
      <c r="BI1179" s="254"/>
      <c r="BJ1179" s="254"/>
      <c r="BK1179" s="254"/>
      <c r="BL1179" s="254"/>
      <c r="BM1179" s="254"/>
      <c r="BN1179" s="254"/>
      <c r="BO1179" s="254"/>
      <c r="BP1179" s="254"/>
      <c r="BQ1179" s="254"/>
      <c r="BR1179" s="254"/>
      <c r="BS1179" s="254"/>
      <c r="BT1179" s="254"/>
      <c r="BU1179" s="254"/>
      <c r="BV1179" s="254"/>
      <c r="BW1179" s="254"/>
      <c r="BX1179" s="254"/>
      <c r="BY1179" s="254"/>
      <c r="BZ1179" s="254"/>
      <c r="CA1179" s="254"/>
      <c r="CB1179" s="254"/>
      <c r="CC1179" s="254"/>
      <c r="CD1179" s="254"/>
      <c r="CE1179" s="254"/>
      <c r="CF1179" s="254"/>
      <c r="CG1179" s="254"/>
      <c r="CH1179" s="254"/>
      <c r="CI1179" s="254"/>
      <c r="CJ1179" s="254"/>
      <c r="CK1179" s="254"/>
      <c r="CL1179" s="254"/>
      <c r="CM1179" s="254"/>
      <c r="CN1179" s="254"/>
      <c r="CO1179" s="254"/>
      <c r="CP1179" s="254"/>
      <c r="CQ1179" s="254"/>
      <c r="CR1179" s="254"/>
      <c r="CS1179" s="254"/>
      <c r="CT1179" s="254"/>
      <c r="CU1179" s="254"/>
      <c r="CV1179" s="254"/>
      <c r="CW1179" s="254"/>
      <c r="CX1179" s="254"/>
      <c r="CY1179" s="254"/>
      <c r="CZ1179" s="254"/>
      <c r="DA1179" s="254"/>
      <c r="DB1179" s="254"/>
      <c r="DC1179" s="254"/>
      <c r="DD1179" s="254"/>
      <c r="DE1179" s="254"/>
      <c r="DF1179" s="254"/>
      <c r="DG1179" s="254"/>
      <c r="DH1179" s="254"/>
      <c r="DI1179" s="254"/>
      <c r="DJ1179" s="254"/>
      <c r="DK1179" s="254"/>
      <c r="DL1179" s="254"/>
      <c r="DM1179" s="254"/>
      <c r="DN1179" s="254"/>
      <c r="DO1179" s="254"/>
    </row>
    <row r="1180" spans="1:119" ht="7.5" customHeight="1">
      <c r="A1180" s="277"/>
      <c r="B1180" s="254"/>
      <c r="C1180" s="254"/>
      <c r="D1180" s="254"/>
      <c r="E1180" s="254"/>
      <c r="F1180" s="254"/>
      <c r="G1180" s="254"/>
      <c r="H1180" s="254"/>
      <c r="I1180" s="254"/>
      <c r="J1180" s="254"/>
      <c r="K1180" s="254"/>
      <c r="L1180" s="254"/>
      <c r="M1180" s="254"/>
      <c r="N1180" s="254"/>
      <c r="O1180" s="254"/>
      <c r="P1180" s="254"/>
      <c r="Q1180" s="254"/>
      <c r="R1180" s="254"/>
      <c r="S1180" s="254"/>
      <c r="T1180" s="254"/>
      <c r="U1180" s="254"/>
      <c r="V1180" s="254"/>
      <c r="W1180" s="254"/>
      <c r="X1180" s="254"/>
      <c r="Y1180" s="254"/>
      <c r="Z1180" s="254"/>
      <c r="AA1180" s="254"/>
      <c r="AB1180" s="254"/>
      <c r="AC1180" s="254"/>
      <c r="AD1180" s="254"/>
      <c r="AE1180" s="254"/>
      <c r="AF1180" s="254"/>
      <c r="AG1180" s="254"/>
      <c r="AH1180" s="254"/>
      <c r="AI1180" s="254"/>
      <c r="AJ1180" s="254"/>
      <c r="AK1180" s="254"/>
      <c r="AL1180" s="254"/>
      <c r="AM1180" s="254"/>
      <c r="AN1180" s="254"/>
      <c r="AO1180" s="254"/>
      <c r="AP1180" s="254"/>
      <c r="AQ1180" s="254"/>
      <c r="AR1180" s="254"/>
      <c r="AS1180" s="254"/>
      <c r="AT1180" s="254"/>
      <c r="AU1180" s="254"/>
      <c r="AV1180" s="254"/>
      <c r="AW1180" s="254"/>
      <c r="AX1180" s="254"/>
      <c r="AY1180" s="254"/>
      <c r="AZ1180" s="254"/>
      <c r="BA1180" s="254"/>
      <c r="BB1180" s="254"/>
      <c r="BC1180" s="254"/>
      <c r="BD1180" s="254"/>
      <c r="BE1180" s="254"/>
      <c r="BF1180" s="254"/>
      <c r="BG1180" s="254"/>
      <c r="BH1180" s="254"/>
      <c r="BI1180" s="254"/>
      <c r="BJ1180" s="254"/>
      <c r="BK1180" s="254"/>
      <c r="BL1180" s="254"/>
      <c r="BM1180" s="254"/>
      <c r="BN1180" s="254"/>
      <c r="BO1180" s="254"/>
      <c r="BP1180" s="254"/>
      <c r="BQ1180" s="254"/>
      <c r="BR1180" s="254"/>
      <c r="BS1180" s="254"/>
      <c r="BT1180" s="254"/>
      <c r="BU1180" s="254"/>
      <c r="BV1180" s="254"/>
      <c r="BW1180" s="254"/>
      <c r="BX1180" s="254"/>
      <c r="BY1180" s="254"/>
      <c r="BZ1180" s="254"/>
      <c r="CA1180" s="254"/>
      <c r="CB1180" s="254"/>
      <c r="CC1180" s="254"/>
      <c r="CD1180" s="254"/>
      <c r="CE1180" s="254"/>
      <c r="CF1180" s="254"/>
      <c r="CG1180" s="254"/>
      <c r="CH1180" s="254"/>
      <c r="CI1180" s="254"/>
      <c r="CJ1180" s="254"/>
      <c r="CK1180" s="254"/>
      <c r="CL1180" s="254"/>
      <c r="CM1180" s="254"/>
      <c r="CN1180" s="254"/>
      <c r="CO1180" s="254"/>
      <c r="CP1180" s="254"/>
      <c r="CQ1180" s="254"/>
      <c r="CR1180" s="254"/>
      <c r="CS1180" s="254"/>
      <c r="CT1180" s="254"/>
      <c r="CU1180" s="254"/>
      <c r="CV1180" s="254"/>
      <c r="CW1180" s="254"/>
      <c r="CX1180" s="254"/>
      <c r="CY1180" s="254"/>
      <c r="CZ1180" s="254"/>
      <c r="DA1180" s="254"/>
      <c r="DB1180" s="254"/>
      <c r="DC1180" s="254"/>
      <c r="DD1180" s="254"/>
      <c r="DE1180" s="254"/>
      <c r="DF1180" s="254"/>
      <c r="DG1180" s="254"/>
      <c r="DH1180" s="254"/>
      <c r="DI1180" s="254"/>
      <c r="DJ1180" s="254"/>
      <c r="DK1180" s="254"/>
      <c r="DL1180" s="254"/>
      <c r="DM1180" s="254"/>
      <c r="DN1180" s="254"/>
      <c r="DO1180" s="254"/>
    </row>
    <row r="1181" spans="1:119" ht="7.5" customHeight="1">
      <c r="A1181" s="277"/>
      <c r="B1181" s="254"/>
      <c r="C1181" s="254"/>
      <c r="D1181" s="254"/>
      <c r="E1181" s="254"/>
      <c r="F1181" s="254"/>
      <c r="G1181" s="254"/>
      <c r="H1181" s="254"/>
      <c r="I1181" s="254"/>
      <c r="J1181" s="254"/>
      <c r="K1181" s="254"/>
      <c r="L1181" s="254"/>
      <c r="M1181" s="254"/>
      <c r="N1181" s="254"/>
      <c r="O1181" s="254"/>
      <c r="P1181" s="254"/>
      <c r="Q1181" s="254"/>
      <c r="R1181" s="254"/>
      <c r="S1181" s="254"/>
      <c r="T1181" s="254"/>
      <c r="U1181" s="254"/>
      <c r="V1181" s="254"/>
      <c r="W1181" s="254"/>
      <c r="X1181" s="254"/>
      <c r="Y1181" s="254"/>
      <c r="Z1181" s="254"/>
      <c r="AA1181" s="254"/>
      <c r="AB1181" s="254"/>
      <c r="AC1181" s="254"/>
      <c r="AD1181" s="254"/>
      <c r="AE1181" s="254"/>
      <c r="AF1181" s="254"/>
      <c r="AG1181" s="254"/>
      <c r="AH1181" s="254"/>
      <c r="AI1181" s="254"/>
      <c r="AJ1181" s="254"/>
      <c r="AK1181" s="254"/>
      <c r="AL1181" s="254"/>
      <c r="AM1181" s="254"/>
      <c r="AN1181" s="254"/>
      <c r="AO1181" s="254"/>
      <c r="AP1181" s="254"/>
      <c r="AQ1181" s="254"/>
      <c r="AR1181" s="254"/>
      <c r="AS1181" s="254"/>
      <c r="AT1181" s="254"/>
      <c r="AU1181" s="254"/>
      <c r="AV1181" s="254"/>
      <c r="AW1181" s="254"/>
      <c r="AX1181" s="254"/>
      <c r="AY1181" s="254"/>
      <c r="AZ1181" s="254"/>
      <c r="BA1181" s="254"/>
      <c r="BB1181" s="254"/>
      <c r="BC1181" s="254"/>
      <c r="BD1181" s="254"/>
      <c r="BE1181" s="254"/>
      <c r="BF1181" s="254"/>
      <c r="BG1181" s="254"/>
      <c r="BH1181" s="254"/>
      <c r="BI1181" s="254"/>
      <c r="BJ1181" s="254"/>
      <c r="BK1181" s="254"/>
      <c r="BL1181" s="254"/>
      <c r="BM1181" s="254"/>
      <c r="BN1181" s="254"/>
      <c r="BO1181" s="254"/>
      <c r="BP1181" s="254"/>
      <c r="BQ1181" s="254"/>
      <c r="BR1181" s="254"/>
      <c r="BS1181" s="254"/>
      <c r="BT1181" s="254"/>
      <c r="BU1181" s="254"/>
      <c r="BV1181" s="254"/>
      <c r="BW1181" s="254"/>
      <c r="BX1181" s="254"/>
      <c r="BY1181" s="254"/>
      <c r="BZ1181" s="254"/>
      <c r="CA1181" s="254"/>
      <c r="CB1181" s="254"/>
      <c r="CC1181" s="254"/>
      <c r="CD1181" s="254"/>
      <c r="CE1181" s="254"/>
      <c r="CF1181" s="254"/>
      <c r="CG1181" s="254"/>
      <c r="CH1181" s="254"/>
      <c r="CI1181" s="254"/>
      <c r="CJ1181" s="254"/>
      <c r="CK1181" s="254"/>
      <c r="CL1181" s="254"/>
      <c r="CM1181" s="254"/>
      <c r="CN1181" s="254"/>
      <c r="CO1181" s="254"/>
      <c r="CP1181" s="254"/>
      <c r="CQ1181" s="254"/>
      <c r="CR1181" s="254"/>
      <c r="CS1181" s="254"/>
      <c r="CT1181" s="254"/>
      <c r="CU1181" s="254"/>
      <c r="CV1181" s="254"/>
      <c r="CW1181" s="254"/>
      <c r="CX1181" s="254"/>
      <c r="CY1181" s="254"/>
      <c r="CZ1181" s="254"/>
      <c r="DA1181" s="254"/>
      <c r="DB1181" s="254"/>
      <c r="DC1181" s="254"/>
      <c r="DD1181" s="254"/>
      <c r="DE1181" s="254"/>
      <c r="DF1181" s="254"/>
      <c r="DG1181" s="254"/>
      <c r="DH1181" s="254"/>
      <c r="DI1181" s="254"/>
      <c r="DJ1181" s="254"/>
      <c r="DK1181" s="254"/>
      <c r="DL1181" s="254"/>
      <c r="DM1181" s="254"/>
      <c r="DN1181" s="254"/>
      <c r="DO1181" s="254"/>
    </row>
    <row r="1182" spans="1:119" ht="7.5" customHeight="1">
      <c r="A1182" s="277"/>
      <c r="B1182" s="254"/>
      <c r="C1182" s="254"/>
      <c r="D1182" s="254"/>
      <c r="E1182" s="254"/>
      <c r="F1182" s="254"/>
      <c r="G1182" s="254"/>
      <c r="H1182" s="254"/>
      <c r="I1182" s="254"/>
      <c r="J1182" s="254"/>
      <c r="K1182" s="254"/>
      <c r="L1182" s="254"/>
      <c r="M1182" s="254"/>
      <c r="N1182" s="254"/>
      <c r="O1182" s="254"/>
      <c r="P1182" s="254"/>
      <c r="Q1182" s="254"/>
      <c r="R1182" s="254"/>
      <c r="S1182" s="254"/>
      <c r="T1182" s="254"/>
      <c r="U1182" s="254"/>
      <c r="V1182" s="254"/>
      <c r="W1182" s="254"/>
      <c r="X1182" s="254"/>
      <c r="Y1182" s="254"/>
      <c r="Z1182" s="254"/>
      <c r="AA1182" s="254"/>
      <c r="AB1182" s="254"/>
      <c r="AC1182" s="254"/>
      <c r="AD1182" s="254"/>
      <c r="AE1182" s="254"/>
      <c r="AF1182" s="254"/>
      <c r="AG1182" s="254"/>
      <c r="AH1182" s="254"/>
      <c r="AI1182" s="254"/>
      <c r="AJ1182" s="254"/>
      <c r="AK1182" s="254"/>
      <c r="AL1182" s="254"/>
      <c r="AM1182" s="254"/>
      <c r="AN1182" s="254"/>
      <c r="AO1182" s="254"/>
      <c r="AP1182" s="254"/>
      <c r="AQ1182" s="254"/>
      <c r="AR1182" s="254"/>
      <c r="AS1182" s="254"/>
      <c r="AT1182" s="254"/>
      <c r="AU1182" s="254"/>
      <c r="AV1182" s="254"/>
      <c r="AW1182" s="254"/>
      <c r="AX1182" s="254"/>
      <c r="AY1182" s="254"/>
      <c r="AZ1182" s="254"/>
      <c r="BA1182" s="254"/>
      <c r="BB1182" s="254"/>
      <c r="BC1182" s="254"/>
      <c r="BD1182" s="254"/>
      <c r="BE1182" s="254"/>
      <c r="BF1182" s="254"/>
      <c r="BG1182" s="254"/>
      <c r="BH1182" s="254"/>
      <c r="BI1182" s="254"/>
      <c r="BJ1182" s="254"/>
      <c r="BK1182" s="254"/>
      <c r="BL1182" s="254"/>
      <c r="BM1182" s="254"/>
      <c r="BN1182" s="254"/>
      <c r="BO1182" s="254"/>
      <c r="BP1182" s="254"/>
      <c r="BQ1182" s="254"/>
      <c r="BR1182" s="254"/>
      <c r="BS1182" s="254"/>
      <c r="BT1182" s="254"/>
      <c r="BU1182" s="254"/>
      <c r="BV1182" s="254"/>
      <c r="BW1182" s="254"/>
      <c r="BX1182" s="254"/>
      <c r="BY1182" s="254"/>
      <c r="BZ1182" s="254"/>
      <c r="CA1182" s="254"/>
      <c r="CB1182" s="254"/>
      <c r="CC1182" s="254"/>
      <c r="CD1182" s="254"/>
      <c r="CE1182" s="254"/>
      <c r="CF1182" s="254"/>
      <c r="CG1182" s="254"/>
      <c r="CH1182" s="254"/>
      <c r="CI1182" s="254"/>
      <c r="CJ1182" s="254"/>
      <c r="CK1182" s="254"/>
      <c r="CL1182" s="254"/>
      <c r="CM1182" s="254"/>
      <c r="CN1182" s="254"/>
      <c r="CO1182" s="254"/>
      <c r="CP1182" s="254"/>
      <c r="CQ1182" s="254"/>
      <c r="CR1182" s="254"/>
      <c r="CS1182" s="254"/>
      <c r="CT1182" s="254"/>
      <c r="CU1182" s="254"/>
      <c r="CV1182" s="254"/>
      <c r="CW1182" s="254"/>
      <c r="CX1182" s="254"/>
      <c r="CY1182" s="254"/>
      <c r="CZ1182" s="254"/>
      <c r="DA1182" s="254"/>
      <c r="DB1182" s="254"/>
      <c r="DC1182" s="254"/>
      <c r="DD1182" s="254"/>
      <c r="DE1182" s="254"/>
      <c r="DF1182" s="254"/>
      <c r="DG1182" s="254"/>
      <c r="DH1182" s="254"/>
      <c r="DI1182" s="254"/>
      <c r="DJ1182" s="254"/>
      <c r="DK1182" s="254"/>
      <c r="DL1182" s="254"/>
      <c r="DM1182" s="254"/>
      <c r="DN1182" s="254"/>
      <c r="DO1182" s="254"/>
    </row>
    <row r="1183" spans="1:119" ht="7.5" customHeight="1">
      <c r="A1183" s="277"/>
      <c r="B1183" s="254"/>
      <c r="C1183" s="254"/>
      <c r="D1183" s="254"/>
      <c r="E1183" s="254"/>
      <c r="F1183" s="254"/>
      <c r="G1183" s="254"/>
      <c r="H1183" s="254"/>
      <c r="I1183" s="254"/>
      <c r="J1183" s="254"/>
      <c r="K1183" s="254"/>
      <c r="L1183" s="254"/>
      <c r="M1183" s="254"/>
      <c r="N1183" s="254"/>
      <c r="O1183" s="254"/>
      <c r="P1183" s="254"/>
      <c r="Q1183" s="254"/>
      <c r="R1183" s="254"/>
      <c r="S1183" s="254"/>
      <c r="T1183" s="254"/>
      <c r="U1183" s="254"/>
      <c r="V1183" s="254"/>
      <c r="W1183" s="254"/>
      <c r="X1183" s="254"/>
      <c r="Y1183" s="254"/>
      <c r="Z1183" s="254"/>
      <c r="AA1183" s="254"/>
      <c r="AB1183" s="254"/>
      <c r="AC1183" s="254"/>
      <c r="AD1183" s="254"/>
      <c r="AE1183" s="254"/>
      <c r="AF1183" s="254"/>
      <c r="AG1183" s="254"/>
      <c r="AH1183" s="254"/>
      <c r="AI1183" s="254"/>
      <c r="AJ1183" s="254"/>
      <c r="AK1183" s="254"/>
      <c r="AL1183" s="254"/>
      <c r="AM1183" s="254"/>
      <c r="AN1183" s="254"/>
      <c r="AO1183" s="254"/>
      <c r="AP1183" s="254"/>
      <c r="AQ1183" s="254"/>
      <c r="AR1183" s="254"/>
      <c r="AS1183" s="254"/>
      <c r="AT1183" s="254"/>
      <c r="AU1183" s="254"/>
      <c r="AV1183" s="254"/>
      <c r="AW1183" s="254"/>
      <c r="AX1183" s="254"/>
      <c r="AY1183" s="254"/>
      <c r="AZ1183" s="254"/>
      <c r="BA1183" s="254"/>
      <c r="BB1183" s="254"/>
      <c r="BC1183" s="254"/>
      <c r="BD1183" s="254"/>
      <c r="BE1183" s="254"/>
      <c r="BF1183" s="254"/>
      <c r="BG1183" s="254"/>
      <c r="BH1183" s="254"/>
      <c r="BI1183" s="254"/>
      <c r="BJ1183" s="254"/>
      <c r="BK1183" s="254"/>
      <c r="BL1183" s="254"/>
      <c r="BM1183" s="254"/>
      <c r="BN1183" s="254"/>
      <c r="BO1183" s="254"/>
      <c r="BP1183" s="254"/>
      <c r="BQ1183" s="254"/>
      <c r="BR1183" s="254"/>
      <c r="BS1183" s="254"/>
      <c r="BT1183" s="254"/>
      <c r="BU1183" s="254"/>
      <c r="BV1183" s="254"/>
      <c r="BW1183" s="254"/>
      <c r="BX1183" s="254"/>
      <c r="BY1183" s="254"/>
      <c r="BZ1183" s="254"/>
      <c r="CA1183" s="254"/>
      <c r="CB1183" s="254"/>
      <c r="CC1183" s="254"/>
      <c r="CD1183" s="254"/>
      <c r="CE1183" s="254"/>
      <c r="CF1183" s="254"/>
      <c r="CG1183" s="254"/>
      <c r="CH1183" s="254"/>
      <c r="CI1183" s="254"/>
      <c r="CJ1183" s="254"/>
      <c r="CK1183" s="254"/>
      <c r="CL1183" s="254"/>
      <c r="CM1183" s="254"/>
      <c r="CN1183" s="254"/>
      <c r="CO1183" s="254"/>
      <c r="CP1183" s="254"/>
      <c r="CQ1183" s="254"/>
      <c r="CR1183" s="254"/>
      <c r="CS1183" s="254"/>
      <c r="CT1183" s="254"/>
      <c r="CU1183" s="254"/>
      <c r="CV1183" s="254"/>
      <c r="CW1183" s="254"/>
      <c r="CX1183" s="254"/>
      <c r="CY1183" s="254"/>
      <c r="CZ1183" s="254"/>
      <c r="DA1183" s="254"/>
      <c r="DB1183" s="254"/>
      <c r="DC1183" s="254"/>
      <c r="DD1183" s="254"/>
      <c r="DE1183" s="254"/>
      <c r="DF1183" s="254"/>
      <c r="DG1183" s="254"/>
      <c r="DH1183" s="254"/>
      <c r="DI1183" s="254"/>
      <c r="DJ1183" s="254"/>
      <c r="DK1183" s="254"/>
      <c r="DL1183" s="254"/>
      <c r="DM1183" s="254"/>
      <c r="DN1183" s="254"/>
      <c r="DO1183" s="254"/>
    </row>
    <row r="1184" spans="1:119" ht="7.5" customHeight="1">
      <c r="A1184" s="277"/>
      <c r="B1184" s="254"/>
      <c r="C1184" s="254"/>
      <c r="D1184" s="254"/>
      <c r="E1184" s="254"/>
      <c r="F1184" s="254"/>
      <c r="G1184" s="254"/>
      <c r="H1184" s="254"/>
      <c r="I1184" s="254"/>
      <c r="J1184" s="254"/>
      <c r="K1184" s="254"/>
      <c r="L1184" s="254"/>
      <c r="M1184" s="254"/>
      <c r="N1184" s="254"/>
      <c r="O1184" s="254"/>
      <c r="P1184" s="254"/>
      <c r="Q1184" s="254"/>
      <c r="R1184" s="254"/>
      <c r="S1184" s="254"/>
      <c r="T1184" s="254"/>
      <c r="U1184" s="254"/>
      <c r="V1184" s="254"/>
      <c r="W1184" s="254"/>
      <c r="X1184" s="254"/>
      <c r="Y1184" s="254"/>
      <c r="Z1184" s="254"/>
      <c r="AA1184" s="254"/>
      <c r="AB1184" s="254"/>
      <c r="AC1184" s="254"/>
      <c r="AD1184" s="254"/>
      <c r="AE1184" s="254"/>
      <c r="AF1184" s="254"/>
      <c r="AG1184" s="254"/>
      <c r="AH1184" s="254"/>
      <c r="AI1184" s="254"/>
      <c r="AJ1184" s="254"/>
      <c r="AK1184" s="254"/>
      <c r="AL1184" s="254"/>
      <c r="AM1184" s="254"/>
      <c r="AN1184" s="254"/>
      <c r="AO1184" s="254"/>
      <c r="AP1184" s="254"/>
      <c r="AQ1184" s="254"/>
      <c r="AR1184" s="254"/>
      <c r="AS1184" s="254"/>
      <c r="AT1184" s="254"/>
      <c r="AU1184" s="254"/>
      <c r="AV1184" s="254"/>
      <c r="AW1184" s="254"/>
      <c r="AX1184" s="254"/>
      <c r="AY1184" s="254"/>
      <c r="AZ1184" s="254"/>
      <c r="BA1184" s="254"/>
      <c r="BB1184" s="254"/>
      <c r="BC1184" s="254"/>
      <c r="BD1184" s="254"/>
      <c r="BE1184" s="254"/>
      <c r="BF1184" s="254"/>
      <c r="BG1184" s="254"/>
      <c r="BH1184" s="254"/>
      <c r="BI1184" s="254"/>
      <c r="BJ1184" s="254"/>
      <c r="BK1184" s="254"/>
      <c r="BL1184" s="254"/>
      <c r="BM1184" s="254"/>
      <c r="BN1184" s="254"/>
      <c r="BO1184" s="254"/>
      <c r="BP1184" s="254"/>
      <c r="BQ1184" s="254"/>
      <c r="BR1184" s="254"/>
      <c r="BS1184" s="254"/>
      <c r="BT1184" s="254"/>
      <c r="BU1184" s="254"/>
      <c r="BV1184" s="254"/>
      <c r="BW1184" s="254"/>
      <c r="BX1184" s="254"/>
      <c r="BY1184" s="254"/>
      <c r="BZ1184" s="254"/>
      <c r="CA1184" s="254"/>
      <c r="CB1184" s="254"/>
      <c r="CC1184" s="254"/>
      <c r="CD1184" s="254"/>
      <c r="CE1184" s="254"/>
      <c r="CF1184" s="254"/>
      <c r="CG1184" s="254"/>
      <c r="CH1184" s="254"/>
      <c r="CI1184" s="254"/>
      <c r="CJ1184" s="254"/>
      <c r="CK1184" s="254"/>
      <c r="CL1184" s="254"/>
      <c r="CM1184" s="254"/>
      <c r="CN1184" s="254"/>
      <c r="CO1184" s="254"/>
      <c r="CP1184" s="254"/>
      <c r="CQ1184" s="254"/>
      <c r="CR1184" s="254"/>
      <c r="CS1184" s="254"/>
      <c r="CT1184" s="254"/>
      <c r="CU1184" s="254"/>
      <c r="CV1184" s="254"/>
      <c r="CW1184" s="254"/>
      <c r="CX1184" s="254"/>
      <c r="CY1184" s="254"/>
      <c r="CZ1184" s="254"/>
      <c r="DA1184" s="254"/>
      <c r="DB1184" s="254"/>
      <c r="DC1184" s="254"/>
      <c r="DD1184" s="254"/>
      <c r="DE1184" s="254"/>
      <c r="DF1184" s="254"/>
      <c r="DG1184" s="254"/>
      <c r="DH1184" s="254"/>
      <c r="DI1184" s="254"/>
      <c r="DJ1184" s="254"/>
      <c r="DK1184" s="254"/>
      <c r="DL1184" s="254"/>
      <c r="DM1184" s="254"/>
      <c r="DN1184" s="254"/>
      <c r="DO1184" s="254"/>
    </row>
    <row r="1185" spans="1:119" ht="7.5" customHeight="1">
      <c r="A1185" s="277"/>
      <c r="B1185" s="254"/>
      <c r="C1185" s="254"/>
      <c r="D1185" s="254"/>
      <c r="E1185" s="254"/>
      <c r="F1185" s="254"/>
      <c r="G1185" s="254"/>
      <c r="H1185" s="254"/>
      <c r="I1185" s="254"/>
      <c r="J1185" s="254"/>
      <c r="K1185" s="254"/>
      <c r="L1185" s="254"/>
      <c r="M1185" s="254"/>
      <c r="N1185" s="254"/>
      <c r="O1185" s="254"/>
      <c r="P1185" s="254"/>
      <c r="Q1185" s="254"/>
      <c r="R1185" s="254"/>
      <c r="S1185" s="254"/>
      <c r="T1185" s="254"/>
      <c r="U1185" s="254"/>
      <c r="V1185" s="254"/>
      <c r="W1185" s="254"/>
      <c r="X1185" s="254"/>
      <c r="Y1185" s="254"/>
      <c r="Z1185" s="254"/>
      <c r="AA1185" s="254"/>
      <c r="AB1185" s="254"/>
      <c r="AC1185" s="254"/>
      <c r="AD1185" s="254"/>
      <c r="AE1185" s="254"/>
      <c r="AF1185" s="254"/>
      <c r="AG1185" s="254"/>
      <c r="AH1185" s="254"/>
      <c r="AI1185" s="254"/>
      <c r="AJ1185" s="254"/>
      <c r="AK1185" s="254"/>
      <c r="AL1185" s="254"/>
      <c r="AM1185" s="254"/>
      <c r="AN1185" s="254"/>
      <c r="AO1185" s="254"/>
      <c r="AP1185" s="254"/>
      <c r="AQ1185" s="254"/>
      <c r="AR1185" s="254"/>
      <c r="AS1185" s="254"/>
      <c r="AT1185" s="254"/>
      <c r="AU1185" s="254"/>
      <c r="AV1185" s="254"/>
      <c r="AW1185" s="254"/>
      <c r="AX1185" s="254"/>
      <c r="AY1185" s="254"/>
      <c r="AZ1185" s="254"/>
      <c r="BA1185" s="254"/>
      <c r="BB1185" s="254"/>
      <c r="BC1185" s="254"/>
      <c r="BD1185" s="254"/>
      <c r="BE1185" s="254"/>
      <c r="BF1185" s="254"/>
      <c r="BG1185" s="254"/>
      <c r="BH1185" s="254"/>
      <c r="BI1185" s="254"/>
      <c r="BJ1185" s="254"/>
      <c r="BK1185" s="254"/>
      <c r="BL1185" s="254"/>
      <c r="BM1185" s="254"/>
      <c r="BN1185" s="254"/>
      <c r="BO1185" s="254"/>
      <c r="BP1185" s="254"/>
      <c r="BQ1185" s="254"/>
      <c r="BR1185" s="254"/>
      <c r="BS1185" s="254"/>
      <c r="BT1185" s="254"/>
      <c r="BU1185" s="254"/>
      <c r="BV1185" s="254"/>
      <c r="BW1185" s="254"/>
      <c r="BX1185" s="254"/>
      <c r="BY1185" s="254"/>
      <c r="BZ1185" s="254"/>
      <c r="CA1185" s="254"/>
      <c r="CB1185" s="254"/>
      <c r="CC1185" s="254"/>
      <c r="CD1185" s="254"/>
      <c r="CE1185" s="254"/>
      <c r="CF1185" s="254"/>
      <c r="CG1185" s="254"/>
      <c r="CH1185" s="254"/>
      <c r="CI1185" s="254"/>
      <c r="CJ1185" s="254"/>
      <c r="CK1185" s="254"/>
      <c r="CL1185" s="254"/>
      <c r="CM1185" s="254"/>
      <c r="CN1185" s="254"/>
      <c r="CO1185" s="254"/>
      <c r="CP1185" s="254"/>
      <c r="CQ1185" s="254"/>
      <c r="CR1185" s="254"/>
      <c r="CS1185" s="254"/>
      <c r="CT1185" s="254"/>
      <c r="CU1185" s="254"/>
      <c r="CV1185" s="254"/>
      <c r="CW1185" s="254"/>
      <c r="CX1185" s="254"/>
      <c r="CY1185" s="254"/>
      <c r="CZ1185" s="254"/>
      <c r="DA1185" s="254"/>
      <c r="DB1185" s="254"/>
      <c r="DC1185" s="254"/>
      <c r="DD1185" s="254"/>
      <c r="DE1185" s="254"/>
      <c r="DF1185" s="254"/>
      <c r="DG1185" s="254"/>
      <c r="DH1185" s="254"/>
      <c r="DI1185" s="254"/>
      <c r="DJ1185" s="254"/>
      <c r="DK1185" s="254"/>
      <c r="DL1185" s="254"/>
      <c r="DM1185" s="254"/>
      <c r="DN1185" s="254"/>
      <c r="DO1185" s="254"/>
    </row>
    <row r="1186" spans="1:119" ht="7.5" customHeight="1">
      <c r="A1186" s="277"/>
      <c r="B1186" s="254"/>
      <c r="C1186" s="254"/>
      <c r="D1186" s="254"/>
      <c r="E1186" s="254"/>
      <c r="F1186" s="254"/>
      <c r="G1186" s="254"/>
      <c r="H1186" s="254"/>
      <c r="I1186" s="254"/>
      <c r="J1186" s="254"/>
      <c r="K1186" s="254"/>
      <c r="L1186" s="254"/>
      <c r="M1186" s="254"/>
      <c r="N1186" s="254"/>
      <c r="O1186" s="254"/>
      <c r="P1186" s="254"/>
      <c r="Q1186" s="254"/>
      <c r="R1186" s="254"/>
      <c r="S1186" s="254"/>
      <c r="T1186" s="254"/>
      <c r="U1186" s="254"/>
      <c r="V1186" s="254"/>
      <c r="W1186" s="254"/>
      <c r="X1186" s="254"/>
      <c r="Y1186" s="254"/>
      <c r="Z1186" s="254"/>
      <c r="AA1186" s="254"/>
      <c r="AB1186" s="254"/>
      <c r="AC1186" s="254"/>
      <c r="AD1186" s="254"/>
      <c r="AE1186" s="254"/>
      <c r="AF1186" s="254"/>
      <c r="AG1186" s="254"/>
      <c r="AH1186" s="254"/>
      <c r="AI1186" s="254"/>
      <c r="AJ1186" s="254"/>
      <c r="AK1186" s="254"/>
      <c r="AL1186" s="254"/>
      <c r="AM1186" s="254"/>
      <c r="AN1186" s="254"/>
      <c r="AO1186" s="254"/>
      <c r="AP1186" s="254"/>
      <c r="AQ1186" s="254"/>
      <c r="AR1186" s="254"/>
      <c r="AS1186" s="254"/>
      <c r="AT1186" s="254"/>
      <c r="AU1186" s="254"/>
      <c r="AV1186" s="254"/>
      <c r="AW1186" s="254"/>
      <c r="AX1186" s="254"/>
      <c r="AY1186" s="254"/>
      <c r="AZ1186" s="254"/>
      <c r="BA1186" s="254"/>
      <c r="BB1186" s="254"/>
      <c r="BC1186" s="254"/>
      <c r="BD1186" s="254"/>
      <c r="BE1186" s="254"/>
      <c r="BF1186" s="254"/>
      <c r="BG1186" s="254"/>
      <c r="BH1186" s="254"/>
      <c r="BI1186" s="254"/>
      <c r="BJ1186" s="254"/>
      <c r="BK1186" s="254"/>
      <c r="BL1186" s="254"/>
      <c r="BM1186" s="254"/>
      <c r="BN1186" s="254"/>
      <c r="BO1186" s="254"/>
      <c r="BP1186" s="254"/>
      <c r="BQ1186" s="254"/>
      <c r="BR1186" s="254"/>
      <c r="BS1186" s="254"/>
      <c r="BT1186" s="254"/>
      <c r="BU1186" s="254"/>
      <c r="BV1186" s="254"/>
      <c r="BW1186" s="254"/>
      <c r="BX1186" s="254"/>
      <c r="BY1186" s="254"/>
      <c r="BZ1186" s="254"/>
      <c r="CA1186" s="254"/>
      <c r="CB1186" s="254"/>
      <c r="CC1186" s="254"/>
      <c r="CD1186" s="254"/>
      <c r="CE1186" s="254"/>
      <c r="CF1186" s="254"/>
      <c r="CG1186" s="254"/>
      <c r="CH1186" s="254"/>
      <c r="CI1186" s="254"/>
      <c r="CJ1186" s="254"/>
      <c r="CK1186" s="254"/>
      <c r="CL1186" s="254"/>
      <c r="CM1186" s="254"/>
      <c r="CN1186" s="254"/>
      <c r="CO1186" s="254"/>
      <c r="CP1186" s="254"/>
      <c r="CQ1186" s="254"/>
      <c r="CR1186" s="254"/>
      <c r="CS1186" s="254"/>
      <c r="CT1186" s="254"/>
      <c r="CU1186" s="254"/>
      <c r="CV1186" s="254"/>
      <c r="CW1186" s="254"/>
      <c r="CX1186" s="254"/>
      <c r="CY1186" s="254"/>
      <c r="CZ1186" s="254"/>
      <c r="DA1186" s="254"/>
      <c r="DB1186" s="254"/>
      <c r="DC1186" s="254"/>
      <c r="DD1186" s="254"/>
      <c r="DE1186" s="254"/>
      <c r="DF1186" s="254"/>
      <c r="DG1186" s="254"/>
      <c r="DH1186" s="254"/>
      <c r="DI1186" s="254"/>
      <c r="DJ1186" s="254"/>
      <c r="DK1186" s="254"/>
      <c r="DL1186" s="254"/>
      <c r="DM1186" s="254"/>
      <c r="DN1186" s="254"/>
      <c r="DO1186" s="254"/>
    </row>
    <row r="1187" spans="1:119" ht="7.5" customHeight="1">
      <c r="A1187" s="277"/>
      <c r="B1187" s="254"/>
      <c r="C1187" s="254"/>
      <c r="D1187" s="254"/>
      <c r="E1187" s="254"/>
      <c r="F1187" s="254"/>
      <c r="G1187" s="254"/>
      <c r="H1187" s="254"/>
      <c r="I1187" s="254"/>
      <c r="J1187" s="254"/>
      <c r="K1187" s="254"/>
      <c r="L1187" s="254"/>
      <c r="M1187" s="254"/>
      <c r="N1187" s="254"/>
      <c r="O1187" s="254"/>
      <c r="P1187" s="254"/>
      <c r="Q1187" s="254"/>
      <c r="R1187" s="254"/>
      <c r="S1187" s="254"/>
      <c r="T1187" s="254"/>
      <c r="U1187" s="254"/>
      <c r="V1187" s="254"/>
      <c r="W1187" s="254"/>
      <c r="X1187" s="254"/>
      <c r="Y1187" s="254"/>
      <c r="Z1187" s="254"/>
      <c r="AA1187" s="254"/>
      <c r="AB1187" s="254"/>
      <c r="AC1187" s="254"/>
      <c r="AD1187" s="254"/>
      <c r="AE1187" s="254"/>
      <c r="AF1187" s="254"/>
      <c r="AG1187" s="254"/>
      <c r="AH1187" s="254"/>
      <c r="AI1187" s="254"/>
      <c r="AJ1187" s="254"/>
      <c r="AK1187" s="254"/>
      <c r="AL1187" s="254"/>
      <c r="AM1187" s="254"/>
      <c r="AN1187" s="254"/>
      <c r="AO1187" s="254"/>
      <c r="AP1187" s="254"/>
      <c r="AQ1187" s="254"/>
      <c r="AR1187" s="254"/>
      <c r="AS1187" s="254"/>
      <c r="AT1187" s="254"/>
      <c r="AU1187" s="254"/>
      <c r="AV1187" s="254"/>
      <c r="AW1187" s="254"/>
      <c r="AX1187" s="254"/>
      <c r="AY1187" s="254"/>
      <c r="AZ1187" s="254"/>
      <c r="BA1187" s="254"/>
      <c r="BB1187" s="254"/>
      <c r="BC1187" s="254"/>
      <c r="BD1187" s="254"/>
      <c r="BE1187" s="254"/>
      <c r="BF1187" s="254"/>
      <c r="BG1187" s="254"/>
      <c r="BH1187" s="254"/>
      <c r="BI1187" s="254"/>
      <c r="BJ1187" s="254"/>
      <c r="BK1187" s="254"/>
      <c r="BL1187" s="254"/>
      <c r="BM1187" s="254"/>
      <c r="BN1187" s="254"/>
      <c r="BO1187" s="254"/>
      <c r="BP1187" s="254"/>
      <c r="BQ1187" s="254"/>
      <c r="BR1187" s="254"/>
      <c r="BS1187" s="254"/>
      <c r="BT1187" s="254"/>
      <c r="BU1187" s="254"/>
      <c r="BV1187" s="254"/>
      <c r="BW1187" s="254"/>
      <c r="BX1187" s="254"/>
      <c r="BY1187" s="254"/>
      <c r="BZ1187" s="254"/>
      <c r="CA1187" s="254"/>
      <c r="CB1187" s="254"/>
      <c r="CC1187" s="254"/>
      <c r="CD1187" s="254"/>
      <c r="CE1187" s="254"/>
      <c r="CF1187" s="254"/>
      <c r="CG1187" s="254"/>
      <c r="CH1187" s="254"/>
      <c r="CI1187" s="254"/>
      <c r="CJ1187" s="254"/>
      <c r="CK1187" s="254"/>
      <c r="CL1187" s="254"/>
      <c r="CM1187" s="254"/>
      <c r="CN1187" s="254"/>
      <c r="CO1187" s="254"/>
      <c r="CP1187" s="254"/>
      <c r="CQ1187" s="254"/>
      <c r="CR1187" s="254"/>
      <c r="CS1187" s="254"/>
      <c r="CT1187" s="254"/>
      <c r="CU1187" s="254"/>
      <c r="CV1187" s="254"/>
      <c r="CW1187" s="254"/>
      <c r="CX1187" s="254"/>
      <c r="CY1187" s="254"/>
      <c r="CZ1187" s="254"/>
      <c r="DA1187" s="254"/>
      <c r="DB1187" s="254"/>
      <c r="DC1187" s="254"/>
      <c r="DD1187" s="254"/>
      <c r="DE1187" s="254"/>
      <c r="DF1187" s="254"/>
      <c r="DG1187" s="254"/>
      <c r="DH1187" s="254"/>
      <c r="DI1187" s="254"/>
      <c r="DJ1187" s="254"/>
      <c r="DK1187" s="254"/>
      <c r="DL1187" s="254"/>
      <c r="DM1187" s="254"/>
      <c r="DN1187" s="254"/>
      <c r="DO1187" s="254"/>
    </row>
    <row r="1188" spans="1:119" ht="7.5" customHeight="1">
      <c r="A1188" s="277"/>
      <c r="B1188" s="254"/>
      <c r="C1188" s="254"/>
      <c r="D1188" s="254"/>
      <c r="E1188" s="254"/>
      <c r="F1188" s="254"/>
      <c r="G1188" s="254"/>
      <c r="H1188" s="254"/>
      <c r="I1188" s="254"/>
      <c r="J1188" s="254"/>
      <c r="K1188" s="254"/>
      <c r="L1188" s="254"/>
      <c r="M1188" s="254"/>
      <c r="N1188" s="254"/>
      <c r="O1188" s="254"/>
      <c r="P1188" s="254"/>
      <c r="Q1188" s="254"/>
      <c r="R1188" s="254"/>
      <c r="S1188" s="254"/>
      <c r="T1188" s="254"/>
      <c r="U1188" s="254"/>
      <c r="V1188" s="254"/>
      <c r="W1188" s="254"/>
      <c r="X1188" s="254"/>
      <c r="Y1188" s="254"/>
      <c r="Z1188" s="254"/>
      <c r="AA1188" s="254"/>
      <c r="AB1188" s="254"/>
      <c r="AC1188" s="254"/>
      <c r="AD1188" s="254"/>
      <c r="AE1188" s="254"/>
      <c r="AF1188" s="254"/>
      <c r="AG1188" s="254"/>
      <c r="AH1188" s="254"/>
      <c r="AI1188" s="254"/>
      <c r="AJ1188" s="254"/>
      <c r="AK1188" s="254"/>
      <c r="AL1188" s="254"/>
      <c r="AM1188" s="254"/>
      <c r="AN1188" s="254"/>
      <c r="AO1188" s="254"/>
      <c r="AP1188" s="254"/>
      <c r="AQ1188" s="254"/>
      <c r="AR1188" s="254"/>
      <c r="AS1188" s="254"/>
      <c r="AT1188" s="254"/>
      <c r="AU1188" s="254"/>
      <c r="AV1188" s="254"/>
      <c r="AW1188" s="254"/>
      <c r="AX1188" s="254"/>
      <c r="AY1188" s="254"/>
      <c r="AZ1188" s="254"/>
      <c r="BA1188" s="254"/>
      <c r="BB1188" s="254"/>
      <c r="BC1188" s="254"/>
      <c r="BD1188" s="254"/>
      <c r="BE1188" s="254"/>
      <c r="BF1188" s="254"/>
      <c r="BG1188" s="254"/>
      <c r="BH1188" s="254"/>
      <c r="BI1188" s="254"/>
      <c r="BJ1188" s="254"/>
      <c r="BK1188" s="254"/>
      <c r="BL1188" s="254"/>
      <c r="BM1188" s="254"/>
      <c r="BN1188" s="254"/>
      <c r="BO1188" s="254"/>
      <c r="BP1188" s="254"/>
      <c r="BQ1188" s="254"/>
      <c r="BR1188" s="254"/>
      <c r="BS1188" s="254"/>
      <c r="BT1188" s="254"/>
      <c r="BU1188" s="254"/>
      <c r="BV1188" s="254"/>
      <c r="BW1188" s="254"/>
      <c r="BX1188" s="254"/>
      <c r="BY1188" s="254"/>
      <c r="BZ1188" s="254"/>
      <c r="CA1188" s="254"/>
      <c r="CB1188" s="254"/>
      <c r="CC1188" s="254"/>
      <c r="CD1188" s="254"/>
      <c r="CE1188" s="254"/>
      <c r="CF1188" s="254"/>
      <c r="CG1188" s="254"/>
      <c r="CH1188" s="254"/>
      <c r="CI1188" s="254"/>
      <c r="CJ1188" s="254"/>
      <c r="CK1188" s="254"/>
      <c r="CL1188" s="254"/>
      <c r="CM1188" s="254"/>
      <c r="CN1188" s="254"/>
      <c r="CO1188" s="254"/>
      <c r="CP1188" s="254"/>
      <c r="CQ1188" s="254"/>
      <c r="CR1188" s="254"/>
      <c r="CS1188" s="254"/>
      <c r="CT1188" s="254"/>
      <c r="CU1188" s="254"/>
      <c r="CV1188" s="254"/>
      <c r="CW1188" s="254"/>
      <c r="CX1188" s="254"/>
      <c r="CY1188" s="254"/>
      <c r="CZ1188" s="254"/>
      <c r="DA1188" s="254"/>
      <c r="DB1188" s="254"/>
      <c r="DC1188" s="254"/>
      <c r="DD1188" s="254"/>
      <c r="DE1188" s="254"/>
      <c r="DF1188" s="254"/>
      <c r="DG1188" s="254"/>
      <c r="DH1188" s="254"/>
      <c r="DI1188" s="254"/>
      <c r="DJ1188" s="254"/>
      <c r="DK1188" s="254"/>
      <c r="DL1188" s="254"/>
      <c r="DM1188" s="254"/>
      <c r="DN1188" s="254"/>
      <c r="DO1188" s="254"/>
    </row>
    <row r="1189" spans="1:119" ht="7.5" customHeight="1">
      <c r="A1189" s="277"/>
      <c r="B1189" s="254"/>
      <c r="C1189" s="254"/>
      <c r="D1189" s="254"/>
      <c r="E1189" s="254"/>
      <c r="F1189" s="254"/>
      <c r="G1189" s="254"/>
      <c r="H1189" s="254"/>
      <c r="I1189" s="254"/>
      <c r="J1189" s="254"/>
      <c r="K1189" s="254"/>
      <c r="L1189" s="254"/>
      <c r="M1189" s="254"/>
      <c r="N1189" s="254"/>
      <c r="O1189" s="254"/>
      <c r="P1189" s="254"/>
      <c r="Q1189" s="254"/>
      <c r="R1189" s="254"/>
      <c r="S1189" s="254"/>
      <c r="T1189" s="254"/>
      <c r="U1189" s="254"/>
      <c r="V1189" s="254"/>
      <c r="W1189" s="254"/>
      <c r="X1189" s="254"/>
      <c r="Y1189" s="254"/>
      <c r="Z1189" s="254"/>
      <c r="AA1189" s="254"/>
      <c r="AB1189" s="254"/>
      <c r="AC1189" s="254"/>
      <c r="AD1189" s="254"/>
      <c r="AE1189" s="254"/>
      <c r="AF1189" s="254"/>
      <c r="AG1189" s="254"/>
      <c r="AH1189" s="254"/>
      <c r="AI1189" s="254"/>
      <c r="AJ1189" s="254"/>
      <c r="AK1189" s="254"/>
      <c r="AL1189" s="254"/>
      <c r="AM1189" s="254"/>
      <c r="AN1189" s="254"/>
      <c r="AO1189" s="254"/>
      <c r="AP1189" s="254"/>
      <c r="AQ1189" s="254"/>
      <c r="AR1189" s="254"/>
      <c r="AS1189" s="254"/>
      <c r="AT1189" s="254"/>
      <c r="AU1189" s="254"/>
      <c r="AV1189" s="254"/>
      <c r="AW1189" s="254"/>
      <c r="AX1189" s="254"/>
      <c r="AY1189" s="254"/>
      <c r="AZ1189" s="254"/>
      <c r="BA1189" s="254"/>
      <c r="BB1189" s="254"/>
      <c r="BC1189" s="254"/>
      <c r="BD1189" s="254"/>
      <c r="BE1189" s="254"/>
      <c r="BF1189" s="254"/>
      <c r="BG1189" s="254"/>
      <c r="BH1189" s="254"/>
      <c r="BI1189" s="254"/>
      <c r="BJ1189" s="254"/>
      <c r="BK1189" s="254"/>
      <c r="BL1189" s="254"/>
      <c r="BM1189" s="254"/>
      <c r="BN1189" s="254"/>
      <c r="BO1189" s="254"/>
      <c r="BP1189" s="254"/>
      <c r="BQ1189" s="254"/>
      <c r="BR1189" s="254"/>
      <c r="BS1189" s="254"/>
      <c r="BT1189" s="254"/>
      <c r="BU1189" s="254"/>
      <c r="BV1189" s="254"/>
      <c r="BW1189" s="254"/>
      <c r="BX1189" s="254"/>
      <c r="BY1189" s="254"/>
      <c r="BZ1189" s="254"/>
      <c r="CA1189" s="254"/>
      <c r="CB1189" s="254"/>
      <c r="CC1189" s="254"/>
      <c r="CD1189" s="254"/>
      <c r="CE1189" s="254"/>
      <c r="CF1189" s="254"/>
      <c r="CG1189" s="254"/>
      <c r="CH1189" s="254"/>
      <c r="CI1189" s="254"/>
      <c r="CJ1189" s="254"/>
      <c r="CK1189" s="254"/>
      <c r="CL1189" s="254"/>
      <c r="CM1189" s="254"/>
      <c r="CN1189" s="254"/>
      <c r="CO1189" s="254"/>
      <c r="CP1189" s="254"/>
      <c r="CQ1189" s="254"/>
      <c r="CR1189" s="254"/>
      <c r="CS1189" s="254"/>
      <c r="CT1189" s="254"/>
      <c r="CU1189" s="254"/>
      <c r="CV1189" s="254"/>
      <c r="CW1189" s="254"/>
      <c r="CX1189" s="254"/>
      <c r="CY1189" s="254"/>
      <c r="CZ1189" s="254"/>
      <c r="DA1189" s="254"/>
      <c r="DB1189" s="254"/>
      <c r="DC1189" s="254"/>
      <c r="DD1189" s="254"/>
      <c r="DE1189" s="254"/>
      <c r="DF1189" s="254"/>
      <c r="DG1189" s="254"/>
      <c r="DH1189" s="254"/>
      <c r="DI1189" s="254"/>
      <c r="DJ1189" s="254"/>
      <c r="DK1189" s="254"/>
      <c r="DL1189" s="254"/>
      <c r="DM1189" s="254"/>
      <c r="DN1189" s="254"/>
      <c r="DO1189" s="254"/>
    </row>
    <row r="1190" spans="1:119" ht="7.5" customHeight="1">
      <c r="A1190" s="277"/>
      <c r="B1190" s="254"/>
      <c r="C1190" s="254"/>
      <c r="D1190" s="254"/>
      <c r="E1190" s="254"/>
      <c r="F1190" s="254"/>
      <c r="G1190" s="254"/>
      <c r="H1190" s="254"/>
      <c r="I1190" s="254"/>
      <c r="J1190" s="254"/>
      <c r="K1190" s="254"/>
      <c r="L1190" s="254"/>
      <c r="M1190" s="254"/>
      <c r="N1190" s="254"/>
      <c r="O1190" s="254"/>
      <c r="P1190" s="254"/>
      <c r="Q1190" s="254"/>
      <c r="R1190" s="254"/>
      <c r="S1190" s="254"/>
      <c r="T1190" s="254"/>
      <c r="U1190" s="254"/>
      <c r="V1190" s="254"/>
      <c r="W1190" s="254"/>
      <c r="X1190" s="254"/>
      <c r="Y1190" s="254"/>
      <c r="Z1190" s="254"/>
      <c r="AA1190" s="254"/>
      <c r="AB1190" s="254"/>
      <c r="AC1190" s="254"/>
      <c r="AD1190" s="254"/>
      <c r="AE1190" s="254"/>
      <c r="AF1190" s="254"/>
      <c r="AG1190" s="254"/>
      <c r="AH1190" s="254"/>
      <c r="AI1190" s="254"/>
      <c r="AJ1190" s="254"/>
      <c r="AK1190" s="254"/>
      <c r="AL1190" s="254"/>
      <c r="AM1190" s="254"/>
      <c r="AN1190" s="254"/>
      <c r="AO1190" s="254"/>
      <c r="AP1190" s="254"/>
      <c r="AQ1190" s="254"/>
      <c r="AR1190" s="254"/>
      <c r="AS1190" s="254"/>
      <c r="AT1190" s="254"/>
      <c r="AU1190" s="254"/>
      <c r="AV1190" s="254"/>
      <c r="AW1190" s="254"/>
      <c r="AX1190" s="254"/>
      <c r="AY1190" s="254"/>
      <c r="AZ1190" s="254"/>
      <c r="BA1190" s="254"/>
      <c r="BB1190" s="254"/>
      <c r="BC1190" s="254"/>
      <c r="BD1190" s="254"/>
      <c r="BE1190" s="254"/>
      <c r="BF1190" s="254"/>
      <c r="BG1190" s="254"/>
      <c r="BH1190" s="254"/>
      <c r="BI1190" s="254"/>
      <c r="BJ1190" s="254"/>
      <c r="BK1190" s="254"/>
      <c r="BL1190" s="254"/>
      <c r="BM1190" s="254"/>
      <c r="BN1190" s="254"/>
      <c r="BO1190" s="254"/>
      <c r="BP1190" s="254"/>
      <c r="BQ1190" s="254"/>
      <c r="BR1190" s="254"/>
      <c r="BS1190" s="254"/>
      <c r="BT1190" s="254"/>
      <c r="BU1190" s="254"/>
      <c r="BV1190" s="254"/>
      <c r="BW1190" s="254"/>
      <c r="BX1190" s="254"/>
      <c r="BY1190" s="254"/>
      <c r="BZ1190" s="254"/>
      <c r="CA1190" s="254"/>
      <c r="CB1190" s="254"/>
      <c r="CC1190" s="254"/>
      <c r="CD1190" s="254"/>
      <c r="CE1190" s="254"/>
      <c r="CF1190" s="254"/>
      <c r="CG1190" s="254"/>
      <c r="CH1190" s="254"/>
      <c r="CI1190" s="254"/>
      <c r="CJ1190" s="254"/>
      <c r="CK1190" s="254"/>
      <c r="CL1190" s="254"/>
      <c r="CM1190" s="254"/>
      <c r="CN1190" s="254"/>
      <c r="CO1190" s="254"/>
      <c r="CP1190" s="254"/>
      <c r="CQ1190" s="254"/>
      <c r="CR1190" s="254"/>
      <c r="CS1190" s="254"/>
      <c r="CT1190" s="254"/>
      <c r="CU1190" s="254"/>
      <c r="CV1190" s="254"/>
      <c r="CW1190" s="254"/>
      <c r="CX1190" s="254"/>
      <c r="CY1190" s="254"/>
      <c r="CZ1190" s="254"/>
      <c r="DA1190" s="254"/>
      <c r="DB1190" s="254"/>
      <c r="DC1190" s="254"/>
      <c r="DD1190" s="254"/>
      <c r="DE1190" s="254"/>
      <c r="DF1190" s="254"/>
      <c r="DG1190" s="254"/>
      <c r="DH1190" s="254"/>
      <c r="DI1190" s="254"/>
      <c r="DJ1190" s="254"/>
      <c r="DK1190" s="254"/>
      <c r="DL1190" s="254"/>
      <c r="DM1190" s="254"/>
      <c r="DN1190" s="254"/>
      <c r="DO1190" s="254"/>
    </row>
    <row r="1191" spans="1:119" ht="7.5" customHeight="1">
      <c r="A1191" s="277"/>
      <c r="B1191" s="254"/>
      <c r="C1191" s="254"/>
      <c r="D1191" s="254"/>
      <c r="E1191" s="254"/>
      <c r="F1191" s="254"/>
      <c r="G1191" s="254"/>
      <c r="H1191" s="254"/>
      <c r="I1191" s="254"/>
      <c r="J1191" s="254"/>
      <c r="K1191" s="254"/>
      <c r="L1191" s="254"/>
      <c r="M1191" s="254"/>
      <c r="N1191" s="254"/>
      <c r="O1191" s="254"/>
      <c r="P1191" s="254"/>
      <c r="Q1191" s="254"/>
      <c r="R1191" s="254"/>
      <c r="S1191" s="254"/>
      <c r="T1191" s="254"/>
      <c r="U1191" s="254"/>
      <c r="V1191" s="254"/>
      <c r="W1191" s="254"/>
      <c r="X1191" s="254"/>
      <c r="Y1191" s="254"/>
      <c r="Z1191" s="254"/>
      <c r="AA1191" s="254"/>
      <c r="AB1191" s="254"/>
      <c r="AC1191" s="254"/>
      <c r="AD1191" s="254"/>
      <c r="AE1191" s="254"/>
      <c r="AF1191" s="254"/>
      <c r="AG1191" s="254"/>
      <c r="AH1191" s="254"/>
      <c r="AI1191" s="254"/>
      <c r="AJ1191" s="254"/>
      <c r="AK1191" s="254"/>
      <c r="AL1191" s="254"/>
      <c r="AM1191" s="254"/>
      <c r="AN1191" s="254"/>
      <c r="AO1191" s="254"/>
      <c r="AP1191" s="254"/>
      <c r="AQ1191" s="254"/>
      <c r="AR1191" s="254"/>
      <c r="AS1191" s="254"/>
      <c r="AT1191" s="254"/>
      <c r="AU1191" s="254"/>
      <c r="AV1191" s="254"/>
      <c r="AW1191" s="254"/>
      <c r="AX1191" s="254"/>
      <c r="AY1191" s="254"/>
      <c r="AZ1191" s="254"/>
      <c r="BA1191" s="254"/>
      <c r="BB1191" s="254"/>
      <c r="BC1191" s="254"/>
      <c r="BD1191" s="254"/>
      <c r="BE1191" s="254"/>
      <c r="BF1191" s="254"/>
      <c r="BG1191" s="254"/>
      <c r="BH1191" s="254"/>
      <c r="BI1191" s="254"/>
      <c r="BJ1191" s="254"/>
      <c r="BK1191" s="254"/>
      <c r="BL1191" s="254"/>
      <c r="BM1191" s="254"/>
      <c r="BN1191" s="254"/>
      <c r="BO1191" s="254"/>
      <c r="BP1191" s="254"/>
      <c r="BQ1191" s="254"/>
      <c r="BR1191" s="254"/>
      <c r="BS1191" s="254"/>
      <c r="BT1191" s="254"/>
      <c r="BU1191" s="254"/>
      <c r="BV1191" s="254"/>
      <c r="BW1191" s="254"/>
      <c r="BX1191" s="254"/>
      <c r="BY1191" s="254"/>
      <c r="BZ1191" s="254"/>
      <c r="CA1191" s="254"/>
      <c r="CB1191" s="254"/>
      <c r="CC1191" s="254"/>
      <c r="CD1191" s="254"/>
      <c r="CE1191" s="254"/>
      <c r="CF1191" s="254"/>
      <c r="CG1191" s="254"/>
      <c r="CH1191" s="254"/>
      <c r="CI1191" s="254"/>
      <c r="CJ1191" s="254"/>
      <c r="CK1191" s="254"/>
      <c r="CL1191" s="254"/>
      <c r="CM1191" s="254"/>
      <c r="CN1191" s="254"/>
      <c r="CO1191" s="254"/>
      <c r="CP1191" s="254"/>
      <c r="CQ1191" s="254"/>
      <c r="CR1191" s="254"/>
      <c r="CS1191" s="254"/>
      <c r="CT1191" s="254"/>
      <c r="CU1191" s="254"/>
      <c r="CV1191" s="254"/>
      <c r="CW1191" s="254"/>
      <c r="CX1191" s="254"/>
      <c r="CY1191" s="254"/>
      <c r="CZ1191" s="254"/>
      <c r="DA1191" s="254"/>
      <c r="DB1191" s="254"/>
      <c r="DC1191" s="254"/>
      <c r="DD1191" s="254"/>
      <c r="DE1191" s="254"/>
      <c r="DF1191" s="254"/>
      <c r="DG1191" s="254"/>
      <c r="DH1191" s="254"/>
      <c r="DI1191" s="254"/>
      <c r="DJ1191" s="254"/>
      <c r="DK1191" s="254"/>
      <c r="DL1191" s="254"/>
      <c r="DM1191" s="254"/>
      <c r="DN1191" s="254"/>
      <c r="DO1191" s="254"/>
    </row>
    <row r="1192" spans="1:119" ht="7.5" customHeight="1">
      <c r="A1192" s="277"/>
      <c r="B1192" s="254"/>
      <c r="C1192" s="254"/>
      <c r="D1192" s="254"/>
      <c r="E1192" s="254"/>
      <c r="F1192" s="254"/>
      <c r="G1192" s="254"/>
      <c r="H1192" s="254"/>
      <c r="I1192" s="254"/>
      <c r="J1192" s="254"/>
      <c r="K1192" s="254"/>
      <c r="L1192" s="254"/>
      <c r="M1192" s="254"/>
      <c r="N1192" s="254"/>
      <c r="O1192" s="254"/>
      <c r="P1192" s="254"/>
      <c r="Q1192" s="254"/>
      <c r="R1192" s="254"/>
      <c r="S1192" s="254"/>
      <c r="T1192" s="254"/>
      <c r="U1192" s="254"/>
      <c r="V1192" s="254"/>
      <c r="W1192" s="254"/>
      <c r="X1192" s="254"/>
      <c r="Y1192" s="254"/>
      <c r="Z1192" s="254"/>
      <c r="AA1192" s="254"/>
      <c r="AB1192" s="254"/>
      <c r="AC1192" s="254"/>
      <c r="AD1192" s="254"/>
      <c r="AE1192" s="254"/>
      <c r="AF1192" s="254"/>
      <c r="AG1192" s="254"/>
      <c r="AH1192" s="254"/>
      <c r="AI1192" s="254"/>
      <c r="AJ1192" s="254"/>
      <c r="AK1192" s="254"/>
      <c r="AL1192" s="254"/>
      <c r="AM1192" s="254"/>
      <c r="AN1192" s="254"/>
      <c r="AO1192" s="254"/>
      <c r="AP1192" s="254"/>
      <c r="AQ1192" s="254"/>
      <c r="AR1192" s="254"/>
      <c r="AS1192" s="254"/>
      <c r="AT1192" s="254"/>
      <c r="AU1192" s="254"/>
      <c r="AV1192" s="254"/>
      <c r="AW1192" s="254"/>
      <c r="AX1192" s="254"/>
      <c r="AY1192" s="254"/>
      <c r="AZ1192" s="254"/>
      <c r="BA1192" s="254"/>
      <c r="BB1192" s="254"/>
      <c r="BC1192" s="254"/>
      <c r="BD1192" s="254"/>
      <c r="BE1192" s="254"/>
      <c r="BF1192" s="254"/>
      <c r="BG1192" s="254"/>
      <c r="BH1192" s="254"/>
      <c r="BI1192" s="254"/>
      <c r="BJ1192" s="254"/>
      <c r="BK1192" s="254"/>
      <c r="BL1192" s="254"/>
      <c r="BM1192" s="254"/>
      <c r="BN1192" s="254"/>
      <c r="BO1192" s="254"/>
      <c r="BP1192" s="254"/>
      <c r="BQ1192" s="254"/>
      <c r="BR1192" s="254"/>
      <c r="BS1192" s="254"/>
      <c r="BT1192" s="254"/>
      <c r="BU1192" s="254"/>
      <c r="BV1192" s="254"/>
      <c r="BW1192" s="254"/>
      <c r="BX1192" s="254"/>
      <c r="BY1192" s="254"/>
      <c r="BZ1192" s="254"/>
      <c r="CA1192" s="254"/>
      <c r="CB1192" s="254"/>
      <c r="CC1192" s="254"/>
      <c r="CD1192" s="254"/>
      <c r="CE1192" s="254"/>
      <c r="CF1192" s="254"/>
      <c r="CG1192" s="254"/>
      <c r="CH1192" s="254"/>
      <c r="CI1192" s="254"/>
      <c r="CJ1192" s="254"/>
      <c r="CK1192" s="254"/>
      <c r="CL1192" s="254"/>
      <c r="CM1192" s="254"/>
      <c r="CN1192" s="254"/>
      <c r="CO1192" s="254"/>
      <c r="CP1192" s="254"/>
      <c r="CQ1192" s="254"/>
      <c r="CR1192" s="254"/>
      <c r="CS1192" s="254"/>
      <c r="CT1192" s="254"/>
      <c r="CU1192" s="254"/>
      <c r="CV1192" s="254"/>
      <c r="CW1192" s="254"/>
      <c r="CX1192" s="254"/>
      <c r="CY1192" s="254"/>
      <c r="CZ1192" s="254"/>
      <c r="DA1192" s="254"/>
      <c r="DB1192" s="254"/>
      <c r="DC1192" s="254"/>
      <c r="DD1192" s="254"/>
      <c r="DE1192" s="254"/>
      <c r="DF1192" s="254"/>
      <c r="DG1192" s="254"/>
      <c r="DH1192" s="254"/>
      <c r="DI1192" s="254"/>
      <c r="DJ1192" s="254"/>
      <c r="DK1192" s="254"/>
      <c r="DL1192" s="254"/>
      <c r="DM1192" s="254"/>
      <c r="DN1192" s="254"/>
      <c r="DO1192" s="254"/>
    </row>
    <row r="1193" spans="1:119" ht="7.5" customHeight="1">
      <c r="A1193" s="277"/>
      <c r="B1193" s="254"/>
      <c r="C1193" s="254"/>
      <c r="D1193" s="254"/>
      <c r="E1193" s="254"/>
      <c r="F1193" s="254"/>
      <c r="G1193" s="254"/>
      <c r="H1193" s="254"/>
      <c r="I1193" s="254"/>
      <c r="J1193" s="254"/>
      <c r="K1193" s="254"/>
      <c r="L1193" s="254"/>
      <c r="M1193" s="254"/>
      <c r="N1193" s="254"/>
      <c r="O1193" s="254"/>
      <c r="P1193" s="254"/>
      <c r="Q1193" s="254"/>
      <c r="R1193" s="254"/>
      <c r="S1193" s="254"/>
      <c r="T1193" s="254"/>
      <c r="U1193" s="254"/>
      <c r="V1193" s="254"/>
      <c r="W1193" s="254"/>
      <c r="X1193" s="254"/>
      <c r="Y1193" s="254"/>
      <c r="Z1193" s="254"/>
      <c r="AA1193" s="254"/>
      <c r="AB1193" s="254"/>
      <c r="AC1193" s="254"/>
      <c r="AD1193" s="254"/>
      <c r="AE1193" s="254"/>
      <c r="AF1193" s="254"/>
      <c r="AG1193" s="254"/>
      <c r="AH1193" s="254"/>
      <c r="AI1193" s="254"/>
      <c r="AJ1193" s="254"/>
      <c r="AK1193" s="254"/>
      <c r="AL1193" s="254"/>
      <c r="AM1193" s="254"/>
      <c r="AN1193" s="254"/>
      <c r="AO1193" s="254"/>
      <c r="AP1193" s="254"/>
      <c r="AQ1193" s="254"/>
      <c r="AR1193" s="254"/>
      <c r="AS1193" s="254"/>
      <c r="AT1193" s="254"/>
      <c r="AU1193" s="254"/>
      <c r="AV1193" s="254"/>
      <c r="AW1193" s="254"/>
      <c r="AX1193" s="254"/>
      <c r="AY1193" s="254"/>
      <c r="AZ1193" s="254"/>
      <c r="BA1193" s="254"/>
      <c r="BB1193" s="254"/>
      <c r="BC1193" s="254"/>
      <c r="BD1193" s="254"/>
      <c r="BE1193" s="254"/>
      <c r="BF1193" s="254"/>
      <c r="BG1193" s="254"/>
      <c r="BH1193" s="254"/>
      <c r="BI1193" s="254"/>
      <c r="BJ1193" s="254"/>
      <c r="BK1193" s="254"/>
      <c r="BL1193" s="254"/>
      <c r="BM1193" s="254"/>
      <c r="BN1193" s="254"/>
      <c r="BO1193" s="254"/>
      <c r="BP1193" s="254"/>
      <c r="BQ1193" s="254"/>
      <c r="BR1193" s="254"/>
      <c r="BS1193" s="254"/>
      <c r="BT1193" s="254"/>
      <c r="BU1193" s="254"/>
      <c r="BV1193" s="254"/>
      <c r="BW1193" s="254"/>
      <c r="BX1193" s="254"/>
      <c r="BY1193" s="254"/>
      <c r="BZ1193" s="254"/>
      <c r="CA1193" s="254"/>
      <c r="CB1193" s="254"/>
      <c r="CC1193" s="254"/>
      <c r="CD1193" s="254"/>
      <c r="CE1193" s="254"/>
      <c r="CF1193" s="254"/>
      <c r="CG1193" s="254"/>
      <c r="CH1193" s="254"/>
      <c r="CI1193" s="254"/>
      <c r="CJ1193" s="254"/>
      <c r="CK1193" s="254"/>
      <c r="CL1193" s="254"/>
      <c r="CM1193" s="254"/>
      <c r="CN1193" s="254"/>
      <c r="CO1193" s="254"/>
      <c r="CP1193" s="254"/>
      <c r="CQ1193" s="254"/>
      <c r="CR1193" s="254"/>
      <c r="CS1193" s="254"/>
      <c r="CT1193" s="254"/>
      <c r="CU1193" s="254"/>
      <c r="CV1193" s="254"/>
      <c r="CW1193" s="254"/>
      <c r="CX1193" s="254"/>
      <c r="CY1193" s="254"/>
      <c r="CZ1193" s="254"/>
      <c r="DA1193" s="254"/>
      <c r="DB1193" s="254"/>
      <c r="DC1193" s="254"/>
      <c r="DD1193" s="254"/>
      <c r="DE1193" s="254"/>
      <c r="DF1193" s="254"/>
      <c r="DG1193" s="254"/>
      <c r="DH1193" s="254"/>
      <c r="DI1193" s="254"/>
      <c r="DJ1193" s="254"/>
      <c r="DK1193" s="254"/>
      <c r="DL1193" s="254"/>
      <c r="DM1193" s="254"/>
      <c r="DN1193" s="254"/>
      <c r="DO1193" s="254"/>
    </row>
    <row r="1194" spans="1:119" ht="7.5" customHeight="1">
      <c r="A1194" s="277"/>
      <c r="B1194" s="254"/>
      <c r="C1194" s="254"/>
      <c r="D1194" s="254"/>
      <c r="E1194" s="254"/>
      <c r="F1194" s="254"/>
      <c r="G1194" s="254"/>
      <c r="H1194" s="254"/>
      <c r="I1194" s="254"/>
      <c r="J1194" s="254"/>
      <c r="K1194" s="254"/>
      <c r="L1194" s="254"/>
      <c r="M1194" s="254"/>
      <c r="N1194" s="254"/>
      <c r="O1194" s="254"/>
      <c r="P1194" s="254"/>
      <c r="Q1194" s="254"/>
      <c r="R1194" s="254"/>
      <c r="S1194" s="254"/>
      <c r="T1194" s="254"/>
      <c r="U1194" s="254"/>
      <c r="V1194" s="254"/>
      <c r="W1194" s="254"/>
      <c r="X1194" s="254"/>
      <c r="Y1194" s="254"/>
      <c r="Z1194" s="254"/>
      <c r="AA1194" s="254"/>
      <c r="AB1194" s="254"/>
      <c r="AC1194" s="254"/>
      <c r="AD1194" s="254"/>
      <c r="AE1194" s="254"/>
      <c r="AF1194" s="254"/>
      <c r="AG1194" s="254"/>
      <c r="AH1194" s="254"/>
      <c r="AI1194" s="254"/>
      <c r="AJ1194" s="254"/>
      <c r="AK1194" s="254"/>
      <c r="AL1194" s="254"/>
      <c r="AM1194" s="254"/>
      <c r="AN1194" s="254"/>
      <c r="AO1194" s="254"/>
      <c r="AP1194" s="254"/>
      <c r="AQ1194" s="254"/>
      <c r="AR1194" s="254"/>
      <c r="AS1194" s="254"/>
      <c r="AT1194" s="254"/>
      <c r="AU1194" s="254"/>
      <c r="AV1194" s="254"/>
      <c r="AW1194" s="254"/>
      <c r="AX1194" s="254"/>
      <c r="AY1194" s="254"/>
      <c r="AZ1194" s="254"/>
      <c r="BA1194" s="254"/>
      <c r="BB1194" s="254"/>
      <c r="BC1194" s="254"/>
      <c r="BD1194" s="254"/>
      <c r="BE1194" s="254"/>
      <c r="BF1194" s="254"/>
      <c r="BG1194" s="254"/>
      <c r="BH1194" s="254"/>
      <c r="BI1194" s="254"/>
      <c r="BJ1194" s="254"/>
      <c r="BK1194" s="254"/>
      <c r="BL1194" s="254"/>
      <c r="BM1194" s="254"/>
      <c r="BN1194" s="254"/>
      <c r="BO1194" s="254"/>
      <c r="BP1194" s="254"/>
      <c r="BQ1194" s="254"/>
      <c r="BR1194" s="254"/>
      <c r="BS1194" s="254"/>
      <c r="BT1194" s="254"/>
      <c r="BU1194" s="254"/>
      <c r="BV1194" s="254"/>
      <c r="BW1194" s="254"/>
      <c r="BX1194" s="254"/>
      <c r="BY1194" s="254"/>
      <c r="BZ1194" s="254"/>
      <c r="CA1194" s="254"/>
      <c r="CB1194" s="254"/>
      <c r="CC1194" s="254"/>
      <c r="CD1194" s="254"/>
      <c r="CE1194" s="254"/>
      <c r="CF1194" s="254"/>
      <c r="CG1194" s="254"/>
      <c r="CH1194" s="254"/>
      <c r="CI1194" s="254"/>
      <c r="CJ1194" s="254"/>
      <c r="CK1194" s="254"/>
      <c r="CL1194" s="254"/>
      <c r="CM1194" s="254"/>
      <c r="CN1194" s="254"/>
      <c r="CO1194" s="254"/>
      <c r="CP1194" s="254"/>
      <c r="CQ1194" s="254"/>
      <c r="CR1194" s="254"/>
      <c r="CS1194" s="254"/>
      <c r="CT1194" s="254"/>
      <c r="CU1194" s="254"/>
      <c r="CV1194" s="254"/>
      <c r="CW1194" s="254"/>
      <c r="CX1194" s="254"/>
      <c r="CY1194" s="254"/>
      <c r="CZ1194" s="254"/>
      <c r="DA1194" s="254"/>
      <c r="DB1194" s="254"/>
      <c r="DC1194" s="254"/>
      <c r="DD1194" s="254"/>
      <c r="DE1194" s="254"/>
      <c r="DF1194" s="254"/>
      <c r="DG1194" s="254"/>
      <c r="DH1194" s="254"/>
      <c r="DI1194" s="254"/>
      <c r="DJ1194" s="254"/>
      <c r="DK1194" s="254"/>
      <c r="DL1194" s="254"/>
      <c r="DM1194" s="254"/>
      <c r="DN1194" s="254"/>
      <c r="DO1194" s="254"/>
    </row>
    <row r="1195" spans="1:119" ht="7.5" customHeight="1">
      <c r="A1195" s="277"/>
      <c r="B1195" s="254"/>
      <c r="C1195" s="254"/>
      <c r="D1195" s="254"/>
      <c r="E1195" s="254"/>
      <c r="F1195" s="254"/>
      <c r="G1195" s="254"/>
      <c r="H1195" s="254"/>
      <c r="I1195" s="254"/>
      <c r="J1195" s="254"/>
      <c r="K1195" s="254"/>
      <c r="L1195" s="254"/>
      <c r="M1195" s="254"/>
      <c r="N1195" s="254"/>
      <c r="O1195" s="254"/>
      <c r="P1195" s="254"/>
      <c r="Q1195" s="254"/>
      <c r="R1195" s="254"/>
      <c r="S1195" s="254"/>
      <c r="T1195" s="254"/>
      <c r="U1195" s="254"/>
      <c r="V1195" s="254"/>
      <c r="W1195" s="254"/>
      <c r="X1195" s="254"/>
      <c r="Y1195" s="254"/>
      <c r="Z1195" s="254"/>
      <c r="AA1195" s="254"/>
      <c r="AB1195" s="254"/>
      <c r="AC1195" s="254"/>
      <c r="AD1195" s="254"/>
      <c r="AE1195" s="254"/>
      <c r="AF1195" s="254"/>
      <c r="AG1195" s="254"/>
      <c r="AH1195" s="254"/>
      <c r="AI1195" s="254"/>
      <c r="AJ1195" s="254"/>
      <c r="AK1195" s="254"/>
      <c r="AL1195" s="254"/>
      <c r="AM1195" s="254"/>
      <c r="AN1195" s="254"/>
      <c r="AO1195" s="254"/>
      <c r="AP1195" s="254"/>
      <c r="AQ1195" s="254"/>
      <c r="AR1195" s="254"/>
      <c r="AS1195" s="254"/>
      <c r="AT1195" s="254"/>
      <c r="AU1195" s="254"/>
      <c r="AV1195" s="254"/>
      <c r="AW1195" s="254"/>
      <c r="AX1195" s="254"/>
      <c r="AY1195" s="254"/>
      <c r="AZ1195" s="254"/>
      <c r="BA1195" s="254"/>
      <c r="BB1195" s="254"/>
      <c r="BC1195" s="254"/>
      <c r="BD1195" s="254"/>
      <c r="BE1195" s="254"/>
      <c r="BF1195" s="254"/>
      <c r="BG1195" s="254"/>
      <c r="BH1195" s="254"/>
      <c r="BI1195" s="254"/>
      <c r="BJ1195" s="254"/>
      <c r="BK1195" s="254"/>
      <c r="BL1195" s="254"/>
      <c r="BM1195" s="254"/>
      <c r="BN1195" s="254"/>
      <c r="BO1195" s="254"/>
      <c r="BP1195" s="254"/>
      <c r="BQ1195" s="254"/>
      <c r="BR1195" s="254"/>
      <c r="BS1195" s="254"/>
      <c r="BT1195" s="254"/>
      <c r="BU1195" s="254"/>
      <c r="BV1195" s="254"/>
      <c r="BW1195" s="254"/>
      <c r="BX1195" s="254"/>
      <c r="BY1195" s="254"/>
      <c r="BZ1195" s="254"/>
      <c r="CA1195" s="254"/>
      <c r="CB1195" s="254"/>
      <c r="CC1195" s="254"/>
      <c r="CD1195" s="254"/>
      <c r="CE1195" s="254"/>
      <c r="CF1195" s="254"/>
      <c r="CG1195" s="254"/>
      <c r="CH1195" s="254"/>
      <c r="CI1195" s="254"/>
      <c r="CJ1195" s="254"/>
      <c r="CK1195" s="254"/>
      <c r="CL1195" s="254"/>
      <c r="CM1195" s="254"/>
      <c r="CN1195" s="254"/>
      <c r="CO1195" s="254"/>
      <c r="CP1195" s="254"/>
      <c r="CQ1195" s="254"/>
      <c r="CR1195" s="254"/>
      <c r="CS1195" s="254"/>
      <c r="CT1195" s="254"/>
      <c r="CU1195" s="254"/>
      <c r="CV1195" s="254"/>
      <c r="CW1195" s="254"/>
      <c r="CX1195" s="254"/>
      <c r="CY1195" s="254"/>
      <c r="CZ1195" s="254"/>
      <c r="DA1195" s="254"/>
      <c r="DB1195" s="254"/>
      <c r="DC1195" s="254"/>
      <c r="DD1195" s="254"/>
      <c r="DE1195" s="254"/>
      <c r="DF1195" s="254"/>
      <c r="DG1195" s="254"/>
      <c r="DH1195" s="254"/>
      <c r="DI1195" s="254"/>
      <c r="DJ1195" s="254"/>
      <c r="DK1195" s="254"/>
      <c r="DL1195" s="254"/>
      <c r="DM1195" s="254"/>
      <c r="DN1195" s="254"/>
      <c r="DO1195" s="254"/>
    </row>
    <row r="1196" spans="1:119" ht="7.5" customHeight="1">
      <c r="A1196" s="277"/>
      <c r="B1196" s="254"/>
      <c r="C1196" s="254"/>
      <c r="D1196" s="254"/>
      <c r="E1196" s="254"/>
      <c r="F1196" s="254"/>
      <c r="G1196" s="254"/>
      <c r="H1196" s="254"/>
      <c r="I1196" s="254"/>
      <c r="J1196" s="254"/>
      <c r="K1196" s="254"/>
      <c r="L1196" s="254"/>
      <c r="M1196" s="254"/>
      <c r="N1196" s="254"/>
      <c r="O1196" s="254"/>
      <c r="P1196" s="254"/>
      <c r="Q1196" s="254"/>
      <c r="R1196" s="254"/>
      <c r="S1196" s="254"/>
      <c r="T1196" s="254"/>
      <c r="U1196" s="254"/>
      <c r="V1196" s="254"/>
      <c r="W1196" s="254"/>
      <c r="X1196" s="254"/>
      <c r="Y1196" s="254"/>
      <c r="Z1196" s="254"/>
      <c r="AA1196" s="254"/>
      <c r="AB1196" s="254"/>
      <c r="AC1196" s="254"/>
      <c r="AD1196" s="254"/>
      <c r="AE1196" s="254"/>
      <c r="AF1196" s="254"/>
      <c r="AG1196" s="254"/>
      <c r="AH1196" s="254"/>
      <c r="AI1196" s="254"/>
      <c r="AJ1196" s="254"/>
      <c r="AK1196" s="254"/>
      <c r="AL1196" s="254"/>
      <c r="AM1196" s="254"/>
      <c r="AN1196" s="254"/>
      <c r="AO1196" s="254"/>
      <c r="AP1196" s="254"/>
      <c r="AQ1196" s="254"/>
      <c r="AR1196" s="254"/>
      <c r="AS1196" s="254"/>
      <c r="AT1196" s="254"/>
      <c r="AU1196" s="254"/>
      <c r="AV1196" s="254"/>
      <c r="AW1196" s="254"/>
      <c r="AX1196" s="254"/>
      <c r="AY1196" s="254"/>
      <c r="AZ1196" s="254"/>
      <c r="BA1196" s="254"/>
      <c r="BB1196" s="254"/>
      <c r="BC1196" s="254"/>
      <c r="BD1196" s="254"/>
      <c r="BE1196" s="254"/>
      <c r="BF1196" s="254"/>
      <c r="BG1196" s="254"/>
      <c r="BH1196" s="254"/>
      <c r="BI1196" s="254"/>
      <c r="BJ1196" s="254"/>
      <c r="BK1196" s="254"/>
      <c r="BL1196" s="254"/>
      <c r="BM1196" s="254"/>
      <c r="BN1196" s="254"/>
      <c r="BO1196" s="254"/>
      <c r="BP1196" s="254"/>
      <c r="BQ1196" s="254"/>
      <c r="BR1196" s="254"/>
      <c r="BS1196" s="254"/>
      <c r="BT1196" s="254"/>
      <c r="BU1196" s="254"/>
      <c r="BV1196" s="254"/>
      <c r="BW1196" s="254"/>
      <c r="BX1196" s="254"/>
      <c r="BY1196" s="254"/>
      <c r="BZ1196" s="254"/>
      <c r="CA1196" s="254"/>
      <c r="CB1196" s="254"/>
      <c r="CC1196" s="254"/>
      <c r="CD1196" s="254"/>
      <c r="CE1196" s="254"/>
      <c r="CF1196" s="254"/>
      <c r="CG1196" s="254"/>
      <c r="CH1196" s="254"/>
      <c r="CI1196" s="254"/>
      <c r="CJ1196" s="254"/>
      <c r="CK1196" s="254"/>
      <c r="CL1196" s="254"/>
      <c r="CM1196" s="254"/>
      <c r="CN1196" s="254"/>
      <c r="CO1196" s="254"/>
      <c r="CP1196" s="254"/>
      <c r="CQ1196" s="254"/>
      <c r="CR1196" s="254"/>
      <c r="CS1196" s="254"/>
      <c r="CT1196" s="254"/>
      <c r="CU1196" s="254"/>
      <c r="CV1196" s="254"/>
      <c r="CW1196" s="254"/>
      <c r="CX1196" s="254"/>
      <c r="CY1196" s="254"/>
      <c r="CZ1196" s="254"/>
      <c r="DA1196" s="254"/>
      <c r="DB1196" s="254"/>
      <c r="DC1196" s="254"/>
      <c r="DD1196" s="254"/>
      <c r="DE1196" s="254"/>
      <c r="DF1196" s="254"/>
      <c r="DG1196" s="254"/>
      <c r="DH1196" s="254"/>
      <c r="DI1196" s="254"/>
      <c r="DJ1196" s="254"/>
      <c r="DK1196" s="254"/>
      <c r="DL1196" s="254"/>
      <c r="DM1196" s="254"/>
      <c r="DN1196" s="254"/>
      <c r="DO1196" s="254"/>
    </row>
    <row r="1197" spans="1:119" ht="7.5" customHeight="1">
      <c r="A1197" s="277"/>
      <c r="B1197" s="254"/>
      <c r="C1197" s="254"/>
      <c r="D1197" s="254"/>
      <c r="E1197" s="254"/>
      <c r="F1197" s="254"/>
      <c r="G1197" s="254"/>
      <c r="H1197" s="254"/>
      <c r="I1197" s="254"/>
      <c r="J1197" s="254"/>
      <c r="K1197" s="254"/>
      <c r="L1197" s="254"/>
      <c r="M1197" s="254"/>
      <c r="N1197" s="254"/>
      <c r="O1197" s="254"/>
      <c r="P1197" s="254"/>
      <c r="Q1197" s="254"/>
      <c r="R1197" s="254"/>
      <c r="S1197" s="254"/>
      <c r="T1197" s="254"/>
      <c r="U1197" s="254"/>
      <c r="V1197" s="254"/>
      <c r="W1197" s="254"/>
      <c r="X1197" s="254"/>
      <c r="Y1197" s="254"/>
      <c r="Z1197" s="254"/>
      <c r="AA1197" s="254"/>
      <c r="AB1197" s="254"/>
      <c r="AC1197" s="254"/>
      <c r="AD1197" s="254"/>
      <c r="AE1197" s="254"/>
      <c r="AF1197" s="254"/>
      <c r="AG1197" s="254"/>
      <c r="AH1197" s="254"/>
      <c r="AI1197" s="254"/>
      <c r="AJ1197" s="254"/>
      <c r="AK1197" s="254"/>
      <c r="AL1197" s="254"/>
      <c r="AM1197" s="254"/>
      <c r="AN1197" s="254"/>
      <c r="AO1197" s="254"/>
      <c r="AP1197" s="254"/>
      <c r="AQ1197" s="254"/>
      <c r="AR1197" s="254"/>
      <c r="AS1197" s="254"/>
      <c r="AT1197" s="254"/>
      <c r="AU1197" s="254"/>
      <c r="AV1197" s="254"/>
      <c r="AW1197" s="254"/>
      <c r="AX1197" s="254"/>
      <c r="AY1197" s="254"/>
      <c r="AZ1197" s="254"/>
      <c r="BA1197" s="254"/>
      <c r="BB1197" s="254"/>
      <c r="BC1197" s="254"/>
      <c r="BD1197" s="254"/>
      <c r="BE1197" s="254"/>
      <c r="BF1197" s="254"/>
      <c r="BG1197" s="254"/>
      <c r="BH1197" s="254"/>
      <c r="BI1197" s="254"/>
      <c r="BJ1197" s="254"/>
      <c r="BK1197" s="254"/>
      <c r="BL1197" s="254"/>
      <c r="BM1197" s="254"/>
      <c r="BN1197" s="254"/>
      <c r="BO1197" s="254"/>
      <c r="BP1197" s="254"/>
      <c r="BQ1197" s="254"/>
      <c r="BR1197" s="254"/>
      <c r="BS1197" s="254"/>
      <c r="BT1197" s="254"/>
      <c r="BU1197" s="254"/>
      <c r="BV1197" s="254"/>
      <c r="BW1197" s="254"/>
      <c r="BX1197" s="254"/>
      <c r="BY1197" s="254"/>
      <c r="BZ1197" s="254"/>
      <c r="CA1197" s="254"/>
      <c r="CB1197" s="254"/>
      <c r="CC1197" s="254"/>
      <c r="CD1197" s="254"/>
      <c r="CE1197" s="254"/>
      <c r="CF1197" s="254"/>
      <c r="CG1197" s="254"/>
      <c r="CH1197" s="254"/>
      <c r="CI1197" s="254"/>
      <c r="CJ1197" s="254"/>
      <c r="CK1197" s="254"/>
      <c r="CL1197" s="254"/>
      <c r="CM1197" s="254"/>
      <c r="CN1197" s="254"/>
      <c r="CO1197" s="254"/>
      <c r="CP1197" s="254"/>
      <c r="CQ1197" s="254"/>
      <c r="CR1197" s="254"/>
      <c r="CS1197" s="254"/>
      <c r="CT1197" s="254"/>
      <c r="CU1197" s="254"/>
      <c r="CV1197" s="254"/>
      <c r="CW1197" s="254"/>
      <c r="CX1197" s="254"/>
      <c r="CY1197" s="254"/>
      <c r="CZ1197" s="254"/>
      <c r="DA1197" s="254"/>
      <c r="DB1197" s="254"/>
      <c r="DC1197" s="254"/>
      <c r="DD1197" s="254"/>
      <c r="DE1197" s="254"/>
      <c r="DF1197" s="254"/>
      <c r="DG1197" s="254"/>
      <c r="DH1197" s="254"/>
      <c r="DI1197" s="254"/>
      <c r="DJ1197" s="254"/>
      <c r="DK1197" s="254"/>
      <c r="DL1197" s="254"/>
      <c r="DM1197" s="254"/>
      <c r="DN1197" s="254"/>
      <c r="DO1197" s="254"/>
    </row>
    <row r="1198" spans="1:119" ht="7.5" customHeight="1">
      <c r="A1198" s="277"/>
      <c r="B1198" s="254"/>
      <c r="C1198" s="254"/>
      <c r="D1198" s="254"/>
      <c r="E1198" s="254"/>
      <c r="F1198" s="254"/>
      <c r="G1198" s="254"/>
      <c r="H1198" s="254"/>
      <c r="I1198" s="254"/>
      <c r="J1198" s="254"/>
      <c r="K1198" s="254"/>
      <c r="L1198" s="254"/>
      <c r="M1198" s="254"/>
      <c r="N1198" s="254"/>
      <c r="O1198" s="254"/>
      <c r="P1198" s="254"/>
      <c r="Q1198" s="254"/>
      <c r="R1198" s="254"/>
      <c r="S1198" s="254"/>
      <c r="T1198" s="254"/>
      <c r="U1198" s="254"/>
      <c r="V1198" s="254"/>
      <c r="W1198" s="254"/>
      <c r="X1198" s="254"/>
      <c r="Y1198" s="254"/>
      <c r="Z1198" s="254"/>
      <c r="AA1198" s="254"/>
      <c r="AB1198" s="254"/>
      <c r="AC1198" s="254"/>
      <c r="AD1198" s="254"/>
      <c r="AE1198" s="254"/>
      <c r="AF1198" s="254"/>
      <c r="AG1198" s="254"/>
      <c r="AH1198" s="254"/>
      <c r="AI1198" s="254"/>
      <c r="AJ1198" s="254"/>
      <c r="AK1198" s="254"/>
      <c r="AL1198" s="254"/>
      <c r="AM1198" s="254"/>
      <c r="AN1198" s="254"/>
      <c r="AO1198" s="254"/>
      <c r="AP1198" s="254"/>
      <c r="AQ1198" s="254"/>
      <c r="AR1198" s="254"/>
      <c r="AS1198" s="254"/>
      <c r="AT1198" s="254"/>
      <c r="AU1198" s="254"/>
      <c r="AV1198" s="254"/>
      <c r="AW1198" s="254"/>
      <c r="AX1198" s="254"/>
      <c r="AY1198" s="254"/>
      <c r="AZ1198" s="254"/>
      <c r="BA1198" s="254"/>
      <c r="BB1198" s="254"/>
      <c r="BC1198" s="254"/>
      <c r="BD1198" s="254"/>
      <c r="BE1198" s="254"/>
      <c r="BF1198" s="254"/>
      <c r="BG1198" s="254"/>
      <c r="BH1198" s="254"/>
      <c r="BI1198" s="254"/>
      <c r="BJ1198" s="254"/>
      <c r="BK1198" s="254"/>
      <c r="BL1198" s="254"/>
      <c r="BM1198" s="254"/>
      <c r="BN1198" s="254"/>
      <c r="BO1198" s="254"/>
      <c r="BP1198" s="254"/>
      <c r="BQ1198" s="254"/>
      <c r="BR1198" s="254"/>
      <c r="BS1198" s="254"/>
      <c r="BT1198" s="254"/>
      <c r="BU1198" s="254"/>
      <c r="BV1198" s="254"/>
      <c r="BW1198" s="254"/>
      <c r="BX1198" s="254"/>
      <c r="BY1198" s="254"/>
      <c r="BZ1198" s="254"/>
      <c r="CA1198" s="254"/>
      <c r="CB1198" s="254"/>
      <c r="CC1198" s="254"/>
      <c r="CD1198" s="254"/>
      <c r="CE1198" s="254"/>
      <c r="CF1198" s="254"/>
      <c r="CG1198" s="254"/>
      <c r="CH1198" s="254"/>
      <c r="CI1198" s="254"/>
      <c r="CJ1198" s="254"/>
      <c r="CK1198" s="254"/>
      <c r="CL1198" s="254"/>
      <c r="CM1198" s="254"/>
      <c r="CN1198" s="254"/>
      <c r="CO1198" s="254"/>
      <c r="CP1198" s="254"/>
      <c r="CQ1198" s="254"/>
      <c r="CR1198" s="254"/>
      <c r="CS1198" s="254"/>
      <c r="CT1198" s="254"/>
      <c r="CU1198" s="254"/>
      <c r="CV1198" s="254"/>
      <c r="CW1198" s="254"/>
      <c r="CX1198" s="254"/>
      <c r="CY1198" s="254"/>
      <c r="CZ1198" s="254"/>
      <c r="DA1198" s="254"/>
      <c r="DB1198" s="254"/>
      <c r="DC1198" s="254"/>
      <c r="DD1198" s="254"/>
      <c r="DE1198" s="254"/>
      <c r="DF1198" s="254"/>
      <c r="DG1198" s="254"/>
      <c r="DH1198" s="254"/>
      <c r="DI1198" s="254"/>
      <c r="DJ1198" s="254"/>
      <c r="DK1198" s="254"/>
      <c r="DL1198" s="254"/>
      <c r="DM1198" s="254"/>
      <c r="DN1198" s="254"/>
      <c r="DO1198" s="254"/>
    </row>
    <row r="1199" spans="1:119" ht="7.5" customHeight="1">
      <c r="A1199" s="277"/>
      <c r="B1199" s="254"/>
      <c r="C1199" s="254"/>
      <c r="D1199" s="254"/>
      <c r="E1199" s="254"/>
      <c r="F1199" s="254"/>
      <c r="G1199" s="254"/>
      <c r="H1199" s="254"/>
      <c r="I1199" s="254"/>
      <c r="J1199" s="254"/>
      <c r="K1199" s="254"/>
      <c r="L1199" s="254"/>
      <c r="M1199" s="254"/>
      <c r="N1199" s="254"/>
      <c r="O1199" s="254"/>
      <c r="P1199" s="254"/>
      <c r="Q1199" s="254"/>
      <c r="R1199" s="254"/>
      <c r="S1199" s="254"/>
      <c r="T1199" s="254"/>
      <c r="U1199" s="254"/>
      <c r="V1199" s="254"/>
      <c r="W1199" s="254"/>
      <c r="X1199" s="254"/>
      <c r="Y1199" s="254"/>
      <c r="Z1199" s="254"/>
      <c r="AA1199" s="254"/>
      <c r="AB1199" s="254"/>
      <c r="AC1199" s="254"/>
      <c r="AD1199" s="254"/>
      <c r="AE1199" s="254"/>
      <c r="AF1199" s="254"/>
      <c r="AG1199" s="254"/>
      <c r="AH1199" s="254"/>
      <c r="AI1199" s="254"/>
      <c r="AJ1199" s="254"/>
      <c r="AK1199" s="254"/>
      <c r="AL1199" s="254"/>
      <c r="AM1199" s="254"/>
      <c r="AN1199" s="254"/>
      <c r="AO1199" s="254"/>
      <c r="AP1199" s="254"/>
      <c r="AQ1199" s="254"/>
      <c r="AR1199" s="254"/>
      <c r="AS1199" s="254"/>
      <c r="AT1199" s="254"/>
      <c r="AU1199" s="254"/>
      <c r="AV1199" s="254"/>
      <c r="AW1199" s="254"/>
      <c r="AX1199" s="254"/>
      <c r="AY1199" s="254"/>
      <c r="AZ1199" s="254"/>
      <c r="BA1199" s="254"/>
      <c r="BB1199" s="254"/>
      <c r="BC1199" s="254"/>
      <c r="BD1199" s="254"/>
      <c r="BE1199" s="254"/>
      <c r="BF1199" s="254"/>
      <c r="BG1199" s="254"/>
      <c r="BH1199" s="254"/>
      <c r="BI1199" s="254"/>
      <c r="BJ1199" s="254"/>
      <c r="BK1199" s="254"/>
      <c r="BL1199" s="254"/>
      <c r="BM1199" s="254"/>
      <c r="BN1199" s="254"/>
      <c r="BO1199" s="254"/>
      <c r="BP1199" s="254"/>
      <c r="BQ1199" s="254"/>
      <c r="BR1199" s="254"/>
      <c r="BS1199" s="254"/>
      <c r="BT1199" s="254"/>
      <c r="BU1199" s="254"/>
      <c r="BV1199" s="254"/>
      <c r="BW1199" s="254"/>
      <c r="BX1199" s="254"/>
      <c r="BY1199" s="254"/>
      <c r="BZ1199" s="254"/>
      <c r="CA1199" s="254"/>
      <c r="CB1199" s="254"/>
      <c r="CC1199" s="254"/>
      <c r="CD1199" s="254"/>
      <c r="CE1199" s="254"/>
      <c r="CF1199" s="254"/>
      <c r="CG1199" s="254"/>
      <c r="CH1199" s="254"/>
      <c r="CI1199" s="254"/>
      <c r="CJ1199" s="254"/>
      <c r="CK1199" s="254"/>
      <c r="CL1199" s="254"/>
      <c r="CM1199" s="254"/>
      <c r="CN1199" s="254"/>
      <c r="CO1199" s="254"/>
      <c r="CP1199" s="254"/>
      <c r="CQ1199" s="254"/>
      <c r="CR1199" s="254"/>
      <c r="CS1199" s="254"/>
      <c r="CT1199" s="254"/>
      <c r="CU1199" s="254"/>
      <c r="CV1199" s="254"/>
      <c r="CW1199" s="254"/>
      <c r="CX1199" s="254"/>
      <c r="CY1199" s="254"/>
      <c r="CZ1199" s="254"/>
      <c r="DA1199" s="254"/>
      <c r="DB1199" s="254"/>
      <c r="DC1199" s="254"/>
      <c r="DD1199" s="254"/>
      <c r="DE1199" s="254"/>
      <c r="DF1199" s="254"/>
      <c r="DG1199" s="254"/>
      <c r="DH1199" s="254"/>
      <c r="DI1199" s="254"/>
      <c r="DJ1199" s="254"/>
      <c r="DK1199" s="254"/>
      <c r="DL1199" s="254"/>
      <c r="DM1199" s="254"/>
      <c r="DN1199" s="254"/>
      <c r="DO1199" s="254"/>
    </row>
    <row r="1200" spans="1:119" ht="7.5" customHeight="1">
      <c r="A1200" s="277"/>
      <c r="B1200" s="254"/>
      <c r="C1200" s="254"/>
      <c r="D1200" s="254"/>
      <c r="E1200" s="254"/>
      <c r="F1200" s="254"/>
      <c r="G1200" s="254"/>
      <c r="H1200" s="254"/>
      <c r="I1200" s="254"/>
      <c r="J1200" s="254"/>
      <c r="K1200" s="254"/>
      <c r="L1200" s="254"/>
      <c r="M1200" s="254"/>
      <c r="N1200" s="254"/>
      <c r="O1200" s="254"/>
      <c r="P1200" s="254"/>
      <c r="Q1200" s="254"/>
      <c r="R1200" s="254"/>
      <c r="S1200" s="254"/>
      <c r="T1200" s="254"/>
      <c r="U1200" s="254"/>
      <c r="V1200" s="254"/>
      <c r="W1200" s="254"/>
      <c r="X1200" s="254"/>
      <c r="Y1200" s="254"/>
      <c r="Z1200" s="254"/>
      <c r="AA1200" s="254"/>
      <c r="AB1200" s="254"/>
      <c r="AC1200" s="254"/>
      <c r="AD1200" s="254"/>
      <c r="AE1200" s="254"/>
      <c r="AF1200" s="254"/>
      <c r="AG1200" s="254"/>
      <c r="AH1200" s="254"/>
      <c r="AI1200" s="254"/>
      <c r="AJ1200" s="254"/>
      <c r="AK1200" s="254"/>
      <c r="AL1200" s="254"/>
      <c r="AM1200" s="254"/>
      <c r="AN1200" s="254"/>
      <c r="AO1200" s="254"/>
      <c r="AP1200" s="254"/>
      <c r="AQ1200" s="254"/>
      <c r="AR1200" s="254"/>
      <c r="AS1200" s="254"/>
      <c r="AT1200" s="254"/>
      <c r="AU1200" s="254"/>
      <c r="AV1200" s="254"/>
      <c r="AW1200" s="254"/>
      <c r="AX1200" s="254"/>
      <c r="AY1200" s="254"/>
      <c r="AZ1200" s="254"/>
      <c r="BA1200" s="254"/>
      <c r="BB1200" s="254"/>
      <c r="BC1200" s="254"/>
      <c r="BD1200" s="254"/>
      <c r="BE1200" s="254"/>
      <c r="BF1200" s="254"/>
      <c r="BG1200" s="254"/>
      <c r="BH1200" s="254"/>
      <c r="BI1200" s="254"/>
      <c r="BJ1200" s="254"/>
      <c r="BK1200" s="254"/>
      <c r="BL1200" s="254"/>
      <c r="BM1200" s="254"/>
      <c r="BN1200" s="254"/>
      <c r="BO1200" s="254"/>
      <c r="BP1200" s="254"/>
      <c r="BQ1200" s="254"/>
      <c r="BR1200" s="254"/>
      <c r="BS1200" s="254"/>
      <c r="BT1200" s="254"/>
      <c r="BU1200" s="254"/>
      <c r="BV1200" s="254"/>
      <c r="BW1200" s="254"/>
      <c r="BX1200" s="254"/>
      <c r="BY1200" s="254"/>
      <c r="BZ1200" s="254"/>
      <c r="CA1200" s="254"/>
      <c r="CB1200" s="254"/>
      <c r="CC1200" s="254"/>
      <c r="CD1200" s="254"/>
      <c r="CE1200" s="254"/>
      <c r="CF1200" s="254"/>
      <c r="CG1200" s="254"/>
      <c r="CH1200" s="254"/>
      <c r="CI1200" s="254"/>
      <c r="CJ1200" s="254"/>
      <c r="CK1200" s="254"/>
      <c r="CL1200" s="254"/>
      <c r="CM1200" s="254"/>
      <c r="CN1200" s="254"/>
      <c r="CO1200" s="254"/>
      <c r="CP1200" s="254"/>
      <c r="CQ1200" s="254"/>
      <c r="CR1200" s="254"/>
      <c r="CS1200" s="254"/>
      <c r="CT1200" s="254"/>
      <c r="CU1200" s="254"/>
      <c r="CV1200" s="254"/>
      <c r="CW1200" s="254"/>
      <c r="CX1200" s="254"/>
      <c r="CY1200" s="254"/>
      <c r="CZ1200" s="254"/>
      <c r="DA1200" s="254"/>
      <c r="DB1200" s="254"/>
      <c r="DC1200" s="254"/>
      <c r="DD1200" s="254"/>
      <c r="DE1200" s="254"/>
      <c r="DF1200" s="254"/>
      <c r="DG1200" s="254"/>
      <c r="DH1200" s="254"/>
      <c r="DI1200" s="254"/>
      <c r="DJ1200" s="254"/>
      <c r="DK1200" s="254"/>
      <c r="DL1200" s="254"/>
      <c r="DM1200" s="254"/>
      <c r="DN1200" s="254"/>
      <c r="DO1200" s="254"/>
    </row>
    <row r="1201" spans="1:119" ht="7.5" customHeight="1">
      <c r="A1201" s="277"/>
      <c r="B1201" s="254"/>
      <c r="C1201" s="254"/>
      <c r="D1201" s="254"/>
      <c r="E1201" s="254"/>
      <c r="F1201" s="254"/>
      <c r="G1201" s="254"/>
      <c r="H1201" s="254"/>
      <c r="I1201" s="254"/>
      <c r="J1201" s="254"/>
      <c r="K1201" s="254"/>
      <c r="L1201" s="254"/>
      <c r="M1201" s="254"/>
      <c r="N1201" s="254"/>
      <c r="O1201" s="254"/>
      <c r="P1201" s="254"/>
      <c r="Q1201" s="254"/>
      <c r="R1201" s="254"/>
      <c r="S1201" s="254"/>
      <c r="T1201" s="254"/>
      <c r="U1201" s="254"/>
      <c r="V1201" s="254"/>
      <c r="W1201" s="254"/>
      <c r="X1201" s="254"/>
      <c r="Y1201" s="254"/>
      <c r="Z1201" s="254"/>
      <c r="AA1201" s="254"/>
      <c r="AB1201" s="254"/>
      <c r="AC1201" s="254"/>
      <c r="AD1201" s="254"/>
      <c r="AE1201" s="254"/>
      <c r="AF1201" s="254"/>
      <c r="AG1201" s="254"/>
      <c r="AH1201" s="254"/>
      <c r="AI1201" s="254"/>
      <c r="AJ1201" s="254"/>
      <c r="AK1201" s="254"/>
      <c r="AL1201" s="254"/>
      <c r="AM1201" s="254"/>
      <c r="AN1201" s="254"/>
      <c r="AO1201" s="254"/>
      <c r="AP1201" s="254"/>
      <c r="AQ1201" s="254"/>
      <c r="AR1201" s="254"/>
      <c r="AS1201" s="254"/>
      <c r="AT1201" s="254"/>
      <c r="AU1201" s="254"/>
      <c r="AV1201" s="254"/>
      <c r="AW1201" s="254"/>
      <c r="AX1201" s="254"/>
      <c r="AY1201" s="254"/>
      <c r="AZ1201" s="254"/>
      <c r="BA1201" s="254"/>
      <c r="BB1201" s="254"/>
      <c r="BC1201" s="254"/>
      <c r="BD1201" s="254"/>
      <c r="BE1201" s="254"/>
      <c r="BF1201" s="254"/>
      <c r="BG1201" s="254"/>
      <c r="BH1201" s="254"/>
      <c r="BI1201" s="254"/>
      <c r="BJ1201" s="254"/>
      <c r="BK1201" s="254"/>
      <c r="BL1201" s="254"/>
      <c r="BM1201" s="254"/>
      <c r="BN1201" s="254"/>
      <c r="BO1201" s="254"/>
      <c r="BP1201" s="254"/>
      <c r="BQ1201" s="254"/>
      <c r="BR1201" s="254"/>
      <c r="BS1201" s="254"/>
      <c r="BT1201" s="254"/>
      <c r="BU1201" s="254"/>
      <c r="BV1201" s="254"/>
      <c r="BW1201" s="254"/>
      <c r="BX1201" s="254"/>
      <c r="BY1201" s="254"/>
      <c r="BZ1201" s="254"/>
      <c r="CA1201" s="254"/>
      <c r="CB1201" s="254"/>
      <c r="CC1201" s="254"/>
      <c r="CD1201" s="254"/>
      <c r="CE1201" s="254"/>
      <c r="CF1201" s="254"/>
      <c r="CG1201" s="254"/>
      <c r="CH1201" s="254"/>
      <c r="CI1201" s="254"/>
      <c r="CJ1201" s="254"/>
      <c r="CK1201" s="254"/>
      <c r="CL1201" s="254"/>
      <c r="CM1201" s="254"/>
      <c r="CN1201" s="254"/>
      <c r="CO1201" s="254"/>
      <c r="CP1201" s="254"/>
      <c r="CQ1201" s="254"/>
      <c r="CR1201" s="254"/>
      <c r="CS1201" s="254"/>
      <c r="CT1201" s="254"/>
      <c r="CU1201" s="254"/>
      <c r="CV1201" s="254"/>
      <c r="CW1201" s="254"/>
      <c r="CX1201" s="254"/>
      <c r="CY1201" s="254"/>
      <c r="CZ1201" s="254"/>
      <c r="DA1201" s="254"/>
      <c r="DB1201" s="254"/>
      <c r="DC1201" s="254"/>
      <c r="DD1201" s="254"/>
      <c r="DE1201" s="254"/>
      <c r="DF1201" s="254"/>
      <c r="DG1201" s="254"/>
      <c r="DH1201" s="254"/>
      <c r="DI1201" s="254"/>
      <c r="DJ1201" s="254"/>
      <c r="DK1201" s="254"/>
      <c r="DL1201" s="254"/>
      <c r="DM1201" s="254"/>
      <c r="DN1201" s="254"/>
      <c r="DO1201" s="254"/>
    </row>
    <row r="1202" spans="1:119" ht="7.5" customHeight="1">
      <c r="A1202" s="277"/>
      <c r="B1202" s="254"/>
      <c r="C1202" s="254"/>
      <c r="D1202" s="254"/>
      <c r="E1202" s="254"/>
      <c r="F1202" s="254"/>
      <c r="G1202" s="254"/>
      <c r="H1202" s="254"/>
      <c r="I1202" s="254"/>
      <c r="J1202" s="254"/>
      <c r="K1202" s="254"/>
      <c r="L1202" s="254"/>
      <c r="M1202" s="254"/>
      <c r="N1202" s="254"/>
      <c r="O1202" s="254"/>
      <c r="P1202" s="254"/>
      <c r="Q1202" s="254"/>
      <c r="R1202" s="254"/>
      <c r="S1202" s="254"/>
      <c r="T1202" s="254"/>
      <c r="U1202" s="254"/>
      <c r="V1202" s="254"/>
      <c r="W1202" s="254"/>
      <c r="X1202" s="254"/>
      <c r="Y1202" s="254"/>
      <c r="Z1202" s="254"/>
      <c r="AA1202" s="254"/>
      <c r="AB1202" s="254"/>
      <c r="AC1202" s="254"/>
      <c r="AD1202" s="254"/>
      <c r="AE1202" s="254"/>
      <c r="AF1202" s="254"/>
      <c r="AG1202" s="254"/>
      <c r="AH1202" s="254"/>
      <c r="AI1202" s="254"/>
      <c r="AJ1202" s="254"/>
      <c r="AK1202" s="254"/>
      <c r="AL1202" s="254"/>
      <c r="AM1202" s="254"/>
      <c r="AN1202" s="254"/>
      <c r="AO1202" s="254"/>
      <c r="AP1202" s="254"/>
      <c r="AQ1202" s="254"/>
      <c r="AR1202" s="254"/>
      <c r="AS1202" s="254"/>
      <c r="AT1202" s="254"/>
      <c r="AU1202" s="254"/>
      <c r="AV1202" s="254"/>
      <c r="AW1202" s="254"/>
      <c r="AX1202" s="254"/>
      <c r="AY1202" s="254"/>
      <c r="AZ1202" s="254"/>
      <c r="BA1202" s="254"/>
      <c r="BB1202" s="254"/>
      <c r="BC1202" s="254"/>
      <c r="BD1202" s="254"/>
      <c r="BE1202" s="254"/>
      <c r="BF1202" s="254"/>
      <c r="BG1202" s="254"/>
      <c r="BH1202" s="254"/>
      <c r="BI1202" s="254"/>
      <c r="BJ1202" s="254"/>
      <c r="BK1202" s="254"/>
      <c r="BL1202" s="254"/>
      <c r="BM1202" s="254"/>
      <c r="BN1202" s="254"/>
      <c r="BO1202" s="254"/>
      <c r="BP1202" s="254"/>
      <c r="BQ1202" s="254"/>
      <c r="BR1202" s="254"/>
      <c r="BS1202" s="254"/>
      <c r="BT1202" s="254"/>
      <c r="BU1202" s="254"/>
      <c r="BV1202" s="254"/>
      <c r="BW1202" s="254"/>
      <c r="BX1202" s="254"/>
      <c r="BY1202" s="254"/>
      <c r="BZ1202" s="254"/>
      <c r="CA1202" s="254"/>
      <c r="CB1202" s="254"/>
      <c r="CC1202" s="254"/>
      <c r="CD1202" s="254"/>
      <c r="CE1202" s="254"/>
      <c r="CF1202" s="254"/>
      <c r="CG1202" s="254"/>
      <c r="CH1202" s="254"/>
      <c r="CI1202" s="254"/>
      <c r="CJ1202" s="254"/>
      <c r="CK1202" s="254"/>
      <c r="CL1202" s="254"/>
      <c r="CM1202" s="254"/>
      <c r="CN1202" s="254"/>
      <c r="CO1202" s="254"/>
      <c r="CP1202" s="254"/>
      <c r="CQ1202" s="254"/>
      <c r="CR1202" s="254"/>
      <c r="CS1202" s="254"/>
      <c r="CT1202" s="254"/>
      <c r="CU1202" s="254"/>
      <c r="CV1202" s="254"/>
      <c r="CW1202" s="254"/>
      <c r="CX1202" s="254"/>
      <c r="CY1202" s="254"/>
      <c r="CZ1202" s="254"/>
      <c r="DA1202" s="254"/>
      <c r="DB1202" s="254"/>
      <c r="DC1202" s="254"/>
      <c r="DD1202" s="254"/>
      <c r="DE1202" s="254"/>
      <c r="DF1202" s="254"/>
      <c r="DG1202" s="254"/>
      <c r="DH1202" s="254"/>
      <c r="DI1202" s="254"/>
      <c r="DJ1202" s="254"/>
      <c r="DK1202" s="254"/>
      <c r="DL1202" s="254"/>
      <c r="DM1202" s="254"/>
      <c r="DN1202" s="254"/>
      <c r="DO1202" s="254"/>
    </row>
    <row r="1203" spans="1:119" ht="7.5" customHeight="1">
      <c r="A1203" s="277"/>
      <c r="B1203" s="254"/>
      <c r="C1203" s="254"/>
      <c r="D1203" s="254"/>
      <c r="E1203" s="254"/>
      <c r="F1203" s="254"/>
      <c r="G1203" s="254"/>
      <c r="H1203" s="254"/>
      <c r="I1203" s="254"/>
      <c r="J1203" s="254"/>
      <c r="K1203" s="254"/>
      <c r="L1203" s="254"/>
      <c r="M1203" s="254"/>
      <c r="N1203" s="254"/>
      <c r="O1203" s="254"/>
      <c r="P1203" s="254"/>
      <c r="Q1203" s="254"/>
      <c r="R1203" s="254"/>
      <c r="S1203" s="254"/>
      <c r="T1203" s="254"/>
      <c r="U1203" s="254"/>
      <c r="V1203" s="254"/>
      <c r="W1203" s="254"/>
      <c r="X1203" s="254"/>
      <c r="Y1203" s="254"/>
      <c r="Z1203" s="254"/>
      <c r="AA1203" s="254"/>
      <c r="AB1203" s="254"/>
      <c r="AC1203" s="254"/>
      <c r="AD1203" s="254"/>
      <c r="AE1203" s="254"/>
      <c r="AF1203" s="254"/>
      <c r="AG1203" s="254"/>
      <c r="AH1203" s="254"/>
      <c r="AI1203" s="254"/>
      <c r="AJ1203" s="254"/>
      <c r="AK1203" s="254"/>
      <c r="AL1203" s="254"/>
      <c r="AM1203" s="254"/>
      <c r="AN1203" s="254"/>
      <c r="AO1203" s="254"/>
      <c r="AP1203" s="254"/>
      <c r="AQ1203" s="254"/>
      <c r="AR1203" s="254"/>
      <c r="AS1203" s="254"/>
      <c r="AT1203" s="254"/>
      <c r="AU1203" s="254"/>
      <c r="AV1203" s="254"/>
      <c r="AW1203" s="254"/>
      <c r="AX1203" s="254"/>
      <c r="AY1203" s="254"/>
      <c r="AZ1203" s="254"/>
      <c r="BA1203" s="254"/>
      <c r="BB1203" s="254"/>
      <c r="BC1203" s="254"/>
      <c r="BD1203" s="254"/>
      <c r="BE1203" s="254"/>
      <c r="BF1203" s="254"/>
      <c r="BG1203" s="254"/>
      <c r="BH1203" s="254"/>
      <c r="BI1203" s="254"/>
      <c r="BJ1203" s="254"/>
      <c r="BK1203" s="254"/>
      <c r="BL1203" s="254"/>
      <c r="BM1203" s="254"/>
      <c r="BN1203" s="254"/>
      <c r="BO1203" s="254"/>
      <c r="BP1203" s="254"/>
      <c r="BQ1203" s="254"/>
      <c r="BR1203" s="254"/>
      <c r="BS1203" s="254"/>
      <c r="BT1203" s="254"/>
      <c r="BU1203" s="254"/>
      <c r="BV1203" s="254"/>
      <c r="BW1203" s="254"/>
      <c r="BX1203" s="254"/>
      <c r="BY1203" s="254"/>
      <c r="BZ1203" s="254"/>
      <c r="CA1203" s="254"/>
      <c r="CB1203" s="254"/>
      <c r="CC1203" s="254"/>
      <c r="CD1203" s="254"/>
      <c r="CE1203" s="254"/>
      <c r="CF1203" s="254"/>
      <c r="CG1203" s="254"/>
      <c r="CH1203" s="254"/>
      <c r="CI1203" s="254"/>
      <c r="CJ1203" s="254"/>
      <c r="CK1203" s="254"/>
      <c r="CL1203" s="254"/>
      <c r="CM1203" s="254"/>
      <c r="CN1203" s="254"/>
      <c r="CO1203" s="254"/>
      <c r="CP1203" s="254"/>
      <c r="CQ1203" s="254"/>
      <c r="CR1203" s="254"/>
      <c r="CS1203" s="254"/>
      <c r="CT1203" s="254"/>
      <c r="CU1203" s="254"/>
      <c r="CV1203" s="254"/>
      <c r="CW1203" s="254"/>
      <c r="CX1203" s="254"/>
      <c r="CY1203" s="254"/>
      <c r="CZ1203" s="254"/>
      <c r="DA1203" s="254"/>
      <c r="DB1203" s="254"/>
      <c r="DC1203" s="254"/>
      <c r="DD1203" s="254"/>
      <c r="DE1203" s="254"/>
      <c r="DF1203" s="254"/>
      <c r="DG1203" s="254"/>
      <c r="DH1203" s="254"/>
      <c r="DI1203" s="254"/>
      <c r="DJ1203" s="254"/>
      <c r="DK1203" s="254"/>
      <c r="DL1203" s="254"/>
      <c r="DM1203" s="254"/>
      <c r="DN1203" s="254"/>
      <c r="DO1203" s="254"/>
    </row>
    <row r="1204" spans="1:119" ht="7.5" customHeight="1">
      <c r="A1204" s="277"/>
      <c r="B1204" s="254"/>
      <c r="C1204" s="254"/>
      <c r="D1204" s="254"/>
      <c r="E1204" s="254"/>
      <c r="F1204" s="254"/>
      <c r="G1204" s="254"/>
      <c r="H1204" s="254"/>
      <c r="I1204" s="254"/>
      <c r="J1204" s="254"/>
      <c r="K1204" s="254"/>
      <c r="L1204" s="254"/>
      <c r="M1204" s="254"/>
      <c r="N1204" s="254"/>
      <c r="O1204" s="254"/>
      <c r="P1204" s="254"/>
      <c r="Q1204" s="254"/>
      <c r="R1204" s="254"/>
      <c r="S1204" s="254"/>
      <c r="T1204" s="254"/>
      <c r="U1204" s="254"/>
      <c r="V1204" s="254"/>
      <c r="W1204" s="254"/>
      <c r="X1204" s="254"/>
      <c r="Y1204" s="254"/>
      <c r="Z1204" s="254"/>
      <c r="AA1204" s="254"/>
      <c r="AB1204" s="254"/>
      <c r="AC1204" s="254"/>
      <c r="AD1204" s="254"/>
      <c r="AE1204" s="254"/>
      <c r="AF1204" s="254"/>
      <c r="AG1204" s="254"/>
      <c r="AH1204" s="254"/>
      <c r="AI1204" s="254"/>
      <c r="AJ1204" s="254"/>
      <c r="AK1204" s="254"/>
      <c r="AL1204" s="254"/>
      <c r="AM1204" s="254"/>
      <c r="AN1204" s="254"/>
      <c r="AO1204" s="254"/>
      <c r="AP1204" s="254"/>
      <c r="AQ1204" s="254"/>
      <c r="AR1204" s="254"/>
      <c r="AS1204" s="254"/>
      <c r="AT1204" s="254"/>
      <c r="AU1204" s="254"/>
      <c r="AV1204" s="254"/>
      <c r="AW1204" s="254"/>
      <c r="AX1204" s="254"/>
      <c r="AY1204" s="254"/>
      <c r="AZ1204" s="254"/>
      <c r="BA1204" s="254"/>
      <c r="BB1204" s="254"/>
      <c r="BC1204" s="254"/>
      <c r="BD1204" s="254"/>
      <c r="BE1204" s="254"/>
      <c r="BF1204" s="254"/>
      <c r="BG1204" s="254"/>
      <c r="BH1204" s="254"/>
      <c r="BI1204" s="254"/>
      <c r="BJ1204" s="254"/>
      <c r="BK1204" s="254"/>
      <c r="BL1204" s="254"/>
      <c r="BM1204" s="254"/>
      <c r="BN1204" s="254"/>
      <c r="BO1204" s="254"/>
      <c r="BP1204" s="254"/>
      <c r="BQ1204" s="254"/>
      <c r="BR1204" s="254"/>
      <c r="BS1204" s="254"/>
      <c r="BT1204" s="254"/>
      <c r="BU1204" s="254"/>
      <c r="BV1204" s="254"/>
      <c r="BW1204" s="254"/>
      <c r="BX1204" s="254"/>
      <c r="BY1204" s="254"/>
      <c r="BZ1204" s="254"/>
      <c r="CA1204" s="254"/>
      <c r="CB1204" s="254"/>
      <c r="CC1204" s="254"/>
      <c r="CD1204" s="254"/>
      <c r="CE1204" s="254"/>
      <c r="CF1204" s="254"/>
      <c r="CG1204" s="254"/>
      <c r="CH1204" s="254"/>
      <c r="CI1204" s="254"/>
      <c r="CJ1204" s="254"/>
      <c r="CK1204" s="254"/>
      <c r="CL1204" s="254"/>
      <c r="CM1204" s="254"/>
      <c r="CN1204" s="254"/>
      <c r="CO1204" s="254"/>
      <c r="CP1204" s="254"/>
      <c r="CQ1204" s="254"/>
      <c r="CR1204" s="254"/>
      <c r="CS1204" s="254"/>
      <c r="CT1204" s="254"/>
      <c r="CU1204" s="254"/>
      <c r="CV1204" s="254"/>
      <c r="CW1204" s="254"/>
      <c r="CX1204" s="254"/>
      <c r="CY1204" s="254"/>
      <c r="CZ1204" s="254"/>
      <c r="DA1204" s="254"/>
      <c r="DB1204" s="254"/>
      <c r="DC1204" s="254"/>
      <c r="DD1204" s="254"/>
      <c r="DE1204" s="254"/>
      <c r="DF1204" s="254"/>
      <c r="DG1204" s="254"/>
      <c r="DH1204" s="254"/>
      <c r="DI1204" s="254"/>
      <c r="DJ1204" s="254"/>
      <c r="DK1204" s="254"/>
      <c r="DL1204" s="254"/>
      <c r="DM1204" s="254"/>
      <c r="DN1204" s="254"/>
      <c r="DO1204" s="254"/>
    </row>
    <row r="1205" spans="1:119" ht="7.5" customHeight="1">
      <c r="A1205" s="277"/>
      <c r="B1205" s="254"/>
      <c r="C1205" s="254"/>
      <c r="D1205" s="254"/>
      <c r="E1205" s="254"/>
      <c r="F1205" s="254"/>
      <c r="G1205" s="254"/>
      <c r="H1205" s="254"/>
      <c r="I1205" s="254"/>
      <c r="J1205" s="254"/>
      <c r="K1205" s="254"/>
      <c r="L1205" s="254"/>
      <c r="M1205" s="254"/>
      <c r="N1205" s="254"/>
      <c r="O1205" s="254"/>
      <c r="P1205" s="254"/>
      <c r="Q1205" s="254"/>
      <c r="R1205" s="254"/>
      <c r="S1205" s="254"/>
      <c r="T1205" s="254"/>
      <c r="U1205" s="254"/>
      <c r="V1205" s="254"/>
      <c r="W1205" s="254"/>
      <c r="X1205" s="254"/>
      <c r="Y1205" s="254"/>
      <c r="Z1205" s="254"/>
      <c r="AA1205" s="254"/>
      <c r="AB1205" s="254"/>
      <c r="AC1205" s="254"/>
      <c r="AD1205" s="254"/>
      <c r="AE1205" s="254"/>
      <c r="AF1205" s="254"/>
      <c r="AG1205" s="254"/>
      <c r="AH1205" s="254"/>
      <c r="AI1205" s="254"/>
      <c r="AJ1205" s="254"/>
      <c r="AK1205" s="254"/>
      <c r="AL1205" s="254"/>
      <c r="AM1205" s="254"/>
      <c r="AN1205" s="254"/>
      <c r="AO1205" s="254"/>
      <c r="AP1205" s="254"/>
      <c r="AQ1205" s="254"/>
      <c r="AR1205" s="254"/>
      <c r="AS1205" s="254"/>
      <c r="AT1205" s="254"/>
      <c r="AU1205" s="254"/>
      <c r="AV1205" s="254"/>
      <c r="AW1205" s="254"/>
      <c r="AX1205" s="254"/>
      <c r="AY1205" s="254"/>
      <c r="AZ1205" s="254"/>
      <c r="BA1205" s="254"/>
      <c r="BB1205" s="254"/>
      <c r="BC1205" s="254"/>
      <c r="BD1205" s="254"/>
      <c r="BE1205" s="254"/>
      <c r="BF1205" s="254"/>
      <c r="BG1205" s="254"/>
      <c r="BH1205" s="254"/>
      <c r="BI1205" s="254"/>
      <c r="BJ1205" s="254"/>
      <c r="BK1205" s="254"/>
      <c r="BL1205" s="254"/>
      <c r="BM1205" s="254"/>
      <c r="BN1205" s="254"/>
      <c r="BO1205" s="254"/>
      <c r="BP1205" s="254"/>
      <c r="BQ1205" s="254"/>
      <c r="BR1205" s="254"/>
      <c r="BS1205" s="254"/>
      <c r="BT1205" s="254"/>
      <c r="BU1205" s="254"/>
      <c r="BV1205" s="254"/>
      <c r="BW1205" s="254"/>
      <c r="BX1205" s="254"/>
      <c r="BY1205" s="254"/>
      <c r="BZ1205" s="254"/>
      <c r="CA1205" s="254"/>
      <c r="CB1205" s="254"/>
      <c r="CC1205" s="254"/>
      <c r="CD1205" s="254"/>
      <c r="CE1205" s="254"/>
      <c r="CF1205" s="254"/>
      <c r="CG1205" s="254"/>
      <c r="CH1205" s="254"/>
      <c r="CI1205" s="254"/>
      <c r="CJ1205" s="254"/>
      <c r="CK1205" s="254"/>
      <c r="CL1205" s="254"/>
      <c r="CM1205" s="254"/>
      <c r="CN1205" s="254"/>
      <c r="CO1205" s="254"/>
      <c r="CP1205" s="254"/>
      <c r="CQ1205" s="254"/>
      <c r="CR1205" s="254"/>
      <c r="CS1205" s="254"/>
      <c r="CT1205" s="254"/>
      <c r="CU1205" s="254"/>
      <c r="CV1205" s="254"/>
      <c r="CW1205" s="254"/>
      <c r="CX1205" s="254"/>
      <c r="CY1205" s="254"/>
      <c r="CZ1205" s="254"/>
      <c r="DA1205" s="254"/>
      <c r="DB1205" s="254"/>
      <c r="DC1205" s="254"/>
      <c r="DD1205" s="254"/>
      <c r="DE1205" s="254"/>
      <c r="DF1205" s="254"/>
      <c r="DG1205" s="254"/>
      <c r="DH1205" s="254"/>
      <c r="DI1205" s="254"/>
      <c r="DJ1205" s="254"/>
      <c r="DK1205" s="254"/>
      <c r="DL1205" s="254"/>
      <c r="DM1205" s="254"/>
      <c r="DN1205" s="254"/>
      <c r="DO1205" s="254"/>
    </row>
    <row r="1206" spans="1:119" ht="7.5" customHeight="1">
      <c r="A1206" s="277"/>
      <c r="B1206" s="254"/>
      <c r="C1206" s="254"/>
      <c r="D1206" s="254"/>
      <c r="E1206" s="254"/>
      <c r="F1206" s="254"/>
      <c r="G1206" s="254"/>
      <c r="H1206" s="254"/>
      <c r="I1206" s="254"/>
      <c r="J1206" s="254"/>
      <c r="K1206" s="254"/>
      <c r="L1206" s="254"/>
      <c r="M1206" s="254"/>
      <c r="N1206" s="254"/>
      <c r="O1206" s="254"/>
      <c r="P1206" s="254"/>
      <c r="Q1206" s="254"/>
      <c r="R1206" s="254"/>
      <c r="S1206" s="254"/>
      <c r="T1206" s="254"/>
      <c r="U1206" s="254"/>
      <c r="V1206" s="254"/>
      <c r="W1206" s="254"/>
      <c r="X1206" s="254"/>
      <c r="Y1206" s="254"/>
      <c r="Z1206" s="254"/>
      <c r="AA1206" s="254"/>
      <c r="AB1206" s="254"/>
      <c r="AC1206" s="254"/>
      <c r="AD1206" s="254"/>
      <c r="AE1206" s="254"/>
      <c r="AF1206" s="254"/>
      <c r="AG1206" s="254"/>
      <c r="AH1206" s="254"/>
      <c r="AI1206" s="254"/>
      <c r="AJ1206" s="254"/>
      <c r="AK1206" s="254"/>
      <c r="AL1206" s="254"/>
      <c r="AM1206" s="254"/>
      <c r="AN1206" s="254"/>
      <c r="AO1206" s="254"/>
      <c r="AP1206" s="254"/>
      <c r="AQ1206" s="254"/>
      <c r="AR1206" s="254"/>
      <c r="AS1206" s="254"/>
      <c r="AT1206" s="254"/>
      <c r="AU1206" s="254"/>
      <c r="AV1206" s="254"/>
      <c r="AW1206" s="254"/>
      <c r="AX1206" s="254"/>
      <c r="AY1206" s="254"/>
      <c r="AZ1206" s="254"/>
      <c r="BA1206" s="254"/>
      <c r="BB1206" s="254"/>
      <c r="BC1206" s="254"/>
      <c r="BD1206" s="254"/>
      <c r="BE1206" s="254"/>
      <c r="BF1206" s="254"/>
      <c r="BG1206" s="254"/>
      <c r="BH1206" s="254"/>
      <c r="BI1206" s="254"/>
      <c r="BJ1206" s="254"/>
      <c r="BK1206" s="254"/>
      <c r="BL1206" s="254"/>
      <c r="BM1206" s="254"/>
      <c r="BN1206" s="254"/>
      <c r="BO1206" s="254"/>
      <c r="BP1206" s="254"/>
      <c r="BQ1206" s="254"/>
      <c r="BR1206" s="254"/>
      <c r="BS1206" s="254"/>
      <c r="BT1206" s="254"/>
      <c r="BU1206" s="254"/>
      <c r="BV1206" s="254"/>
      <c r="BW1206" s="254"/>
      <c r="BX1206" s="254"/>
      <c r="BY1206" s="254"/>
      <c r="BZ1206" s="254"/>
      <c r="CA1206" s="254"/>
      <c r="CB1206" s="254"/>
      <c r="CC1206" s="254"/>
      <c r="CD1206" s="254"/>
      <c r="CE1206" s="254"/>
      <c r="CF1206" s="254"/>
      <c r="CG1206" s="254"/>
      <c r="CH1206" s="254"/>
      <c r="CI1206" s="254"/>
      <c r="CJ1206" s="254"/>
      <c r="CK1206" s="254"/>
      <c r="CL1206" s="254"/>
      <c r="CM1206" s="254"/>
      <c r="CN1206" s="254"/>
      <c r="CO1206" s="254"/>
      <c r="CP1206" s="254"/>
      <c r="CQ1206" s="254"/>
      <c r="CR1206" s="254"/>
      <c r="CS1206" s="254"/>
      <c r="CT1206" s="254"/>
      <c r="CU1206" s="254"/>
      <c r="CV1206" s="254"/>
      <c r="CW1206" s="254"/>
      <c r="CX1206" s="254"/>
      <c r="CY1206" s="254"/>
      <c r="CZ1206" s="254"/>
      <c r="DA1206" s="254"/>
      <c r="DB1206" s="254"/>
      <c r="DC1206" s="254"/>
      <c r="DD1206" s="254"/>
      <c r="DE1206" s="254"/>
      <c r="DF1206" s="254"/>
      <c r="DG1206" s="254"/>
      <c r="DH1206" s="254"/>
      <c r="DI1206" s="254"/>
      <c r="DJ1206" s="254"/>
      <c r="DK1206" s="254"/>
      <c r="DL1206" s="254"/>
      <c r="DM1206" s="254"/>
      <c r="DN1206" s="254"/>
      <c r="DO1206" s="254"/>
    </row>
    <row r="1207" spans="1:119" ht="7.5" customHeight="1">
      <c r="A1207" s="277"/>
      <c r="B1207" s="254"/>
      <c r="C1207" s="254"/>
      <c r="D1207" s="254"/>
      <c r="E1207" s="254"/>
      <c r="F1207" s="254"/>
      <c r="G1207" s="254"/>
      <c r="H1207" s="254"/>
      <c r="I1207" s="254"/>
      <c r="J1207" s="254"/>
      <c r="K1207" s="254"/>
      <c r="L1207" s="254"/>
      <c r="M1207" s="254"/>
      <c r="N1207" s="254"/>
      <c r="O1207" s="254"/>
      <c r="P1207" s="254"/>
      <c r="Q1207" s="254"/>
      <c r="R1207" s="254"/>
      <c r="S1207" s="254"/>
      <c r="T1207" s="254"/>
      <c r="U1207" s="254"/>
      <c r="V1207" s="254"/>
      <c r="W1207" s="254"/>
      <c r="X1207" s="254"/>
      <c r="Y1207" s="254"/>
      <c r="Z1207" s="254"/>
      <c r="AA1207" s="254"/>
      <c r="AB1207" s="254"/>
      <c r="AC1207" s="254"/>
      <c r="AD1207" s="254"/>
      <c r="AE1207" s="254"/>
      <c r="AF1207" s="254"/>
      <c r="AG1207" s="254"/>
      <c r="AH1207" s="254"/>
      <c r="AI1207" s="254"/>
      <c r="AJ1207" s="254"/>
      <c r="AK1207" s="254"/>
      <c r="AL1207" s="254"/>
      <c r="AM1207" s="254"/>
      <c r="AN1207" s="254"/>
      <c r="AO1207" s="254"/>
      <c r="AP1207" s="254"/>
      <c r="AQ1207" s="254"/>
      <c r="AR1207" s="254"/>
      <c r="AS1207" s="254"/>
      <c r="AT1207" s="254"/>
      <c r="AU1207" s="254"/>
      <c r="AV1207" s="254"/>
      <c r="AW1207" s="254"/>
      <c r="AX1207" s="254"/>
      <c r="AY1207" s="254"/>
      <c r="AZ1207" s="254"/>
      <c r="BA1207" s="254"/>
      <c r="BB1207" s="254"/>
      <c r="BC1207" s="254"/>
      <c r="BD1207" s="254"/>
      <c r="BE1207" s="254"/>
      <c r="BF1207" s="254"/>
      <c r="BG1207" s="254"/>
      <c r="BH1207" s="254"/>
      <c r="BI1207" s="254"/>
      <c r="BJ1207" s="254"/>
      <c r="BK1207" s="254"/>
      <c r="BL1207" s="254"/>
      <c r="BM1207" s="254"/>
      <c r="BN1207" s="254"/>
      <c r="BO1207" s="254"/>
      <c r="BP1207" s="254"/>
      <c r="BQ1207" s="254"/>
      <c r="BR1207" s="254"/>
      <c r="BS1207" s="254"/>
      <c r="BT1207" s="254"/>
      <c r="BU1207" s="254"/>
      <c r="BV1207" s="254"/>
      <c r="BW1207" s="254"/>
      <c r="BX1207" s="254"/>
      <c r="BY1207" s="254"/>
      <c r="BZ1207" s="254"/>
      <c r="CA1207" s="254"/>
      <c r="CB1207" s="254"/>
      <c r="CC1207" s="254"/>
      <c r="CD1207" s="254"/>
      <c r="CE1207" s="254"/>
      <c r="CF1207" s="254"/>
      <c r="CG1207" s="254"/>
      <c r="CH1207" s="254"/>
      <c r="CI1207" s="254"/>
      <c r="CJ1207" s="254"/>
      <c r="CK1207" s="254"/>
      <c r="CL1207" s="254"/>
      <c r="CM1207" s="254"/>
      <c r="CN1207" s="254"/>
      <c r="CO1207" s="254"/>
      <c r="CP1207" s="254"/>
      <c r="CQ1207" s="254"/>
      <c r="CR1207" s="254"/>
      <c r="CS1207" s="254"/>
      <c r="CT1207" s="254"/>
      <c r="CU1207" s="254"/>
      <c r="CV1207" s="254"/>
      <c r="CW1207" s="254"/>
      <c r="CX1207" s="254"/>
      <c r="CY1207" s="254"/>
      <c r="CZ1207" s="254"/>
      <c r="DA1207" s="254"/>
      <c r="DB1207" s="254"/>
      <c r="DC1207" s="254"/>
      <c r="DD1207" s="254"/>
      <c r="DE1207" s="254"/>
      <c r="DF1207" s="254"/>
      <c r="DG1207" s="254"/>
      <c r="DH1207" s="254"/>
      <c r="DI1207" s="254"/>
      <c r="DJ1207" s="254"/>
      <c r="DK1207" s="254"/>
      <c r="DL1207" s="254"/>
      <c r="DM1207" s="254"/>
      <c r="DN1207" s="254"/>
      <c r="DO1207" s="254"/>
    </row>
    <row r="1208" spans="1:119" ht="7.5" customHeight="1">
      <c r="A1208" s="277"/>
      <c r="B1208" s="254"/>
      <c r="C1208" s="254"/>
      <c r="D1208" s="254"/>
      <c r="E1208" s="254"/>
      <c r="F1208" s="254"/>
      <c r="G1208" s="254"/>
      <c r="H1208" s="254"/>
      <c r="I1208" s="254"/>
      <c r="J1208" s="254"/>
      <c r="K1208" s="254"/>
      <c r="L1208" s="254"/>
      <c r="M1208" s="254"/>
      <c r="N1208" s="254"/>
      <c r="O1208" s="254"/>
      <c r="P1208" s="254"/>
      <c r="Q1208" s="254"/>
      <c r="R1208" s="254"/>
      <c r="S1208" s="254"/>
      <c r="T1208" s="254"/>
      <c r="U1208" s="254"/>
      <c r="V1208" s="254"/>
      <c r="W1208" s="254"/>
      <c r="X1208" s="254"/>
      <c r="Y1208" s="254"/>
      <c r="Z1208" s="254"/>
      <c r="AA1208" s="254"/>
      <c r="AB1208" s="254"/>
      <c r="AC1208" s="254"/>
      <c r="AD1208" s="254"/>
      <c r="AE1208" s="254"/>
      <c r="AF1208" s="254"/>
      <c r="AG1208" s="254"/>
      <c r="AH1208" s="254"/>
      <c r="AI1208" s="254"/>
      <c r="AJ1208" s="254"/>
      <c r="AK1208" s="254"/>
      <c r="AL1208" s="254"/>
      <c r="AM1208" s="254"/>
      <c r="AN1208" s="254"/>
      <c r="AO1208" s="254"/>
      <c r="AP1208" s="254"/>
      <c r="AQ1208" s="254"/>
      <c r="AR1208" s="254"/>
      <c r="AS1208" s="254"/>
      <c r="AT1208" s="254"/>
      <c r="AU1208" s="254"/>
      <c r="AV1208" s="254"/>
      <c r="AW1208" s="254"/>
      <c r="AX1208" s="254"/>
      <c r="AY1208" s="254"/>
      <c r="AZ1208" s="254"/>
      <c r="BA1208" s="254"/>
      <c r="BB1208" s="254"/>
      <c r="BC1208" s="254"/>
      <c r="BD1208" s="254"/>
      <c r="BE1208" s="254"/>
      <c r="BF1208" s="254"/>
      <c r="BG1208" s="254"/>
      <c r="BH1208" s="254"/>
      <c r="BI1208" s="254"/>
      <c r="BJ1208" s="254"/>
      <c r="BK1208" s="254"/>
      <c r="BL1208" s="254"/>
      <c r="BM1208" s="254"/>
      <c r="BN1208" s="254"/>
      <c r="BO1208" s="254"/>
      <c r="BP1208" s="254"/>
      <c r="BQ1208" s="254"/>
      <c r="BR1208" s="254"/>
      <c r="BS1208" s="254"/>
      <c r="BT1208" s="254"/>
      <c r="BU1208" s="254"/>
      <c r="BV1208" s="254"/>
      <c r="BW1208" s="254"/>
      <c r="BX1208" s="254"/>
      <c r="BY1208" s="254"/>
      <c r="BZ1208" s="254"/>
      <c r="CA1208" s="254"/>
      <c r="CB1208" s="254"/>
      <c r="CC1208" s="254"/>
      <c r="CD1208" s="254"/>
      <c r="CE1208" s="254"/>
      <c r="CF1208" s="254"/>
      <c r="CG1208" s="254"/>
      <c r="CH1208" s="254"/>
      <c r="CI1208" s="254"/>
      <c r="CJ1208" s="254"/>
      <c r="CK1208" s="254"/>
      <c r="CL1208" s="254"/>
      <c r="CM1208" s="254"/>
      <c r="CN1208" s="254"/>
      <c r="CO1208" s="254"/>
      <c r="CP1208" s="254"/>
      <c r="CQ1208" s="254"/>
      <c r="CR1208" s="254"/>
      <c r="CS1208" s="254"/>
      <c r="CT1208" s="254"/>
      <c r="CU1208" s="254"/>
      <c r="CV1208" s="254"/>
      <c r="CW1208" s="254"/>
      <c r="CX1208" s="254"/>
      <c r="CY1208" s="254"/>
      <c r="CZ1208" s="254"/>
      <c r="DA1208" s="254"/>
      <c r="DB1208" s="254"/>
      <c r="DC1208" s="254"/>
      <c r="DD1208" s="254"/>
      <c r="DE1208" s="254"/>
      <c r="DF1208" s="254"/>
      <c r="DG1208" s="254"/>
      <c r="DH1208" s="254"/>
      <c r="DI1208" s="254"/>
      <c r="DJ1208" s="254"/>
      <c r="DK1208" s="254"/>
      <c r="DL1208" s="254"/>
      <c r="DM1208" s="254"/>
      <c r="DN1208" s="254"/>
      <c r="DO1208" s="254"/>
    </row>
    <row r="1209" spans="1:119" ht="7.5" customHeight="1">
      <c r="A1209" s="277"/>
      <c r="B1209" s="254"/>
      <c r="C1209" s="254"/>
      <c r="D1209" s="254"/>
      <c r="E1209" s="254"/>
      <c r="F1209" s="254"/>
      <c r="G1209" s="254"/>
      <c r="H1209" s="254"/>
      <c r="I1209" s="254"/>
      <c r="J1209" s="254"/>
      <c r="K1209" s="254"/>
      <c r="L1209" s="254"/>
      <c r="M1209" s="254"/>
      <c r="N1209" s="254"/>
      <c r="O1209" s="254"/>
      <c r="P1209" s="254"/>
      <c r="Q1209" s="254"/>
      <c r="R1209" s="254"/>
      <c r="S1209" s="254"/>
      <c r="T1209" s="254"/>
      <c r="U1209" s="254"/>
      <c r="V1209" s="254"/>
      <c r="W1209" s="254"/>
      <c r="X1209" s="254"/>
      <c r="Y1209" s="254"/>
      <c r="Z1209" s="254"/>
      <c r="AA1209" s="254"/>
      <c r="AB1209" s="254"/>
      <c r="AC1209" s="254"/>
      <c r="AD1209" s="254"/>
      <c r="AE1209" s="254"/>
      <c r="AF1209" s="254"/>
      <c r="AG1209" s="254"/>
      <c r="AH1209" s="254"/>
      <c r="AI1209" s="254"/>
      <c r="AJ1209" s="254"/>
      <c r="AK1209" s="254"/>
      <c r="AL1209" s="254"/>
      <c r="AM1209" s="254"/>
      <c r="AN1209" s="254"/>
      <c r="AO1209" s="254"/>
      <c r="AP1209" s="254"/>
      <c r="AQ1209" s="254"/>
      <c r="AR1209" s="254"/>
      <c r="AS1209" s="254"/>
      <c r="AT1209" s="254"/>
      <c r="AU1209" s="254"/>
      <c r="AV1209" s="254"/>
      <c r="AW1209" s="254"/>
      <c r="AX1209" s="254"/>
      <c r="AY1209" s="254"/>
      <c r="AZ1209" s="254"/>
      <c r="BA1209" s="254"/>
      <c r="BB1209" s="254"/>
      <c r="BC1209" s="254"/>
      <c r="BD1209" s="254"/>
      <c r="BE1209" s="254"/>
      <c r="BF1209" s="254"/>
      <c r="BG1209" s="254"/>
      <c r="BH1209" s="254"/>
      <c r="BI1209" s="254"/>
      <c r="BJ1209" s="254"/>
      <c r="BK1209" s="254"/>
      <c r="BL1209" s="254"/>
      <c r="BM1209" s="254"/>
      <c r="BN1209" s="254"/>
      <c r="BO1209" s="254"/>
      <c r="BP1209" s="254"/>
      <c r="BQ1209" s="254"/>
      <c r="BR1209" s="254"/>
      <c r="BS1209" s="254"/>
      <c r="BT1209" s="254"/>
      <c r="BU1209" s="254"/>
      <c r="BV1209" s="254"/>
      <c r="BW1209" s="254"/>
      <c r="BX1209" s="254"/>
      <c r="BY1209" s="254"/>
      <c r="BZ1209" s="254"/>
      <c r="CA1209" s="254"/>
      <c r="CB1209" s="254"/>
      <c r="CC1209" s="254"/>
      <c r="CD1209" s="254"/>
      <c r="CE1209" s="254"/>
      <c r="CF1209" s="254"/>
      <c r="CG1209" s="254"/>
      <c r="CH1209" s="254"/>
      <c r="CI1209" s="254"/>
      <c r="CJ1209" s="254"/>
      <c r="CK1209" s="254"/>
      <c r="CL1209" s="254"/>
      <c r="CM1209" s="254"/>
      <c r="CN1209" s="254"/>
      <c r="CO1209" s="254"/>
      <c r="CP1209" s="254"/>
      <c r="CQ1209" s="254"/>
      <c r="CR1209" s="254"/>
      <c r="CS1209" s="254"/>
      <c r="CT1209" s="254"/>
      <c r="CU1209" s="254"/>
      <c r="CV1209" s="254"/>
      <c r="CW1209" s="254"/>
      <c r="CX1209" s="254"/>
      <c r="CY1209" s="254"/>
      <c r="CZ1209" s="254"/>
      <c r="DA1209" s="254"/>
      <c r="DB1209" s="254"/>
      <c r="DC1209" s="254"/>
      <c r="DD1209" s="254"/>
      <c r="DE1209" s="254"/>
      <c r="DF1209" s="254"/>
      <c r="DG1209" s="254"/>
      <c r="DH1209" s="254"/>
      <c r="DI1209" s="254"/>
      <c r="DJ1209" s="254"/>
      <c r="DK1209" s="254"/>
      <c r="DL1209" s="254"/>
      <c r="DM1209" s="254"/>
      <c r="DN1209" s="254"/>
      <c r="DO1209" s="254"/>
    </row>
    <row r="1210" spans="1:119" ht="7.5" customHeight="1">
      <c r="A1210" s="277"/>
      <c r="B1210" s="254"/>
      <c r="C1210" s="254"/>
      <c r="D1210" s="254"/>
      <c r="E1210" s="254"/>
      <c r="F1210" s="254"/>
      <c r="G1210" s="254"/>
      <c r="H1210" s="254"/>
      <c r="I1210" s="254"/>
      <c r="J1210" s="254"/>
      <c r="K1210" s="254"/>
      <c r="L1210" s="254"/>
      <c r="M1210" s="254"/>
      <c r="N1210" s="254"/>
      <c r="O1210" s="254"/>
      <c r="P1210" s="254"/>
      <c r="Q1210" s="254"/>
      <c r="R1210" s="254"/>
      <c r="S1210" s="254"/>
      <c r="T1210" s="254"/>
      <c r="U1210" s="254"/>
      <c r="V1210" s="254"/>
      <c r="W1210" s="254"/>
      <c r="X1210" s="254"/>
      <c r="Y1210" s="254"/>
      <c r="Z1210" s="254"/>
      <c r="AA1210" s="254"/>
      <c r="AB1210" s="254"/>
      <c r="AC1210" s="254"/>
      <c r="AD1210" s="254"/>
      <c r="AE1210" s="254"/>
      <c r="AF1210" s="254"/>
      <c r="AG1210" s="254"/>
      <c r="AH1210" s="254"/>
      <c r="AI1210" s="254"/>
      <c r="AJ1210" s="254"/>
      <c r="AK1210" s="254"/>
      <c r="AL1210" s="254"/>
      <c r="AM1210" s="254"/>
      <c r="AN1210" s="254"/>
      <c r="AO1210" s="254"/>
      <c r="AP1210" s="254"/>
      <c r="AQ1210" s="254"/>
      <c r="AR1210" s="254"/>
      <c r="AS1210" s="254"/>
      <c r="AT1210" s="254"/>
      <c r="AU1210" s="254"/>
      <c r="AV1210" s="254"/>
      <c r="AW1210" s="254"/>
      <c r="AX1210" s="254"/>
      <c r="AY1210" s="254"/>
      <c r="AZ1210" s="254"/>
      <c r="BA1210" s="254"/>
      <c r="BB1210" s="254"/>
      <c r="BC1210" s="254"/>
      <c r="BD1210" s="254"/>
      <c r="BE1210" s="254"/>
      <c r="BF1210" s="254"/>
      <c r="BG1210" s="254"/>
      <c r="BH1210" s="254"/>
      <c r="BI1210" s="254"/>
      <c r="BJ1210" s="254"/>
      <c r="BK1210" s="254"/>
      <c r="BL1210" s="254"/>
      <c r="BM1210" s="254"/>
      <c r="BN1210" s="254"/>
      <c r="BO1210" s="254"/>
      <c r="BP1210" s="254"/>
      <c r="BQ1210" s="254"/>
      <c r="BR1210" s="254"/>
      <c r="BS1210" s="254"/>
      <c r="BT1210" s="254"/>
      <c r="BU1210" s="254"/>
      <c r="BV1210" s="254"/>
      <c r="BW1210" s="254"/>
      <c r="BX1210" s="254"/>
      <c r="BY1210" s="254"/>
      <c r="BZ1210" s="254"/>
      <c r="CA1210" s="254"/>
      <c r="CB1210" s="254"/>
      <c r="CC1210" s="254"/>
      <c r="CD1210" s="254"/>
      <c r="CE1210" s="254"/>
      <c r="CF1210" s="254"/>
      <c r="CG1210" s="254"/>
      <c r="CH1210" s="254"/>
      <c r="CI1210" s="254"/>
      <c r="CJ1210" s="254"/>
      <c r="CK1210" s="254"/>
      <c r="CL1210" s="254"/>
      <c r="CM1210" s="254"/>
      <c r="CN1210" s="254"/>
      <c r="CO1210" s="254"/>
      <c r="CP1210" s="254"/>
      <c r="CQ1210" s="254"/>
      <c r="CR1210" s="254"/>
      <c r="CS1210" s="254"/>
      <c r="CT1210" s="254"/>
      <c r="CU1210" s="254"/>
      <c r="CV1210" s="254"/>
      <c r="CW1210" s="254"/>
      <c r="CX1210" s="254"/>
      <c r="CY1210" s="254"/>
      <c r="CZ1210" s="254"/>
      <c r="DA1210" s="254"/>
      <c r="DB1210" s="254"/>
      <c r="DC1210" s="254"/>
      <c r="DD1210" s="254"/>
      <c r="DE1210" s="254"/>
      <c r="DF1210" s="254"/>
      <c r="DG1210" s="254"/>
      <c r="DH1210" s="254"/>
      <c r="DI1210" s="254"/>
      <c r="DJ1210" s="254"/>
      <c r="DK1210" s="254"/>
      <c r="DL1210" s="254"/>
      <c r="DM1210" s="254"/>
      <c r="DN1210" s="254"/>
      <c r="DO1210" s="254"/>
    </row>
    <row r="1211" spans="1:119" ht="7.5" customHeight="1">
      <c r="A1211" s="277"/>
      <c r="B1211" s="254"/>
      <c r="C1211" s="254"/>
      <c r="D1211" s="254"/>
      <c r="E1211" s="254"/>
      <c r="F1211" s="254"/>
      <c r="G1211" s="254"/>
      <c r="H1211" s="254"/>
      <c r="I1211" s="254"/>
      <c r="J1211" s="254"/>
      <c r="K1211" s="254"/>
      <c r="L1211" s="254"/>
      <c r="M1211" s="254"/>
      <c r="N1211" s="254"/>
      <c r="O1211" s="254"/>
      <c r="P1211" s="254"/>
      <c r="Q1211" s="254"/>
      <c r="R1211" s="254"/>
      <c r="S1211" s="254"/>
      <c r="T1211" s="254"/>
      <c r="U1211" s="254"/>
      <c r="V1211" s="254"/>
      <c r="W1211" s="254"/>
      <c r="X1211" s="254"/>
      <c r="Y1211" s="254"/>
      <c r="Z1211" s="254"/>
      <c r="AA1211" s="254"/>
      <c r="AB1211" s="254"/>
      <c r="AC1211" s="254"/>
      <c r="AD1211" s="254"/>
      <c r="AE1211" s="254"/>
      <c r="AF1211" s="254"/>
      <c r="AG1211" s="254"/>
      <c r="AH1211" s="254"/>
      <c r="AI1211" s="254"/>
      <c r="AJ1211" s="254"/>
      <c r="AK1211" s="254"/>
      <c r="AL1211" s="254"/>
      <c r="AM1211" s="254"/>
      <c r="AN1211" s="254"/>
      <c r="AO1211" s="254"/>
      <c r="AP1211" s="254"/>
      <c r="AQ1211" s="254"/>
      <c r="AR1211" s="254"/>
      <c r="AS1211" s="254"/>
      <c r="AT1211" s="254"/>
      <c r="AU1211" s="254"/>
      <c r="AV1211" s="254"/>
      <c r="AW1211" s="254"/>
      <c r="AX1211" s="254"/>
      <c r="AY1211" s="254"/>
      <c r="AZ1211" s="254"/>
      <c r="BA1211" s="254"/>
      <c r="BB1211" s="254"/>
      <c r="BC1211" s="254"/>
      <c r="BD1211" s="254"/>
      <c r="BE1211" s="254"/>
      <c r="BF1211" s="254"/>
      <c r="BG1211" s="254"/>
      <c r="BH1211" s="254"/>
      <c r="BI1211" s="254"/>
      <c r="BJ1211" s="254"/>
      <c r="BK1211" s="254"/>
      <c r="BL1211" s="254"/>
      <c r="BM1211" s="254"/>
      <c r="BN1211" s="254"/>
      <c r="BO1211" s="254"/>
      <c r="BP1211" s="254"/>
      <c r="BQ1211" s="254"/>
      <c r="BR1211" s="254"/>
      <c r="BS1211" s="254"/>
      <c r="BT1211" s="254"/>
      <c r="BU1211" s="254"/>
      <c r="BV1211" s="254"/>
      <c r="BW1211" s="254"/>
      <c r="BX1211" s="254"/>
      <c r="BY1211" s="254"/>
      <c r="BZ1211" s="254"/>
      <c r="CA1211" s="254"/>
      <c r="CB1211" s="254"/>
      <c r="CC1211" s="254"/>
      <c r="CD1211" s="254"/>
      <c r="CE1211" s="254"/>
      <c r="CF1211" s="254"/>
      <c r="CG1211" s="254"/>
      <c r="CH1211" s="254"/>
      <c r="CI1211" s="254"/>
      <c r="CJ1211" s="254"/>
      <c r="CK1211" s="254"/>
      <c r="CL1211" s="254"/>
      <c r="CM1211" s="254"/>
      <c r="CN1211" s="254"/>
      <c r="CO1211" s="254"/>
      <c r="CP1211" s="254"/>
      <c r="CQ1211" s="254"/>
      <c r="CR1211" s="254"/>
      <c r="CS1211" s="254"/>
      <c r="CT1211" s="254"/>
      <c r="CU1211" s="254"/>
      <c r="CV1211" s="254"/>
      <c r="CW1211" s="254"/>
      <c r="CX1211" s="254"/>
      <c r="CY1211" s="254"/>
      <c r="CZ1211" s="254"/>
      <c r="DA1211" s="254"/>
      <c r="DB1211" s="254"/>
      <c r="DC1211" s="254"/>
      <c r="DD1211" s="254"/>
      <c r="DE1211" s="254"/>
      <c r="DF1211" s="254"/>
      <c r="DG1211" s="254"/>
      <c r="DH1211" s="254"/>
      <c r="DI1211" s="254"/>
      <c r="DJ1211" s="254"/>
      <c r="DK1211" s="254"/>
      <c r="DL1211" s="254"/>
      <c r="DM1211" s="254"/>
      <c r="DN1211" s="254"/>
      <c r="DO1211" s="254"/>
    </row>
    <row r="1212" spans="1:119" ht="7.5" customHeight="1">
      <c r="A1212" s="277"/>
      <c r="B1212" s="254"/>
      <c r="C1212" s="254"/>
      <c r="D1212" s="254"/>
      <c r="E1212" s="254"/>
      <c r="F1212" s="254"/>
      <c r="G1212" s="254"/>
      <c r="H1212" s="254"/>
      <c r="I1212" s="254"/>
      <c r="J1212" s="254"/>
      <c r="K1212" s="254"/>
      <c r="L1212" s="254"/>
      <c r="M1212" s="254"/>
      <c r="N1212" s="254"/>
      <c r="O1212" s="254"/>
      <c r="P1212" s="254"/>
      <c r="Q1212" s="254"/>
      <c r="R1212" s="254"/>
      <c r="S1212" s="254"/>
      <c r="T1212" s="254"/>
      <c r="U1212" s="254"/>
      <c r="V1212" s="254"/>
      <c r="W1212" s="254"/>
      <c r="X1212" s="254"/>
      <c r="Y1212" s="254"/>
      <c r="Z1212" s="254"/>
      <c r="AA1212" s="254"/>
      <c r="AB1212" s="254"/>
      <c r="AC1212" s="254"/>
      <c r="AD1212" s="254"/>
      <c r="AE1212" s="254"/>
      <c r="AF1212" s="254"/>
      <c r="AG1212" s="254"/>
      <c r="AH1212" s="254"/>
      <c r="AI1212" s="254"/>
      <c r="AJ1212" s="254"/>
      <c r="AK1212" s="254"/>
      <c r="AL1212" s="254"/>
      <c r="AM1212" s="254"/>
      <c r="AN1212" s="254"/>
      <c r="AO1212" s="254"/>
      <c r="AP1212" s="254"/>
      <c r="AQ1212" s="254"/>
      <c r="AR1212" s="254"/>
      <c r="AS1212" s="254"/>
      <c r="AT1212" s="254"/>
      <c r="AU1212" s="254"/>
      <c r="AV1212" s="254"/>
      <c r="AW1212" s="254"/>
      <c r="AX1212" s="254"/>
      <c r="AY1212" s="254"/>
      <c r="AZ1212" s="254"/>
      <c r="BA1212" s="254"/>
      <c r="BB1212" s="254"/>
      <c r="BC1212" s="254"/>
      <c r="BD1212" s="254"/>
      <c r="BE1212" s="254"/>
      <c r="BF1212" s="254"/>
      <c r="BG1212" s="254"/>
      <c r="BH1212" s="254"/>
      <c r="BI1212" s="254"/>
      <c r="BJ1212" s="254"/>
      <c r="BK1212" s="254"/>
      <c r="BL1212" s="254"/>
      <c r="BM1212" s="254"/>
      <c r="BN1212" s="254"/>
      <c r="BO1212" s="254"/>
      <c r="BP1212" s="254"/>
      <c r="BQ1212" s="254"/>
      <c r="BR1212" s="254"/>
      <c r="BS1212" s="254"/>
      <c r="BT1212" s="254"/>
      <c r="BU1212" s="254"/>
      <c r="BV1212" s="254"/>
      <c r="BW1212" s="254"/>
      <c r="BX1212" s="254"/>
      <c r="BY1212" s="254"/>
      <c r="BZ1212" s="254"/>
      <c r="CA1212" s="254"/>
      <c r="CB1212" s="254"/>
      <c r="CC1212" s="254"/>
      <c r="CD1212" s="254"/>
      <c r="CE1212" s="254"/>
      <c r="CF1212" s="254"/>
      <c r="CG1212" s="254"/>
      <c r="CH1212" s="254"/>
      <c r="CI1212" s="254"/>
      <c r="CJ1212" s="254"/>
      <c r="CK1212" s="254"/>
      <c r="CL1212" s="254"/>
      <c r="CM1212" s="254"/>
      <c r="CN1212" s="254"/>
      <c r="CO1212" s="254"/>
      <c r="CP1212" s="254"/>
      <c r="CQ1212" s="254"/>
      <c r="CR1212" s="254"/>
      <c r="CS1212" s="254"/>
      <c r="CT1212" s="254"/>
      <c r="CU1212" s="254"/>
      <c r="CV1212" s="254"/>
      <c r="CW1212" s="254"/>
      <c r="CX1212" s="254"/>
      <c r="CY1212" s="254"/>
      <c r="CZ1212" s="254"/>
      <c r="DA1212" s="254"/>
      <c r="DB1212" s="254"/>
      <c r="DC1212" s="254"/>
      <c r="DD1212" s="254"/>
      <c r="DE1212" s="254"/>
      <c r="DF1212" s="254"/>
      <c r="DG1212" s="254"/>
      <c r="DH1212" s="254"/>
      <c r="DI1212" s="254"/>
      <c r="DJ1212" s="254"/>
      <c r="DK1212" s="254"/>
      <c r="DL1212" s="254"/>
      <c r="DM1212" s="254"/>
      <c r="DN1212" s="254"/>
      <c r="DO1212" s="254"/>
    </row>
    <row r="1213" spans="1:119" ht="7.5" customHeight="1">
      <c r="A1213" s="277"/>
      <c r="B1213" s="254"/>
      <c r="C1213" s="254"/>
      <c r="D1213" s="254"/>
      <c r="E1213" s="254"/>
      <c r="F1213" s="254"/>
      <c r="G1213" s="254"/>
      <c r="H1213" s="254"/>
      <c r="I1213" s="254"/>
      <c r="J1213" s="254"/>
      <c r="K1213" s="254"/>
      <c r="L1213" s="254"/>
      <c r="M1213" s="254"/>
      <c r="N1213" s="254"/>
      <c r="O1213" s="254"/>
      <c r="P1213" s="254"/>
      <c r="Q1213" s="254"/>
      <c r="R1213" s="254"/>
      <c r="S1213" s="254"/>
      <c r="T1213" s="254"/>
      <c r="U1213" s="254"/>
      <c r="V1213" s="254"/>
      <c r="W1213" s="254"/>
      <c r="X1213" s="254"/>
      <c r="Y1213" s="254"/>
      <c r="Z1213" s="254"/>
      <c r="AA1213" s="254"/>
      <c r="AB1213" s="254"/>
      <c r="AC1213" s="254"/>
      <c r="AD1213" s="254"/>
      <c r="AE1213" s="254"/>
      <c r="AF1213" s="254"/>
      <c r="AG1213" s="254"/>
      <c r="AH1213" s="254"/>
      <c r="AI1213" s="254"/>
      <c r="AJ1213" s="254"/>
      <c r="AK1213" s="254"/>
      <c r="AL1213" s="254"/>
      <c r="AM1213" s="254"/>
      <c r="AN1213" s="254"/>
      <c r="AO1213" s="254"/>
      <c r="AP1213" s="254"/>
      <c r="AQ1213" s="254"/>
      <c r="AR1213" s="254"/>
      <c r="AS1213" s="254"/>
      <c r="AT1213" s="254"/>
      <c r="AU1213" s="254"/>
      <c r="AV1213" s="254"/>
      <c r="AW1213" s="254"/>
      <c r="AX1213" s="254"/>
      <c r="AY1213" s="254"/>
      <c r="AZ1213" s="254"/>
      <c r="BA1213" s="254"/>
      <c r="BB1213" s="254"/>
      <c r="BC1213" s="254"/>
      <c r="BD1213" s="254"/>
      <c r="BE1213" s="254"/>
      <c r="BF1213" s="254"/>
      <c r="BG1213" s="254"/>
      <c r="BH1213" s="254"/>
      <c r="BI1213" s="254"/>
      <c r="BJ1213" s="254"/>
      <c r="BK1213" s="254"/>
      <c r="BL1213" s="254"/>
      <c r="BM1213" s="254"/>
      <c r="BN1213" s="254"/>
      <c r="BO1213" s="254"/>
      <c r="BP1213" s="254"/>
      <c r="BQ1213" s="254"/>
      <c r="BR1213" s="254"/>
      <c r="BS1213" s="254"/>
      <c r="BT1213" s="254"/>
      <c r="BU1213" s="254"/>
      <c r="BV1213" s="254"/>
      <c r="BW1213" s="254"/>
      <c r="BX1213" s="254"/>
      <c r="BY1213" s="254"/>
      <c r="BZ1213" s="254"/>
      <c r="CA1213" s="254"/>
      <c r="CB1213" s="254"/>
      <c r="CC1213" s="254"/>
      <c r="CD1213" s="254"/>
      <c r="CE1213" s="254"/>
      <c r="CF1213" s="254"/>
      <c r="CG1213" s="254"/>
      <c r="CH1213" s="254"/>
      <c r="CI1213" s="254"/>
      <c r="CJ1213" s="254"/>
      <c r="CK1213" s="254"/>
      <c r="CL1213" s="254"/>
      <c r="CM1213" s="254"/>
      <c r="CN1213" s="254"/>
      <c r="CO1213" s="254"/>
      <c r="CP1213" s="254"/>
      <c r="CQ1213" s="254"/>
      <c r="CR1213" s="254"/>
      <c r="CS1213" s="254"/>
      <c r="CT1213" s="254"/>
      <c r="CU1213" s="254"/>
      <c r="CV1213" s="254"/>
      <c r="CW1213" s="254"/>
      <c r="CX1213" s="254"/>
      <c r="CY1213" s="254"/>
      <c r="CZ1213" s="254"/>
      <c r="DA1213" s="254"/>
      <c r="DB1213" s="254"/>
      <c r="DC1213" s="254"/>
      <c r="DD1213" s="254"/>
      <c r="DE1213" s="254"/>
      <c r="DF1213" s="254"/>
      <c r="DG1213" s="254"/>
      <c r="DH1213" s="254"/>
      <c r="DI1213" s="254"/>
      <c r="DJ1213" s="254"/>
      <c r="DK1213" s="254"/>
      <c r="DL1213" s="254"/>
      <c r="DM1213" s="254"/>
      <c r="DN1213" s="254"/>
      <c r="DO1213" s="254"/>
    </row>
    <row r="1214" spans="1:119" ht="7.5" customHeight="1">
      <c r="A1214" s="277"/>
      <c r="B1214" s="254"/>
      <c r="C1214" s="254"/>
      <c r="D1214" s="254"/>
      <c r="E1214" s="254"/>
      <c r="F1214" s="254"/>
      <c r="G1214" s="254"/>
      <c r="H1214" s="254"/>
      <c r="I1214" s="254"/>
      <c r="J1214" s="254"/>
      <c r="K1214" s="254"/>
      <c r="L1214" s="254"/>
      <c r="M1214" s="254"/>
      <c r="N1214" s="254"/>
      <c r="O1214" s="254"/>
      <c r="P1214" s="254"/>
      <c r="Q1214" s="254"/>
      <c r="R1214" s="254"/>
      <c r="S1214" s="254"/>
      <c r="T1214" s="254"/>
      <c r="U1214" s="254"/>
      <c r="V1214" s="254"/>
      <c r="W1214" s="254"/>
      <c r="X1214" s="254"/>
      <c r="Y1214" s="254"/>
      <c r="Z1214" s="254"/>
      <c r="AA1214" s="254"/>
      <c r="AB1214" s="254"/>
      <c r="AC1214" s="254"/>
      <c r="AD1214" s="254"/>
      <c r="AE1214" s="254"/>
      <c r="AF1214" s="254"/>
      <c r="AG1214" s="254"/>
      <c r="AH1214" s="254"/>
      <c r="AI1214" s="254"/>
      <c r="AJ1214" s="254"/>
      <c r="AK1214" s="254"/>
      <c r="AL1214" s="254"/>
      <c r="AM1214" s="254"/>
      <c r="AN1214" s="254"/>
      <c r="AO1214" s="254"/>
      <c r="AP1214" s="254"/>
      <c r="AQ1214" s="254"/>
      <c r="AR1214" s="254"/>
      <c r="AS1214" s="254"/>
      <c r="AT1214" s="254"/>
      <c r="AU1214" s="254"/>
      <c r="AV1214" s="254"/>
      <c r="AW1214" s="254"/>
      <c r="AX1214" s="254"/>
      <c r="AY1214" s="254"/>
      <c r="AZ1214" s="254"/>
      <c r="BA1214" s="254"/>
      <c r="BB1214" s="254"/>
      <c r="BC1214" s="254"/>
      <c r="BD1214" s="254"/>
      <c r="BE1214" s="254"/>
      <c r="BF1214" s="254"/>
      <c r="BG1214" s="254"/>
      <c r="BH1214" s="254"/>
      <c r="BI1214" s="254"/>
      <c r="BJ1214" s="254"/>
      <c r="BK1214" s="254"/>
      <c r="BL1214" s="254"/>
      <c r="BM1214" s="254"/>
      <c r="BN1214" s="254"/>
      <c r="BO1214" s="254"/>
      <c r="BP1214" s="254"/>
      <c r="BQ1214" s="254"/>
      <c r="BR1214" s="254"/>
      <c r="BS1214" s="254"/>
      <c r="BT1214" s="254"/>
      <c r="BU1214" s="254"/>
      <c r="BV1214" s="254"/>
      <c r="BW1214" s="254"/>
      <c r="BX1214" s="254"/>
      <c r="BY1214" s="254"/>
      <c r="BZ1214" s="254"/>
      <c r="CA1214" s="254"/>
      <c r="CB1214" s="254"/>
      <c r="CC1214" s="254"/>
      <c r="CD1214" s="254"/>
      <c r="CE1214" s="254"/>
      <c r="CF1214" s="254"/>
      <c r="CG1214" s="254"/>
      <c r="CH1214" s="254"/>
      <c r="CI1214" s="254"/>
      <c r="CJ1214" s="254"/>
      <c r="CK1214" s="254"/>
      <c r="CL1214" s="254"/>
      <c r="CM1214" s="254"/>
      <c r="CN1214" s="254"/>
      <c r="CO1214" s="254"/>
      <c r="CP1214" s="254"/>
      <c r="CQ1214" s="254"/>
      <c r="CR1214" s="254"/>
      <c r="CS1214" s="254"/>
      <c r="CT1214" s="254"/>
      <c r="CU1214" s="254"/>
      <c r="CV1214" s="254"/>
      <c r="CW1214" s="254"/>
      <c r="CX1214" s="254"/>
      <c r="CY1214" s="254"/>
      <c r="CZ1214" s="254"/>
      <c r="DA1214" s="254"/>
      <c r="DB1214" s="254"/>
      <c r="DC1214" s="254"/>
      <c r="DD1214" s="254"/>
      <c r="DE1214" s="254"/>
      <c r="DF1214" s="254"/>
      <c r="DG1214" s="254"/>
      <c r="DH1214" s="254"/>
      <c r="DI1214" s="254"/>
      <c r="DJ1214" s="254"/>
      <c r="DK1214" s="254"/>
      <c r="DL1214" s="254"/>
      <c r="DM1214" s="254"/>
      <c r="DN1214" s="254"/>
      <c r="DO1214" s="254"/>
    </row>
    <row r="1215" spans="1:119" ht="7.5" customHeight="1">
      <c r="A1215" s="277"/>
      <c r="B1215" s="254"/>
      <c r="C1215" s="254"/>
      <c r="D1215" s="254"/>
      <c r="E1215" s="254"/>
      <c r="F1215" s="254"/>
      <c r="G1215" s="254"/>
      <c r="H1215" s="254"/>
      <c r="I1215" s="254"/>
      <c r="J1215" s="254"/>
      <c r="K1215" s="254"/>
      <c r="L1215" s="254"/>
      <c r="M1215" s="254"/>
      <c r="N1215" s="254"/>
      <c r="O1215" s="254"/>
      <c r="P1215" s="254"/>
      <c r="Q1215" s="254"/>
      <c r="R1215" s="254"/>
      <c r="S1215" s="254"/>
      <c r="T1215" s="254"/>
      <c r="U1215" s="254"/>
      <c r="V1215" s="254"/>
      <c r="W1215" s="254"/>
      <c r="X1215" s="254"/>
      <c r="Y1215" s="254"/>
      <c r="Z1215" s="254"/>
      <c r="AA1215" s="254"/>
      <c r="AB1215" s="254"/>
      <c r="AC1215" s="254"/>
      <c r="AD1215" s="254"/>
      <c r="AE1215" s="254"/>
      <c r="AF1215" s="254"/>
      <c r="AG1215" s="254"/>
      <c r="AH1215" s="254"/>
      <c r="AI1215" s="254"/>
      <c r="AJ1215" s="254"/>
      <c r="AK1215" s="254"/>
      <c r="AL1215" s="254"/>
      <c r="AM1215" s="254"/>
      <c r="AN1215" s="254"/>
      <c r="AO1215" s="254"/>
      <c r="AP1215" s="254"/>
      <c r="AQ1215" s="254"/>
      <c r="AR1215" s="254"/>
      <c r="AS1215" s="254"/>
      <c r="AT1215" s="254"/>
      <c r="AU1215" s="254"/>
      <c r="AV1215" s="254"/>
      <c r="AW1215" s="254"/>
      <c r="AX1215" s="254"/>
      <c r="AY1215" s="254"/>
      <c r="AZ1215" s="254"/>
      <c r="BA1215" s="254"/>
      <c r="BB1215" s="254"/>
      <c r="BC1215" s="254"/>
      <c r="BD1215" s="254"/>
      <c r="BE1215" s="254"/>
      <c r="BF1215" s="254"/>
      <c r="BG1215" s="254"/>
      <c r="BH1215" s="254"/>
      <c r="BI1215" s="254"/>
      <c r="BJ1215" s="254"/>
      <c r="BK1215" s="254"/>
      <c r="BL1215" s="254"/>
      <c r="BM1215" s="254"/>
      <c r="BN1215" s="254"/>
      <c r="BO1215" s="254"/>
      <c r="BP1215" s="254"/>
      <c r="BQ1215" s="254"/>
      <c r="BR1215" s="254"/>
      <c r="BS1215" s="254"/>
      <c r="BT1215" s="254"/>
      <c r="BU1215" s="254"/>
      <c r="BV1215" s="254"/>
      <c r="BW1215" s="254"/>
      <c r="BX1215" s="254"/>
      <c r="BY1215" s="254"/>
      <c r="BZ1215" s="254"/>
      <c r="CA1215" s="254"/>
      <c r="CB1215" s="254"/>
      <c r="CC1215" s="254"/>
      <c r="CD1215" s="254"/>
      <c r="CE1215" s="254"/>
      <c r="CF1215" s="254"/>
      <c r="CG1215" s="254"/>
      <c r="CH1215" s="254"/>
      <c r="CI1215" s="254"/>
      <c r="CJ1215" s="254"/>
      <c r="CK1215" s="254"/>
      <c r="CL1215" s="254"/>
      <c r="CM1215" s="254"/>
      <c r="CN1215" s="254"/>
      <c r="CO1215" s="254"/>
      <c r="CP1215" s="254"/>
      <c r="CQ1215" s="254"/>
      <c r="CR1215" s="254"/>
      <c r="CS1215" s="254"/>
      <c r="CT1215" s="254"/>
      <c r="CU1215" s="254"/>
      <c r="CV1215" s="254"/>
      <c r="CW1215" s="254"/>
      <c r="CX1215" s="254"/>
      <c r="CY1215" s="254"/>
      <c r="CZ1215" s="254"/>
      <c r="DA1215" s="254"/>
      <c r="DB1215" s="254"/>
      <c r="DC1215" s="254"/>
      <c r="DD1215" s="254"/>
      <c r="DE1215" s="254"/>
      <c r="DF1215" s="254"/>
      <c r="DG1215" s="254"/>
      <c r="DH1215" s="254"/>
      <c r="DI1215" s="254"/>
      <c r="DJ1215" s="254"/>
      <c r="DK1215" s="254"/>
      <c r="DL1215" s="254"/>
      <c r="DM1215" s="254"/>
      <c r="DN1215" s="254"/>
      <c r="DO1215" s="254"/>
    </row>
    <row r="1216" spans="1:119" ht="7.5" customHeight="1">
      <c r="A1216" s="277"/>
      <c r="B1216" s="254"/>
      <c r="C1216" s="254"/>
      <c r="D1216" s="254"/>
      <c r="E1216" s="254"/>
      <c r="F1216" s="254"/>
      <c r="G1216" s="254"/>
      <c r="H1216" s="254"/>
      <c r="I1216" s="254"/>
      <c r="J1216" s="254"/>
      <c r="K1216" s="254"/>
      <c r="L1216" s="254"/>
      <c r="M1216" s="254"/>
      <c r="N1216" s="254"/>
      <c r="O1216" s="254"/>
      <c r="P1216" s="254"/>
      <c r="Q1216" s="254"/>
      <c r="R1216" s="254"/>
      <c r="S1216" s="254"/>
      <c r="T1216" s="254"/>
      <c r="U1216" s="254"/>
      <c r="V1216" s="254"/>
      <c r="W1216" s="254"/>
      <c r="X1216" s="254"/>
      <c r="Y1216" s="254"/>
      <c r="Z1216" s="254"/>
      <c r="AA1216" s="254"/>
      <c r="AB1216" s="254"/>
      <c r="AC1216" s="254"/>
      <c r="AD1216" s="254"/>
      <c r="AE1216" s="254"/>
      <c r="AF1216" s="254"/>
      <c r="AG1216" s="254"/>
      <c r="AH1216" s="254"/>
      <c r="AI1216" s="254"/>
      <c r="AJ1216" s="254"/>
      <c r="AK1216" s="254"/>
      <c r="AL1216" s="254"/>
      <c r="AM1216" s="254"/>
      <c r="AN1216" s="254"/>
      <c r="AO1216" s="254"/>
      <c r="AP1216" s="254"/>
      <c r="AQ1216" s="254"/>
      <c r="AR1216" s="254"/>
      <c r="AS1216" s="254"/>
      <c r="AT1216" s="254"/>
      <c r="AU1216" s="254"/>
      <c r="AV1216" s="254"/>
      <c r="AW1216" s="254"/>
      <c r="AX1216" s="254"/>
      <c r="AY1216" s="254"/>
      <c r="AZ1216" s="254"/>
      <c r="BA1216" s="254"/>
      <c r="BB1216" s="254"/>
      <c r="BC1216" s="254"/>
      <c r="BD1216" s="254"/>
      <c r="BE1216" s="254"/>
      <c r="BF1216" s="254"/>
      <c r="BG1216" s="254"/>
      <c r="BH1216" s="254"/>
      <c r="BI1216" s="254"/>
      <c r="BJ1216" s="254"/>
      <c r="BK1216" s="254"/>
      <c r="BL1216" s="254"/>
      <c r="BM1216" s="254"/>
      <c r="BN1216" s="254"/>
      <c r="BO1216" s="254"/>
      <c r="BP1216" s="254"/>
      <c r="BQ1216" s="254"/>
      <c r="BR1216" s="254"/>
      <c r="BS1216" s="254"/>
      <c r="BT1216" s="254"/>
      <c r="BU1216" s="254"/>
      <c r="BV1216" s="254"/>
      <c r="BW1216" s="254"/>
      <c r="BX1216" s="254"/>
      <c r="BY1216" s="254"/>
      <c r="BZ1216" s="254"/>
      <c r="CA1216" s="254"/>
      <c r="CB1216" s="254"/>
      <c r="CC1216" s="254"/>
      <c r="CD1216" s="254"/>
      <c r="CE1216" s="254"/>
      <c r="CF1216" s="254"/>
      <c r="CG1216" s="254"/>
      <c r="CH1216" s="254"/>
      <c r="CI1216" s="254"/>
      <c r="CJ1216" s="254"/>
      <c r="CK1216" s="254"/>
      <c r="CL1216" s="254"/>
      <c r="CM1216" s="254"/>
      <c r="CN1216" s="254"/>
      <c r="CO1216" s="254"/>
      <c r="CP1216" s="254"/>
      <c r="CQ1216" s="254"/>
      <c r="CR1216" s="254"/>
      <c r="CS1216" s="254"/>
      <c r="CT1216" s="254"/>
      <c r="CU1216" s="254"/>
      <c r="CV1216" s="254"/>
      <c r="CW1216" s="254"/>
      <c r="CX1216" s="254"/>
      <c r="CY1216" s="254"/>
      <c r="CZ1216" s="254"/>
      <c r="DA1216" s="254"/>
      <c r="DB1216" s="254"/>
      <c r="DC1216" s="254"/>
      <c r="DD1216" s="254"/>
      <c r="DE1216" s="254"/>
      <c r="DF1216" s="254"/>
      <c r="DG1216" s="254"/>
      <c r="DH1216" s="254"/>
      <c r="DI1216" s="254"/>
      <c r="DJ1216" s="254"/>
      <c r="DK1216" s="254"/>
      <c r="DL1216" s="254"/>
      <c r="DM1216" s="254"/>
      <c r="DN1216" s="254"/>
      <c r="DO1216" s="254"/>
    </row>
    <row r="1217" spans="1:119" ht="7.5" customHeight="1">
      <c r="A1217" s="277"/>
      <c r="B1217" s="254"/>
      <c r="C1217" s="254"/>
      <c r="D1217" s="254"/>
      <c r="E1217" s="254"/>
      <c r="F1217" s="254"/>
      <c r="G1217" s="254"/>
      <c r="H1217" s="254"/>
      <c r="I1217" s="254"/>
      <c r="J1217" s="254"/>
      <c r="K1217" s="254"/>
      <c r="L1217" s="254"/>
      <c r="M1217" s="254"/>
      <c r="N1217" s="254"/>
      <c r="O1217" s="254"/>
      <c r="P1217" s="254"/>
      <c r="Q1217" s="254"/>
      <c r="R1217" s="254"/>
      <c r="S1217" s="254"/>
      <c r="T1217" s="254"/>
      <c r="U1217" s="254"/>
      <c r="V1217" s="254"/>
      <c r="W1217" s="254"/>
      <c r="X1217" s="254"/>
      <c r="Y1217" s="254"/>
      <c r="Z1217" s="254"/>
      <c r="AA1217" s="254"/>
      <c r="AB1217" s="254"/>
      <c r="AC1217" s="254"/>
      <c r="AD1217" s="254"/>
      <c r="AE1217" s="254"/>
      <c r="AF1217" s="254"/>
      <c r="AG1217" s="254"/>
      <c r="AH1217" s="254"/>
      <c r="AI1217" s="254"/>
      <c r="AJ1217" s="254"/>
      <c r="AK1217" s="254"/>
      <c r="AL1217" s="254"/>
      <c r="AM1217" s="254"/>
      <c r="AN1217" s="254"/>
      <c r="AO1217" s="254"/>
      <c r="AP1217" s="254"/>
      <c r="AQ1217" s="254"/>
      <c r="AR1217" s="254"/>
      <c r="AS1217" s="254"/>
      <c r="AT1217" s="254"/>
      <c r="AU1217" s="254"/>
      <c r="AV1217" s="254"/>
      <c r="AW1217" s="254"/>
      <c r="AX1217" s="254"/>
      <c r="AY1217" s="254"/>
      <c r="AZ1217" s="254"/>
      <c r="BA1217" s="254"/>
      <c r="BB1217" s="254"/>
      <c r="BC1217" s="254"/>
      <c r="BD1217" s="254"/>
      <c r="BE1217" s="254"/>
      <c r="BF1217" s="254"/>
      <c r="BG1217" s="254"/>
      <c r="BH1217" s="254"/>
      <c r="BI1217" s="254"/>
      <c r="BJ1217" s="254"/>
      <c r="BK1217" s="254"/>
      <c r="BL1217" s="254"/>
      <c r="BM1217" s="254"/>
      <c r="BN1217" s="254"/>
      <c r="BO1217" s="254"/>
      <c r="BP1217" s="254"/>
      <c r="BQ1217" s="254"/>
      <c r="BR1217" s="254"/>
      <c r="BS1217" s="254"/>
      <c r="BT1217" s="254"/>
      <c r="BU1217" s="254"/>
      <c r="BV1217" s="254"/>
      <c r="BW1217" s="254"/>
      <c r="BX1217" s="254"/>
      <c r="BY1217" s="254"/>
      <c r="BZ1217" s="254"/>
      <c r="CA1217" s="254"/>
      <c r="CB1217" s="254"/>
      <c r="CC1217" s="254"/>
      <c r="CD1217" s="254"/>
      <c r="CE1217" s="254"/>
      <c r="CF1217" s="254"/>
      <c r="CG1217" s="254"/>
      <c r="CH1217" s="254"/>
      <c r="CI1217" s="254"/>
      <c r="CJ1217" s="254"/>
      <c r="CK1217" s="254"/>
      <c r="CL1217" s="254"/>
      <c r="CM1217" s="254"/>
      <c r="CN1217" s="254"/>
      <c r="CO1217" s="254"/>
      <c r="CP1217" s="254"/>
      <c r="CQ1217" s="254"/>
      <c r="CR1217" s="254"/>
      <c r="CS1217" s="254"/>
      <c r="CT1217" s="254"/>
      <c r="CU1217" s="254"/>
      <c r="CV1217" s="254"/>
      <c r="CW1217" s="254"/>
      <c r="CX1217" s="254"/>
      <c r="CY1217" s="254"/>
      <c r="CZ1217" s="254"/>
      <c r="DA1217" s="254"/>
      <c r="DB1217" s="254"/>
      <c r="DC1217" s="254"/>
      <c r="DD1217" s="254"/>
      <c r="DE1217" s="254"/>
      <c r="DF1217" s="254"/>
      <c r="DG1217" s="254"/>
      <c r="DH1217" s="254"/>
      <c r="DI1217" s="254"/>
      <c r="DJ1217" s="254"/>
      <c r="DK1217" s="254"/>
      <c r="DL1217" s="254"/>
      <c r="DM1217" s="254"/>
      <c r="DN1217" s="254"/>
      <c r="DO1217" s="254"/>
    </row>
    <row r="1218" spans="1:119" ht="7.5" customHeight="1">
      <c r="A1218" s="277"/>
      <c r="B1218" s="254"/>
      <c r="C1218" s="254"/>
      <c r="D1218" s="254"/>
      <c r="E1218" s="254"/>
      <c r="F1218" s="254"/>
      <c r="G1218" s="254"/>
      <c r="H1218" s="254"/>
      <c r="I1218" s="254"/>
      <c r="J1218" s="254"/>
      <c r="K1218" s="254"/>
      <c r="L1218" s="254"/>
      <c r="M1218" s="254"/>
      <c r="N1218" s="254"/>
      <c r="O1218" s="254"/>
      <c r="P1218" s="254"/>
      <c r="Q1218" s="254"/>
      <c r="R1218" s="254"/>
      <c r="S1218" s="254"/>
      <c r="T1218" s="254"/>
      <c r="U1218" s="254"/>
      <c r="V1218" s="254"/>
      <c r="W1218" s="254"/>
      <c r="X1218" s="254"/>
      <c r="Y1218" s="254"/>
      <c r="Z1218" s="254"/>
      <c r="AA1218" s="254"/>
      <c r="AB1218" s="254"/>
      <c r="AC1218" s="254"/>
      <c r="AD1218" s="254"/>
      <c r="AE1218" s="254"/>
      <c r="AF1218" s="254"/>
      <c r="AG1218" s="254"/>
      <c r="AH1218" s="254"/>
      <c r="AI1218" s="254"/>
      <c r="AJ1218" s="254"/>
      <c r="AK1218" s="254"/>
      <c r="AL1218" s="254"/>
      <c r="AM1218" s="254"/>
      <c r="AN1218" s="254"/>
      <c r="AO1218" s="254"/>
      <c r="AP1218" s="254"/>
      <c r="AQ1218" s="254"/>
      <c r="AR1218" s="254"/>
      <c r="AS1218" s="254"/>
      <c r="AT1218" s="254"/>
      <c r="AU1218" s="254"/>
      <c r="AV1218" s="254"/>
      <c r="AW1218" s="254"/>
      <c r="AX1218" s="254"/>
      <c r="AY1218" s="254"/>
      <c r="AZ1218" s="254"/>
      <c r="BA1218" s="254"/>
      <c r="BB1218" s="254"/>
      <c r="BC1218" s="254"/>
      <c r="BD1218" s="254"/>
      <c r="BE1218" s="254"/>
      <c r="BF1218" s="254"/>
      <c r="BG1218" s="254"/>
      <c r="BH1218" s="254"/>
      <c r="BI1218" s="254"/>
      <c r="BJ1218" s="254"/>
      <c r="BK1218" s="254"/>
      <c r="BL1218" s="254"/>
      <c r="BM1218" s="254"/>
      <c r="BN1218" s="254"/>
      <c r="BO1218" s="254"/>
      <c r="BP1218" s="254"/>
      <c r="BQ1218" s="254"/>
      <c r="BR1218" s="254"/>
      <c r="BS1218" s="254"/>
      <c r="BT1218" s="254"/>
      <c r="BU1218" s="254"/>
      <c r="BV1218" s="254"/>
      <c r="BW1218" s="254"/>
      <c r="BX1218" s="254"/>
      <c r="BY1218" s="254"/>
      <c r="BZ1218" s="254"/>
      <c r="CA1218" s="254"/>
      <c r="CB1218" s="254"/>
      <c r="CC1218" s="254"/>
      <c r="CD1218" s="254"/>
      <c r="CE1218" s="254"/>
      <c r="CF1218" s="254"/>
      <c r="CG1218" s="254"/>
      <c r="CH1218" s="254"/>
      <c r="CI1218" s="254"/>
      <c r="CJ1218" s="254"/>
      <c r="CK1218" s="254"/>
      <c r="CL1218" s="254"/>
      <c r="CM1218" s="254"/>
      <c r="CN1218" s="254"/>
      <c r="CO1218" s="254"/>
      <c r="CP1218" s="254"/>
      <c r="CQ1218" s="254"/>
      <c r="CR1218" s="254"/>
      <c r="CS1218" s="254"/>
      <c r="CT1218" s="254"/>
      <c r="CU1218" s="254"/>
      <c r="CV1218" s="254"/>
      <c r="CW1218" s="254"/>
      <c r="CX1218" s="254"/>
      <c r="CY1218" s="254"/>
      <c r="CZ1218" s="254"/>
      <c r="DA1218" s="254"/>
      <c r="DB1218" s="254"/>
      <c r="DC1218" s="254"/>
      <c r="DD1218" s="254"/>
      <c r="DE1218" s="254"/>
      <c r="DF1218" s="254"/>
      <c r="DG1218" s="254"/>
      <c r="DH1218" s="254"/>
      <c r="DI1218" s="254"/>
      <c r="DJ1218" s="254"/>
      <c r="DK1218" s="254"/>
      <c r="DL1218" s="254"/>
      <c r="DM1218" s="254"/>
      <c r="DN1218" s="254"/>
      <c r="DO1218" s="254"/>
    </row>
    <row r="1219" spans="1:119" ht="7.5" customHeight="1">
      <c r="A1219" s="277"/>
      <c r="B1219" s="254"/>
      <c r="C1219" s="254"/>
      <c r="D1219" s="254"/>
      <c r="E1219" s="254"/>
      <c r="F1219" s="254"/>
      <c r="G1219" s="254"/>
      <c r="H1219" s="254"/>
      <c r="I1219" s="254"/>
      <c r="J1219" s="254"/>
      <c r="K1219" s="254"/>
      <c r="L1219" s="254"/>
      <c r="M1219" s="254"/>
      <c r="N1219" s="254"/>
      <c r="O1219" s="254"/>
      <c r="P1219" s="254"/>
      <c r="Q1219" s="254"/>
      <c r="R1219" s="254"/>
      <c r="S1219" s="254"/>
      <c r="T1219" s="254"/>
      <c r="U1219" s="254"/>
      <c r="V1219" s="254"/>
      <c r="W1219" s="254"/>
      <c r="X1219" s="254"/>
      <c r="Y1219" s="254"/>
      <c r="Z1219" s="254"/>
      <c r="AA1219" s="254"/>
      <c r="AB1219" s="254"/>
      <c r="AC1219" s="254"/>
      <c r="AD1219" s="254"/>
      <c r="AE1219" s="254"/>
      <c r="AF1219" s="254"/>
      <c r="AG1219" s="254"/>
      <c r="AH1219" s="254"/>
      <c r="AI1219" s="254"/>
      <c r="AJ1219" s="254"/>
      <c r="AK1219" s="254"/>
      <c r="AL1219" s="254"/>
      <c r="AM1219" s="254"/>
      <c r="AN1219" s="254"/>
      <c r="AO1219" s="254"/>
      <c r="AP1219" s="254"/>
      <c r="AQ1219" s="254"/>
      <c r="AR1219" s="254"/>
      <c r="AS1219" s="254"/>
      <c r="AT1219" s="254"/>
      <c r="AU1219" s="254"/>
      <c r="AV1219" s="254"/>
      <c r="AW1219" s="254"/>
      <c r="AX1219" s="254"/>
      <c r="AY1219" s="254"/>
      <c r="AZ1219" s="254"/>
      <c r="BA1219" s="254"/>
      <c r="BB1219" s="254"/>
      <c r="BC1219" s="254"/>
      <c r="BD1219" s="254"/>
      <c r="BE1219" s="254"/>
      <c r="BF1219" s="254"/>
      <c r="BG1219" s="254"/>
      <c r="BH1219" s="254"/>
      <c r="BI1219" s="254"/>
      <c r="BJ1219" s="254"/>
      <c r="BK1219" s="254"/>
      <c r="BL1219" s="254"/>
      <c r="BM1219" s="254"/>
      <c r="BN1219" s="254"/>
      <c r="BO1219" s="254"/>
      <c r="BP1219" s="254"/>
      <c r="BQ1219" s="254"/>
      <c r="BR1219" s="254"/>
      <c r="BS1219" s="254"/>
      <c r="BT1219" s="254"/>
      <c r="BU1219" s="254"/>
      <c r="BV1219" s="254"/>
      <c r="BW1219" s="254"/>
      <c r="BX1219" s="254"/>
      <c r="BY1219" s="254"/>
      <c r="BZ1219" s="254"/>
      <c r="CA1219" s="254"/>
      <c r="CB1219" s="254"/>
      <c r="CC1219" s="254"/>
      <c r="CD1219" s="254"/>
      <c r="CE1219" s="254"/>
      <c r="CF1219" s="254"/>
      <c r="CG1219" s="254"/>
      <c r="CH1219" s="254"/>
      <c r="CI1219" s="254"/>
      <c r="CJ1219" s="254"/>
      <c r="CK1219" s="254"/>
      <c r="CL1219" s="254"/>
      <c r="CM1219" s="254"/>
      <c r="CN1219" s="254"/>
      <c r="CO1219" s="254"/>
      <c r="CP1219" s="254"/>
      <c r="CQ1219" s="254"/>
      <c r="CR1219" s="254"/>
      <c r="CS1219" s="254"/>
      <c r="CT1219" s="254"/>
      <c r="CU1219" s="254"/>
      <c r="CV1219" s="254"/>
      <c r="CW1219" s="254"/>
      <c r="CX1219" s="254"/>
      <c r="CY1219" s="254"/>
      <c r="CZ1219" s="254"/>
      <c r="DA1219" s="254"/>
      <c r="DB1219" s="254"/>
      <c r="DC1219" s="254"/>
      <c r="DD1219" s="254"/>
      <c r="DE1219" s="254"/>
      <c r="DF1219" s="254"/>
      <c r="DG1219" s="254"/>
      <c r="DH1219" s="254"/>
      <c r="DI1219" s="254"/>
      <c r="DJ1219" s="254"/>
      <c r="DK1219" s="254"/>
      <c r="DL1219" s="254"/>
      <c r="DM1219" s="254"/>
      <c r="DN1219" s="254"/>
      <c r="DO1219" s="254"/>
    </row>
    <row r="1220" spans="1:119" ht="7.5" customHeight="1">
      <c r="A1220" s="277"/>
      <c r="B1220" s="254"/>
      <c r="C1220" s="254"/>
      <c r="D1220" s="254"/>
      <c r="E1220" s="254"/>
      <c r="F1220" s="254"/>
      <c r="G1220" s="254"/>
      <c r="H1220" s="254"/>
      <c r="I1220" s="254"/>
      <c r="J1220" s="254"/>
      <c r="K1220" s="254"/>
      <c r="L1220" s="254"/>
      <c r="M1220" s="254"/>
      <c r="N1220" s="254"/>
      <c r="O1220" s="254"/>
      <c r="P1220" s="254"/>
      <c r="Q1220" s="254"/>
      <c r="R1220" s="254"/>
      <c r="S1220" s="254"/>
      <c r="T1220" s="254"/>
      <c r="U1220" s="254"/>
      <c r="V1220" s="254"/>
      <c r="W1220" s="254"/>
      <c r="X1220" s="254"/>
      <c r="Y1220" s="254"/>
      <c r="Z1220" s="254"/>
      <c r="AA1220" s="254"/>
      <c r="AB1220" s="254"/>
      <c r="AC1220" s="254"/>
      <c r="AD1220" s="254"/>
      <c r="AE1220" s="254"/>
      <c r="AF1220" s="254"/>
      <c r="AG1220" s="254"/>
      <c r="AH1220" s="254"/>
      <c r="AI1220" s="254"/>
      <c r="AJ1220" s="254"/>
      <c r="AK1220" s="254"/>
      <c r="AL1220" s="254"/>
      <c r="AM1220" s="254"/>
      <c r="AN1220" s="254"/>
      <c r="AO1220" s="254"/>
      <c r="AP1220" s="254"/>
      <c r="AQ1220" s="254"/>
      <c r="AR1220" s="254"/>
      <c r="AS1220" s="254"/>
      <c r="AT1220" s="254"/>
      <c r="AU1220" s="254"/>
      <c r="AV1220" s="254"/>
      <c r="AW1220" s="254"/>
      <c r="AX1220" s="254"/>
      <c r="AY1220" s="254"/>
      <c r="AZ1220" s="254"/>
      <c r="BA1220" s="254"/>
      <c r="BB1220" s="254"/>
      <c r="BC1220" s="254"/>
      <c r="BD1220" s="254"/>
      <c r="BE1220" s="254"/>
      <c r="BF1220" s="254"/>
      <c r="BG1220" s="254"/>
      <c r="BH1220" s="254"/>
      <c r="BI1220" s="254"/>
      <c r="BJ1220" s="254"/>
      <c r="BK1220" s="254"/>
      <c r="BL1220" s="254"/>
      <c r="BM1220" s="254"/>
      <c r="BN1220" s="254"/>
      <c r="BO1220" s="254"/>
      <c r="BP1220" s="254"/>
      <c r="BQ1220" s="254"/>
      <c r="BR1220" s="254"/>
      <c r="BS1220" s="254"/>
      <c r="BT1220" s="254"/>
      <c r="BU1220" s="254"/>
      <c r="BV1220" s="254"/>
      <c r="BW1220" s="254"/>
      <c r="BX1220" s="254"/>
      <c r="BY1220" s="254"/>
      <c r="BZ1220" s="254"/>
      <c r="CA1220" s="254"/>
      <c r="CB1220" s="254"/>
      <c r="CC1220" s="254"/>
      <c r="CD1220" s="254"/>
      <c r="CE1220" s="254"/>
      <c r="CF1220" s="254"/>
      <c r="CG1220" s="254"/>
      <c r="CH1220" s="254"/>
      <c r="CI1220" s="254"/>
      <c r="CJ1220" s="254"/>
      <c r="CK1220" s="254"/>
      <c r="CL1220" s="254"/>
      <c r="CM1220" s="254"/>
      <c r="CN1220" s="254"/>
      <c r="CO1220" s="254"/>
      <c r="CP1220" s="254"/>
      <c r="CQ1220" s="254"/>
      <c r="CR1220" s="254"/>
      <c r="CS1220" s="254"/>
      <c r="CT1220" s="254"/>
      <c r="CU1220" s="254"/>
      <c r="CV1220" s="254"/>
      <c r="CW1220" s="254"/>
      <c r="CX1220" s="254"/>
      <c r="CY1220" s="254"/>
      <c r="CZ1220" s="254"/>
      <c r="DA1220" s="254"/>
      <c r="DB1220" s="254"/>
      <c r="DC1220" s="254"/>
      <c r="DD1220" s="254"/>
      <c r="DE1220" s="254"/>
      <c r="DF1220" s="254"/>
      <c r="DG1220" s="254"/>
      <c r="DH1220" s="254"/>
      <c r="DI1220" s="254"/>
      <c r="DJ1220" s="254"/>
      <c r="DK1220" s="254"/>
      <c r="DL1220" s="254"/>
      <c r="DM1220" s="254"/>
      <c r="DN1220" s="254"/>
      <c r="DO1220" s="254"/>
    </row>
    <row r="1221" spans="1:119" ht="7.5" customHeight="1">
      <c r="A1221" s="277"/>
      <c r="B1221" s="254"/>
      <c r="C1221" s="254"/>
      <c r="D1221" s="254"/>
      <c r="E1221" s="254"/>
      <c r="F1221" s="254"/>
      <c r="G1221" s="254"/>
      <c r="H1221" s="254"/>
      <c r="I1221" s="254"/>
      <c r="J1221" s="254"/>
      <c r="K1221" s="254"/>
      <c r="L1221" s="254"/>
      <c r="M1221" s="254"/>
      <c r="N1221" s="254"/>
      <c r="O1221" s="254"/>
      <c r="P1221" s="254"/>
      <c r="Q1221" s="254"/>
      <c r="R1221" s="254"/>
      <c r="S1221" s="254"/>
      <c r="T1221" s="254"/>
      <c r="U1221" s="254"/>
      <c r="V1221" s="254"/>
      <c r="W1221" s="254"/>
      <c r="X1221" s="254"/>
      <c r="Y1221" s="254"/>
      <c r="Z1221" s="254"/>
      <c r="AA1221" s="254"/>
      <c r="AB1221" s="254"/>
      <c r="AC1221" s="254"/>
      <c r="AD1221" s="254"/>
      <c r="AE1221" s="254"/>
      <c r="AF1221" s="254"/>
      <c r="AG1221" s="254"/>
      <c r="AH1221" s="254"/>
      <c r="AI1221" s="254"/>
      <c r="AJ1221" s="254"/>
      <c r="AK1221" s="254"/>
      <c r="AL1221" s="254"/>
      <c r="AM1221" s="254"/>
      <c r="AN1221" s="254"/>
      <c r="AO1221" s="254"/>
      <c r="AP1221" s="254"/>
      <c r="AQ1221" s="254"/>
      <c r="AR1221" s="254"/>
      <c r="AS1221" s="254"/>
      <c r="AT1221" s="254"/>
      <c r="AU1221" s="254"/>
      <c r="AV1221" s="254"/>
      <c r="AW1221" s="254"/>
      <c r="AX1221" s="254"/>
      <c r="AY1221" s="254"/>
      <c r="AZ1221" s="254"/>
      <c r="BA1221" s="254"/>
      <c r="BB1221" s="254"/>
      <c r="BC1221" s="254"/>
      <c r="BD1221" s="254"/>
      <c r="BE1221" s="254"/>
      <c r="BF1221" s="254"/>
      <c r="BG1221" s="254"/>
      <c r="BH1221" s="254"/>
      <c r="BI1221" s="254"/>
      <c r="BJ1221" s="254"/>
      <c r="BK1221" s="254"/>
      <c r="BL1221" s="254"/>
      <c r="BM1221" s="254"/>
      <c r="BN1221" s="254"/>
      <c r="BO1221" s="254"/>
      <c r="BP1221" s="254"/>
      <c r="BQ1221" s="254"/>
      <c r="BR1221" s="254"/>
      <c r="BS1221" s="254"/>
      <c r="BT1221" s="254"/>
      <c r="BU1221" s="254"/>
      <c r="BV1221" s="254"/>
      <c r="BW1221" s="254"/>
      <c r="BX1221" s="254"/>
      <c r="BY1221" s="254"/>
      <c r="BZ1221" s="254"/>
      <c r="CA1221" s="254"/>
      <c r="CB1221" s="254"/>
      <c r="CC1221" s="254"/>
      <c r="CD1221" s="254"/>
      <c r="CE1221" s="254"/>
      <c r="CF1221" s="254"/>
      <c r="CG1221" s="254"/>
      <c r="CH1221" s="254"/>
      <c r="CI1221" s="254"/>
      <c r="CJ1221" s="254"/>
      <c r="CK1221" s="254"/>
      <c r="CL1221" s="254"/>
      <c r="CM1221" s="254"/>
      <c r="CN1221" s="254"/>
      <c r="CO1221" s="254"/>
      <c r="CP1221" s="254"/>
      <c r="CQ1221" s="254"/>
      <c r="CR1221" s="254"/>
      <c r="CS1221" s="254"/>
      <c r="CT1221" s="254"/>
      <c r="CU1221" s="254"/>
      <c r="CV1221" s="254"/>
      <c r="CW1221" s="254"/>
      <c r="CX1221" s="254"/>
      <c r="CY1221" s="254"/>
      <c r="CZ1221" s="254"/>
      <c r="DA1221" s="254"/>
      <c r="DB1221" s="254"/>
      <c r="DC1221" s="254"/>
      <c r="DD1221" s="254"/>
      <c r="DE1221" s="254"/>
      <c r="DF1221" s="254"/>
      <c r="DG1221" s="254"/>
      <c r="DH1221" s="254"/>
      <c r="DI1221" s="254"/>
      <c r="DJ1221" s="254"/>
      <c r="DK1221" s="254"/>
      <c r="DL1221" s="254"/>
      <c r="DM1221" s="254"/>
      <c r="DN1221" s="254"/>
      <c r="DO1221" s="254"/>
    </row>
    <row r="1222" spans="1:119" ht="7.5" customHeight="1">
      <c r="A1222" s="277"/>
      <c r="B1222" s="254"/>
      <c r="C1222" s="254"/>
      <c r="D1222" s="254"/>
      <c r="E1222" s="254"/>
      <c r="F1222" s="254"/>
      <c r="G1222" s="254"/>
      <c r="H1222" s="254"/>
      <c r="I1222" s="254"/>
      <c r="J1222" s="254"/>
      <c r="K1222" s="254"/>
      <c r="L1222" s="254"/>
      <c r="M1222" s="254"/>
      <c r="N1222" s="254"/>
      <c r="O1222" s="254"/>
      <c r="P1222" s="254"/>
      <c r="Q1222" s="254"/>
      <c r="R1222" s="254"/>
      <c r="S1222" s="254"/>
      <c r="T1222" s="254"/>
      <c r="U1222" s="254"/>
      <c r="V1222" s="254"/>
      <c r="W1222" s="254"/>
      <c r="X1222" s="254"/>
      <c r="Y1222" s="254"/>
      <c r="Z1222" s="254"/>
      <c r="AA1222" s="254"/>
      <c r="AB1222" s="254"/>
      <c r="AC1222" s="254"/>
      <c r="AD1222" s="254"/>
      <c r="AE1222" s="254"/>
      <c r="AF1222" s="254"/>
      <c r="AG1222" s="254"/>
      <c r="AH1222" s="254"/>
      <c r="AI1222" s="254"/>
      <c r="AJ1222" s="254"/>
      <c r="AK1222" s="254"/>
      <c r="AL1222" s="254"/>
      <c r="AM1222" s="254"/>
      <c r="AN1222" s="254"/>
      <c r="AO1222" s="254"/>
      <c r="AP1222" s="254"/>
      <c r="AQ1222" s="254"/>
      <c r="AR1222" s="254"/>
      <c r="AS1222" s="254"/>
      <c r="AT1222" s="254"/>
      <c r="AU1222" s="254"/>
      <c r="AV1222" s="254"/>
      <c r="AW1222" s="254"/>
      <c r="AX1222" s="254"/>
      <c r="AY1222" s="254"/>
      <c r="AZ1222" s="254"/>
      <c r="BA1222" s="254"/>
      <c r="BB1222" s="254"/>
      <c r="BC1222" s="254"/>
      <c r="BD1222" s="254"/>
      <c r="BE1222" s="254"/>
      <c r="BF1222" s="254"/>
      <c r="BG1222" s="254"/>
      <c r="BH1222" s="254"/>
      <c r="BI1222" s="254"/>
      <c r="BJ1222" s="254"/>
      <c r="BK1222" s="254"/>
      <c r="BL1222" s="254"/>
      <c r="BM1222" s="254"/>
      <c r="BN1222" s="254"/>
      <c r="BO1222" s="254"/>
      <c r="BP1222" s="254"/>
      <c r="BQ1222" s="254"/>
      <c r="BR1222" s="254"/>
      <c r="BS1222" s="254"/>
      <c r="BT1222" s="254"/>
      <c r="BU1222" s="254"/>
      <c r="BV1222" s="254"/>
      <c r="BW1222" s="254"/>
      <c r="BX1222" s="254"/>
      <c r="BY1222" s="254"/>
      <c r="BZ1222" s="254"/>
      <c r="CA1222" s="254"/>
      <c r="CB1222" s="254"/>
      <c r="CC1222" s="254"/>
      <c r="CD1222" s="254"/>
      <c r="CE1222" s="254"/>
      <c r="CF1222" s="254"/>
      <c r="CG1222" s="254"/>
      <c r="CH1222" s="254"/>
      <c r="CI1222" s="254"/>
      <c r="CJ1222" s="254"/>
      <c r="CK1222" s="254"/>
      <c r="CL1222" s="254"/>
      <c r="CM1222" s="254"/>
      <c r="CN1222" s="254"/>
      <c r="CO1222" s="254"/>
      <c r="CP1222" s="254"/>
      <c r="CQ1222" s="254"/>
      <c r="CR1222" s="254"/>
      <c r="CS1222" s="254"/>
      <c r="CT1222" s="254"/>
      <c r="CU1222" s="254"/>
      <c r="CV1222" s="254"/>
      <c r="CW1222" s="254"/>
      <c r="CX1222" s="254"/>
      <c r="CY1222" s="254"/>
      <c r="CZ1222" s="254"/>
      <c r="DA1222" s="254"/>
      <c r="DB1222" s="254"/>
      <c r="DC1222" s="254"/>
      <c r="DD1222" s="254"/>
      <c r="DE1222" s="254"/>
      <c r="DF1222" s="254"/>
      <c r="DG1222" s="254"/>
      <c r="DH1222" s="254"/>
      <c r="DI1222" s="254"/>
      <c r="DJ1222" s="254"/>
      <c r="DK1222" s="254"/>
      <c r="DL1222" s="254"/>
      <c r="DM1222" s="254"/>
      <c r="DN1222" s="254"/>
      <c r="DO1222" s="254"/>
    </row>
    <row r="1223" spans="1:119" ht="7.5" customHeight="1">
      <c r="A1223" s="277"/>
      <c r="B1223" s="254"/>
      <c r="C1223" s="254"/>
      <c r="D1223" s="254"/>
      <c r="E1223" s="254"/>
      <c r="F1223" s="254"/>
      <c r="G1223" s="254"/>
      <c r="H1223" s="254"/>
      <c r="I1223" s="254"/>
      <c r="J1223" s="254"/>
      <c r="K1223" s="254"/>
      <c r="L1223" s="254"/>
      <c r="M1223" s="254"/>
      <c r="N1223" s="254"/>
      <c r="O1223" s="254"/>
      <c r="P1223" s="254"/>
      <c r="Q1223" s="254"/>
      <c r="R1223" s="254"/>
      <c r="S1223" s="254"/>
      <c r="T1223" s="254"/>
      <c r="U1223" s="254"/>
      <c r="V1223" s="254"/>
      <c r="W1223" s="254"/>
      <c r="X1223" s="254"/>
      <c r="Y1223" s="254"/>
      <c r="Z1223" s="254"/>
      <c r="AA1223" s="254"/>
      <c r="AB1223" s="254"/>
      <c r="AC1223" s="254"/>
      <c r="AD1223" s="254"/>
      <c r="AE1223" s="254"/>
      <c r="AF1223" s="254"/>
      <c r="AG1223" s="254"/>
      <c r="AH1223" s="254"/>
      <c r="AI1223" s="254"/>
      <c r="AJ1223" s="254"/>
      <c r="AK1223" s="254"/>
      <c r="AL1223" s="254"/>
      <c r="AM1223" s="254"/>
      <c r="AN1223" s="254"/>
      <c r="AO1223" s="254"/>
      <c r="AP1223" s="254"/>
      <c r="AQ1223" s="254"/>
      <c r="AR1223" s="254"/>
      <c r="AS1223" s="254"/>
      <c r="AT1223" s="254"/>
      <c r="AU1223" s="254"/>
      <c r="AV1223" s="254"/>
      <c r="AW1223" s="254"/>
      <c r="AX1223" s="254"/>
      <c r="AY1223" s="254"/>
      <c r="AZ1223" s="254"/>
      <c r="BA1223" s="254"/>
      <c r="BB1223" s="254"/>
      <c r="BC1223" s="254"/>
      <c r="BD1223" s="254"/>
      <c r="BE1223" s="254"/>
      <c r="BF1223" s="254"/>
      <c r="BG1223" s="254"/>
      <c r="BH1223" s="254"/>
      <c r="BI1223" s="254"/>
      <c r="BJ1223" s="254"/>
      <c r="BK1223" s="254"/>
      <c r="BL1223" s="254"/>
      <c r="BM1223" s="254"/>
      <c r="BN1223" s="254"/>
      <c r="BO1223" s="254"/>
      <c r="BP1223" s="254"/>
      <c r="BQ1223" s="254"/>
      <c r="BR1223" s="254"/>
      <c r="BS1223" s="254"/>
      <c r="BT1223" s="254"/>
      <c r="BU1223" s="254"/>
      <c r="BV1223" s="254"/>
      <c r="BW1223" s="254"/>
      <c r="BX1223" s="254"/>
      <c r="BY1223" s="254"/>
      <c r="BZ1223" s="254"/>
      <c r="CA1223" s="254"/>
      <c r="CB1223" s="254"/>
      <c r="CC1223" s="254"/>
      <c r="CD1223" s="254"/>
      <c r="CE1223" s="254"/>
      <c r="CF1223" s="254"/>
      <c r="CG1223" s="254"/>
      <c r="CH1223" s="254"/>
      <c r="CI1223" s="254"/>
      <c r="CJ1223" s="254"/>
      <c r="CK1223" s="254"/>
      <c r="CL1223" s="254"/>
      <c r="CM1223" s="254"/>
      <c r="CN1223" s="254"/>
      <c r="CO1223" s="254"/>
      <c r="CP1223" s="254"/>
      <c r="CQ1223" s="254"/>
      <c r="CR1223" s="254"/>
      <c r="CS1223" s="254"/>
      <c r="CT1223" s="254"/>
      <c r="CU1223" s="254"/>
      <c r="CV1223" s="254"/>
      <c r="CW1223" s="254"/>
      <c r="CX1223" s="254"/>
      <c r="CY1223" s="254"/>
      <c r="CZ1223" s="254"/>
      <c r="DA1223" s="254"/>
      <c r="DB1223" s="254"/>
      <c r="DC1223" s="254"/>
      <c r="DD1223" s="254"/>
      <c r="DE1223" s="254"/>
      <c r="DF1223" s="254"/>
      <c r="DG1223" s="254"/>
      <c r="DH1223" s="254"/>
      <c r="DI1223" s="254"/>
      <c r="DJ1223" s="254"/>
      <c r="DK1223" s="254"/>
      <c r="DL1223" s="254"/>
      <c r="DM1223" s="254"/>
      <c r="DN1223" s="254"/>
      <c r="DO1223" s="254"/>
    </row>
    <row r="1224" spans="1:119" ht="7.5" customHeight="1">
      <c r="A1224" s="277"/>
      <c r="B1224" s="254"/>
      <c r="C1224" s="254"/>
      <c r="D1224" s="254"/>
      <c r="E1224" s="254"/>
      <c r="F1224" s="254"/>
      <c r="G1224" s="254"/>
      <c r="H1224" s="254"/>
      <c r="I1224" s="254"/>
      <c r="J1224" s="254"/>
      <c r="K1224" s="254"/>
      <c r="L1224" s="254"/>
      <c r="M1224" s="254"/>
      <c r="N1224" s="254"/>
      <c r="O1224" s="254"/>
      <c r="P1224" s="254"/>
      <c r="Q1224" s="254"/>
      <c r="R1224" s="254"/>
      <c r="S1224" s="254"/>
      <c r="T1224" s="254"/>
      <c r="U1224" s="254"/>
      <c r="V1224" s="254"/>
      <c r="W1224" s="254"/>
      <c r="X1224" s="254"/>
      <c r="Y1224" s="254"/>
      <c r="Z1224" s="254"/>
      <c r="AA1224" s="254"/>
      <c r="AB1224" s="254"/>
      <c r="AC1224" s="254"/>
      <c r="AD1224" s="254"/>
      <c r="AE1224" s="254"/>
      <c r="AF1224" s="254"/>
      <c r="AG1224" s="254"/>
      <c r="AH1224" s="254"/>
      <c r="AI1224" s="254"/>
      <c r="AJ1224" s="254"/>
      <c r="AK1224" s="254"/>
      <c r="AL1224" s="254"/>
      <c r="AM1224" s="254"/>
      <c r="AN1224" s="254"/>
      <c r="AO1224" s="254"/>
      <c r="AP1224" s="254"/>
      <c r="AQ1224" s="254"/>
      <c r="AR1224" s="254"/>
      <c r="AS1224" s="254"/>
      <c r="AT1224" s="254"/>
      <c r="AU1224" s="254"/>
      <c r="AV1224" s="254"/>
      <c r="AW1224" s="254"/>
      <c r="AX1224" s="254"/>
      <c r="AY1224" s="254"/>
      <c r="AZ1224" s="254"/>
      <c r="BA1224" s="254"/>
      <c r="BB1224" s="254"/>
      <c r="BC1224" s="254"/>
      <c r="BD1224" s="254"/>
      <c r="BE1224" s="254"/>
      <c r="BF1224" s="254"/>
      <c r="BG1224" s="254"/>
      <c r="BH1224" s="254"/>
      <c r="BI1224" s="254"/>
      <c r="BJ1224" s="254"/>
      <c r="BK1224" s="254"/>
      <c r="BL1224" s="254"/>
      <c r="BM1224" s="254"/>
      <c r="BN1224" s="254"/>
      <c r="BO1224" s="254"/>
      <c r="BP1224" s="254"/>
      <c r="BQ1224" s="254"/>
      <c r="BR1224" s="254"/>
      <c r="BS1224" s="254"/>
      <c r="BT1224" s="254"/>
      <c r="BU1224" s="254"/>
      <c r="BV1224" s="254"/>
      <c r="BW1224" s="254"/>
      <c r="BX1224" s="254"/>
      <c r="BY1224" s="254"/>
      <c r="BZ1224" s="254"/>
      <c r="CA1224" s="254"/>
      <c r="CB1224" s="254"/>
      <c r="CC1224" s="254"/>
      <c r="CD1224" s="254"/>
      <c r="CE1224" s="254"/>
      <c r="CF1224" s="254"/>
      <c r="CG1224" s="254"/>
      <c r="CH1224" s="254"/>
      <c r="CI1224" s="254"/>
      <c r="CJ1224" s="254"/>
      <c r="CK1224" s="254"/>
      <c r="CL1224" s="254"/>
      <c r="CM1224" s="254"/>
      <c r="CN1224" s="254"/>
      <c r="CO1224" s="254"/>
      <c r="CP1224" s="254"/>
      <c r="CQ1224" s="254"/>
      <c r="CR1224" s="254"/>
      <c r="CS1224" s="254"/>
      <c r="CT1224" s="254"/>
      <c r="CU1224" s="254"/>
      <c r="CV1224" s="254"/>
      <c r="CW1224" s="254"/>
      <c r="CX1224" s="254"/>
      <c r="CY1224" s="254"/>
      <c r="CZ1224" s="254"/>
      <c r="DA1224" s="254"/>
      <c r="DB1224" s="254"/>
      <c r="DC1224" s="254"/>
      <c r="DD1224" s="254"/>
      <c r="DE1224" s="254"/>
      <c r="DF1224" s="254"/>
      <c r="DG1224" s="254"/>
      <c r="DH1224" s="254"/>
      <c r="DI1224" s="254"/>
      <c r="DJ1224" s="254"/>
      <c r="DK1224" s="254"/>
      <c r="DL1224" s="254"/>
      <c r="DM1224" s="254"/>
      <c r="DN1224" s="254"/>
      <c r="DO1224" s="254"/>
    </row>
    <row r="1225" spans="1:119" ht="7.5" customHeight="1">
      <c r="A1225" s="277"/>
      <c r="B1225" s="254"/>
      <c r="C1225" s="254"/>
      <c r="D1225" s="254"/>
      <c r="E1225" s="254"/>
      <c r="F1225" s="254"/>
      <c r="G1225" s="254"/>
      <c r="H1225" s="254"/>
      <c r="I1225" s="254"/>
      <c r="J1225" s="254"/>
      <c r="K1225" s="254"/>
      <c r="L1225" s="254"/>
      <c r="M1225" s="254"/>
      <c r="N1225" s="254"/>
      <c r="O1225" s="254"/>
      <c r="P1225" s="254"/>
      <c r="Q1225" s="254"/>
      <c r="R1225" s="254"/>
      <c r="S1225" s="254"/>
      <c r="T1225" s="254"/>
      <c r="U1225" s="254"/>
      <c r="V1225" s="254"/>
      <c r="W1225" s="254"/>
      <c r="X1225" s="254"/>
      <c r="Y1225" s="254"/>
      <c r="Z1225" s="254"/>
      <c r="AA1225" s="254"/>
      <c r="AB1225" s="254"/>
      <c r="AC1225" s="254"/>
      <c r="AD1225" s="254"/>
      <c r="AE1225" s="254"/>
      <c r="AF1225" s="254"/>
      <c r="AG1225" s="254"/>
      <c r="AH1225" s="254"/>
      <c r="AI1225" s="254"/>
      <c r="AJ1225" s="254"/>
      <c r="AK1225" s="254"/>
      <c r="AL1225" s="254"/>
      <c r="AM1225" s="254"/>
      <c r="AN1225" s="254"/>
      <c r="AO1225" s="254"/>
      <c r="AP1225" s="254"/>
      <c r="AQ1225" s="254"/>
      <c r="AR1225" s="254"/>
      <c r="AS1225" s="254"/>
      <c r="AT1225" s="254"/>
      <c r="AU1225" s="254"/>
      <c r="AV1225" s="254"/>
      <c r="AW1225" s="254"/>
      <c r="AX1225" s="254"/>
      <c r="AY1225" s="254"/>
      <c r="AZ1225" s="254"/>
      <c r="BA1225" s="254"/>
      <c r="BB1225" s="254"/>
      <c r="BC1225" s="254"/>
      <c r="BD1225" s="254"/>
      <c r="BE1225" s="254"/>
      <c r="BF1225" s="254"/>
      <c r="BG1225" s="254"/>
      <c r="BH1225" s="254"/>
      <c r="BI1225" s="254"/>
      <c r="BJ1225" s="254"/>
      <c r="BK1225" s="254"/>
      <c r="BL1225" s="254"/>
      <c r="BM1225" s="254"/>
      <c r="BN1225" s="254"/>
      <c r="BO1225" s="254"/>
      <c r="BP1225" s="254"/>
      <c r="BQ1225" s="254"/>
      <c r="BR1225" s="254"/>
      <c r="BS1225" s="254"/>
      <c r="BT1225" s="254"/>
      <c r="BU1225" s="254"/>
      <c r="BV1225" s="254"/>
      <c r="BW1225" s="254"/>
      <c r="BX1225" s="254"/>
      <c r="BY1225" s="254"/>
      <c r="BZ1225" s="254"/>
      <c r="CA1225" s="254"/>
      <c r="CB1225" s="254"/>
      <c r="CC1225" s="254"/>
      <c r="CD1225" s="254"/>
      <c r="CE1225" s="254"/>
      <c r="CF1225" s="254"/>
      <c r="CG1225" s="254"/>
      <c r="CH1225" s="254"/>
      <c r="CI1225" s="254"/>
      <c r="CJ1225" s="254"/>
      <c r="CK1225" s="254"/>
      <c r="CL1225" s="254"/>
      <c r="CM1225" s="254"/>
      <c r="CN1225" s="254"/>
      <c r="CO1225" s="254"/>
      <c r="CP1225" s="254"/>
      <c r="CQ1225" s="254"/>
      <c r="CR1225" s="254"/>
      <c r="CS1225" s="254"/>
      <c r="CT1225" s="254"/>
      <c r="CU1225" s="254"/>
      <c r="CV1225" s="254"/>
      <c r="CW1225" s="254"/>
      <c r="CX1225" s="254"/>
      <c r="CY1225" s="254"/>
      <c r="CZ1225" s="254"/>
      <c r="DA1225" s="254"/>
      <c r="DB1225" s="254"/>
      <c r="DC1225" s="254"/>
      <c r="DD1225" s="254"/>
      <c r="DE1225" s="254"/>
      <c r="DF1225" s="254"/>
      <c r="DG1225" s="254"/>
      <c r="DH1225" s="254"/>
      <c r="DI1225" s="254"/>
      <c r="DJ1225" s="254"/>
      <c r="DK1225" s="254"/>
      <c r="DL1225" s="254"/>
      <c r="DM1225" s="254"/>
      <c r="DN1225" s="254"/>
      <c r="DO1225" s="254"/>
    </row>
    <row r="1226" spans="1:119" ht="7.5" customHeight="1">
      <c r="A1226" s="277"/>
      <c r="B1226" s="254"/>
      <c r="C1226" s="254"/>
      <c r="D1226" s="254"/>
      <c r="E1226" s="254"/>
      <c r="F1226" s="254"/>
      <c r="G1226" s="254"/>
      <c r="H1226" s="254"/>
      <c r="I1226" s="254"/>
      <c r="J1226" s="254"/>
      <c r="K1226" s="254"/>
      <c r="L1226" s="254"/>
      <c r="M1226" s="254"/>
      <c r="N1226" s="254"/>
      <c r="O1226" s="254"/>
      <c r="P1226" s="254"/>
      <c r="Q1226" s="254"/>
      <c r="R1226" s="254"/>
      <c r="S1226" s="254"/>
      <c r="T1226" s="254"/>
      <c r="U1226" s="254"/>
      <c r="V1226" s="254"/>
      <c r="W1226" s="254"/>
      <c r="X1226" s="254"/>
      <c r="Y1226" s="254"/>
      <c r="Z1226" s="254"/>
      <c r="AA1226" s="254"/>
      <c r="AB1226" s="254"/>
      <c r="AC1226" s="254"/>
      <c r="AD1226" s="254"/>
      <c r="AE1226" s="254"/>
      <c r="AF1226" s="254"/>
      <c r="AG1226" s="254"/>
      <c r="AH1226" s="254"/>
      <c r="AI1226" s="254"/>
      <c r="AJ1226" s="254"/>
      <c r="AK1226" s="254"/>
      <c r="AL1226" s="254"/>
      <c r="AM1226" s="254"/>
      <c r="AN1226" s="254"/>
      <c r="AO1226" s="254"/>
      <c r="AP1226" s="254"/>
      <c r="AQ1226" s="254"/>
      <c r="AR1226" s="254"/>
      <c r="AS1226" s="254"/>
      <c r="AT1226" s="254"/>
      <c r="AU1226" s="254"/>
      <c r="AV1226" s="254"/>
      <c r="AW1226" s="254"/>
      <c r="AX1226" s="254"/>
      <c r="AY1226" s="254"/>
      <c r="AZ1226" s="254"/>
      <c r="BA1226" s="254"/>
      <c r="BB1226" s="254"/>
      <c r="BC1226" s="254"/>
      <c r="BD1226" s="254"/>
      <c r="BE1226" s="254"/>
      <c r="BF1226" s="254"/>
      <c r="BG1226" s="254"/>
      <c r="BH1226" s="254"/>
      <c r="BI1226" s="254"/>
      <c r="BJ1226" s="254"/>
      <c r="BK1226" s="254"/>
      <c r="BL1226" s="254"/>
      <c r="BM1226" s="254"/>
      <c r="BN1226" s="254"/>
      <c r="BO1226" s="254"/>
      <c r="BP1226" s="254"/>
      <c r="BQ1226" s="254"/>
      <c r="BR1226" s="254"/>
      <c r="BS1226" s="254"/>
      <c r="BT1226" s="254"/>
      <c r="BU1226" s="254"/>
      <c r="BV1226" s="254"/>
      <c r="BW1226" s="254"/>
      <c r="BX1226" s="254"/>
      <c r="BY1226" s="254"/>
      <c r="BZ1226" s="254"/>
      <c r="CA1226" s="254"/>
      <c r="CB1226" s="254"/>
      <c r="CC1226" s="254"/>
      <c r="CD1226" s="254"/>
      <c r="CE1226" s="254"/>
      <c r="CF1226" s="254"/>
      <c r="CG1226" s="254"/>
      <c r="CH1226" s="254"/>
      <c r="CI1226" s="254"/>
      <c r="CJ1226" s="254"/>
      <c r="CK1226" s="254"/>
      <c r="CL1226" s="254"/>
      <c r="CM1226" s="254"/>
      <c r="CN1226" s="254"/>
      <c r="CO1226" s="254"/>
      <c r="CP1226" s="254"/>
      <c r="CQ1226" s="254"/>
      <c r="CR1226" s="254"/>
      <c r="CS1226" s="254"/>
      <c r="CT1226" s="254"/>
      <c r="CU1226" s="254"/>
      <c r="CV1226" s="254"/>
      <c r="CW1226" s="254"/>
      <c r="CX1226" s="254"/>
      <c r="CY1226" s="254"/>
      <c r="CZ1226" s="254"/>
      <c r="DA1226" s="254"/>
      <c r="DB1226" s="254"/>
      <c r="DC1226" s="254"/>
      <c r="DD1226" s="254"/>
      <c r="DE1226" s="254"/>
      <c r="DF1226" s="254"/>
      <c r="DG1226" s="254"/>
      <c r="DH1226" s="254"/>
      <c r="DI1226" s="254"/>
      <c r="DJ1226" s="254"/>
      <c r="DK1226" s="254"/>
      <c r="DL1226" s="254"/>
      <c r="DM1226" s="254"/>
      <c r="DN1226" s="254"/>
      <c r="DO1226" s="254"/>
    </row>
    <row r="1227" spans="1:119" ht="7.5" customHeight="1">
      <c r="A1227" s="277"/>
      <c r="B1227" s="254"/>
      <c r="C1227" s="254"/>
      <c r="D1227" s="254"/>
      <c r="E1227" s="254"/>
      <c r="F1227" s="254"/>
      <c r="G1227" s="254"/>
      <c r="H1227" s="254"/>
      <c r="I1227" s="254"/>
      <c r="J1227" s="254"/>
      <c r="K1227" s="254"/>
      <c r="L1227" s="254"/>
      <c r="M1227" s="254"/>
      <c r="N1227" s="254"/>
      <c r="O1227" s="254"/>
      <c r="P1227" s="254"/>
      <c r="Q1227" s="254"/>
      <c r="R1227" s="254"/>
      <c r="S1227" s="254"/>
      <c r="T1227" s="254"/>
      <c r="U1227" s="254"/>
      <c r="V1227" s="254"/>
      <c r="W1227" s="254"/>
      <c r="X1227" s="254"/>
      <c r="Y1227" s="254"/>
      <c r="Z1227" s="254"/>
      <c r="AA1227" s="254"/>
      <c r="AB1227" s="254"/>
      <c r="AC1227" s="254"/>
      <c r="AD1227" s="254"/>
      <c r="AE1227" s="254"/>
      <c r="AF1227" s="254"/>
      <c r="AG1227" s="254"/>
      <c r="AH1227" s="254"/>
      <c r="AI1227" s="254"/>
      <c r="AJ1227" s="254"/>
      <c r="AK1227" s="254"/>
      <c r="AL1227" s="254"/>
      <c r="AM1227" s="254"/>
      <c r="AN1227" s="254"/>
      <c r="AO1227" s="254"/>
      <c r="AP1227" s="254"/>
      <c r="AQ1227" s="254"/>
      <c r="AR1227" s="254"/>
      <c r="AS1227" s="254"/>
      <c r="AT1227" s="254"/>
      <c r="AU1227" s="254"/>
      <c r="AV1227" s="254"/>
      <c r="AW1227" s="254"/>
      <c r="AX1227" s="254"/>
      <c r="AY1227" s="254"/>
      <c r="AZ1227" s="254"/>
      <c r="BA1227" s="254"/>
      <c r="BB1227" s="254"/>
      <c r="BC1227" s="254"/>
      <c r="BD1227" s="254"/>
      <c r="BE1227" s="254"/>
      <c r="BF1227" s="254"/>
      <c r="BG1227" s="254"/>
      <c r="BH1227" s="254"/>
      <c r="BI1227" s="254"/>
      <c r="BJ1227" s="254"/>
      <c r="BK1227" s="254"/>
      <c r="BL1227" s="254"/>
      <c r="BM1227" s="254"/>
      <c r="BN1227" s="254"/>
      <c r="BO1227" s="254"/>
      <c r="BP1227" s="254"/>
      <c r="BQ1227" s="254"/>
      <c r="BR1227" s="254"/>
      <c r="BS1227" s="254"/>
      <c r="BT1227" s="254"/>
      <c r="BU1227" s="254"/>
      <c r="BV1227" s="254"/>
      <c r="BW1227" s="254"/>
      <c r="BX1227" s="254"/>
      <c r="BY1227" s="254"/>
      <c r="BZ1227" s="254"/>
      <c r="CA1227" s="254"/>
      <c r="CB1227" s="254"/>
      <c r="CC1227" s="254"/>
      <c r="CD1227" s="254"/>
      <c r="CE1227" s="254"/>
      <c r="CF1227" s="254"/>
      <c r="CG1227" s="254"/>
      <c r="CH1227" s="254"/>
      <c r="CI1227" s="254"/>
      <c r="CJ1227" s="254"/>
      <c r="CK1227" s="254"/>
      <c r="CL1227" s="254"/>
      <c r="CM1227" s="254"/>
      <c r="CN1227" s="254"/>
      <c r="CO1227" s="254"/>
      <c r="CP1227" s="254"/>
      <c r="CQ1227" s="254"/>
      <c r="CR1227" s="254"/>
      <c r="CS1227" s="254"/>
      <c r="CT1227" s="254"/>
      <c r="CU1227" s="254"/>
      <c r="CV1227" s="254"/>
      <c r="CW1227" s="254"/>
      <c r="CX1227" s="254"/>
      <c r="CY1227" s="254"/>
      <c r="CZ1227" s="254"/>
      <c r="DA1227" s="254"/>
      <c r="DB1227" s="254"/>
      <c r="DC1227" s="254"/>
      <c r="DD1227" s="254"/>
      <c r="DE1227" s="254"/>
      <c r="DF1227" s="254"/>
      <c r="DG1227" s="254"/>
      <c r="DH1227" s="254"/>
      <c r="DI1227" s="254"/>
      <c r="DJ1227" s="254"/>
      <c r="DK1227" s="254"/>
      <c r="DL1227" s="254"/>
      <c r="DM1227" s="254"/>
      <c r="DN1227" s="254"/>
      <c r="DO1227" s="254"/>
    </row>
    <row r="1228" spans="1:119" ht="7.5" customHeight="1">
      <c r="A1228" s="277"/>
      <c r="B1228" s="254"/>
      <c r="C1228" s="254"/>
      <c r="D1228" s="254"/>
      <c r="E1228" s="254"/>
      <c r="F1228" s="254"/>
      <c r="G1228" s="254"/>
      <c r="H1228" s="254"/>
      <c r="I1228" s="254"/>
      <c r="J1228" s="254"/>
      <c r="K1228" s="254"/>
      <c r="L1228" s="254"/>
      <c r="M1228" s="254"/>
      <c r="N1228" s="254"/>
      <c r="O1228" s="254"/>
      <c r="P1228" s="254"/>
      <c r="Q1228" s="254"/>
      <c r="R1228" s="254"/>
      <c r="S1228" s="254"/>
      <c r="T1228" s="254"/>
      <c r="U1228" s="254"/>
      <c r="V1228" s="254"/>
      <c r="W1228" s="254"/>
      <c r="X1228" s="254"/>
      <c r="Y1228" s="254"/>
      <c r="Z1228" s="254"/>
      <c r="AA1228" s="254"/>
      <c r="AB1228" s="254"/>
      <c r="AC1228" s="254"/>
      <c r="AD1228" s="254"/>
      <c r="AE1228" s="254"/>
      <c r="AF1228" s="254"/>
      <c r="AG1228" s="254"/>
      <c r="AH1228" s="254"/>
      <c r="AI1228" s="254"/>
      <c r="AJ1228" s="254"/>
      <c r="AK1228" s="254"/>
      <c r="AL1228" s="254"/>
      <c r="AM1228" s="254"/>
      <c r="AN1228" s="254"/>
      <c r="AO1228" s="254"/>
      <c r="AP1228" s="254"/>
      <c r="AQ1228" s="254"/>
      <c r="AR1228" s="254"/>
      <c r="AS1228" s="254"/>
      <c r="AT1228" s="254"/>
      <c r="AU1228" s="254"/>
      <c r="AV1228" s="254"/>
      <c r="AW1228" s="254"/>
      <c r="AX1228" s="254"/>
      <c r="AY1228" s="254"/>
      <c r="AZ1228" s="254"/>
      <c r="BA1228" s="254"/>
      <c r="BB1228" s="254"/>
      <c r="BC1228" s="254"/>
      <c r="BD1228" s="254"/>
      <c r="BE1228" s="254"/>
      <c r="BF1228" s="254"/>
      <c r="BG1228" s="254"/>
      <c r="BH1228" s="254"/>
      <c r="BI1228" s="254"/>
      <c r="BJ1228" s="254"/>
      <c r="BK1228" s="254"/>
      <c r="BL1228" s="254"/>
      <c r="BM1228" s="254"/>
      <c r="BN1228" s="254"/>
      <c r="BO1228" s="254"/>
      <c r="BP1228" s="254"/>
      <c r="BQ1228" s="254"/>
      <c r="BR1228" s="254"/>
      <c r="BS1228" s="254"/>
      <c r="BT1228" s="254"/>
      <c r="BU1228" s="254"/>
      <c r="BV1228" s="254"/>
      <c r="BW1228" s="254"/>
      <c r="BX1228" s="254"/>
      <c r="BY1228" s="254"/>
      <c r="BZ1228" s="254"/>
      <c r="CA1228" s="254"/>
      <c r="CB1228" s="254"/>
      <c r="CC1228" s="254"/>
      <c r="CD1228" s="254"/>
      <c r="CE1228" s="254"/>
      <c r="CF1228" s="254"/>
      <c r="CG1228" s="254"/>
      <c r="CH1228" s="254"/>
      <c r="CI1228" s="254"/>
      <c r="CJ1228" s="254"/>
      <c r="CK1228" s="254"/>
      <c r="CL1228" s="254"/>
      <c r="CM1228" s="254"/>
      <c r="CN1228" s="254"/>
      <c r="CO1228" s="254"/>
      <c r="CP1228" s="254"/>
      <c r="CQ1228" s="254"/>
      <c r="CR1228" s="254"/>
      <c r="CS1228" s="254"/>
      <c r="CT1228" s="254"/>
      <c r="CU1228" s="254"/>
      <c r="CV1228" s="254"/>
      <c r="CW1228" s="254"/>
      <c r="CX1228" s="254"/>
      <c r="CY1228" s="254"/>
      <c r="CZ1228" s="254"/>
      <c r="DA1228" s="254"/>
      <c r="DB1228" s="254"/>
      <c r="DC1228" s="254"/>
      <c r="DD1228" s="254"/>
      <c r="DE1228" s="254"/>
      <c r="DF1228" s="254"/>
      <c r="DG1228" s="254"/>
      <c r="DH1228" s="254"/>
      <c r="DI1228" s="254"/>
      <c r="DJ1228" s="254"/>
      <c r="DK1228" s="254"/>
      <c r="DL1228" s="254"/>
      <c r="DM1228" s="254"/>
      <c r="DN1228" s="254"/>
      <c r="DO1228" s="254"/>
    </row>
    <row r="1229" spans="1:119" ht="7.5" customHeight="1">
      <c r="A1229" s="277"/>
      <c r="B1229" s="254"/>
      <c r="C1229" s="254"/>
      <c r="D1229" s="254"/>
      <c r="E1229" s="254"/>
      <c r="F1229" s="254"/>
      <c r="G1229" s="254"/>
      <c r="H1229" s="254"/>
      <c r="I1229" s="254"/>
      <c r="J1229" s="254"/>
      <c r="K1229" s="254"/>
      <c r="L1229" s="254"/>
      <c r="M1229" s="254"/>
      <c r="N1229" s="254"/>
      <c r="O1229" s="254"/>
      <c r="P1229" s="254"/>
      <c r="Q1229" s="254"/>
      <c r="R1229" s="254"/>
      <c r="S1229" s="254"/>
      <c r="T1229" s="254"/>
      <c r="U1229" s="254"/>
      <c r="V1229" s="254"/>
      <c r="W1229" s="254"/>
      <c r="X1229" s="254"/>
      <c r="Y1229" s="254"/>
      <c r="Z1229" s="254"/>
      <c r="AA1229" s="254"/>
      <c r="AB1229" s="254"/>
      <c r="AC1229" s="254"/>
      <c r="AD1229" s="254"/>
      <c r="AE1229" s="254"/>
      <c r="AF1229" s="254"/>
      <c r="AG1229" s="254"/>
      <c r="AH1229" s="254"/>
      <c r="AI1229" s="254"/>
      <c r="AJ1229" s="254"/>
      <c r="AK1229" s="254"/>
      <c r="AL1229" s="254"/>
      <c r="AM1229" s="254"/>
      <c r="AN1229" s="254"/>
      <c r="AO1229" s="254"/>
      <c r="AP1229" s="254"/>
      <c r="AQ1229" s="254"/>
      <c r="AR1229" s="254"/>
      <c r="AS1229" s="254"/>
      <c r="AT1229" s="254"/>
      <c r="AU1229" s="254"/>
      <c r="AV1229" s="254"/>
      <c r="AW1229" s="254"/>
      <c r="AX1229" s="254"/>
      <c r="AY1229" s="254"/>
      <c r="AZ1229" s="254"/>
      <c r="BA1229" s="254"/>
      <c r="BB1229" s="254"/>
      <c r="BC1229" s="254"/>
      <c r="BD1229" s="254"/>
      <c r="BE1229" s="254"/>
      <c r="BF1229" s="254"/>
      <c r="BG1229" s="254"/>
      <c r="BH1229" s="254"/>
      <c r="BI1229" s="254"/>
      <c r="BJ1229" s="254"/>
      <c r="BK1229" s="254"/>
      <c r="BL1229" s="254"/>
      <c r="BM1229" s="254"/>
      <c r="BN1229" s="254"/>
      <c r="BO1229" s="254"/>
      <c r="BP1229" s="254"/>
      <c r="BQ1229" s="254"/>
      <c r="BR1229" s="254"/>
      <c r="BS1229" s="254"/>
      <c r="BT1229" s="254"/>
      <c r="BU1229" s="254"/>
      <c r="BV1229" s="254"/>
      <c r="BW1229" s="254"/>
      <c r="BX1229" s="254"/>
      <c r="BY1229" s="254"/>
      <c r="BZ1229" s="254"/>
      <c r="CA1229" s="254"/>
      <c r="CB1229" s="254"/>
      <c r="CC1229" s="254"/>
      <c r="CD1229" s="254"/>
      <c r="CE1229" s="254"/>
      <c r="CF1229" s="254"/>
      <c r="CG1229" s="254"/>
      <c r="CH1229" s="254"/>
      <c r="CI1229" s="254"/>
      <c r="CJ1229" s="254"/>
      <c r="CK1229" s="254"/>
      <c r="CL1229" s="254"/>
      <c r="CM1229" s="254"/>
      <c r="CN1229" s="254"/>
      <c r="CO1229" s="254"/>
      <c r="CP1229" s="254"/>
      <c r="CQ1229" s="254"/>
      <c r="CR1229" s="254"/>
      <c r="CS1229" s="254"/>
      <c r="CT1229" s="254"/>
      <c r="CU1229" s="254"/>
      <c r="CV1229" s="254"/>
      <c r="CW1229" s="254"/>
      <c r="CX1229" s="254"/>
      <c r="CY1229" s="254"/>
      <c r="CZ1229" s="254"/>
      <c r="DA1229" s="254"/>
      <c r="DB1229" s="254"/>
      <c r="DC1229" s="254"/>
      <c r="DD1229" s="254"/>
      <c r="DE1229" s="254"/>
      <c r="DF1229" s="254"/>
      <c r="DG1229" s="254"/>
      <c r="DH1229" s="254"/>
      <c r="DI1229" s="254"/>
      <c r="DJ1229" s="254"/>
      <c r="DK1229" s="254"/>
      <c r="DL1229" s="254"/>
      <c r="DM1229" s="254"/>
      <c r="DN1229" s="254"/>
      <c r="DO1229" s="254"/>
    </row>
    <row r="1230" spans="1:119" ht="7.5" customHeight="1">
      <c r="A1230" s="277"/>
      <c r="B1230" s="254"/>
      <c r="C1230" s="254"/>
      <c r="D1230" s="254"/>
      <c r="E1230" s="254"/>
      <c r="F1230" s="254"/>
      <c r="G1230" s="254"/>
      <c r="H1230" s="254"/>
      <c r="I1230" s="254"/>
      <c r="J1230" s="254"/>
      <c r="K1230" s="254"/>
      <c r="L1230" s="254"/>
      <c r="M1230" s="254"/>
      <c r="N1230" s="254"/>
      <c r="O1230" s="254"/>
      <c r="P1230" s="254"/>
      <c r="Q1230" s="254"/>
      <c r="R1230" s="254"/>
      <c r="S1230" s="254"/>
      <c r="T1230" s="254"/>
      <c r="U1230" s="254"/>
      <c r="V1230" s="254"/>
      <c r="W1230" s="254"/>
      <c r="X1230" s="254"/>
      <c r="Y1230" s="254"/>
      <c r="Z1230" s="254"/>
      <c r="AA1230" s="254"/>
      <c r="AB1230" s="254"/>
      <c r="AC1230" s="254"/>
      <c r="AD1230" s="254"/>
      <c r="AE1230" s="254"/>
      <c r="AF1230" s="254"/>
      <c r="AG1230" s="254"/>
      <c r="AH1230" s="254"/>
      <c r="AI1230" s="254"/>
      <c r="AJ1230" s="254"/>
      <c r="AK1230" s="254"/>
      <c r="AL1230" s="254"/>
      <c r="AM1230" s="254"/>
      <c r="AN1230" s="254"/>
      <c r="AO1230" s="254"/>
      <c r="AP1230" s="254"/>
      <c r="AQ1230" s="254"/>
      <c r="AR1230" s="254"/>
      <c r="AS1230" s="254"/>
      <c r="AT1230" s="254"/>
      <c r="AU1230" s="254"/>
      <c r="AV1230" s="254"/>
      <c r="AW1230" s="254"/>
      <c r="AX1230" s="254"/>
      <c r="AY1230" s="254"/>
      <c r="AZ1230" s="254"/>
      <c r="BA1230" s="254"/>
      <c r="BB1230" s="254"/>
      <c r="BC1230" s="254"/>
      <c r="BD1230" s="254"/>
      <c r="BE1230" s="254"/>
      <c r="BF1230" s="254"/>
      <c r="BG1230" s="254"/>
      <c r="BH1230" s="254"/>
      <c r="BI1230" s="254"/>
      <c r="BJ1230" s="254"/>
      <c r="BK1230" s="254"/>
      <c r="BL1230" s="254"/>
      <c r="BM1230" s="254"/>
      <c r="BN1230" s="254"/>
      <c r="BO1230" s="254"/>
      <c r="BP1230" s="254"/>
      <c r="BQ1230" s="254"/>
      <c r="BR1230" s="254"/>
      <c r="BS1230" s="254"/>
      <c r="BT1230" s="254"/>
      <c r="BU1230" s="254"/>
      <c r="BV1230" s="254"/>
      <c r="BW1230" s="254"/>
      <c r="BX1230" s="254"/>
      <c r="BY1230" s="254"/>
      <c r="BZ1230" s="254"/>
      <c r="CA1230" s="254"/>
      <c r="CB1230" s="254"/>
      <c r="CC1230" s="254"/>
      <c r="CD1230" s="254"/>
      <c r="CE1230" s="254"/>
      <c r="CF1230" s="254"/>
      <c r="CG1230" s="254"/>
      <c r="CH1230" s="254"/>
      <c r="CI1230" s="254"/>
      <c r="CJ1230" s="254"/>
      <c r="CK1230" s="254"/>
      <c r="CL1230" s="254"/>
      <c r="CM1230" s="254"/>
      <c r="CN1230" s="254"/>
      <c r="CO1230" s="254"/>
      <c r="CP1230" s="254"/>
      <c r="CQ1230" s="254"/>
      <c r="CR1230" s="254"/>
      <c r="CS1230" s="254"/>
      <c r="CT1230" s="254"/>
      <c r="CU1230" s="254"/>
      <c r="CV1230" s="254"/>
      <c r="CW1230" s="254"/>
      <c r="CX1230" s="254"/>
      <c r="CY1230" s="254"/>
      <c r="CZ1230" s="254"/>
      <c r="DA1230" s="254"/>
      <c r="DB1230" s="254"/>
      <c r="DC1230" s="254"/>
      <c r="DD1230" s="254"/>
      <c r="DE1230" s="254"/>
      <c r="DF1230" s="254"/>
      <c r="DG1230" s="254"/>
      <c r="DH1230" s="254"/>
      <c r="DI1230" s="254"/>
      <c r="DJ1230" s="254"/>
      <c r="DK1230" s="254"/>
      <c r="DL1230" s="254"/>
      <c r="DM1230" s="254"/>
      <c r="DN1230" s="254"/>
      <c r="DO1230" s="254"/>
    </row>
    <row r="1231" spans="1:119" ht="7.5" customHeight="1">
      <c r="A1231" s="277"/>
      <c r="B1231" s="254"/>
      <c r="C1231" s="254"/>
      <c r="D1231" s="254"/>
      <c r="E1231" s="254"/>
      <c r="F1231" s="254"/>
      <c r="G1231" s="254"/>
      <c r="H1231" s="254"/>
      <c r="I1231" s="254"/>
      <c r="J1231" s="254"/>
      <c r="K1231" s="254"/>
      <c r="L1231" s="254"/>
      <c r="M1231" s="254"/>
      <c r="N1231" s="254"/>
      <c r="O1231" s="254"/>
      <c r="P1231" s="254"/>
      <c r="Q1231" s="254"/>
      <c r="R1231" s="254"/>
      <c r="S1231" s="254"/>
      <c r="T1231" s="254"/>
      <c r="U1231" s="254"/>
      <c r="V1231" s="254"/>
      <c r="W1231" s="254"/>
      <c r="X1231" s="254"/>
      <c r="Y1231" s="254"/>
      <c r="Z1231" s="254"/>
      <c r="AA1231" s="254"/>
      <c r="AB1231" s="254"/>
      <c r="AC1231" s="254"/>
      <c r="AD1231" s="254"/>
      <c r="AE1231" s="254"/>
      <c r="AF1231" s="254"/>
      <c r="AG1231" s="254"/>
      <c r="AH1231" s="254"/>
      <c r="AI1231" s="254"/>
      <c r="AJ1231" s="254"/>
      <c r="AK1231" s="254"/>
      <c r="AL1231" s="254"/>
      <c r="AM1231" s="254"/>
      <c r="AN1231" s="254"/>
      <c r="AO1231" s="254"/>
      <c r="AP1231" s="254"/>
      <c r="AQ1231" s="254"/>
      <c r="AR1231" s="254"/>
      <c r="AS1231" s="254"/>
      <c r="AT1231" s="254"/>
      <c r="AU1231" s="254"/>
      <c r="AV1231" s="254"/>
      <c r="AW1231" s="254"/>
      <c r="AX1231" s="254"/>
      <c r="AY1231" s="254"/>
      <c r="AZ1231" s="254"/>
      <c r="BA1231" s="254"/>
      <c r="BB1231" s="254"/>
      <c r="BC1231" s="254"/>
      <c r="BD1231" s="254"/>
      <c r="BE1231" s="254"/>
      <c r="BF1231" s="254"/>
      <c r="BG1231" s="254"/>
      <c r="BH1231" s="254"/>
      <c r="BI1231" s="254"/>
      <c r="BJ1231" s="254"/>
      <c r="BK1231" s="254"/>
      <c r="BL1231" s="254"/>
      <c r="BM1231" s="254"/>
      <c r="BN1231" s="254"/>
      <c r="BO1231" s="254"/>
      <c r="BP1231" s="254"/>
      <c r="BQ1231" s="254"/>
      <c r="BR1231" s="254"/>
      <c r="BS1231" s="254"/>
      <c r="BT1231" s="254"/>
      <c r="BU1231" s="254"/>
      <c r="BV1231" s="254"/>
      <c r="BW1231" s="254"/>
      <c r="BX1231" s="254"/>
      <c r="BY1231" s="254"/>
      <c r="BZ1231" s="254"/>
      <c r="CA1231" s="254"/>
      <c r="CB1231" s="254"/>
      <c r="CC1231" s="254"/>
      <c r="CD1231" s="254"/>
      <c r="CE1231" s="254"/>
      <c r="CF1231" s="254"/>
      <c r="CG1231" s="254"/>
      <c r="CH1231" s="254"/>
      <c r="CI1231" s="254"/>
      <c r="CJ1231" s="254"/>
      <c r="CK1231" s="254"/>
      <c r="CL1231" s="254"/>
      <c r="CM1231" s="254"/>
      <c r="CN1231" s="254"/>
      <c r="CO1231" s="254"/>
      <c r="CP1231" s="254"/>
      <c r="CQ1231" s="254"/>
      <c r="CR1231" s="254"/>
      <c r="CS1231" s="254"/>
      <c r="CT1231" s="254"/>
      <c r="CU1231" s="254"/>
      <c r="CV1231" s="254"/>
      <c r="CW1231" s="254"/>
      <c r="CX1231" s="254"/>
      <c r="CY1231" s="254"/>
      <c r="CZ1231" s="254"/>
      <c r="DA1231" s="254"/>
      <c r="DB1231" s="254"/>
      <c r="DC1231" s="254"/>
      <c r="DD1231" s="254"/>
      <c r="DE1231" s="254"/>
      <c r="DF1231" s="254"/>
      <c r="DG1231" s="254"/>
      <c r="DH1231" s="254"/>
      <c r="DI1231" s="254"/>
      <c r="DJ1231" s="254"/>
      <c r="DK1231" s="254"/>
      <c r="DL1231" s="254"/>
      <c r="DM1231" s="254"/>
      <c r="DN1231" s="254"/>
      <c r="DO1231" s="254"/>
    </row>
    <row r="1232" spans="1:119" ht="7.5" customHeight="1">
      <c r="A1232" s="277"/>
      <c r="B1232" s="254"/>
      <c r="C1232" s="254"/>
      <c r="D1232" s="254"/>
      <c r="E1232" s="254"/>
      <c r="F1232" s="254"/>
      <c r="G1232" s="254"/>
      <c r="H1232" s="254"/>
      <c r="I1232" s="254"/>
      <c r="J1232" s="254"/>
      <c r="K1232" s="254"/>
      <c r="L1232" s="254"/>
      <c r="M1232" s="254"/>
      <c r="N1232" s="254"/>
      <c r="O1232" s="254"/>
      <c r="P1232" s="254"/>
      <c r="Q1232" s="254"/>
      <c r="R1232" s="254"/>
      <c r="S1232" s="254"/>
      <c r="T1232" s="254"/>
      <c r="U1232" s="254"/>
      <c r="V1232" s="254"/>
      <c r="W1232" s="254"/>
      <c r="X1232" s="254"/>
      <c r="Y1232" s="254"/>
      <c r="Z1232" s="254"/>
      <c r="AA1232" s="254"/>
      <c r="AB1232" s="254"/>
      <c r="AC1232" s="254"/>
      <c r="AD1232" s="254"/>
      <c r="AE1232" s="254"/>
      <c r="AF1232" s="254"/>
      <c r="AG1232" s="254"/>
      <c r="AH1232" s="254"/>
      <c r="AI1232" s="254"/>
      <c r="AJ1232" s="254"/>
      <c r="AK1232" s="254"/>
      <c r="AL1232" s="254"/>
      <c r="AM1232" s="254"/>
      <c r="AN1232" s="254"/>
      <c r="AO1232" s="254"/>
      <c r="AP1232" s="254"/>
      <c r="AQ1232" s="254"/>
      <c r="AR1232" s="254"/>
      <c r="AS1232" s="254"/>
      <c r="AT1232" s="254"/>
      <c r="AU1232" s="254"/>
      <c r="AV1232" s="254"/>
      <c r="AW1232" s="254"/>
      <c r="AX1232" s="254"/>
      <c r="AY1232" s="254"/>
      <c r="AZ1232" s="254"/>
      <c r="BA1232" s="254"/>
      <c r="BB1232" s="254"/>
      <c r="BC1232" s="254"/>
      <c r="BD1232" s="254"/>
      <c r="BE1232" s="254"/>
      <c r="BF1232" s="254"/>
      <c r="BG1232" s="254"/>
      <c r="BH1232" s="254"/>
      <c r="BI1232" s="254"/>
      <c r="BJ1232" s="254"/>
      <c r="BK1232" s="254"/>
      <c r="BL1232" s="254"/>
      <c r="BM1232" s="254"/>
      <c r="BN1232" s="254"/>
      <c r="BO1232" s="254"/>
      <c r="BP1232" s="254"/>
      <c r="BQ1232" s="254"/>
      <c r="BR1232" s="254"/>
      <c r="BS1232" s="254"/>
      <c r="BT1232" s="254"/>
      <c r="BU1232" s="254"/>
      <c r="BV1232" s="254"/>
      <c r="BW1232" s="254"/>
      <c r="BX1232" s="254"/>
      <c r="BY1232" s="254"/>
      <c r="BZ1232" s="254"/>
      <c r="CA1232" s="254"/>
      <c r="CB1232" s="254"/>
      <c r="CC1232" s="254"/>
      <c r="CD1232" s="254"/>
      <c r="CE1232" s="254"/>
      <c r="CF1232" s="254"/>
      <c r="CG1232" s="254"/>
      <c r="CH1232" s="254"/>
      <c r="CI1232" s="254"/>
      <c r="CJ1232" s="254"/>
      <c r="CK1232" s="254"/>
      <c r="CL1232" s="254"/>
      <c r="CM1232" s="254"/>
      <c r="CN1232" s="254"/>
      <c r="CO1232" s="254"/>
      <c r="CP1232" s="254"/>
      <c r="CQ1232" s="254"/>
      <c r="CR1232" s="254"/>
      <c r="CS1232" s="254"/>
      <c r="CT1232" s="254"/>
      <c r="CU1232" s="254"/>
      <c r="CV1232" s="254"/>
      <c r="CW1232" s="254"/>
      <c r="CX1232" s="254"/>
      <c r="CY1232" s="254"/>
      <c r="CZ1232" s="254"/>
      <c r="DA1232" s="254"/>
      <c r="DB1232" s="254"/>
      <c r="DC1232" s="254"/>
      <c r="DD1232" s="254"/>
      <c r="DE1232" s="254"/>
      <c r="DF1232" s="254"/>
      <c r="DG1232" s="254"/>
      <c r="DH1232" s="254"/>
      <c r="DI1232" s="254"/>
      <c r="DJ1232" s="254"/>
      <c r="DK1232" s="254"/>
      <c r="DL1232" s="254"/>
      <c r="DM1232" s="254"/>
      <c r="DN1232" s="254"/>
      <c r="DO1232" s="254"/>
    </row>
    <row r="1233" spans="1:119" ht="7.5" customHeight="1">
      <c r="A1233" s="277"/>
      <c r="B1233" s="254"/>
      <c r="C1233" s="254"/>
      <c r="D1233" s="254"/>
      <c r="E1233" s="254"/>
      <c r="F1233" s="254"/>
      <c r="G1233" s="254"/>
      <c r="H1233" s="254"/>
      <c r="I1233" s="254"/>
      <c r="J1233" s="254"/>
      <c r="K1233" s="254"/>
      <c r="L1233" s="254"/>
      <c r="M1233" s="254"/>
      <c r="N1233" s="254"/>
      <c r="O1233" s="254"/>
      <c r="P1233" s="254"/>
      <c r="Q1233" s="254"/>
      <c r="R1233" s="254"/>
      <c r="S1233" s="254"/>
      <c r="T1233" s="254"/>
      <c r="U1233" s="254"/>
      <c r="V1233" s="254"/>
      <c r="W1233" s="254"/>
      <c r="X1233" s="254"/>
      <c r="Y1233" s="254"/>
      <c r="Z1233" s="254"/>
      <c r="AA1233" s="254"/>
      <c r="AB1233" s="254"/>
      <c r="AC1233" s="254"/>
      <c r="AD1233" s="254"/>
      <c r="AE1233" s="254"/>
      <c r="AF1233" s="254"/>
      <c r="AG1233" s="254"/>
      <c r="AH1233" s="254"/>
      <c r="AI1233" s="254"/>
      <c r="AJ1233" s="254"/>
      <c r="AK1233" s="254"/>
      <c r="AL1233" s="254"/>
      <c r="AM1233" s="254"/>
      <c r="AN1233" s="254"/>
      <c r="AO1233" s="254"/>
      <c r="AP1233" s="254"/>
      <c r="AQ1233" s="254"/>
      <c r="AR1233" s="254"/>
      <c r="AS1233" s="254"/>
      <c r="AT1233" s="254"/>
      <c r="AU1233" s="254"/>
      <c r="AV1233" s="254"/>
      <c r="AW1233" s="254"/>
      <c r="AX1233" s="254"/>
      <c r="AY1233" s="254"/>
      <c r="AZ1233" s="254"/>
      <c r="BA1233" s="254"/>
      <c r="BB1233" s="254"/>
      <c r="BC1233" s="254"/>
      <c r="BD1233" s="254"/>
      <c r="BE1233" s="254"/>
      <c r="BF1233" s="254"/>
      <c r="BG1233" s="254"/>
      <c r="BH1233" s="254"/>
      <c r="BI1233" s="254"/>
      <c r="BJ1233" s="254"/>
      <c r="BK1233" s="254"/>
      <c r="BL1233" s="254"/>
      <c r="BM1233" s="254"/>
      <c r="BN1233" s="254"/>
      <c r="BO1233" s="254"/>
      <c r="BP1233" s="254"/>
      <c r="BQ1233" s="254"/>
      <c r="BR1233" s="254"/>
      <c r="BS1233" s="254"/>
      <c r="BT1233" s="254"/>
      <c r="BU1233" s="254"/>
      <c r="BV1233" s="254"/>
      <c r="BW1233" s="254"/>
      <c r="BX1233" s="254"/>
      <c r="BY1233" s="254"/>
      <c r="BZ1233" s="254"/>
      <c r="CA1233" s="254"/>
      <c r="CB1233" s="254"/>
      <c r="CC1233" s="254"/>
      <c r="CD1233" s="254"/>
      <c r="CE1233" s="254"/>
      <c r="CF1233" s="254"/>
      <c r="CG1233" s="254"/>
      <c r="CH1233" s="254"/>
      <c r="CI1233" s="254"/>
      <c r="CJ1233" s="254"/>
      <c r="CK1233" s="254"/>
      <c r="CL1233" s="254"/>
      <c r="CM1233" s="254"/>
      <c r="CN1233" s="254"/>
      <c r="CO1233" s="254"/>
      <c r="CP1233" s="254"/>
      <c r="CQ1233" s="254"/>
      <c r="CR1233" s="254"/>
      <c r="CS1233" s="254"/>
      <c r="CT1233" s="254"/>
      <c r="CU1233" s="254"/>
      <c r="CV1233" s="254"/>
      <c r="CW1233" s="254"/>
      <c r="CX1233" s="254"/>
      <c r="CY1233" s="254"/>
      <c r="CZ1233" s="254"/>
      <c r="DA1233" s="254"/>
      <c r="DB1233" s="254"/>
      <c r="DC1233" s="254"/>
      <c r="DD1233" s="254"/>
      <c r="DE1233" s="254"/>
      <c r="DF1233" s="254"/>
      <c r="DG1233" s="254"/>
      <c r="DH1233" s="254"/>
      <c r="DI1233" s="254"/>
      <c r="DJ1233" s="254"/>
      <c r="DK1233" s="254"/>
      <c r="DL1233" s="254"/>
      <c r="DM1233" s="254"/>
      <c r="DN1233" s="254"/>
      <c r="DO1233" s="254"/>
    </row>
    <row r="1234" spans="1:119" ht="7.5" customHeight="1">
      <c r="A1234" s="277"/>
      <c r="B1234" s="254"/>
      <c r="C1234" s="254"/>
      <c r="D1234" s="254"/>
      <c r="E1234" s="254"/>
      <c r="F1234" s="254"/>
      <c r="G1234" s="254"/>
      <c r="H1234" s="254"/>
      <c r="I1234" s="254"/>
      <c r="J1234" s="254"/>
      <c r="K1234" s="254"/>
      <c r="L1234" s="254"/>
      <c r="M1234" s="254"/>
      <c r="N1234" s="254"/>
      <c r="O1234" s="254"/>
      <c r="P1234" s="254"/>
      <c r="Q1234" s="254"/>
      <c r="R1234" s="254"/>
      <c r="S1234" s="254"/>
      <c r="T1234" s="254"/>
      <c r="U1234" s="254"/>
      <c r="V1234" s="254"/>
      <c r="W1234" s="254"/>
      <c r="X1234" s="254"/>
      <c r="Y1234" s="254"/>
      <c r="Z1234" s="254"/>
      <c r="AA1234" s="254"/>
      <c r="AB1234" s="254"/>
      <c r="AC1234" s="254"/>
      <c r="AD1234" s="254"/>
      <c r="AE1234" s="254"/>
      <c r="AF1234" s="254"/>
      <c r="AG1234" s="254"/>
      <c r="AH1234" s="254"/>
      <c r="AI1234" s="254"/>
      <c r="AJ1234" s="254"/>
      <c r="AK1234" s="254"/>
      <c r="AL1234" s="254"/>
      <c r="AM1234" s="254"/>
      <c r="AN1234" s="254"/>
      <c r="AO1234" s="254"/>
      <c r="AP1234" s="254"/>
      <c r="AQ1234" s="254"/>
      <c r="AR1234" s="254"/>
      <c r="AS1234" s="254"/>
      <c r="AT1234" s="254"/>
      <c r="AU1234" s="254"/>
      <c r="AV1234" s="254"/>
      <c r="AW1234" s="254"/>
      <c r="AX1234" s="254"/>
      <c r="AY1234" s="254"/>
      <c r="AZ1234" s="254"/>
      <c r="BA1234" s="254"/>
      <c r="BB1234" s="254"/>
      <c r="BC1234" s="254"/>
      <c r="BD1234" s="254"/>
      <c r="BE1234" s="254"/>
      <c r="BF1234" s="254"/>
      <c r="BG1234" s="254"/>
      <c r="BH1234" s="254"/>
      <c r="BI1234" s="254"/>
      <c r="BJ1234" s="254"/>
      <c r="BK1234" s="254"/>
      <c r="BL1234" s="254"/>
      <c r="BM1234" s="254"/>
      <c r="BN1234" s="254"/>
      <c r="BO1234" s="254"/>
      <c r="BP1234" s="254"/>
      <c r="BQ1234" s="254"/>
      <c r="BR1234" s="254"/>
      <c r="BS1234" s="254"/>
      <c r="BT1234" s="254"/>
      <c r="BU1234" s="254"/>
      <c r="BV1234" s="254"/>
      <c r="BW1234" s="254"/>
      <c r="BX1234" s="254"/>
      <c r="BY1234" s="254"/>
      <c r="BZ1234" s="254"/>
      <c r="CA1234" s="254"/>
      <c r="CB1234" s="254"/>
      <c r="CC1234" s="254"/>
      <c r="CD1234" s="254"/>
      <c r="CE1234" s="254"/>
      <c r="CF1234" s="254"/>
      <c r="CG1234" s="254"/>
      <c r="CH1234" s="254"/>
      <c r="CI1234" s="254"/>
      <c r="CJ1234" s="254"/>
      <c r="CK1234" s="254"/>
      <c r="CL1234" s="254"/>
      <c r="CM1234" s="254"/>
      <c r="CN1234" s="254"/>
      <c r="CO1234" s="254"/>
      <c r="CP1234" s="254"/>
      <c r="CQ1234" s="254"/>
      <c r="CR1234" s="254"/>
      <c r="CS1234" s="254"/>
      <c r="CT1234" s="254"/>
      <c r="CU1234" s="254"/>
      <c r="CV1234" s="254"/>
      <c r="CW1234" s="254"/>
      <c r="CX1234" s="254"/>
      <c r="CY1234" s="254"/>
      <c r="CZ1234" s="254"/>
      <c r="DA1234" s="254"/>
      <c r="DB1234" s="254"/>
      <c r="DC1234" s="254"/>
      <c r="DD1234" s="254"/>
      <c r="DE1234" s="254"/>
      <c r="DF1234" s="254"/>
      <c r="DG1234" s="254"/>
      <c r="DH1234" s="254"/>
      <c r="DI1234" s="254"/>
      <c r="DJ1234" s="254"/>
      <c r="DK1234" s="254"/>
      <c r="DL1234" s="254"/>
      <c r="DM1234" s="254"/>
      <c r="DN1234" s="254"/>
      <c r="DO1234" s="254"/>
    </row>
    <row r="1235" spans="1:119" ht="7.5" customHeight="1">
      <c r="A1235" s="277"/>
      <c r="B1235" s="254"/>
      <c r="C1235" s="254"/>
      <c r="D1235" s="254"/>
      <c r="E1235" s="254"/>
      <c r="F1235" s="254"/>
      <c r="G1235" s="254"/>
      <c r="H1235" s="254"/>
      <c r="I1235" s="254"/>
      <c r="J1235" s="254"/>
      <c r="K1235" s="254"/>
      <c r="L1235" s="254"/>
      <c r="M1235" s="254"/>
      <c r="N1235" s="254"/>
      <c r="O1235" s="254"/>
      <c r="P1235" s="254"/>
      <c r="Q1235" s="254"/>
      <c r="R1235" s="254"/>
      <c r="S1235" s="254"/>
      <c r="T1235" s="254"/>
      <c r="U1235" s="254"/>
      <c r="V1235" s="254"/>
      <c r="W1235" s="254"/>
      <c r="X1235" s="254"/>
      <c r="Y1235" s="254"/>
      <c r="Z1235" s="254"/>
      <c r="AA1235" s="254"/>
      <c r="AB1235" s="254"/>
      <c r="AC1235" s="254"/>
      <c r="AD1235" s="254"/>
      <c r="AE1235" s="254"/>
      <c r="AF1235" s="254"/>
      <c r="AG1235" s="254"/>
      <c r="AH1235" s="254"/>
      <c r="AI1235" s="254"/>
      <c r="AJ1235" s="254"/>
      <c r="AK1235" s="254"/>
      <c r="AL1235" s="254"/>
      <c r="AM1235" s="254"/>
      <c r="AN1235" s="254"/>
      <c r="AO1235" s="254"/>
      <c r="AP1235" s="254"/>
      <c r="AQ1235" s="254"/>
      <c r="AR1235" s="254"/>
      <c r="AS1235" s="254"/>
      <c r="AT1235" s="254"/>
      <c r="AU1235" s="254"/>
      <c r="AV1235" s="254"/>
      <c r="AW1235" s="254"/>
      <c r="AX1235" s="254"/>
      <c r="AY1235" s="254"/>
      <c r="AZ1235" s="254"/>
      <c r="BA1235" s="254"/>
      <c r="BB1235" s="254"/>
      <c r="BC1235" s="254"/>
      <c r="BD1235" s="254"/>
      <c r="BE1235" s="254"/>
      <c r="BF1235" s="254"/>
      <c r="BG1235" s="254"/>
      <c r="BH1235" s="254"/>
      <c r="BI1235" s="254"/>
      <c r="BJ1235" s="254"/>
      <c r="BK1235" s="254"/>
      <c r="BL1235" s="254"/>
      <c r="BM1235" s="254"/>
      <c r="BN1235" s="254"/>
      <c r="BO1235" s="254"/>
      <c r="BP1235" s="254"/>
      <c r="BQ1235" s="254"/>
      <c r="BR1235" s="254"/>
      <c r="BS1235" s="254"/>
      <c r="BT1235" s="254"/>
      <c r="BU1235" s="254"/>
      <c r="BV1235" s="254"/>
      <c r="BW1235" s="254"/>
      <c r="BX1235" s="254"/>
      <c r="BY1235" s="254"/>
      <c r="BZ1235" s="254"/>
      <c r="CA1235" s="254"/>
      <c r="CB1235" s="254"/>
      <c r="CC1235" s="254"/>
      <c r="CD1235" s="254"/>
      <c r="CE1235" s="254"/>
      <c r="CF1235" s="254"/>
      <c r="CG1235" s="254"/>
      <c r="CH1235" s="254"/>
      <c r="CI1235" s="254"/>
      <c r="CJ1235" s="254"/>
      <c r="CK1235" s="254"/>
      <c r="CL1235" s="254"/>
      <c r="CM1235" s="254"/>
      <c r="CN1235" s="254"/>
      <c r="CO1235" s="254"/>
      <c r="CP1235" s="254"/>
      <c r="CQ1235" s="254"/>
      <c r="CR1235" s="254"/>
      <c r="CS1235" s="254"/>
      <c r="CT1235" s="254"/>
      <c r="CU1235" s="254"/>
      <c r="CV1235" s="254"/>
      <c r="CW1235" s="254"/>
      <c r="CX1235" s="254"/>
      <c r="CY1235" s="254"/>
      <c r="CZ1235" s="254"/>
      <c r="DA1235" s="254"/>
      <c r="DB1235" s="254"/>
      <c r="DC1235" s="254"/>
      <c r="DD1235" s="254"/>
      <c r="DE1235" s="254"/>
      <c r="DF1235" s="254"/>
      <c r="DG1235" s="254"/>
      <c r="DH1235" s="254"/>
      <c r="DI1235" s="254"/>
      <c r="DJ1235" s="254"/>
      <c r="DK1235" s="254"/>
      <c r="DL1235" s="254"/>
      <c r="DM1235" s="254"/>
      <c r="DN1235" s="254"/>
      <c r="DO1235" s="254"/>
    </row>
    <row r="1236" spans="1:119" ht="7.5" customHeight="1">
      <c r="A1236" s="277"/>
      <c r="B1236" s="254"/>
      <c r="C1236" s="254"/>
      <c r="D1236" s="254"/>
      <c r="E1236" s="254"/>
      <c r="F1236" s="254"/>
      <c r="G1236" s="254"/>
      <c r="H1236" s="254"/>
      <c r="I1236" s="254"/>
      <c r="J1236" s="254"/>
      <c r="K1236" s="254"/>
      <c r="L1236" s="254"/>
      <c r="M1236" s="254"/>
      <c r="N1236" s="254"/>
      <c r="O1236" s="254"/>
      <c r="P1236" s="254"/>
      <c r="Q1236" s="254"/>
      <c r="R1236" s="254"/>
      <c r="S1236" s="254"/>
      <c r="T1236" s="254"/>
      <c r="U1236" s="254"/>
      <c r="V1236" s="254"/>
      <c r="W1236" s="254"/>
      <c r="X1236" s="254"/>
      <c r="Y1236" s="254"/>
      <c r="Z1236" s="254"/>
      <c r="AA1236" s="254"/>
      <c r="AB1236" s="254"/>
      <c r="AC1236" s="254"/>
      <c r="AD1236" s="254"/>
      <c r="AE1236" s="254"/>
      <c r="AF1236" s="254"/>
      <c r="AG1236" s="254"/>
      <c r="AH1236" s="254"/>
      <c r="AI1236" s="254"/>
      <c r="AJ1236" s="254"/>
      <c r="AK1236" s="254"/>
      <c r="AL1236" s="254"/>
      <c r="AM1236" s="254"/>
      <c r="AN1236" s="254"/>
      <c r="AO1236" s="254"/>
      <c r="AP1236" s="254"/>
      <c r="AQ1236" s="254"/>
      <c r="AR1236" s="254"/>
      <c r="AS1236" s="254"/>
      <c r="AT1236" s="254"/>
      <c r="AU1236" s="254"/>
      <c r="AV1236" s="254"/>
      <c r="AW1236" s="254"/>
      <c r="AX1236" s="254"/>
      <c r="AY1236" s="254"/>
      <c r="AZ1236" s="254"/>
      <c r="BA1236" s="254"/>
      <c r="BB1236" s="254"/>
      <c r="BC1236" s="254"/>
      <c r="BD1236" s="254"/>
      <c r="BE1236" s="254"/>
      <c r="BF1236" s="254"/>
      <c r="BG1236" s="254"/>
      <c r="BH1236" s="254"/>
      <c r="BI1236" s="254"/>
      <c r="BJ1236" s="254"/>
      <c r="BK1236" s="254"/>
      <c r="BL1236" s="254"/>
      <c r="BM1236" s="254"/>
      <c r="BN1236" s="254"/>
      <c r="BO1236" s="254"/>
      <c r="BP1236" s="254"/>
      <c r="BQ1236" s="254"/>
      <c r="BR1236" s="254"/>
      <c r="BS1236" s="254"/>
      <c r="BT1236" s="254"/>
      <c r="BU1236" s="254"/>
      <c r="BV1236" s="254"/>
      <c r="BW1236" s="254"/>
      <c r="BX1236" s="254"/>
      <c r="BY1236" s="254"/>
      <c r="BZ1236" s="254"/>
      <c r="CA1236" s="254"/>
      <c r="CB1236" s="254"/>
      <c r="CC1236" s="254"/>
      <c r="CD1236" s="254"/>
      <c r="CE1236" s="254"/>
      <c r="CF1236" s="254"/>
      <c r="CG1236" s="254"/>
      <c r="CH1236" s="254"/>
      <c r="CI1236" s="254"/>
      <c r="CJ1236" s="254"/>
      <c r="CK1236" s="254"/>
      <c r="CL1236" s="254"/>
      <c r="CM1236" s="254"/>
      <c r="CN1236" s="254"/>
      <c r="CO1236" s="254"/>
      <c r="CP1236" s="254"/>
      <c r="CQ1236" s="254"/>
      <c r="CR1236" s="254"/>
      <c r="CS1236" s="254"/>
      <c r="CT1236" s="254"/>
      <c r="CU1236" s="254"/>
      <c r="CV1236" s="254"/>
      <c r="CW1236" s="254"/>
      <c r="CX1236" s="254"/>
      <c r="CY1236" s="254"/>
      <c r="CZ1236" s="254"/>
      <c r="DA1236" s="254"/>
      <c r="DB1236" s="254"/>
      <c r="DC1236" s="254"/>
      <c r="DD1236" s="254"/>
      <c r="DE1236" s="254"/>
      <c r="DF1236" s="254"/>
      <c r="DG1236" s="254"/>
      <c r="DH1236" s="254"/>
      <c r="DI1236" s="254"/>
      <c r="DJ1236" s="254"/>
      <c r="DK1236" s="254"/>
      <c r="DL1236" s="254"/>
      <c r="DM1236" s="254"/>
      <c r="DN1236" s="254"/>
      <c r="DO1236" s="254"/>
    </row>
    <row r="1237" spans="1:119" ht="7.5" customHeight="1">
      <c r="A1237" s="277"/>
      <c r="B1237" s="254"/>
      <c r="C1237" s="254"/>
      <c r="D1237" s="254"/>
      <c r="E1237" s="254"/>
      <c r="F1237" s="254"/>
      <c r="G1237" s="254"/>
      <c r="H1237" s="254"/>
      <c r="I1237" s="254"/>
      <c r="J1237" s="254"/>
      <c r="K1237" s="254"/>
      <c r="L1237" s="254"/>
      <c r="M1237" s="254"/>
      <c r="N1237" s="254"/>
      <c r="O1237" s="254"/>
      <c r="P1237" s="254"/>
      <c r="Q1237" s="254"/>
      <c r="R1237" s="254"/>
      <c r="S1237" s="254"/>
      <c r="T1237" s="254"/>
      <c r="U1237" s="254"/>
      <c r="V1237" s="254"/>
      <c r="W1237" s="254"/>
      <c r="X1237" s="254"/>
      <c r="Y1237" s="254"/>
      <c r="Z1237" s="254"/>
      <c r="AA1237" s="254"/>
      <c r="AB1237" s="254"/>
      <c r="AC1237" s="254"/>
      <c r="AD1237" s="254"/>
      <c r="AE1237" s="254"/>
      <c r="AF1237" s="254"/>
      <c r="AG1237" s="254"/>
      <c r="AH1237" s="254"/>
      <c r="AI1237" s="254"/>
      <c r="AJ1237" s="254"/>
      <c r="AK1237" s="254"/>
      <c r="AL1237" s="254"/>
      <c r="AM1237" s="254"/>
      <c r="AN1237" s="254"/>
      <c r="AO1237" s="254"/>
      <c r="AP1237" s="254"/>
      <c r="AQ1237" s="254"/>
      <c r="AR1237" s="254"/>
      <c r="AS1237" s="254"/>
      <c r="AT1237" s="254"/>
      <c r="AU1237" s="254"/>
      <c r="AV1237" s="254"/>
      <c r="AW1237" s="254"/>
      <c r="AX1237" s="254"/>
      <c r="AY1237" s="254"/>
      <c r="AZ1237" s="254"/>
      <c r="BA1237" s="254"/>
      <c r="BB1237" s="254"/>
      <c r="BC1237" s="254"/>
      <c r="BD1237" s="254"/>
      <c r="BE1237" s="254"/>
      <c r="BF1237" s="254"/>
      <c r="BG1237" s="254"/>
      <c r="BH1237" s="254"/>
      <c r="BI1237" s="254"/>
      <c r="BJ1237" s="254"/>
      <c r="BK1237" s="254"/>
      <c r="BL1237" s="254"/>
      <c r="BM1237" s="254"/>
      <c r="BN1237" s="254"/>
      <c r="BO1237" s="254"/>
      <c r="BP1237" s="254"/>
      <c r="BQ1237" s="254"/>
      <c r="BR1237" s="254"/>
      <c r="BS1237" s="254"/>
      <c r="BT1237" s="254"/>
      <c r="BU1237" s="254"/>
      <c r="BV1237" s="254"/>
      <c r="BW1237" s="254"/>
      <c r="BX1237" s="254"/>
      <c r="BY1237" s="254"/>
      <c r="BZ1237" s="254"/>
      <c r="CA1237" s="254"/>
      <c r="CB1237" s="254"/>
      <c r="CC1237" s="254"/>
      <c r="CD1237" s="254"/>
      <c r="CE1237" s="254"/>
      <c r="CF1237" s="254"/>
      <c r="CG1237" s="254"/>
      <c r="CH1237" s="254"/>
      <c r="CI1237" s="254"/>
      <c r="CJ1237" s="254"/>
      <c r="CK1237" s="254"/>
      <c r="CL1237" s="254"/>
      <c r="CM1237" s="254"/>
      <c r="CN1237" s="254"/>
      <c r="CO1237" s="254"/>
      <c r="CP1237" s="254"/>
      <c r="CQ1237" s="254"/>
      <c r="CR1237" s="254"/>
      <c r="CS1237" s="254"/>
      <c r="CT1237" s="254"/>
      <c r="CU1237" s="254"/>
      <c r="CV1237" s="254"/>
      <c r="CW1237" s="254"/>
      <c r="CX1237" s="254"/>
      <c r="CY1237" s="254"/>
      <c r="CZ1237" s="254"/>
      <c r="DA1237" s="254"/>
      <c r="DB1237" s="254"/>
      <c r="DC1237" s="254"/>
      <c r="DD1237" s="254"/>
      <c r="DE1237" s="254"/>
      <c r="DF1237" s="254"/>
      <c r="DG1237" s="254"/>
      <c r="DH1237" s="254"/>
      <c r="DI1237" s="254"/>
      <c r="DJ1237" s="254"/>
      <c r="DK1237" s="254"/>
      <c r="DL1237" s="254"/>
      <c r="DM1237" s="254"/>
      <c r="DN1237" s="254"/>
      <c r="DO1237" s="254"/>
    </row>
    <row r="1238" spans="1:119" ht="7.5" customHeight="1">
      <c r="A1238" s="277"/>
      <c r="B1238" s="254"/>
      <c r="C1238" s="254"/>
      <c r="D1238" s="254"/>
      <c r="E1238" s="254"/>
      <c r="F1238" s="254"/>
      <c r="G1238" s="254"/>
      <c r="H1238" s="254"/>
      <c r="I1238" s="254"/>
      <c r="J1238" s="254"/>
      <c r="K1238" s="254"/>
      <c r="L1238" s="254"/>
      <c r="M1238" s="254"/>
      <c r="N1238" s="254"/>
      <c r="O1238" s="254"/>
      <c r="P1238" s="254"/>
      <c r="Q1238" s="254"/>
      <c r="R1238" s="254"/>
      <c r="S1238" s="254"/>
      <c r="T1238" s="254"/>
      <c r="U1238" s="254"/>
      <c r="V1238" s="254"/>
      <c r="W1238" s="254"/>
      <c r="X1238" s="254"/>
      <c r="Y1238" s="254"/>
      <c r="Z1238" s="254"/>
      <c r="AA1238" s="254"/>
      <c r="AB1238" s="254"/>
      <c r="AC1238" s="254"/>
      <c r="AD1238" s="254"/>
      <c r="AE1238" s="254"/>
      <c r="AF1238" s="254"/>
      <c r="AG1238" s="254"/>
      <c r="AH1238" s="254"/>
      <c r="AI1238" s="254"/>
      <c r="AJ1238" s="254"/>
      <c r="AK1238" s="254"/>
      <c r="AL1238" s="254"/>
      <c r="AM1238" s="254"/>
      <c r="AN1238" s="254"/>
      <c r="AO1238" s="254"/>
      <c r="AP1238" s="254"/>
      <c r="AQ1238" s="254"/>
      <c r="AR1238" s="254"/>
      <c r="AS1238" s="254"/>
      <c r="AT1238" s="254"/>
      <c r="AU1238" s="254"/>
      <c r="AV1238" s="254"/>
      <c r="AW1238" s="254"/>
      <c r="AX1238" s="254"/>
      <c r="AY1238" s="254"/>
      <c r="AZ1238" s="254"/>
      <c r="BA1238" s="254"/>
      <c r="BB1238" s="254"/>
      <c r="BC1238" s="254"/>
      <c r="BD1238" s="254"/>
      <c r="BE1238" s="254"/>
      <c r="BF1238" s="254"/>
      <c r="BG1238" s="254"/>
      <c r="BH1238" s="254"/>
      <c r="BI1238" s="254"/>
      <c r="BJ1238" s="254"/>
      <c r="BK1238" s="254"/>
      <c r="BL1238" s="254"/>
      <c r="BM1238" s="254"/>
      <c r="BN1238" s="254"/>
      <c r="BO1238" s="254"/>
      <c r="BP1238" s="254"/>
      <c r="BQ1238" s="254"/>
      <c r="BR1238" s="254"/>
      <c r="BS1238" s="254"/>
      <c r="BT1238" s="254"/>
      <c r="BU1238" s="254"/>
      <c r="BV1238" s="254"/>
      <c r="BW1238" s="254"/>
      <c r="BX1238" s="254"/>
      <c r="BY1238" s="254"/>
      <c r="BZ1238" s="254"/>
      <c r="CA1238" s="254"/>
      <c r="CB1238" s="254"/>
      <c r="CC1238" s="254"/>
      <c r="CD1238" s="254"/>
      <c r="CE1238" s="254"/>
      <c r="CF1238" s="254"/>
      <c r="CG1238" s="254"/>
      <c r="CH1238" s="254"/>
      <c r="CI1238" s="254"/>
      <c r="CJ1238" s="254"/>
      <c r="CK1238" s="254"/>
      <c r="CL1238" s="254"/>
      <c r="CM1238" s="254"/>
      <c r="CN1238" s="254"/>
      <c r="CO1238" s="254"/>
      <c r="CP1238" s="254"/>
      <c r="CQ1238" s="254"/>
      <c r="CR1238" s="254"/>
      <c r="CS1238" s="254"/>
      <c r="CT1238" s="254"/>
      <c r="CU1238" s="254"/>
      <c r="CV1238" s="254"/>
      <c r="CW1238" s="254"/>
      <c r="CX1238" s="254"/>
      <c r="CY1238" s="254"/>
      <c r="CZ1238" s="254"/>
      <c r="DA1238" s="254"/>
      <c r="DB1238" s="254"/>
      <c r="DC1238" s="254"/>
      <c r="DD1238" s="254"/>
      <c r="DE1238" s="254"/>
      <c r="DF1238" s="254"/>
      <c r="DG1238" s="254"/>
      <c r="DH1238" s="254"/>
      <c r="DI1238" s="254"/>
      <c r="DJ1238" s="254"/>
      <c r="DK1238" s="254"/>
      <c r="DL1238" s="254"/>
      <c r="DM1238" s="254"/>
      <c r="DN1238" s="254"/>
      <c r="DO1238" s="254"/>
    </row>
    <row r="1239" spans="1:119" ht="7.5" customHeight="1">
      <c r="A1239" s="277"/>
      <c r="B1239" s="254"/>
      <c r="C1239" s="254"/>
      <c r="D1239" s="254"/>
      <c r="E1239" s="254"/>
      <c r="F1239" s="254"/>
      <c r="G1239" s="254"/>
      <c r="H1239" s="254"/>
      <c r="I1239" s="254"/>
      <c r="J1239" s="254"/>
      <c r="K1239" s="254"/>
      <c r="L1239" s="254"/>
      <c r="M1239" s="254"/>
      <c r="N1239" s="254"/>
      <c r="O1239" s="254"/>
      <c r="P1239" s="254"/>
      <c r="Q1239" s="254"/>
      <c r="R1239" s="254"/>
      <c r="S1239" s="254"/>
      <c r="T1239" s="254"/>
      <c r="U1239" s="254"/>
      <c r="V1239" s="254"/>
      <c r="W1239" s="254"/>
      <c r="X1239" s="254"/>
      <c r="Y1239" s="254"/>
      <c r="Z1239" s="254"/>
      <c r="AA1239" s="254"/>
      <c r="AB1239" s="254"/>
      <c r="AC1239" s="254"/>
      <c r="AD1239" s="254"/>
      <c r="AE1239" s="254"/>
      <c r="AF1239" s="254"/>
      <c r="AG1239" s="254"/>
      <c r="AH1239" s="254"/>
      <c r="AI1239" s="254"/>
      <c r="AJ1239" s="254"/>
      <c r="AK1239" s="254"/>
      <c r="AL1239" s="254"/>
      <c r="AM1239" s="254"/>
      <c r="AN1239" s="254"/>
      <c r="AO1239" s="254"/>
      <c r="AP1239" s="254"/>
      <c r="AQ1239" s="254"/>
      <c r="AR1239" s="254"/>
      <c r="AS1239" s="254"/>
      <c r="AT1239" s="254"/>
      <c r="AU1239" s="254"/>
      <c r="AV1239" s="254"/>
      <c r="AW1239" s="254"/>
      <c r="AX1239" s="254"/>
      <c r="AY1239" s="254"/>
      <c r="AZ1239" s="254"/>
      <c r="BA1239" s="254"/>
      <c r="BB1239" s="254"/>
      <c r="BC1239" s="254"/>
      <c r="BD1239" s="254"/>
      <c r="BE1239" s="254"/>
      <c r="BF1239" s="254"/>
      <c r="BG1239" s="254"/>
      <c r="BH1239" s="254"/>
      <c r="BI1239" s="254"/>
      <c r="BJ1239" s="254"/>
      <c r="BK1239" s="254"/>
      <c r="BL1239" s="254"/>
      <c r="BM1239" s="254"/>
      <c r="BN1239" s="254"/>
      <c r="BO1239" s="254"/>
      <c r="BP1239" s="254"/>
      <c r="BQ1239" s="254"/>
      <c r="BR1239" s="254"/>
      <c r="BS1239" s="254"/>
      <c r="BT1239" s="254"/>
      <c r="BU1239" s="254"/>
      <c r="BV1239" s="254"/>
      <c r="BW1239" s="254"/>
      <c r="BX1239" s="254"/>
      <c r="BY1239" s="254"/>
      <c r="BZ1239" s="254"/>
      <c r="CA1239" s="254"/>
      <c r="CB1239" s="254"/>
      <c r="CC1239" s="254"/>
      <c r="CD1239" s="254"/>
      <c r="CE1239" s="254"/>
      <c r="CF1239" s="254"/>
      <c r="CG1239" s="254"/>
      <c r="CH1239" s="254"/>
      <c r="CI1239" s="254"/>
      <c r="CJ1239" s="254"/>
      <c r="CK1239" s="254"/>
      <c r="CL1239" s="254"/>
      <c r="CM1239" s="254"/>
      <c r="CN1239" s="254"/>
      <c r="CO1239" s="254"/>
      <c r="CP1239" s="254"/>
      <c r="CQ1239" s="254"/>
      <c r="CR1239" s="254"/>
      <c r="CS1239" s="254"/>
      <c r="CT1239" s="254"/>
      <c r="CU1239" s="254"/>
      <c r="CV1239" s="254"/>
      <c r="CW1239" s="254"/>
      <c r="CX1239" s="254"/>
      <c r="CY1239" s="254"/>
      <c r="CZ1239" s="254"/>
      <c r="DA1239" s="254"/>
      <c r="DB1239" s="254"/>
      <c r="DC1239" s="254"/>
      <c r="DD1239" s="254"/>
      <c r="DE1239" s="254"/>
      <c r="DF1239" s="254"/>
      <c r="DG1239" s="254"/>
      <c r="DH1239" s="254"/>
      <c r="DI1239" s="254"/>
      <c r="DJ1239" s="254"/>
      <c r="DK1239" s="254"/>
      <c r="DL1239" s="254"/>
      <c r="DM1239" s="254"/>
      <c r="DN1239" s="254"/>
      <c r="DO1239" s="254"/>
    </row>
    <row r="1240" spans="1:119" ht="7.5" customHeight="1">
      <c r="A1240" s="277"/>
      <c r="B1240" s="254"/>
      <c r="C1240" s="254"/>
      <c r="D1240" s="254"/>
      <c r="E1240" s="254"/>
      <c r="F1240" s="254"/>
      <c r="G1240" s="254"/>
      <c r="H1240" s="254"/>
      <c r="I1240" s="254"/>
      <c r="J1240" s="254"/>
      <c r="K1240" s="254"/>
      <c r="L1240" s="254"/>
      <c r="M1240" s="254"/>
      <c r="N1240" s="254"/>
      <c r="O1240" s="254"/>
      <c r="P1240" s="254"/>
      <c r="Q1240" s="254"/>
      <c r="R1240" s="254"/>
      <c r="S1240" s="254"/>
      <c r="T1240" s="254"/>
      <c r="U1240" s="254"/>
      <c r="V1240" s="254"/>
      <c r="W1240" s="254"/>
      <c r="X1240" s="254"/>
      <c r="Y1240" s="254"/>
      <c r="Z1240" s="254"/>
      <c r="AA1240" s="254"/>
      <c r="AB1240" s="254"/>
      <c r="AC1240" s="254"/>
      <c r="AD1240" s="254"/>
      <c r="AE1240" s="254"/>
      <c r="AF1240" s="254"/>
      <c r="AG1240" s="254"/>
      <c r="AH1240" s="254"/>
      <c r="AI1240" s="254"/>
      <c r="AJ1240" s="254"/>
      <c r="AK1240" s="254"/>
      <c r="AL1240" s="254"/>
      <c r="AM1240" s="254"/>
      <c r="AN1240" s="254"/>
      <c r="AO1240" s="254"/>
      <c r="AP1240" s="254"/>
      <c r="AQ1240" s="254"/>
      <c r="AR1240" s="254"/>
      <c r="AS1240" s="254"/>
      <c r="AT1240" s="254"/>
      <c r="AU1240" s="254"/>
      <c r="AV1240" s="254"/>
      <c r="AW1240" s="254"/>
      <c r="AX1240" s="254"/>
      <c r="AY1240" s="254"/>
      <c r="AZ1240" s="254"/>
      <c r="BA1240" s="254"/>
      <c r="BB1240" s="254"/>
      <c r="BC1240" s="254"/>
      <c r="BD1240" s="254"/>
      <c r="BE1240" s="254"/>
      <c r="BF1240" s="254"/>
      <c r="BG1240" s="254"/>
      <c r="BH1240" s="254"/>
      <c r="BI1240" s="254"/>
      <c r="BJ1240" s="254"/>
      <c r="BK1240" s="254"/>
      <c r="BL1240" s="254"/>
      <c r="BM1240" s="254"/>
      <c r="BN1240" s="254"/>
      <c r="BO1240" s="254"/>
      <c r="BP1240" s="254"/>
      <c r="BQ1240" s="254"/>
      <c r="BR1240" s="254"/>
      <c r="BS1240" s="254"/>
      <c r="BT1240" s="254"/>
      <c r="BU1240" s="254"/>
      <c r="BV1240" s="254"/>
      <c r="BW1240" s="254"/>
      <c r="BX1240" s="254"/>
      <c r="BY1240" s="254"/>
      <c r="BZ1240" s="254"/>
      <c r="CA1240" s="254"/>
      <c r="CB1240" s="254"/>
      <c r="CC1240" s="254"/>
      <c r="CD1240" s="254"/>
      <c r="CE1240" s="254"/>
      <c r="CF1240" s="254"/>
      <c r="CG1240" s="254"/>
      <c r="CH1240" s="254"/>
      <c r="CI1240" s="254"/>
      <c r="CJ1240" s="254"/>
      <c r="CK1240" s="254"/>
      <c r="CL1240" s="254"/>
      <c r="CM1240" s="254"/>
      <c r="CN1240" s="254"/>
      <c r="CO1240" s="254"/>
      <c r="CP1240" s="254"/>
      <c r="CQ1240" s="254"/>
      <c r="CR1240" s="254"/>
      <c r="CS1240" s="254"/>
      <c r="CT1240" s="254"/>
      <c r="CU1240" s="254"/>
      <c r="CV1240" s="254"/>
      <c r="CW1240" s="254"/>
      <c r="CX1240" s="254"/>
      <c r="CY1240" s="254"/>
      <c r="CZ1240" s="254"/>
      <c r="DA1240" s="254"/>
      <c r="DB1240" s="254"/>
      <c r="DC1240" s="254"/>
      <c r="DD1240" s="254"/>
      <c r="DE1240" s="254"/>
      <c r="DF1240" s="254"/>
      <c r="DG1240" s="254"/>
      <c r="DH1240" s="254"/>
      <c r="DI1240" s="254"/>
      <c r="DJ1240" s="254"/>
      <c r="DK1240" s="254"/>
      <c r="DL1240" s="254"/>
      <c r="DM1240" s="254"/>
      <c r="DN1240" s="254"/>
      <c r="DO1240" s="254"/>
    </row>
    <row r="1241" spans="1:119" ht="7.5" customHeight="1">
      <c r="A1241" s="277"/>
      <c r="B1241" s="254"/>
      <c r="C1241" s="254"/>
      <c r="D1241" s="254"/>
      <c r="E1241" s="254"/>
      <c r="F1241" s="254"/>
      <c r="G1241" s="254"/>
      <c r="H1241" s="254"/>
      <c r="I1241" s="254"/>
      <c r="J1241" s="254"/>
      <c r="K1241" s="254"/>
      <c r="L1241" s="254"/>
      <c r="M1241" s="254"/>
      <c r="N1241" s="254"/>
      <c r="O1241" s="254"/>
      <c r="P1241" s="254"/>
      <c r="Q1241" s="254"/>
      <c r="R1241" s="254"/>
      <c r="S1241" s="254"/>
      <c r="T1241" s="254"/>
      <c r="U1241" s="254"/>
      <c r="V1241" s="254"/>
      <c r="W1241" s="254"/>
      <c r="X1241" s="254"/>
      <c r="Y1241" s="254"/>
      <c r="Z1241" s="254"/>
      <c r="AA1241" s="254"/>
      <c r="AB1241" s="254"/>
      <c r="AC1241" s="254"/>
      <c r="AD1241" s="254"/>
      <c r="AE1241" s="254"/>
      <c r="AF1241" s="254"/>
      <c r="AG1241" s="254"/>
      <c r="AH1241" s="254"/>
      <c r="AI1241" s="254"/>
      <c r="AJ1241" s="254"/>
      <c r="AK1241" s="254"/>
      <c r="AL1241" s="254"/>
      <c r="AM1241" s="254"/>
      <c r="AN1241" s="254"/>
      <c r="AO1241" s="254"/>
      <c r="AP1241" s="254"/>
      <c r="AQ1241" s="254"/>
      <c r="AR1241" s="254"/>
      <c r="AS1241" s="254"/>
      <c r="AT1241" s="254"/>
      <c r="AU1241" s="254"/>
      <c r="AV1241" s="254"/>
      <c r="AW1241" s="254"/>
      <c r="AX1241" s="254"/>
      <c r="AY1241" s="254"/>
      <c r="AZ1241" s="254"/>
      <c r="BA1241" s="254"/>
      <c r="BB1241" s="254"/>
      <c r="BC1241" s="254"/>
      <c r="BD1241" s="254"/>
      <c r="BE1241" s="254"/>
      <c r="BF1241" s="254"/>
      <c r="BG1241" s="254"/>
      <c r="BH1241" s="254"/>
      <c r="BI1241" s="254"/>
      <c r="BJ1241" s="254"/>
      <c r="BK1241" s="254"/>
      <c r="BL1241" s="254"/>
      <c r="BM1241" s="254"/>
      <c r="BN1241" s="254"/>
      <c r="BO1241" s="254"/>
      <c r="BP1241" s="254"/>
      <c r="BQ1241" s="254"/>
      <c r="BR1241" s="254"/>
      <c r="BS1241" s="254"/>
      <c r="BT1241" s="254"/>
      <c r="BU1241" s="254"/>
      <c r="BV1241" s="254"/>
      <c r="BW1241" s="254"/>
      <c r="BX1241" s="254"/>
      <c r="BY1241" s="254"/>
      <c r="BZ1241" s="254"/>
      <c r="CA1241" s="254"/>
      <c r="CB1241" s="254"/>
      <c r="CC1241" s="254"/>
      <c r="CD1241" s="254"/>
      <c r="CE1241" s="254"/>
      <c r="CF1241" s="254"/>
      <c r="CG1241" s="254"/>
      <c r="CH1241" s="254"/>
      <c r="CI1241" s="254"/>
      <c r="CJ1241" s="254"/>
      <c r="CK1241" s="254"/>
      <c r="CL1241" s="254"/>
      <c r="CM1241" s="254"/>
      <c r="CN1241" s="254"/>
      <c r="CO1241" s="254"/>
      <c r="CP1241" s="254"/>
      <c r="CQ1241" s="254"/>
      <c r="CR1241" s="254"/>
      <c r="CS1241" s="254"/>
      <c r="CT1241" s="254"/>
      <c r="CU1241" s="254"/>
      <c r="CV1241" s="254"/>
      <c r="CW1241" s="254"/>
      <c r="CX1241" s="254"/>
      <c r="CY1241" s="254"/>
      <c r="CZ1241" s="254"/>
      <c r="DA1241" s="254"/>
      <c r="DB1241" s="254"/>
      <c r="DC1241" s="254"/>
      <c r="DD1241" s="254"/>
      <c r="DE1241" s="254"/>
      <c r="DF1241" s="254"/>
      <c r="DG1241" s="254"/>
      <c r="DH1241" s="254"/>
      <c r="DI1241" s="254"/>
      <c r="DJ1241" s="254"/>
      <c r="DK1241" s="254"/>
      <c r="DL1241" s="254"/>
      <c r="DM1241" s="254"/>
      <c r="DN1241" s="254"/>
      <c r="DO1241" s="254"/>
    </row>
    <row r="1242" spans="1:119" ht="7.5" customHeight="1">
      <c r="A1242" s="277"/>
      <c r="B1242" s="254"/>
      <c r="C1242" s="254"/>
      <c r="D1242" s="254"/>
      <c r="E1242" s="254"/>
      <c r="F1242" s="254"/>
      <c r="G1242" s="254"/>
      <c r="H1242" s="254"/>
      <c r="I1242" s="254"/>
      <c r="J1242" s="254"/>
      <c r="K1242" s="254"/>
      <c r="L1242" s="254"/>
      <c r="M1242" s="254"/>
      <c r="N1242" s="254"/>
      <c r="O1242" s="254"/>
      <c r="P1242" s="254"/>
      <c r="Q1242" s="254"/>
      <c r="R1242" s="254"/>
      <c r="S1242" s="254"/>
      <c r="T1242" s="254"/>
      <c r="U1242" s="254"/>
      <c r="V1242" s="254"/>
      <c r="W1242" s="254"/>
      <c r="X1242" s="254"/>
      <c r="Y1242" s="254"/>
      <c r="Z1242" s="254"/>
      <c r="AA1242" s="254"/>
      <c r="AB1242" s="254"/>
      <c r="AC1242" s="254"/>
      <c r="AD1242" s="254"/>
      <c r="AE1242" s="254"/>
      <c r="AF1242" s="254"/>
      <c r="AG1242" s="254"/>
      <c r="AH1242" s="254"/>
      <c r="AI1242" s="254"/>
      <c r="AJ1242" s="254"/>
      <c r="AK1242" s="254"/>
      <c r="AL1242" s="254"/>
      <c r="AM1242" s="254"/>
      <c r="AN1242" s="254"/>
      <c r="AO1242" s="254"/>
      <c r="AP1242" s="254"/>
      <c r="AQ1242" s="254"/>
      <c r="AR1242" s="254"/>
      <c r="AS1242" s="254"/>
      <c r="AT1242" s="254"/>
      <c r="AU1242" s="254"/>
      <c r="AV1242" s="254"/>
      <c r="AW1242" s="254"/>
      <c r="AX1242" s="254"/>
      <c r="AY1242" s="254"/>
      <c r="AZ1242" s="254"/>
      <c r="BA1242" s="254"/>
      <c r="BB1242" s="254"/>
      <c r="BC1242" s="254"/>
      <c r="BD1242" s="254"/>
      <c r="BE1242" s="254"/>
      <c r="BF1242" s="254"/>
      <c r="BG1242" s="254"/>
      <c r="BH1242" s="254"/>
      <c r="BI1242" s="254"/>
      <c r="BJ1242" s="254"/>
      <c r="BK1242" s="254"/>
      <c r="BL1242" s="254"/>
      <c r="BM1242" s="254"/>
      <c r="BN1242" s="254"/>
      <c r="BO1242" s="254"/>
      <c r="BP1242" s="254"/>
      <c r="BQ1242" s="254"/>
      <c r="BR1242" s="254"/>
      <c r="BS1242" s="254"/>
      <c r="BT1242" s="254"/>
      <c r="BU1242" s="254"/>
      <c r="BV1242" s="254"/>
      <c r="BW1242" s="254"/>
      <c r="BX1242" s="254"/>
      <c r="BY1242" s="254"/>
      <c r="BZ1242" s="254"/>
      <c r="CA1242" s="254"/>
      <c r="CB1242" s="254"/>
      <c r="CC1242" s="254"/>
      <c r="CD1242" s="254"/>
      <c r="CE1242" s="254"/>
      <c r="CF1242" s="254"/>
      <c r="CG1242" s="254"/>
      <c r="CH1242" s="254"/>
      <c r="CI1242" s="254"/>
      <c r="CJ1242" s="254"/>
      <c r="CK1242" s="254"/>
      <c r="CL1242" s="254"/>
      <c r="CM1242" s="254"/>
      <c r="CN1242" s="254"/>
      <c r="CO1242" s="254"/>
      <c r="CP1242" s="254"/>
      <c r="CQ1242" s="254"/>
      <c r="CR1242" s="254"/>
      <c r="CS1242" s="254"/>
      <c r="CT1242" s="254"/>
      <c r="CU1242" s="254"/>
      <c r="CV1242" s="254"/>
      <c r="CW1242" s="254"/>
      <c r="CX1242" s="254"/>
      <c r="CY1242" s="254"/>
      <c r="CZ1242" s="254"/>
      <c r="DA1242" s="254"/>
      <c r="DB1242" s="254"/>
      <c r="DC1242" s="254"/>
      <c r="DD1242" s="254"/>
      <c r="DE1242" s="254"/>
      <c r="DF1242" s="254"/>
      <c r="DG1242" s="254"/>
      <c r="DH1242" s="254"/>
      <c r="DI1242" s="254"/>
      <c r="DJ1242" s="254"/>
      <c r="DK1242" s="254"/>
      <c r="DL1242" s="254"/>
      <c r="DM1242" s="254"/>
      <c r="DN1242" s="254"/>
      <c r="DO1242" s="254"/>
    </row>
    <row r="1243" spans="1:119" ht="7.5" customHeight="1">
      <c r="A1243" s="277"/>
      <c r="B1243" s="254"/>
      <c r="C1243" s="254"/>
      <c r="D1243" s="254"/>
      <c r="E1243" s="254"/>
      <c r="F1243" s="254"/>
      <c r="G1243" s="254"/>
      <c r="H1243" s="254"/>
      <c r="I1243" s="254"/>
      <c r="J1243" s="254"/>
      <c r="K1243" s="254"/>
      <c r="L1243" s="254"/>
      <c r="M1243" s="254"/>
      <c r="N1243" s="254"/>
      <c r="O1243" s="254"/>
      <c r="P1243" s="254"/>
      <c r="Q1243" s="254"/>
      <c r="R1243" s="254"/>
      <c r="S1243" s="254"/>
      <c r="T1243" s="254"/>
      <c r="U1243" s="254"/>
      <c r="V1243" s="254"/>
      <c r="W1243" s="254"/>
      <c r="X1243" s="254"/>
      <c r="Y1243" s="254"/>
      <c r="Z1243" s="254"/>
      <c r="AA1243" s="254"/>
      <c r="AB1243" s="254"/>
      <c r="AC1243" s="254"/>
      <c r="AD1243" s="254"/>
      <c r="AE1243" s="254"/>
      <c r="AF1243" s="254"/>
      <c r="AG1243" s="254"/>
      <c r="AH1243" s="254"/>
      <c r="AI1243" s="254"/>
      <c r="AJ1243" s="254"/>
      <c r="AK1243" s="254"/>
      <c r="AL1243" s="254"/>
      <c r="AM1243" s="254"/>
      <c r="AN1243" s="254"/>
      <c r="AO1243" s="254"/>
      <c r="AP1243" s="254"/>
      <c r="AQ1243" s="254"/>
      <c r="AR1243" s="254"/>
      <c r="AS1243" s="254"/>
      <c r="AT1243" s="254"/>
      <c r="AU1243" s="254"/>
      <c r="AV1243" s="254"/>
      <c r="AW1243" s="254"/>
      <c r="AX1243" s="254"/>
      <c r="AY1243" s="254"/>
      <c r="AZ1243" s="254"/>
      <c r="BA1243" s="254"/>
      <c r="BB1243" s="254"/>
      <c r="BC1243" s="254"/>
      <c r="BD1243" s="254"/>
      <c r="BE1243" s="254"/>
      <c r="BF1243" s="254"/>
      <c r="BG1243" s="254"/>
      <c r="BH1243" s="254"/>
      <c r="BI1243" s="254"/>
      <c r="BJ1243" s="254"/>
      <c r="BK1243" s="254"/>
      <c r="BL1243" s="254"/>
      <c r="BM1243" s="254"/>
      <c r="BN1243" s="254"/>
      <c r="BO1243" s="254"/>
      <c r="BP1243" s="254"/>
      <c r="BQ1243" s="254"/>
      <c r="BR1243" s="254"/>
      <c r="BS1243" s="254"/>
      <c r="BT1243" s="254"/>
      <c r="BU1243" s="254"/>
      <c r="BV1243" s="254"/>
      <c r="BW1243" s="254"/>
      <c r="BX1243" s="254"/>
      <c r="BY1243" s="254"/>
      <c r="BZ1243" s="254"/>
      <c r="CA1243" s="254"/>
      <c r="CB1243" s="254"/>
      <c r="CC1243" s="254"/>
      <c r="CD1243" s="254"/>
      <c r="CE1243" s="254"/>
      <c r="CF1243" s="254"/>
      <c r="CG1243" s="254"/>
      <c r="CH1243" s="254"/>
      <c r="CI1243" s="254"/>
      <c r="CJ1243" s="254"/>
      <c r="CK1243" s="254"/>
      <c r="CL1243" s="254"/>
      <c r="CM1243" s="254"/>
      <c r="CN1243" s="254"/>
      <c r="CO1243" s="254"/>
      <c r="CP1243" s="254"/>
      <c r="CQ1243" s="254"/>
      <c r="CR1243" s="254"/>
      <c r="CS1243" s="254"/>
      <c r="CT1243" s="254"/>
      <c r="CU1243" s="254"/>
      <c r="CV1243" s="254"/>
      <c r="CW1243" s="254"/>
      <c r="CX1243" s="254"/>
      <c r="CY1243" s="254"/>
      <c r="CZ1243" s="254"/>
      <c r="DA1243" s="254"/>
      <c r="DB1243" s="254"/>
      <c r="DC1243" s="254"/>
      <c r="DD1243" s="254"/>
      <c r="DE1243" s="254"/>
      <c r="DF1243" s="254"/>
      <c r="DG1243" s="254"/>
      <c r="DH1243" s="254"/>
      <c r="DI1243" s="254"/>
      <c r="DJ1243" s="254"/>
      <c r="DK1243" s="254"/>
      <c r="DL1243" s="254"/>
      <c r="DM1243" s="254"/>
      <c r="DN1243" s="254"/>
      <c r="DO1243" s="254"/>
    </row>
    <row r="1244" spans="1:119" ht="7.5" customHeight="1">
      <c r="A1244" s="277"/>
      <c r="B1244" s="254"/>
      <c r="C1244" s="254"/>
      <c r="D1244" s="254"/>
      <c r="E1244" s="254"/>
      <c r="F1244" s="254"/>
      <c r="G1244" s="254"/>
      <c r="H1244" s="254"/>
      <c r="I1244" s="254"/>
      <c r="J1244" s="254"/>
      <c r="K1244" s="254"/>
      <c r="L1244" s="254"/>
      <c r="M1244" s="254"/>
      <c r="N1244" s="254"/>
      <c r="O1244" s="254"/>
      <c r="P1244" s="254"/>
      <c r="Q1244" s="254"/>
      <c r="R1244" s="254"/>
      <c r="S1244" s="254"/>
      <c r="T1244" s="254"/>
      <c r="U1244" s="254"/>
      <c r="V1244" s="254"/>
      <c r="W1244" s="254"/>
      <c r="X1244" s="254"/>
      <c r="Y1244" s="254"/>
      <c r="Z1244" s="254"/>
      <c r="AA1244" s="254"/>
      <c r="AB1244" s="254"/>
      <c r="AC1244" s="254"/>
      <c r="AD1244" s="254"/>
      <c r="AE1244" s="254"/>
      <c r="AF1244" s="254"/>
      <c r="AG1244" s="254"/>
      <c r="AH1244" s="254"/>
      <c r="AI1244" s="254"/>
      <c r="AJ1244" s="254"/>
      <c r="AK1244" s="254"/>
      <c r="AL1244" s="254"/>
      <c r="AM1244" s="254"/>
      <c r="AN1244" s="254"/>
      <c r="AO1244" s="254"/>
      <c r="AP1244" s="254"/>
      <c r="AQ1244" s="254"/>
      <c r="AR1244" s="254"/>
      <c r="AS1244" s="254"/>
      <c r="AT1244" s="254"/>
      <c r="AU1244" s="254"/>
      <c r="AV1244" s="254"/>
      <c r="AW1244" s="254"/>
      <c r="AX1244" s="254"/>
      <c r="AY1244" s="254"/>
      <c r="AZ1244" s="254"/>
      <c r="BA1244" s="254"/>
      <c r="BB1244" s="254"/>
      <c r="BC1244" s="254"/>
      <c r="BD1244" s="254"/>
      <c r="BE1244" s="254"/>
      <c r="BF1244" s="254"/>
      <c r="BG1244" s="254"/>
      <c r="BH1244" s="254"/>
      <c r="BI1244" s="254"/>
      <c r="BJ1244" s="254"/>
      <c r="BK1244" s="254"/>
      <c r="BL1244" s="254"/>
      <c r="BM1244" s="254"/>
      <c r="BN1244" s="254"/>
      <c r="BO1244" s="254"/>
      <c r="BP1244" s="254"/>
      <c r="BQ1244" s="254"/>
      <c r="BR1244" s="254"/>
      <c r="BS1244" s="254"/>
      <c r="BT1244" s="254"/>
      <c r="BU1244" s="254"/>
      <c r="BV1244" s="254"/>
      <c r="BW1244" s="254"/>
      <c r="BX1244" s="254"/>
      <c r="BY1244" s="254"/>
      <c r="BZ1244" s="254"/>
      <c r="CA1244" s="254"/>
      <c r="CB1244" s="254"/>
      <c r="CC1244" s="254"/>
      <c r="CD1244" s="254"/>
      <c r="CE1244" s="254"/>
      <c r="CF1244" s="254"/>
      <c r="CG1244" s="254"/>
      <c r="CH1244" s="254"/>
      <c r="CI1244" s="254"/>
      <c r="CJ1244" s="254"/>
      <c r="CK1244" s="254"/>
      <c r="CL1244" s="254"/>
      <c r="CM1244" s="254"/>
      <c r="CN1244" s="254"/>
      <c r="CO1244" s="254"/>
      <c r="CP1244" s="254"/>
      <c r="CQ1244" s="254"/>
      <c r="CR1244" s="254"/>
      <c r="CS1244" s="254"/>
      <c r="CT1244" s="254"/>
      <c r="CU1244" s="254"/>
      <c r="CV1244" s="254"/>
      <c r="CW1244" s="254"/>
      <c r="CX1244" s="254"/>
      <c r="CY1244" s="254"/>
      <c r="CZ1244" s="254"/>
      <c r="DA1244" s="254"/>
      <c r="DB1244" s="254"/>
      <c r="DC1244" s="254"/>
      <c r="DD1244" s="254"/>
      <c r="DE1244" s="254"/>
      <c r="DF1244" s="254"/>
      <c r="DG1244" s="254"/>
      <c r="DH1244" s="254"/>
      <c r="DI1244" s="254"/>
      <c r="DJ1244" s="254"/>
      <c r="DK1244" s="254"/>
      <c r="DL1244" s="254"/>
      <c r="DM1244" s="254"/>
      <c r="DN1244" s="254"/>
      <c r="DO1244" s="254"/>
    </row>
    <row r="1245" spans="1:119" ht="7.5" customHeight="1">
      <c r="A1245" s="277"/>
      <c r="B1245" s="254"/>
      <c r="C1245" s="254"/>
      <c r="D1245" s="254"/>
      <c r="E1245" s="254"/>
      <c r="F1245" s="254"/>
      <c r="G1245" s="254"/>
      <c r="H1245" s="254"/>
      <c r="I1245" s="254"/>
      <c r="J1245" s="254"/>
      <c r="K1245" s="254"/>
      <c r="L1245" s="254"/>
      <c r="M1245" s="254"/>
      <c r="N1245" s="254"/>
      <c r="O1245" s="254"/>
      <c r="P1245" s="254"/>
      <c r="Q1245" s="254"/>
      <c r="R1245" s="254"/>
      <c r="S1245" s="254"/>
      <c r="T1245" s="254"/>
      <c r="U1245" s="254"/>
      <c r="V1245" s="254"/>
      <c r="W1245" s="254"/>
      <c r="X1245" s="254"/>
      <c r="Y1245" s="254"/>
      <c r="Z1245" s="254"/>
      <c r="AA1245" s="254"/>
      <c r="AB1245" s="254"/>
      <c r="AC1245" s="254"/>
      <c r="AD1245" s="254"/>
      <c r="AE1245" s="254"/>
      <c r="AF1245" s="254"/>
      <c r="AG1245" s="254"/>
      <c r="AH1245" s="254"/>
      <c r="AI1245" s="254"/>
      <c r="AJ1245" s="254"/>
      <c r="AK1245" s="254"/>
      <c r="AL1245" s="254"/>
      <c r="AM1245" s="254"/>
      <c r="AN1245" s="254"/>
      <c r="AO1245" s="254"/>
      <c r="AP1245" s="254"/>
      <c r="AQ1245" s="254"/>
      <c r="AR1245" s="254"/>
      <c r="AS1245" s="254"/>
      <c r="AT1245" s="254"/>
      <c r="AU1245" s="254"/>
      <c r="AV1245" s="254"/>
      <c r="AW1245" s="254"/>
      <c r="AX1245" s="254"/>
      <c r="AY1245" s="254"/>
      <c r="AZ1245" s="254"/>
      <c r="BA1245" s="254"/>
      <c r="BB1245" s="254"/>
      <c r="BC1245" s="254"/>
      <c r="BD1245" s="254"/>
      <c r="BE1245" s="254"/>
      <c r="BF1245" s="254"/>
      <c r="BG1245" s="254"/>
      <c r="BH1245" s="254"/>
      <c r="BI1245" s="254"/>
      <c r="BJ1245" s="254"/>
      <c r="BK1245" s="254"/>
      <c r="BL1245" s="254"/>
      <c r="BM1245" s="254"/>
      <c r="BN1245" s="254"/>
      <c r="BO1245" s="254"/>
      <c r="BP1245" s="254"/>
      <c r="BQ1245" s="254"/>
      <c r="BR1245" s="254"/>
      <c r="BS1245" s="254"/>
      <c r="BT1245" s="254"/>
      <c r="BU1245" s="254"/>
      <c r="BV1245" s="254"/>
      <c r="BW1245" s="254"/>
      <c r="BX1245" s="254"/>
      <c r="BY1245" s="254"/>
      <c r="BZ1245" s="254"/>
      <c r="CA1245" s="254"/>
      <c r="CB1245" s="254"/>
      <c r="CC1245" s="254"/>
      <c r="CD1245" s="254"/>
      <c r="CE1245" s="254"/>
      <c r="CF1245" s="254"/>
      <c r="CG1245" s="254"/>
      <c r="CH1245" s="254"/>
      <c r="CI1245" s="254"/>
      <c r="CJ1245" s="254"/>
      <c r="CK1245" s="254"/>
      <c r="CL1245" s="254"/>
      <c r="CM1245" s="254"/>
      <c r="CN1245" s="254"/>
      <c r="CO1245" s="254"/>
      <c r="CP1245" s="254"/>
      <c r="CQ1245" s="254"/>
      <c r="CR1245" s="254"/>
      <c r="CS1245" s="254"/>
      <c r="CT1245" s="254"/>
      <c r="CU1245" s="254"/>
      <c r="CV1245" s="254"/>
      <c r="CW1245" s="254"/>
      <c r="CX1245" s="254"/>
      <c r="CY1245" s="254"/>
      <c r="CZ1245" s="254"/>
      <c r="DA1245" s="254"/>
      <c r="DB1245" s="254"/>
      <c r="DC1245" s="254"/>
      <c r="DD1245" s="254"/>
      <c r="DE1245" s="254"/>
      <c r="DF1245" s="254"/>
      <c r="DG1245" s="254"/>
      <c r="DH1245" s="254"/>
      <c r="DI1245" s="254"/>
      <c r="DJ1245" s="254"/>
      <c r="DK1245" s="254"/>
      <c r="DL1245" s="254"/>
      <c r="DM1245" s="254"/>
      <c r="DN1245" s="254"/>
      <c r="DO1245" s="254"/>
    </row>
    <row r="1246" spans="1:119" ht="7.5" customHeight="1">
      <c r="A1246" s="277"/>
      <c r="B1246" s="254"/>
      <c r="C1246" s="254"/>
      <c r="D1246" s="254"/>
      <c r="E1246" s="254"/>
      <c r="F1246" s="254"/>
      <c r="G1246" s="254"/>
      <c r="H1246" s="254"/>
      <c r="I1246" s="254"/>
      <c r="J1246" s="254"/>
      <c r="K1246" s="254"/>
      <c r="L1246" s="254"/>
      <c r="M1246" s="254"/>
      <c r="N1246" s="254"/>
      <c r="O1246" s="254"/>
      <c r="P1246" s="254"/>
      <c r="Q1246" s="254"/>
      <c r="R1246" s="254"/>
      <c r="S1246" s="254"/>
      <c r="T1246" s="254"/>
      <c r="U1246" s="254"/>
      <c r="V1246" s="254"/>
      <c r="W1246" s="254"/>
      <c r="X1246" s="254"/>
      <c r="Y1246" s="254"/>
      <c r="Z1246" s="254"/>
      <c r="AA1246" s="254"/>
      <c r="AB1246" s="254"/>
      <c r="AC1246" s="254"/>
      <c r="AD1246" s="254"/>
      <c r="AE1246" s="254"/>
      <c r="AF1246" s="254"/>
      <c r="AG1246" s="254"/>
      <c r="AH1246" s="254"/>
      <c r="AI1246" s="254"/>
      <c r="AJ1246" s="254"/>
      <c r="AK1246" s="254"/>
      <c r="AL1246" s="254"/>
      <c r="AM1246" s="254"/>
      <c r="AN1246" s="254"/>
      <c r="AO1246" s="254"/>
      <c r="AP1246" s="254"/>
      <c r="AQ1246" s="254"/>
      <c r="AR1246" s="254"/>
      <c r="AS1246" s="254"/>
      <c r="AT1246" s="254"/>
      <c r="AU1246" s="254"/>
      <c r="AV1246" s="254"/>
      <c r="AW1246" s="254"/>
      <c r="AX1246" s="254"/>
      <c r="AY1246" s="254"/>
      <c r="AZ1246" s="254"/>
      <c r="BA1246" s="254"/>
      <c r="BB1246" s="254"/>
      <c r="BC1246" s="254"/>
      <c r="BD1246" s="254"/>
      <c r="BE1246" s="254"/>
      <c r="BF1246" s="254"/>
      <c r="BG1246" s="254"/>
      <c r="BH1246" s="254"/>
      <c r="BI1246" s="254"/>
      <c r="BJ1246" s="254"/>
      <c r="BK1246" s="254"/>
      <c r="BL1246" s="254"/>
      <c r="BM1246" s="254"/>
      <c r="BN1246" s="254"/>
      <c r="BO1246" s="254"/>
      <c r="BP1246" s="254"/>
      <c r="BQ1246" s="254"/>
      <c r="BR1246" s="254"/>
      <c r="BS1246" s="254"/>
      <c r="BT1246" s="254"/>
      <c r="BU1246" s="254"/>
      <c r="BV1246" s="254"/>
      <c r="BW1246" s="254"/>
      <c r="BX1246" s="254"/>
      <c r="BY1246" s="254"/>
      <c r="BZ1246" s="254"/>
      <c r="CA1246" s="254"/>
      <c r="CB1246" s="254"/>
      <c r="CC1246" s="254"/>
      <c r="CD1246" s="254"/>
      <c r="CE1246" s="254"/>
      <c r="CF1246" s="254"/>
      <c r="CG1246" s="254"/>
      <c r="CH1246" s="254"/>
      <c r="CI1246" s="254"/>
      <c r="CJ1246" s="254"/>
      <c r="CK1246" s="254"/>
      <c r="CL1246" s="254"/>
      <c r="CM1246" s="254"/>
      <c r="CN1246" s="254"/>
      <c r="CO1246" s="254"/>
      <c r="CP1246" s="254"/>
      <c r="CQ1246" s="254"/>
      <c r="CR1246" s="254"/>
      <c r="CS1246" s="254"/>
      <c r="CT1246" s="254"/>
      <c r="CU1246" s="254"/>
      <c r="CV1246" s="254"/>
      <c r="CW1246" s="254"/>
      <c r="CX1246" s="254"/>
      <c r="CY1246" s="254"/>
      <c r="CZ1246" s="254"/>
      <c r="DA1246" s="254"/>
      <c r="DB1246" s="254"/>
      <c r="DC1246" s="254"/>
      <c r="DD1246" s="254"/>
      <c r="DE1246" s="254"/>
      <c r="DF1246" s="254"/>
      <c r="DG1246" s="254"/>
      <c r="DH1246" s="254"/>
      <c r="DI1246" s="254"/>
      <c r="DJ1246" s="254"/>
      <c r="DK1246" s="254"/>
      <c r="DL1246" s="254"/>
      <c r="DM1246" s="254"/>
      <c r="DN1246" s="254"/>
      <c r="DO1246" s="254"/>
    </row>
    <row r="1247" spans="1:119" ht="7.5" customHeight="1">
      <c r="A1247" s="277"/>
      <c r="B1247" s="254"/>
      <c r="C1247" s="254"/>
      <c r="D1247" s="254"/>
      <c r="E1247" s="254"/>
      <c r="F1247" s="254"/>
      <c r="G1247" s="254"/>
      <c r="H1247" s="254"/>
      <c r="I1247" s="254"/>
      <c r="J1247" s="254"/>
      <c r="K1247" s="254"/>
      <c r="L1247" s="254"/>
      <c r="M1247" s="254"/>
      <c r="N1247" s="254"/>
      <c r="O1247" s="254"/>
      <c r="P1247" s="254"/>
      <c r="Q1247" s="254"/>
      <c r="R1247" s="254"/>
      <c r="S1247" s="254"/>
      <c r="T1247" s="254"/>
      <c r="U1247" s="254"/>
      <c r="V1247" s="254"/>
      <c r="W1247" s="254"/>
      <c r="X1247" s="254"/>
      <c r="Y1247" s="254"/>
      <c r="Z1247" s="254"/>
      <c r="AA1247" s="254"/>
      <c r="AB1247" s="254"/>
      <c r="AC1247" s="254"/>
      <c r="AD1247" s="254"/>
      <c r="AE1247" s="254"/>
      <c r="AF1247" s="254"/>
      <c r="AG1247" s="254"/>
      <c r="AH1247" s="254"/>
      <c r="AI1247" s="254"/>
      <c r="AJ1247" s="254"/>
      <c r="AK1247" s="254"/>
      <c r="AL1247" s="254"/>
      <c r="AM1247" s="254"/>
      <c r="AN1247" s="254"/>
      <c r="AO1247" s="254"/>
      <c r="AP1247" s="254"/>
      <c r="AQ1247" s="254"/>
      <c r="AR1247" s="254"/>
      <c r="AS1247" s="254"/>
      <c r="AT1247" s="254"/>
      <c r="AU1247" s="254"/>
      <c r="AV1247" s="254"/>
      <c r="AW1247" s="254"/>
      <c r="AX1247" s="254"/>
      <c r="AY1247" s="254"/>
      <c r="AZ1247" s="254"/>
      <c r="BA1247" s="254"/>
      <c r="BB1247" s="254"/>
      <c r="BC1247" s="254"/>
      <c r="BD1247" s="254"/>
      <c r="BE1247" s="254"/>
      <c r="BF1247" s="254"/>
      <c r="BG1247" s="254"/>
      <c r="BH1247" s="254"/>
      <c r="BI1247" s="254"/>
      <c r="BJ1247" s="254"/>
      <c r="BK1247" s="254"/>
      <c r="BL1247" s="254"/>
      <c r="BM1247" s="254"/>
      <c r="BN1247" s="254"/>
      <c r="BO1247" s="254"/>
      <c r="BP1247" s="254"/>
      <c r="BQ1247" s="254"/>
      <c r="BR1247" s="254"/>
      <c r="BS1247" s="254"/>
      <c r="BT1247" s="254"/>
      <c r="BU1247" s="254"/>
      <c r="BV1247" s="254"/>
      <c r="BW1247" s="254"/>
      <c r="BX1247" s="254"/>
      <c r="BY1247" s="254"/>
      <c r="BZ1247" s="254"/>
      <c r="CA1247" s="254"/>
      <c r="CB1247" s="254"/>
      <c r="CC1247" s="254"/>
      <c r="CD1247" s="254"/>
      <c r="CE1247" s="254"/>
      <c r="CF1247" s="254"/>
      <c r="CG1247" s="254"/>
      <c r="CH1247" s="254"/>
      <c r="CI1247" s="254"/>
      <c r="CJ1247" s="254"/>
      <c r="CK1247" s="254"/>
      <c r="CL1247" s="254"/>
      <c r="CM1247" s="254"/>
      <c r="CN1247" s="254"/>
      <c r="CO1247" s="254"/>
      <c r="CP1247" s="254"/>
      <c r="CQ1247" s="254"/>
      <c r="CR1247" s="254"/>
      <c r="CS1247" s="254"/>
      <c r="CT1247" s="254"/>
      <c r="CU1247" s="254"/>
      <c r="CV1247" s="254"/>
      <c r="CW1247" s="254"/>
      <c r="CX1247" s="254"/>
      <c r="CY1247" s="254"/>
      <c r="CZ1247" s="254"/>
      <c r="DA1247" s="254"/>
      <c r="DB1247" s="254"/>
      <c r="DC1247" s="254"/>
      <c r="DD1247" s="254"/>
      <c r="DE1247" s="254"/>
      <c r="DF1247" s="254"/>
      <c r="DG1247" s="254"/>
      <c r="DH1247" s="254"/>
      <c r="DI1247" s="254"/>
      <c r="DJ1247" s="254"/>
      <c r="DK1247" s="254"/>
      <c r="DL1247" s="254"/>
      <c r="DM1247" s="254"/>
      <c r="DN1247" s="254"/>
      <c r="DO1247" s="254"/>
    </row>
    <row r="1248" spans="1:119" ht="7.5" customHeight="1">
      <c r="A1248" s="277"/>
      <c r="B1248" s="254"/>
      <c r="C1248" s="254"/>
      <c r="D1248" s="254"/>
      <c r="E1248" s="254"/>
      <c r="F1248" s="254"/>
      <c r="G1248" s="254"/>
      <c r="H1248" s="254"/>
      <c r="I1248" s="254"/>
      <c r="J1248" s="254"/>
      <c r="K1248" s="254"/>
      <c r="L1248" s="254"/>
      <c r="M1248" s="254"/>
      <c r="N1248" s="254"/>
      <c r="O1248" s="254"/>
      <c r="P1248" s="254"/>
      <c r="Q1248" s="254"/>
      <c r="R1248" s="254"/>
      <c r="S1248" s="254"/>
      <c r="T1248" s="254"/>
      <c r="U1248" s="254"/>
      <c r="V1248" s="254"/>
      <c r="W1248" s="254"/>
      <c r="X1248" s="254"/>
      <c r="Y1248" s="254"/>
      <c r="Z1248" s="254"/>
      <c r="AA1248" s="254"/>
      <c r="AB1248" s="254"/>
      <c r="AC1248" s="254"/>
      <c r="AD1248" s="254"/>
      <c r="AE1248" s="254"/>
      <c r="AF1248" s="254"/>
      <c r="AG1248" s="254"/>
      <c r="AH1248" s="254"/>
      <c r="AI1248" s="254"/>
      <c r="AJ1248" s="254"/>
      <c r="AK1248" s="254"/>
      <c r="AL1248" s="254"/>
      <c r="AM1248" s="254"/>
      <c r="AN1248" s="254"/>
      <c r="AO1248" s="254"/>
      <c r="AP1248" s="254"/>
      <c r="AQ1248" s="254"/>
      <c r="AR1248" s="254"/>
      <c r="AS1248" s="254"/>
      <c r="AT1248" s="254"/>
      <c r="AU1248" s="254"/>
      <c r="AV1248" s="254"/>
      <c r="AW1248" s="254"/>
      <c r="AX1248" s="254"/>
      <c r="AY1248" s="254"/>
      <c r="AZ1248" s="254"/>
      <c r="BA1248" s="254"/>
      <c r="BB1248" s="254"/>
      <c r="BC1248" s="254"/>
      <c r="BD1248" s="254"/>
      <c r="BE1248" s="254"/>
      <c r="BF1248" s="254"/>
      <c r="BG1248" s="254"/>
      <c r="BH1248" s="254"/>
      <c r="BI1248" s="254"/>
      <c r="BJ1248" s="254"/>
      <c r="BK1248" s="254"/>
      <c r="BL1248" s="254"/>
      <c r="BM1248" s="254"/>
      <c r="BN1248" s="254"/>
      <c r="BO1248" s="254"/>
      <c r="BP1248" s="254"/>
      <c r="BQ1248" s="254"/>
      <c r="BR1248" s="254"/>
      <c r="BS1248" s="254"/>
      <c r="BT1248" s="254"/>
      <c r="BU1248" s="254"/>
      <c r="BV1248" s="254"/>
      <c r="BW1248" s="254"/>
      <c r="BX1248" s="254"/>
      <c r="BY1248" s="254"/>
      <c r="BZ1248" s="254"/>
      <c r="CA1248" s="254"/>
      <c r="CB1248" s="254"/>
      <c r="CC1248" s="254"/>
      <c r="CD1248" s="254"/>
      <c r="CE1248" s="254"/>
      <c r="CF1248" s="254"/>
      <c r="CG1248" s="254"/>
      <c r="CH1248" s="254"/>
      <c r="CI1248" s="254"/>
      <c r="CJ1248" s="254"/>
      <c r="CK1248" s="254"/>
      <c r="CL1248" s="254"/>
      <c r="CM1248" s="254"/>
      <c r="CN1248" s="254"/>
      <c r="CO1248" s="254"/>
      <c r="CP1248" s="254"/>
      <c r="CQ1248" s="254"/>
      <c r="CR1248" s="254"/>
      <c r="CS1248" s="254"/>
      <c r="CT1248" s="254"/>
      <c r="CU1248" s="254"/>
      <c r="CV1248" s="254"/>
      <c r="CW1248" s="254"/>
      <c r="CX1248" s="254"/>
      <c r="CY1248" s="254"/>
      <c r="CZ1248" s="254"/>
      <c r="DA1248" s="254"/>
      <c r="DB1248" s="254"/>
      <c r="DC1248" s="254"/>
      <c r="DD1248" s="254"/>
      <c r="DE1248" s="254"/>
      <c r="DF1248" s="254"/>
      <c r="DG1248" s="254"/>
      <c r="DH1248" s="254"/>
      <c r="DI1248" s="254"/>
      <c r="DJ1248" s="254"/>
      <c r="DK1248" s="254"/>
      <c r="DL1248" s="254"/>
      <c r="DM1248" s="254"/>
      <c r="DN1248" s="254"/>
      <c r="DO1248" s="254"/>
    </row>
    <row r="1249" spans="1:119" ht="7.5" customHeight="1">
      <c r="A1249" s="277"/>
      <c r="B1249" s="254"/>
      <c r="C1249" s="254"/>
      <c r="D1249" s="254"/>
      <c r="E1249" s="254"/>
      <c r="F1249" s="254"/>
      <c r="G1249" s="254"/>
      <c r="H1249" s="254"/>
      <c r="I1249" s="254"/>
      <c r="J1249" s="254"/>
      <c r="K1249" s="254"/>
      <c r="L1249" s="254"/>
      <c r="M1249" s="254"/>
      <c r="N1249" s="254"/>
      <c r="O1249" s="254"/>
      <c r="P1249" s="254"/>
      <c r="Q1249" s="254"/>
      <c r="R1249" s="254"/>
      <c r="S1249" s="254"/>
      <c r="T1249" s="254"/>
      <c r="U1249" s="254"/>
      <c r="V1249" s="254"/>
      <c r="W1249" s="254"/>
      <c r="X1249" s="254"/>
      <c r="Y1249" s="254"/>
      <c r="Z1249" s="254"/>
      <c r="AA1249" s="254"/>
      <c r="AB1249" s="254"/>
      <c r="AC1249" s="254"/>
      <c r="AD1249" s="254"/>
      <c r="AE1249" s="254"/>
      <c r="AF1249" s="254"/>
      <c r="AG1249" s="254"/>
      <c r="AH1249" s="254"/>
      <c r="AI1249" s="254"/>
      <c r="AJ1249" s="254"/>
      <c r="AK1249" s="254"/>
      <c r="AL1249" s="254"/>
      <c r="AM1249" s="254"/>
      <c r="AN1249" s="254"/>
      <c r="AO1249" s="254"/>
      <c r="AP1249" s="254"/>
      <c r="AQ1249" s="254"/>
      <c r="AR1249" s="254"/>
      <c r="AS1249" s="254"/>
      <c r="AT1249" s="254"/>
      <c r="AU1249" s="254"/>
      <c r="AV1249" s="254"/>
      <c r="AW1249" s="254"/>
      <c r="AX1249" s="254"/>
      <c r="AY1249" s="254"/>
      <c r="AZ1249" s="254"/>
      <c r="BA1249" s="254"/>
      <c r="BB1249" s="254"/>
      <c r="BC1249" s="254"/>
      <c r="BD1249" s="254"/>
      <c r="BE1249" s="254"/>
      <c r="BF1249" s="254"/>
      <c r="BG1249" s="254"/>
      <c r="BH1249" s="254"/>
      <c r="BI1249" s="254"/>
      <c r="BJ1249" s="254"/>
      <c r="BK1249" s="254"/>
      <c r="BL1249" s="254"/>
      <c r="BM1249" s="254"/>
      <c r="BN1249" s="254"/>
      <c r="BO1249" s="254"/>
      <c r="BP1249" s="254"/>
      <c r="BQ1249" s="254"/>
      <c r="BR1249" s="254"/>
      <c r="BS1249" s="254"/>
      <c r="BT1249" s="254"/>
      <c r="BU1249" s="254"/>
      <c r="BV1249" s="254"/>
      <c r="BW1249" s="254"/>
      <c r="BX1249" s="254"/>
      <c r="BY1249" s="254"/>
      <c r="BZ1249" s="254"/>
      <c r="CA1249" s="254"/>
      <c r="CB1249" s="254"/>
      <c r="CC1249" s="254"/>
      <c r="CD1249" s="254"/>
      <c r="CE1249" s="254"/>
      <c r="CF1249" s="254"/>
      <c r="CG1249" s="254"/>
      <c r="CH1249" s="254"/>
      <c r="CI1249" s="254"/>
      <c r="CJ1249" s="254"/>
      <c r="CK1249" s="254"/>
      <c r="CL1249" s="254"/>
      <c r="CM1249" s="254"/>
      <c r="CN1249" s="254"/>
      <c r="CO1249" s="254"/>
      <c r="CP1249" s="254"/>
      <c r="CQ1249" s="254"/>
      <c r="CR1249" s="254"/>
      <c r="CS1249" s="254"/>
      <c r="CT1249" s="254"/>
      <c r="CU1249" s="254"/>
      <c r="CV1249" s="254"/>
      <c r="CW1249" s="254"/>
      <c r="CX1249" s="254"/>
      <c r="CY1249" s="254"/>
      <c r="CZ1249" s="254"/>
      <c r="DA1249" s="254"/>
      <c r="DB1249" s="254"/>
      <c r="DC1249" s="254"/>
      <c r="DD1249" s="254"/>
      <c r="DE1249" s="254"/>
      <c r="DF1249" s="254"/>
      <c r="DG1249" s="254"/>
      <c r="DH1249" s="254"/>
      <c r="DI1249" s="254"/>
      <c r="DJ1249" s="254"/>
      <c r="DK1249" s="254"/>
      <c r="DL1249" s="254"/>
      <c r="DM1249" s="254"/>
      <c r="DN1249" s="254"/>
      <c r="DO1249" s="254"/>
    </row>
    <row r="1250" spans="1:119" ht="7.5" customHeight="1">
      <c r="A1250" s="277"/>
      <c r="B1250" s="254"/>
      <c r="C1250" s="254"/>
      <c r="D1250" s="254"/>
      <c r="E1250" s="254"/>
      <c r="F1250" s="254"/>
      <c r="G1250" s="254"/>
      <c r="H1250" s="254"/>
      <c r="I1250" s="254"/>
      <c r="J1250" s="254"/>
      <c r="K1250" s="254"/>
      <c r="L1250" s="254"/>
      <c r="M1250" s="254"/>
      <c r="N1250" s="254"/>
      <c r="O1250" s="254"/>
      <c r="P1250" s="254"/>
      <c r="Q1250" s="254"/>
      <c r="R1250" s="254"/>
      <c r="S1250" s="254"/>
      <c r="T1250" s="254"/>
      <c r="U1250" s="254"/>
      <c r="V1250" s="254"/>
      <c r="W1250" s="254"/>
      <c r="X1250" s="254"/>
      <c r="Y1250" s="254"/>
      <c r="Z1250" s="254"/>
      <c r="AA1250" s="254"/>
      <c r="AB1250" s="254"/>
      <c r="AC1250" s="254"/>
      <c r="AD1250" s="254"/>
      <c r="AE1250" s="254"/>
      <c r="AF1250" s="254"/>
      <c r="AG1250" s="254"/>
      <c r="AH1250" s="254"/>
      <c r="AI1250" s="254"/>
      <c r="AJ1250" s="254"/>
      <c r="AK1250" s="254"/>
      <c r="AL1250" s="254"/>
      <c r="AM1250" s="254"/>
      <c r="AN1250" s="254"/>
      <c r="AO1250" s="254"/>
      <c r="AP1250" s="254"/>
      <c r="AQ1250" s="254"/>
      <c r="AR1250" s="254"/>
      <c r="AS1250" s="254"/>
      <c r="AT1250" s="254"/>
      <c r="AU1250" s="254"/>
      <c r="AV1250" s="254"/>
      <c r="AW1250" s="254"/>
      <c r="AX1250" s="254"/>
      <c r="AY1250" s="254"/>
      <c r="AZ1250" s="254"/>
      <c r="BA1250" s="254"/>
      <c r="BB1250" s="254"/>
      <c r="BC1250" s="254"/>
      <c r="BD1250" s="254"/>
      <c r="BE1250" s="254"/>
      <c r="BF1250" s="254"/>
      <c r="BG1250" s="254"/>
      <c r="BH1250" s="254"/>
      <c r="BI1250" s="254"/>
      <c r="BJ1250" s="254"/>
      <c r="BK1250" s="254"/>
      <c r="BL1250" s="254"/>
      <c r="BM1250" s="254"/>
      <c r="BN1250" s="254"/>
      <c r="BO1250" s="254"/>
      <c r="BP1250" s="254"/>
      <c r="BQ1250" s="254"/>
      <c r="BR1250" s="254"/>
      <c r="BS1250" s="254"/>
      <c r="BT1250" s="254"/>
      <c r="BU1250" s="254"/>
      <c r="BV1250" s="254"/>
      <c r="BW1250" s="254"/>
      <c r="BX1250" s="254"/>
      <c r="BY1250" s="254"/>
      <c r="BZ1250" s="254"/>
      <c r="CA1250" s="254"/>
      <c r="CB1250" s="254"/>
      <c r="CC1250" s="254"/>
      <c r="CD1250" s="254"/>
      <c r="CE1250" s="254"/>
      <c r="CF1250" s="254"/>
      <c r="CG1250" s="254"/>
      <c r="CH1250" s="254"/>
      <c r="CI1250" s="254"/>
      <c r="CJ1250" s="254"/>
      <c r="CK1250" s="254"/>
      <c r="CL1250" s="254"/>
      <c r="CM1250" s="254"/>
      <c r="CN1250" s="254"/>
      <c r="CO1250" s="254"/>
      <c r="CP1250" s="254"/>
      <c r="CQ1250" s="254"/>
      <c r="CR1250" s="254"/>
      <c r="CS1250" s="254"/>
      <c r="CT1250" s="254"/>
      <c r="CU1250" s="254"/>
      <c r="CV1250" s="254"/>
      <c r="CW1250" s="254"/>
      <c r="CX1250" s="254"/>
      <c r="CY1250" s="254"/>
      <c r="CZ1250" s="254"/>
      <c r="DA1250" s="254"/>
      <c r="DB1250" s="254"/>
      <c r="DC1250" s="254"/>
      <c r="DD1250" s="254"/>
      <c r="DE1250" s="254"/>
      <c r="DF1250" s="254"/>
      <c r="DG1250" s="254"/>
      <c r="DH1250" s="254"/>
      <c r="DI1250" s="254"/>
      <c r="DJ1250" s="254"/>
      <c r="DK1250" s="254"/>
      <c r="DL1250" s="254"/>
      <c r="DM1250" s="254"/>
      <c r="DN1250" s="254"/>
      <c r="DO1250" s="254"/>
    </row>
    <row r="1251" spans="1:119" ht="7.5" customHeight="1">
      <c r="A1251" s="277"/>
      <c r="B1251" s="254"/>
      <c r="C1251" s="254"/>
      <c r="D1251" s="254"/>
      <c r="E1251" s="254"/>
      <c r="F1251" s="254"/>
      <c r="G1251" s="254"/>
      <c r="H1251" s="254"/>
      <c r="I1251" s="254"/>
      <c r="J1251" s="254"/>
      <c r="K1251" s="254"/>
      <c r="L1251" s="254"/>
      <c r="M1251" s="254"/>
      <c r="N1251" s="254"/>
      <c r="O1251" s="254"/>
      <c r="P1251" s="254"/>
      <c r="Q1251" s="254"/>
      <c r="R1251" s="254"/>
      <c r="S1251" s="254"/>
      <c r="T1251" s="254"/>
      <c r="U1251" s="254"/>
      <c r="V1251" s="254"/>
      <c r="W1251" s="254"/>
      <c r="X1251" s="254"/>
      <c r="Y1251" s="254"/>
      <c r="Z1251" s="254"/>
      <c r="AA1251" s="254"/>
      <c r="AB1251" s="254"/>
      <c r="AC1251" s="254"/>
      <c r="AD1251" s="254"/>
      <c r="AE1251" s="254"/>
      <c r="AF1251" s="254"/>
      <c r="AG1251" s="254"/>
      <c r="AH1251" s="254"/>
      <c r="AI1251" s="254"/>
      <c r="AJ1251" s="254"/>
      <c r="AK1251" s="254"/>
      <c r="AL1251" s="254"/>
      <c r="AM1251" s="254"/>
      <c r="AN1251" s="254"/>
      <c r="AO1251" s="254"/>
      <c r="AP1251" s="254"/>
      <c r="AQ1251" s="254"/>
      <c r="AR1251" s="254"/>
      <c r="AS1251" s="254"/>
      <c r="AT1251" s="254"/>
      <c r="AU1251" s="254"/>
      <c r="AV1251" s="254"/>
      <c r="AW1251" s="254"/>
      <c r="AX1251" s="254"/>
      <c r="AY1251" s="254"/>
      <c r="AZ1251" s="254"/>
      <c r="BA1251" s="254"/>
      <c r="BB1251" s="254"/>
      <c r="BC1251" s="254"/>
      <c r="BD1251" s="254"/>
      <c r="BE1251" s="254"/>
      <c r="BF1251" s="254"/>
      <c r="BG1251" s="254"/>
      <c r="BH1251" s="254"/>
      <c r="BI1251" s="254"/>
      <c r="BJ1251" s="254"/>
      <c r="BK1251" s="254"/>
      <c r="BL1251" s="254"/>
      <c r="BM1251" s="254"/>
      <c r="BN1251" s="254"/>
      <c r="BO1251" s="254"/>
      <c r="BP1251" s="254"/>
      <c r="BQ1251" s="254"/>
      <c r="BR1251" s="254"/>
      <c r="BS1251" s="254"/>
      <c r="BT1251" s="254"/>
      <c r="BU1251" s="254"/>
      <c r="BV1251" s="254"/>
      <c r="BW1251" s="254"/>
      <c r="BX1251" s="254"/>
      <c r="BY1251" s="254"/>
      <c r="BZ1251" s="254"/>
      <c r="CA1251" s="254"/>
      <c r="CB1251" s="254"/>
      <c r="CC1251" s="254"/>
      <c r="CD1251" s="254"/>
      <c r="CE1251" s="254"/>
      <c r="CF1251" s="254"/>
      <c r="CG1251" s="254"/>
      <c r="CH1251" s="254"/>
      <c r="CI1251" s="254"/>
      <c r="CJ1251" s="254"/>
      <c r="CK1251" s="254"/>
      <c r="CL1251" s="254"/>
      <c r="CM1251" s="254"/>
      <c r="CN1251" s="254"/>
      <c r="CO1251" s="254"/>
      <c r="CP1251" s="254"/>
      <c r="CQ1251" s="254"/>
      <c r="CR1251" s="254"/>
      <c r="CS1251" s="254"/>
      <c r="CT1251" s="254"/>
      <c r="CU1251" s="254"/>
      <c r="CV1251" s="254"/>
      <c r="CW1251" s="254"/>
      <c r="CX1251" s="254"/>
      <c r="CY1251" s="254"/>
      <c r="CZ1251" s="254"/>
      <c r="DA1251" s="254"/>
      <c r="DB1251" s="254"/>
      <c r="DC1251" s="254"/>
      <c r="DD1251" s="254"/>
      <c r="DE1251" s="254"/>
      <c r="DF1251" s="254"/>
      <c r="DG1251" s="254"/>
      <c r="DH1251" s="254"/>
      <c r="DI1251" s="254"/>
      <c r="DJ1251" s="254"/>
      <c r="DK1251" s="254"/>
      <c r="DL1251" s="254"/>
      <c r="DM1251" s="254"/>
      <c r="DN1251" s="254"/>
      <c r="DO1251" s="254"/>
    </row>
    <row r="1252" spans="1:119" ht="7.5" customHeight="1">
      <c r="A1252" s="277"/>
      <c r="B1252" s="254"/>
      <c r="C1252" s="254"/>
      <c r="D1252" s="254"/>
      <c r="E1252" s="254"/>
      <c r="F1252" s="254"/>
      <c r="G1252" s="254"/>
      <c r="H1252" s="254"/>
      <c r="I1252" s="254"/>
      <c r="J1252" s="254"/>
      <c r="K1252" s="254"/>
      <c r="L1252" s="254"/>
      <c r="M1252" s="254"/>
      <c r="N1252" s="254"/>
      <c r="O1252" s="254"/>
      <c r="P1252" s="254"/>
      <c r="Q1252" s="254"/>
      <c r="R1252" s="254"/>
      <c r="S1252" s="254"/>
      <c r="T1252" s="254"/>
      <c r="U1252" s="254"/>
      <c r="V1252" s="254"/>
      <c r="W1252" s="254"/>
      <c r="X1252" s="254"/>
      <c r="Y1252" s="254"/>
      <c r="Z1252" s="254"/>
      <c r="AA1252" s="254"/>
      <c r="AB1252" s="254"/>
      <c r="AC1252" s="254"/>
      <c r="AD1252" s="254"/>
      <c r="AE1252" s="254"/>
      <c r="AF1252" s="254"/>
      <c r="AG1252" s="254"/>
      <c r="AH1252" s="254"/>
      <c r="AI1252" s="254"/>
      <c r="AJ1252" s="254"/>
      <c r="AK1252" s="254"/>
      <c r="AL1252" s="254"/>
      <c r="AM1252" s="254"/>
      <c r="AN1252" s="254"/>
      <c r="AO1252" s="254"/>
      <c r="AP1252" s="254"/>
      <c r="AQ1252" s="254"/>
      <c r="AR1252" s="254"/>
      <c r="AS1252" s="254"/>
      <c r="AT1252" s="254"/>
      <c r="AU1252" s="254"/>
      <c r="AV1252" s="254"/>
      <c r="AW1252" s="254"/>
      <c r="AX1252" s="254"/>
      <c r="AY1252" s="254"/>
      <c r="AZ1252" s="254"/>
      <c r="BA1252" s="254"/>
      <c r="BB1252" s="254"/>
      <c r="BC1252" s="254"/>
      <c r="BD1252" s="254"/>
      <c r="BE1252" s="254"/>
      <c r="BF1252" s="254"/>
      <c r="BG1252" s="254"/>
      <c r="BH1252" s="254"/>
      <c r="BI1252" s="254"/>
      <c r="BJ1252" s="254"/>
      <c r="BK1252" s="254"/>
      <c r="BL1252" s="254"/>
      <c r="BM1252" s="254"/>
      <c r="BN1252" s="254"/>
      <c r="BO1252" s="254"/>
      <c r="BP1252" s="254"/>
      <c r="BQ1252" s="254"/>
      <c r="BR1252" s="254"/>
      <c r="BS1252" s="254"/>
      <c r="BT1252" s="254"/>
      <c r="BU1252" s="254"/>
      <c r="BV1252" s="254"/>
      <c r="BW1252" s="254"/>
      <c r="BX1252" s="254"/>
      <c r="BY1252" s="254"/>
      <c r="BZ1252" s="254"/>
      <c r="CA1252" s="254"/>
      <c r="CB1252" s="254"/>
      <c r="CC1252" s="254"/>
      <c r="CD1252" s="254"/>
      <c r="CE1252" s="254"/>
      <c r="CF1252" s="254"/>
      <c r="CG1252" s="254"/>
      <c r="CH1252" s="254"/>
      <c r="CI1252" s="254"/>
      <c r="CJ1252" s="254"/>
      <c r="CK1252" s="254"/>
      <c r="CL1252" s="254"/>
      <c r="CM1252" s="254"/>
      <c r="CN1252" s="254"/>
      <c r="CO1252" s="254"/>
      <c r="CP1252" s="254"/>
      <c r="CQ1252" s="254"/>
      <c r="CR1252" s="254"/>
      <c r="CS1252" s="254"/>
      <c r="CT1252" s="254"/>
      <c r="CU1252" s="254"/>
      <c r="CV1252" s="254"/>
      <c r="CW1252" s="254"/>
      <c r="CX1252" s="254"/>
      <c r="CY1252" s="254"/>
      <c r="CZ1252" s="254"/>
      <c r="DA1252" s="254"/>
      <c r="DB1252" s="254"/>
      <c r="DC1252" s="254"/>
      <c r="DD1252" s="254"/>
      <c r="DE1252" s="254"/>
      <c r="DF1252" s="254"/>
      <c r="DG1252" s="254"/>
      <c r="DH1252" s="254"/>
      <c r="DI1252" s="254"/>
      <c r="DJ1252" s="254"/>
      <c r="DK1252" s="254"/>
      <c r="DL1252" s="254"/>
      <c r="DM1252" s="254"/>
      <c r="DN1252" s="254"/>
      <c r="DO1252" s="254"/>
    </row>
    <row r="1253" spans="1:119" ht="7.5" customHeight="1">
      <c r="A1253" s="277"/>
      <c r="B1253" s="254"/>
      <c r="C1253" s="254"/>
      <c r="D1253" s="254"/>
      <c r="E1253" s="254"/>
      <c r="F1253" s="254"/>
      <c r="G1253" s="254"/>
      <c r="H1253" s="254"/>
      <c r="I1253" s="254"/>
      <c r="J1253" s="254"/>
      <c r="K1253" s="254"/>
      <c r="L1253" s="254"/>
      <c r="M1253" s="254"/>
      <c r="N1253" s="254"/>
      <c r="O1253" s="254"/>
      <c r="P1253" s="254"/>
      <c r="Q1253" s="254"/>
      <c r="R1253" s="254"/>
      <c r="S1253" s="254"/>
      <c r="T1253" s="254"/>
      <c r="U1253" s="254"/>
      <c r="V1253" s="254"/>
      <c r="W1253" s="254"/>
      <c r="X1253" s="254"/>
      <c r="Y1253" s="254"/>
      <c r="Z1253" s="254"/>
      <c r="AA1253" s="254"/>
      <c r="AB1253" s="254"/>
      <c r="AC1253" s="254"/>
      <c r="AD1253" s="254"/>
      <c r="AE1253" s="254"/>
      <c r="AF1253" s="254"/>
      <c r="AG1253" s="254"/>
      <c r="AH1253" s="254"/>
      <c r="AI1253" s="254"/>
      <c r="AJ1253" s="254"/>
      <c r="AK1253" s="254"/>
      <c r="AL1253" s="254"/>
      <c r="AM1253" s="254"/>
      <c r="AN1253" s="254"/>
      <c r="AO1253" s="254"/>
      <c r="AP1253" s="254"/>
      <c r="AQ1253" s="254"/>
      <c r="AR1253" s="254"/>
      <c r="AS1253" s="254"/>
      <c r="AT1253" s="254"/>
      <c r="AU1253" s="254"/>
      <c r="AV1253" s="254"/>
      <c r="AW1253" s="254"/>
      <c r="AX1253" s="254"/>
      <c r="AY1253" s="254"/>
      <c r="AZ1253" s="254"/>
      <c r="BA1253" s="254"/>
      <c r="BB1253" s="254"/>
      <c r="BC1253" s="254"/>
      <c r="BD1253" s="254"/>
      <c r="BE1253" s="254"/>
      <c r="BF1253" s="254"/>
      <c r="BG1253" s="254"/>
      <c r="BH1253" s="254"/>
      <c r="BI1253" s="254"/>
      <c r="BJ1253" s="254"/>
      <c r="BK1253" s="254"/>
      <c r="BL1253" s="254"/>
      <c r="BM1253" s="254"/>
      <c r="BN1253" s="254"/>
      <c r="BO1253" s="254"/>
      <c r="BP1253" s="254"/>
      <c r="BQ1253" s="254"/>
      <c r="BR1253" s="254"/>
      <c r="BS1253" s="254"/>
      <c r="BT1253" s="254"/>
      <c r="BU1253" s="254"/>
      <c r="BV1253" s="254"/>
      <c r="BW1253" s="254"/>
      <c r="BX1253" s="254"/>
      <c r="BY1253" s="254"/>
      <c r="BZ1253" s="254"/>
      <c r="CA1253" s="254"/>
      <c r="CB1253" s="254"/>
      <c r="CC1253" s="254"/>
      <c r="CD1253" s="254"/>
      <c r="CE1253" s="254"/>
      <c r="CF1253" s="254"/>
      <c r="CG1253" s="254"/>
      <c r="CH1253" s="254"/>
      <c r="CI1253" s="254"/>
      <c r="CJ1253" s="254"/>
      <c r="CK1253" s="254"/>
      <c r="CL1253" s="254"/>
      <c r="CM1253" s="254"/>
      <c r="CN1253" s="254"/>
      <c r="CO1253" s="254"/>
      <c r="CP1253" s="254"/>
      <c r="CQ1253" s="254"/>
      <c r="CR1253" s="254"/>
      <c r="CS1253" s="254"/>
      <c r="CT1253" s="254"/>
      <c r="CU1253" s="254"/>
      <c r="CV1253" s="254"/>
      <c r="CW1253" s="254"/>
      <c r="CX1253" s="254"/>
      <c r="CY1253" s="254"/>
      <c r="CZ1253" s="254"/>
      <c r="DA1253" s="254"/>
      <c r="DB1253" s="254"/>
      <c r="DC1253" s="254"/>
      <c r="DD1253" s="254"/>
      <c r="DE1253" s="254"/>
      <c r="DF1253" s="254"/>
      <c r="DG1253" s="254"/>
      <c r="DH1253" s="254"/>
      <c r="DI1253" s="254"/>
      <c r="DJ1253" s="254"/>
      <c r="DK1253" s="254"/>
      <c r="DL1253" s="254"/>
      <c r="DM1253" s="254"/>
      <c r="DN1253" s="254"/>
      <c r="DO1253" s="254"/>
    </row>
    <row r="1254" spans="1:119" ht="7.5" customHeight="1">
      <c r="A1254" s="277"/>
      <c r="B1254" s="254"/>
      <c r="C1254" s="254"/>
      <c r="D1254" s="254"/>
      <c r="E1254" s="254"/>
      <c r="F1254" s="254"/>
      <c r="G1254" s="254"/>
      <c r="H1254" s="254"/>
      <c r="I1254" s="254"/>
      <c r="J1254" s="254"/>
      <c r="K1254" s="254"/>
      <c r="L1254" s="254"/>
      <c r="M1254" s="254"/>
      <c r="N1254" s="254"/>
      <c r="O1254" s="254"/>
      <c r="P1254" s="254"/>
      <c r="Q1254" s="254"/>
      <c r="R1254" s="254"/>
      <c r="S1254" s="254"/>
      <c r="T1254" s="254"/>
      <c r="U1254" s="254"/>
      <c r="V1254" s="254"/>
      <c r="W1254" s="254"/>
      <c r="X1254" s="254"/>
      <c r="Y1254" s="254"/>
      <c r="Z1254" s="254"/>
      <c r="AA1254" s="254"/>
      <c r="AB1254" s="254"/>
      <c r="AC1254" s="254"/>
      <c r="AD1254" s="254"/>
      <c r="AE1254" s="254"/>
      <c r="AF1254" s="254"/>
      <c r="AG1254" s="254"/>
      <c r="AH1254" s="254"/>
      <c r="AI1254" s="254"/>
      <c r="AJ1254" s="254"/>
      <c r="AK1254" s="254"/>
      <c r="AL1254" s="254"/>
      <c r="AM1254" s="254"/>
      <c r="AN1254" s="254"/>
      <c r="AO1254" s="254"/>
      <c r="AP1254" s="254"/>
      <c r="AQ1254" s="254"/>
      <c r="AR1254" s="254"/>
      <c r="AS1254" s="254"/>
      <c r="AT1254" s="254"/>
      <c r="AU1254" s="254"/>
      <c r="AV1254" s="254"/>
      <c r="AW1254" s="254"/>
      <c r="AX1254" s="254"/>
      <c r="AY1254" s="254"/>
      <c r="AZ1254" s="254"/>
      <c r="BA1254" s="254"/>
      <c r="BB1254" s="254"/>
      <c r="BC1254" s="254"/>
      <c r="BD1254" s="254"/>
      <c r="BE1254" s="254"/>
      <c r="BF1254" s="254"/>
      <c r="BG1254" s="254"/>
      <c r="BH1254" s="254"/>
      <c r="BI1254" s="254"/>
      <c r="BJ1254" s="254"/>
      <c r="BK1254" s="254"/>
      <c r="BL1254" s="254"/>
      <c r="BM1254" s="254"/>
      <c r="BN1254" s="254"/>
      <c r="BO1254" s="254"/>
      <c r="BP1254" s="254"/>
      <c r="BQ1254" s="254"/>
      <c r="BR1254" s="254"/>
      <c r="BS1254" s="254"/>
      <c r="BT1254" s="254"/>
      <c r="BU1254" s="254"/>
      <c r="BV1254" s="254"/>
      <c r="BW1254" s="254"/>
      <c r="BX1254" s="254"/>
      <c r="BY1254" s="254"/>
      <c r="BZ1254" s="254"/>
      <c r="CA1254" s="254"/>
      <c r="CB1254" s="254"/>
      <c r="CC1254" s="254"/>
      <c r="CD1254" s="254"/>
      <c r="CE1254" s="254"/>
      <c r="CF1254" s="254"/>
      <c r="CG1254" s="254"/>
      <c r="CH1254" s="254"/>
      <c r="CI1254" s="254"/>
      <c r="CJ1254" s="254"/>
      <c r="CK1254" s="254"/>
      <c r="CL1254" s="254"/>
      <c r="CM1254" s="254"/>
      <c r="CN1254" s="254"/>
      <c r="CO1254" s="254"/>
      <c r="CP1254" s="254"/>
      <c r="CQ1254" s="254"/>
      <c r="CR1254" s="254"/>
      <c r="CS1254" s="254"/>
      <c r="CT1254" s="254"/>
      <c r="CU1254" s="254"/>
      <c r="CV1254" s="254"/>
      <c r="CW1254" s="254"/>
      <c r="CX1254" s="254"/>
      <c r="CY1254" s="254"/>
      <c r="CZ1254" s="254"/>
      <c r="DA1254" s="254"/>
      <c r="DB1254" s="254"/>
      <c r="DC1254" s="254"/>
      <c r="DD1254" s="254"/>
      <c r="DE1254" s="254"/>
      <c r="DF1254" s="254"/>
      <c r="DG1254" s="254"/>
      <c r="DH1254" s="254"/>
      <c r="DI1254" s="254"/>
      <c r="DJ1254" s="254"/>
      <c r="DK1254" s="254"/>
      <c r="DL1254" s="254"/>
      <c r="DM1254" s="254"/>
      <c r="DN1254" s="254"/>
      <c r="DO1254" s="254"/>
    </row>
    <row r="1255" spans="1:119" ht="7.5" customHeight="1">
      <c r="A1255" s="277"/>
      <c r="B1255" s="254"/>
      <c r="C1255" s="254"/>
      <c r="D1255" s="254"/>
      <c r="E1255" s="254"/>
      <c r="F1255" s="254"/>
      <c r="G1255" s="254"/>
      <c r="H1255" s="254"/>
      <c r="I1255" s="254"/>
      <c r="J1255" s="254"/>
      <c r="K1255" s="254"/>
      <c r="L1255" s="254"/>
      <c r="M1255" s="254"/>
      <c r="N1255" s="254"/>
      <c r="O1255" s="254"/>
      <c r="P1255" s="254"/>
      <c r="Q1255" s="254"/>
      <c r="R1255" s="254"/>
      <c r="S1255" s="254"/>
      <c r="T1255" s="254"/>
      <c r="U1255" s="254"/>
      <c r="V1255" s="254"/>
      <c r="W1255" s="254"/>
      <c r="X1255" s="254"/>
      <c r="Y1255" s="254"/>
      <c r="Z1255" s="254"/>
      <c r="AA1255" s="254"/>
      <c r="AB1255" s="254"/>
      <c r="AC1255" s="254"/>
      <c r="AD1255" s="254"/>
      <c r="AE1255" s="254"/>
      <c r="AF1255" s="254"/>
      <c r="AG1255" s="254"/>
      <c r="AH1255" s="254"/>
      <c r="AI1255" s="254"/>
      <c r="AJ1255" s="254"/>
      <c r="AK1255" s="254"/>
      <c r="AL1255" s="254"/>
      <c r="AM1255" s="254"/>
      <c r="AN1255" s="254"/>
      <c r="AO1255" s="254"/>
      <c r="AP1255" s="254"/>
      <c r="AQ1255" s="254"/>
      <c r="AR1255" s="254"/>
      <c r="AS1255" s="254"/>
      <c r="AT1255" s="254"/>
      <c r="AU1255" s="254"/>
      <c r="AV1255" s="254"/>
      <c r="AW1255" s="254"/>
      <c r="AX1255" s="254"/>
      <c r="AY1255" s="254"/>
      <c r="AZ1255" s="254"/>
      <c r="BA1255" s="254"/>
      <c r="BB1255" s="254"/>
      <c r="BC1255" s="254"/>
      <c r="BD1255" s="254"/>
      <c r="BE1255" s="254"/>
      <c r="BF1255" s="254"/>
      <c r="BG1255" s="254"/>
      <c r="BH1255" s="254"/>
      <c r="BI1255" s="254"/>
      <c r="BJ1255" s="254"/>
      <c r="BK1255" s="254"/>
      <c r="BL1255" s="254"/>
      <c r="BM1255" s="254"/>
      <c r="BN1255" s="254"/>
      <c r="BO1255" s="254"/>
      <c r="BP1255" s="254"/>
      <c r="BQ1255" s="254"/>
      <c r="BR1255" s="254"/>
      <c r="BS1255" s="254"/>
      <c r="BT1255" s="254"/>
      <c r="BU1255" s="254"/>
      <c r="BV1255" s="254"/>
      <c r="BW1255" s="254"/>
      <c r="BX1255" s="254"/>
      <c r="BY1255" s="254"/>
      <c r="BZ1255" s="254"/>
      <c r="CA1255" s="254"/>
      <c r="CB1255" s="254"/>
      <c r="CC1255" s="254"/>
      <c r="CD1255" s="254"/>
      <c r="CE1255" s="254"/>
      <c r="CF1255" s="254"/>
      <c r="CG1255" s="254"/>
      <c r="CH1255" s="254"/>
      <c r="CI1255" s="254"/>
      <c r="CJ1255" s="254"/>
      <c r="CK1255" s="254"/>
      <c r="CL1255" s="254"/>
      <c r="CM1255" s="254"/>
      <c r="CN1255" s="254"/>
      <c r="CO1255" s="254"/>
      <c r="CP1255" s="254"/>
      <c r="CQ1255" s="254"/>
      <c r="CR1255" s="254"/>
      <c r="CS1255" s="254"/>
      <c r="CT1255" s="254"/>
      <c r="CU1255" s="254"/>
      <c r="CV1255" s="254"/>
      <c r="CW1255" s="254"/>
      <c r="CX1255" s="254"/>
      <c r="CY1255" s="254"/>
      <c r="CZ1255" s="254"/>
      <c r="DA1255" s="254"/>
      <c r="DB1255" s="254"/>
      <c r="DC1255" s="254"/>
      <c r="DD1255" s="254"/>
      <c r="DE1255" s="254"/>
      <c r="DF1255" s="254"/>
      <c r="DG1255" s="254"/>
      <c r="DH1255" s="254"/>
      <c r="DI1255" s="254"/>
      <c r="DJ1255" s="254"/>
      <c r="DK1255" s="254"/>
      <c r="DL1255" s="254"/>
      <c r="DM1255" s="254"/>
      <c r="DN1255" s="254"/>
      <c r="DO1255" s="254"/>
    </row>
    <row r="1256" spans="1:119" ht="7.5" customHeight="1">
      <c r="A1256" s="277"/>
      <c r="B1256" s="254"/>
      <c r="C1256" s="254"/>
      <c r="D1256" s="254"/>
      <c r="E1256" s="254"/>
      <c r="F1256" s="254"/>
      <c r="G1256" s="254"/>
      <c r="H1256" s="254"/>
      <c r="I1256" s="254"/>
      <c r="J1256" s="254"/>
      <c r="K1256" s="254"/>
      <c r="L1256" s="254"/>
      <c r="M1256" s="254"/>
      <c r="N1256" s="254"/>
      <c r="O1256" s="254"/>
      <c r="P1256" s="254"/>
      <c r="Q1256" s="254"/>
      <c r="R1256" s="254"/>
      <c r="S1256" s="254"/>
      <c r="T1256" s="254"/>
      <c r="U1256" s="254"/>
      <c r="V1256" s="254"/>
      <c r="W1256" s="254"/>
      <c r="X1256" s="254"/>
      <c r="Y1256" s="254"/>
      <c r="Z1256" s="254"/>
      <c r="AA1256" s="254"/>
      <c r="AB1256" s="254"/>
      <c r="AC1256" s="254"/>
      <c r="AD1256" s="254"/>
      <c r="AE1256" s="254"/>
      <c r="AF1256" s="254"/>
      <c r="AG1256" s="254"/>
      <c r="AH1256" s="254"/>
      <c r="AI1256" s="254"/>
      <c r="AJ1256" s="254"/>
      <c r="AK1256" s="254"/>
      <c r="AL1256" s="254"/>
      <c r="AM1256" s="254"/>
      <c r="AN1256" s="254"/>
      <c r="AO1256" s="254"/>
      <c r="AP1256" s="254"/>
      <c r="AQ1256" s="254"/>
      <c r="AR1256" s="254"/>
      <c r="AS1256" s="254"/>
      <c r="AT1256" s="254"/>
      <c r="AU1256" s="254"/>
      <c r="AV1256" s="254"/>
      <c r="AW1256" s="254"/>
      <c r="AX1256" s="254"/>
      <c r="AY1256" s="254"/>
      <c r="AZ1256" s="254"/>
      <c r="BA1256" s="254"/>
      <c r="BB1256" s="254"/>
      <c r="BC1256" s="254"/>
      <c r="BD1256" s="254"/>
      <c r="BE1256" s="254"/>
      <c r="BF1256" s="254"/>
      <c r="BG1256" s="254"/>
      <c r="BH1256" s="254"/>
      <c r="BI1256" s="254"/>
      <c r="BJ1256" s="254"/>
      <c r="BK1256" s="254"/>
      <c r="BL1256" s="254"/>
      <c r="BM1256" s="254"/>
      <c r="BN1256" s="254"/>
      <c r="BO1256" s="254"/>
      <c r="BP1256" s="254"/>
      <c r="BQ1256" s="254"/>
      <c r="BR1256" s="254"/>
      <c r="BS1256" s="254"/>
      <c r="BT1256" s="254"/>
      <c r="BU1256" s="254"/>
      <c r="BV1256" s="254"/>
      <c r="BW1256" s="254"/>
      <c r="BX1256" s="254"/>
      <c r="BY1256" s="254"/>
      <c r="BZ1256" s="254"/>
      <c r="CA1256" s="254"/>
      <c r="CB1256" s="254"/>
      <c r="CC1256" s="254"/>
      <c r="CD1256" s="254"/>
      <c r="CE1256" s="254"/>
      <c r="CF1256" s="254"/>
      <c r="CG1256" s="254"/>
      <c r="CH1256" s="254"/>
      <c r="CI1256" s="254"/>
      <c r="CJ1256" s="254"/>
      <c r="CK1256" s="254"/>
      <c r="CL1256" s="254"/>
      <c r="CM1256" s="254"/>
      <c r="CN1256" s="254"/>
      <c r="CO1256" s="254"/>
      <c r="CP1256" s="254"/>
      <c r="CQ1256" s="254"/>
      <c r="CR1256" s="254"/>
      <c r="CS1256" s="254"/>
      <c r="CT1256" s="254"/>
      <c r="CU1256" s="254"/>
      <c r="CV1256" s="254"/>
      <c r="CW1256" s="254"/>
      <c r="CX1256" s="254"/>
      <c r="CY1256" s="254"/>
      <c r="CZ1256" s="254"/>
      <c r="DA1256" s="254"/>
      <c r="DB1256" s="254"/>
      <c r="DC1256" s="254"/>
      <c r="DD1256" s="254"/>
      <c r="DE1256" s="254"/>
      <c r="DF1256" s="254"/>
      <c r="DG1256" s="254"/>
      <c r="DH1256" s="254"/>
      <c r="DI1256" s="254"/>
      <c r="DJ1256" s="254"/>
      <c r="DK1256" s="254"/>
      <c r="DL1256" s="254"/>
      <c r="DM1256" s="254"/>
      <c r="DN1256" s="254"/>
      <c r="DO1256" s="254"/>
    </row>
    <row r="1257" spans="1:119" ht="7.5" customHeight="1">
      <c r="A1257" s="277"/>
      <c r="B1257" s="254"/>
      <c r="C1257" s="254"/>
      <c r="D1257" s="254"/>
      <c r="E1257" s="254"/>
      <c r="F1257" s="254"/>
      <c r="G1257" s="254"/>
      <c r="H1257" s="254"/>
      <c r="I1257" s="254"/>
      <c r="J1257" s="254"/>
      <c r="K1257" s="254"/>
      <c r="L1257" s="254"/>
      <c r="M1257" s="254"/>
      <c r="N1257" s="254"/>
      <c r="O1257" s="254"/>
      <c r="P1257" s="254"/>
      <c r="Q1257" s="254"/>
      <c r="R1257" s="254"/>
      <c r="S1257" s="254"/>
      <c r="T1257" s="254"/>
      <c r="U1257" s="254"/>
      <c r="V1257" s="254"/>
      <c r="W1257" s="254"/>
      <c r="X1257" s="254"/>
      <c r="Y1257" s="254"/>
      <c r="Z1257" s="254"/>
      <c r="AA1257" s="254"/>
      <c r="AB1257" s="254"/>
      <c r="AC1257" s="254"/>
      <c r="AD1257" s="254"/>
      <c r="AE1257" s="254"/>
      <c r="AF1257" s="254"/>
      <c r="AG1257" s="254"/>
      <c r="AH1257" s="254"/>
      <c r="AI1257" s="254"/>
      <c r="AJ1257" s="254"/>
      <c r="AK1257" s="254"/>
      <c r="AL1257" s="254"/>
      <c r="AM1257" s="254"/>
      <c r="AN1257" s="254"/>
      <c r="AO1257" s="254"/>
      <c r="AP1257" s="254"/>
      <c r="AQ1257" s="254"/>
      <c r="AR1257" s="254"/>
      <c r="AS1257" s="254"/>
      <c r="AT1257" s="254"/>
      <c r="AU1257" s="254"/>
      <c r="AV1257" s="254"/>
      <c r="AW1257" s="254"/>
      <c r="AX1257" s="254"/>
      <c r="AY1257" s="254"/>
      <c r="AZ1257" s="254"/>
      <c r="BA1257" s="254"/>
      <c r="BB1257" s="254"/>
      <c r="BC1257" s="254"/>
      <c r="BD1257" s="254"/>
      <c r="BE1257" s="254"/>
      <c r="BF1257" s="254"/>
      <c r="BG1257" s="254"/>
      <c r="BH1257" s="254"/>
      <c r="BI1257" s="254"/>
      <c r="BJ1257" s="254"/>
      <c r="BK1257" s="254"/>
      <c r="BL1257" s="254"/>
      <c r="BM1257" s="254"/>
      <c r="BN1257" s="254"/>
      <c r="BO1257" s="254"/>
      <c r="BP1257" s="254"/>
      <c r="BQ1257" s="254"/>
      <c r="BR1257" s="254"/>
      <c r="BS1257" s="254"/>
      <c r="BT1257" s="254"/>
      <c r="BU1257" s="254"/>
      <c r="BV1257" s="254"/>
      <c r="BW1257" s="254"/>
      <c r="BX1257" s="254"/>
      <c r="BY1257" s="254"/>
      <c r="BZ1257" s="254"/>
      <c r="CA1257" s="254"/>
      <c r="CB1257" s="254"/>
      <c r="CC1257" s="254"/>
      <c r="CD1257" s="254"/>
      <c r="CE1257" s="254"/>
      <c r="CF1257" s="254"/>
      <c r="CG1257" s="254"/>
      <c r="CH1257" s="254"/>
      <c r="CI1257" s="254"/>
      <c r="CJ1257" s="254"/>
      <c r="CK1257" s="254"/>
      <c r="CL1257" s="254"/>
      <c r="CM1257" s="254"/>
      <c r="CN1257" s="254"/>
      <c r="CO1257" s="254"/>
      <c r="CP1257" s="254"/>
      <c r="CQ1257" s="254"/>
      <c r="CR1257" s="254"/>
      <c r="CS1257" s="254"/>
      <c r="CT1257" s="254"/>
      <c r="CU1257" s="254"/>
      <c r="CV1257" s="254"/>
      <c r="CW1257" s="254"/>
      <c r="CX1257" s="254"/>
      <c r="CY1257" s="254"/>
      <c r="CZ1257" s="254"/>
      <c r="DA1257" s="254"/>
      <c r="DB1257" s="254"/>
      <c r="DC1257" s="254"/>
      <c r="DD1257" s="254"/>
      <c r="DE1257" s="254"/>
      <c r="DF1257" s="254"/>
      <c r="DG1257" s="254"/>
      <c r="DH1257" s="254"/>
      <c r="DI1257" s="254"/>
      <c r="DJ1257" s="254"/>
      <c r="DK1257" s="254"/>
      <c r="DL1257" s="254"/>
      <c r="DM1257" s="254"/>
      <c r="DN1257" s="254"/>
      <c r="DO1257" s="254"/>
    </row>
    <row r="1258" spans="1:119" ht="7.5" customHeight="1">
      <c r="A1258" s="277"/>
      <c r="B1258" s="254"/>
      <c r="C1258" s="254"/>
      <c r="D1258" s="254"/>
      <c r="E1258" s="254"/>
      <c r="F1258" s="254"/>
      <c r="G1258" s="254"/>
      <c r="H1258" s="254"/>
      <c r="I1258" s="254"/>
      <c r="J1258" s="254"/>
      <c r="K1258" s="254"/>
      <c r="L1258" s="254"/>
      <c r="M1258" s="254"/>
      <c r="N1258" s="254"/>
      <c r="O1258" s="254"/>
      <c r="P1258" s="254"/>
      <c r="Q1258" s="254"/>
      <c r="R1258" s="254"/>
      <c r="S1258" s="254"/>
      <c r="T1258" s="254"/>
      <c r="U1258" s="254"/>
      <c r="V1258" s="254"/>
      <c r="W1258" s="254"/>
      <c r="X1258" s="254"/>
      <c r="Y1258" s="254"/>
      <c r="Z1258" s="254"/>
      <c r="AA1258" s="254"/>
      <c r="AB1258" s="254"/>
      <c r="AC1258" s="254"/>
      <c r="AD1258" s="254"/>
      <c r="AE1258" s="254"/>
      <c r="AF1258" s="254"/>
      <c r="AG1258" s="254"/>
      <c r="AH1258" s="254"/>
      <c r="AI1258" s="254"/>
      <c r="AJ1258" s="254"/>
      <c r="AK1258" s="254"/>
      <c r="AL1258" s="254"/>
      <c r="AM1258" s="254"/>
      <c r="AN1258" s="254"/>
      <c r="AO1258" s="254"/>
      <c r="AP1258" s="254"/>
      <c r="AQ1258" s="254"/>
      <c r="AR1258" s="254"/>
      <c r="AS1258" s="254"/>
      <c r="AT1258" s="254"/>
      <c r="AU1258" s="254"/>
      <c r="AV1258" s="254"/>
      <c r="AW1258" s="254"/>
      <c r="AX1258" s="254"/>
      <c r="AY1258" s="254"/>
      <c r="AZ1258" s="254"/>
      <c r="BA1258" s="254"/>
      <c r="BB1258" s="254"/>
      <c r="BC1258" s="254"/>
      <c r="BD1258" s="254"/>
      <c r="BE1258" s="254"/>
      <c r="BF1258" s="254"/>
      <c r="BG1258" s="254"/>
      <c r="BH1258" s="254"/>
      <c r="BI1258" s="254"/>
      <c r="BJ1258" s="254"/>
      <c r="BK1258" s="254"/>
      <c r="BL1258" s="254"/>
      <c r="BM1258" s="254"/>
      <c r="BN1258" s="254"/>
      <c r="BO1258" s="254"/>
      <c r="BP1258" s="254"/>
      <c r="BQ1258" s="254"/>
      <c r="BR1258" s="254"/>
      <c r="BS1258" s="254"/>
      <c r="BT1258" s="254"/>
      <c r="BU1258" s="254"/>
      <c r="BV1258" s="254"/>
      <c r="BW1258" s="254"/>
      <c r="BX1258" s="254"/>
      <c r="BY1258" s="254"/>
      <c r="BZ1258" s="254"/>
      <c r="CA1258" s="254"/>
      <c r="CB1258" s="254"/>
      <c r="CC1258" s="254"/>
      <c r="CD1258" s="254"/>
      <c r="CE1258" s="254"/>
      <c r="CF1258" s="254"/>
      <c r="CG1258" s="254"/>
      <c r="CH1258" s="254"/>
      <c r="CI1258" s="254"/>
      <c r="CJ1258" s="254"/>
      <c r="CK1258" s="254"/>
      <c r="CL1258" s="254"/>
      <c r="CM1258" s="254"/>
      <c r="CN1258" s="254"/>
      <c r="CO1258" s="254"/>
      <c r="CP1258" s="254"/>
      <c r="CQ1258" s="254"/>
      <c r="CR1258" s="254"/>
      <c r="CS1258" s="254"/>
      <c r="CT1258" s="254"/>
      <c r="CU1258" s="254"/>
      <c r="CV1258" s="254"/>
      <c r="CW1258" s="254"/>
      <c r="CX1258" s="254"/>
      <c r="CY1258" s="254"/>
      <c r="CZ1258" s="254"/>
      <c r="DA1258" s="254"/>
      <c r="DB1258" s="254"/>
      <c r="DC1258" s="254"/>
      <c r="DD1258" s="254"/>
      <c r="DE1258" s="254"/>
      <c r="DF1258" s="254"/>
      <c r="DG1258" s="254"/>
      <c r="DH1258" s="254"/>
      <c r="DI1258" s="254"/>
      <c r="DJ1258" s="254"/>
      <c r="DK1258" s="254"/>
      <c r="DL1258" s="254"/>
      <c r="DM1258" s="254"/>
      <c r="DN1258" s="254"/>
      <c r="DO1258" s="254"/>
    </row>
    <row r="1259" spans="1:119" ht="7.5" customHeight="1">
      <c r="A1259" s="277"/>
      <c r="B1259" s="254"/>
      <c r="C1259" s="254"/>
      <c r="D1259" s="254"/>
      <c r="E1259" s="254"/>
      <c r="F1259" s="254"/>
      <c r="G1259" s="254"/>
      <c r="H1259" s="254"/>
      <c r="I1259" s="254"/>
      <c r="J1259" s="254"/>
      <c r="K1259" s="254"/>
      <c r="L1259" s="254"/>
      <c r="M1259" s="254"/>
      <c r="N1259" s="254"/>
      <c r="O1259" s="254"/>
      <c r="P1259" s="254"/>
      <c r="Q1259" s="254"/>
      <c r="R1259" s="254"/>
      <c r="S1259" s="254"/>
      <c r="T1259" s="254"/>
      <c r="U1259" s="254"/>
      <c r="V1259" s="254"/>
      <c r="W1259" s="254"/>
      <c r="X1259" s="254"/>
      <c r="Y1259" s="254"/>
      <c r="Z1259" s="254"/>
      <c r="AA1259" s="254"/>
      <c r="AB1259" s="254"/>
      <c r="AC1259" s="254"/>
      <c r="AD1259" s="254"/>
      <c r="AE1259" s="254"/>
      <c r="AF1259" s="254"/>
      <c r="AG1259" s="254"/>
      <c r="AH1259" s="254"/>
      <c r="AI1259" s="254"/>
      <c r="AJ1259" s="254"/>
      <c r="AK1259" s="254"/>
      <c r="AL1259" s="254"/>
      <c r="AM1259" s="254"/>
      <c r="AN1259" s="254"/>
      <c r="AO1259" s="254"/>
      <c r="AP1259" s="254"/>
      <c r="AQ1259" s="254"/>
      <c r="AR1259" s="254"/>
      <c r="AS1259" s="254"/>
      <c r="AT1259" s="254"/>
      <c r="AU1259" s="254"/>
      <c r="AV1259" s="254"/>
      <c r="AW1259" s="254"/>
      <c r="AX1259" s="254"/>
      <c r="AY1259" s="254"/>
      <c r="AZ1259" s="254"/>
      <c r="BA1259" s="254"/>
      <c r="BB1259" s="254"/>
      <c r="BC1259" s="254"/>
      <c r="BD1259" s="254"/>
      <c r="BE1259" s="254"/>
      <c r="BF1259" s="254"/>
      <c r="BG1259" s="254"/>
      <c r="BH1259" s="254"/>
      <c r="BI1259" s="254"/>
      <c r="BJ1259" s="254"/>
      <c r="BK1259" s="254"/>
      <c r="BL1259" s="254"/>
      <c r="BM1259" s="254"/>
      <c r="BN1259" s="254"/>
      <c r="BO1259" s="254"/>
      <c r="BP1259" s="254"/>
      <c r="BQ1259" s="254"/>
      <c r="BR1259" s="254"/>
      <c r="BS1259" s="254"/>
      <c r="BT1259" s="254"/>
      <c r="BU1259" s="254"/>
      <c r="BV1259" s="254"/>
      <c r="BW1259" s="254"/>
      <c r="BX1259" s="254"/>
      <c r="BY1259" s="254"/>
      <c r="BZ1259" s="254"/>
      <c r="CA1259" s="254"/>
      <c r="CB1259" s="254"/>
      <c r="CC1259" s="254"/>
      <c r="CD1259" s="254"/>
      <c r="CE1259" s="254"/>
      <c r="CF1259" s="254"/>
      <c r="CG1259" s="254"/>
      <c r="CH1259" s="254"/>
      <c r="CI1259" s="254"/>
      <c r="CJ1259" s="254"/>
      <c r="CK1259" s="254"/>
      <c r="CL1259" s="254"/>
      <c r="CM1259" s="254"/>
      <c r="CN1259" s="254"/>
      <c r="CO1259" s="254"/>
      <c r="CP1259" s="254"/>
      <c r="CQ1259" s="254"/>
      <c r="CR1259" s="254"/>
      <c r="CS1259" s="254"/>
      <c r="CT1259" s="254"/>
      <c r="CU1259" s="254"/>
      <c r="CV1259" s="254"/>
      <c r="CW1259" s="254"/>
      <c r="CX1259" s="254"/>
      <c r="CY1259" s="254"/>
      <c r="CZ1259" s="254"/>
      <c r="DA1259" s="254"/>
      <c r="DB1259" s="254"/>
      <c r="DC1259" s="254"/>
      <c r="DD1259" s="254"/>
      <c r="DE1259" s="254"/>
      <c r="DF1259" s="254"/>
      <c r="DG1259" s="254"/>
      <c r="DH1259" s="254"/>
      <c r="DI1259" s="254"/>
      <c r="DJ1259" s="254"/>
      <c r="DK1259" s="254"/>
      <c r="DL1259" s="254"/>
      <c r="DM1259" s="254"/>
      <c r="DN1259" s="254"/>
      <c r="DO1259" s="254"/>
    </row>
    <row r="1260" spans="1:119" ht="7.5" customHeight="1">
      <c r="A1260" s="277"/>
      <c r="B1260" s="254"/>
      <c r="C1260" s="254"/>
      <c r="D1260" s="254"/>
      <c r="E1260" s="254"/>
      <c r="F1260" s="254"/>
      <c r="G1260" s="254"/>
      <c r="H1260" s="254"/>
      <c r="I1260" s="254"/>
      <c r="J1260" s="254"/>
      <c r="K1260" s="254"/>
      <c r="L1260" s="254"/>
      <c r="M1260" s="254"/>
      <c r="N1260" s="254"/>
      <c r="O1260" s="254"/>
      <c r="P1260" s="254"/>
      <c r="Q1260" s="254"/>
      <c r="R1260" s="254"/>
      <c r="S1260" s="254"/>
      <c r="T1260" s="254"/>
      <c r="U1260" s="254"/>
      <c r="V1260" s="254"/>
      <c r="W1260" s="254"/>
      <c r="X1260" s="254"/>
      <c r="Y1260" s="254"/>
      <c r="Z1260" s="254"/>
      <c r="AA1260" s="254"/>
      <c r="AB1260" s="254"/>
      <c r="AC1260" s="254"/>
      <c r="AD1260" s="254"/>
      <c r="AE1260" s="254"/>
      <c r="AF1260" s="254"/>
      <c r="AG1260" s="254"/>
      <c r="AH1260" s="254"/>
      <c r="AI1260" s="254"/>
      <c r="AJ1260" s="254"/>
      <c r="AK1260" s="254"/>
      <c r="AL1260" s="254"/>
      <c r="AM1260" s="254"/>
      <c r="AN1260" s="254"/>
      <c r="AO1260" s="254"/>
      <c r="AP1260" s="254"/>
      <c r="AQ1260" s="254"/>
      <c r="AR1260" s="254"/>
      <c r="AS1260" s="254"/>
      <c r="AT1260" s="254"/>
      <c r="AU1260" s="254"/>
      <c r="AV1260" s="254"/>
      <c r="AW1260" s="254"/>
      <c r="AX1260" s="254"/>
      <c r="AY1260" s="254"/>
      <c r="AZ1260" s="254"/>
      <c r="BA1260" s="254"/>
      <c r="BB1260" s="254"/>
      <c r="BC1260" s="254"/>
      <c r="BD1260" s="254"/>
      <c r="BE1260" s="254"/>
      <c r="BF1260" s="254"/>
      <c r="BG1260" s="254"/>
      <c r="BH1260" s="254"/>
      <c r="BI1260" s="254"/>
      <c r="BJ1260" s="254"/>
      <c r="BK1260" s="254"/>
      <c r="BL1260" s="254"/>
      <c r="BM1260" s="254"/>
      <c r="BN1260" s="254"/>
      <c r="BO1260" s="254"/>
      <c r="BP1260" s="254"/>
      <c r="BQ1260" s="254"/>
      <c r="BR1260" s="254"/>
      <c r="BS1260" s="254"/>
      <c r="BT1260" s="254"/>
      <c r="BU1260" s="254"/>
      <c r="BV1260" s="254"/>
      <c r="BW1260" s="254"/>
      <c r="BX1260" s="254"/>
      <c r="BY1260" s="254"/>
      <c r="BZ1260" s="254"/>
      <c r="CA1260" s="254"/>
      <c r="CB1260" s="254"/>
      <c r="CC1260" s="254"/>
      <c r="CD1260" s="254"/>
      <c r="CE1260" s="254"/>
      <c r="CF1260" s="254"/>
      <c r="CG1260" s="254"/>
      <c r="CH1260" s="254"/>
      <c r="CI1260" s="254"/>
      <c r="CJ1260" s="254"/>
      <c r="CK1260" s="254"/>
      <c r="CL1260" s="254"/>
      <c r="CM1260" s="254"/>
      <c r="CN1260" s="254"/>
      <c r="CO1260" s="254"/>
      <c r="CP1260" s="254"/>
      <c r="CQ1260" s="254"/>
      <c r="CR1260" s="254"/>
      <c r="CS1260" s="254"/>
      <c r="CT1260" s="254"/>
      <c r="CU1260" s="254"/>
      <c r="CV1260" s="254"/>
      <c r="CW1260" s="254"/>
      <c r="CX1260" s="254"/>
      <c r="CY1260" s="254"/>
      <c r="CZ1260" s="254"/>
      <c r="DA1260" s="254"/>
      <c r="DB1260" s="254"/>
      <c r="DC1260" s="254"/>
      <c r="DD1260" s="254"/>
      <c r="DE1260" s="254"/>
      <c r="DF1260" s="254"/>
      <c r="DG1260" s="254"/>
      <c r="DH1260" s="254"/>
      <c r="DI1260" s="254"/>
      <c r="DJ1260" s="254"/>
      <c r="DK1260" s="254"/>
      <c r="DL1260" s="254"/>
      <c r="DM1260" s="254"/>
      <c r="DN1260" s="254"/>
      <c r="DO1260" s="254"/>
    </row>
    <row r="1261" spans="1:119" ht="7.5" customHeight="1">
      <c r="A1261" s="277"/>
      <c r="B1261" s="254"/>
      <c r="C1261" s="254"/>
      <c r="D1261" s="254"/>
      <c r="E1261" s="254"/>
      <c r="F1261" s="254"/>
      <c r="G1261" s="254"/>
      <c r="H1261" s="254"/>
      <c r="I1261" s="254"/>
      <c r="J1261" s="254"/>
      <c r="K1261" s="254"/>
      <c r="L1261" s="254"/>
      <c r="M1261" s="254"/>
      <c r="N1261" s="254"/>
      <c r="O1261" s="254"/>
      <c r="P1261" s="254"/>
      <c r="Q1261" s="254"/>
      <c r="R1261" s="254"/>
      <c r="S1261" s="254"/>
      <c r="T1261" s="254"/>
      <c r="U1261" s="254"/>
      <c r="V1261" s="254"/>
      <c r="W1261" s="254"/>
      <c r="X1261" s="254"/>
      <c r="Y1261" s="254"/>
      <c r="Z1261" s="254"/>
      <c r="AA1261" s="254"/>
      <c r="AB1261" s="254"/>
      <c r="AC1261" s="254"/>
      <c r="AD1261" s="254"/>
      <c r="AE1261" s="254"/>
      <c r="AF1261" s="254"/>
      <c r="AG1261" s="254"/>
      <c r="AH1261" s="254"/>
      <c r="AI1261" s="254"/>
      <c r="AJ1261" s="254"/>
      <c r="AK1261" s="254"/>
      <c r="AL1261" s="254"/>
      <c r="AM1261" s="254"/>
      <c r="AN1261" s="254"/>
      <c r="AO1261" s="254"/>
      <c r="AP1261" s="254"/>
      <c r="AQ1261" s="254"/>
      <c r="AR1261" s="254"/>
      <c r="AS1261" s="254"/>
      <c r="AT1261" s="254"/>
      <c r="AU1261" s="254"/>
      <c r="AV1261" s="254"/>
      <c r="AW1261" s="254"/>
      <c r="AX1261" s="254"/>
      <c r="AY1261" s="254"/>
      <c r="AZ1261" s="254"/>
      <c r="BA1261" s="254"/>
      <c r="BB1261" s="254"/>
      <c r="BC1261" s="254"/>
      <c r="BD1261" s="254"/>
      <c r="BE1261" s="254"/>
      <c r="BF1261" s="254"/>
      <c r="BG1261" s="254"/>
      <c r="BH1261" s="254"/>
      <c r="BI1261" s="254"/>
      <c r="BJ1261" s="254"/>
      <c r="BK1261" s="254"/>
      <c r="BL1261" s="254"/>
      <c r="BM1261" s="254"/>
      <c r="BN1261" s="254"/>
      <c r="BO1261" s="254"/>
      <c r="BP1261" s="254"/>
      <c r="BQ1261" s="254"/>
      <c r="BR1261" s="254"/>
      <c r="BS1261" s="254"/>
      <c r="BT1261" s="254"/>
      <c r="BU1261" s="254"/>
      <c r="BV1261" s="254"/>
      <c r="BW1261" s="254"/>
      <c r="BX1261" s="254"/>
      <c r="BY1261" s="254"/>
      <c r="BZ1261" s="254"/>
      <c r="CA1261" s="254"/>
      <c r="CB1261" s="254"/>
      <c r="CC1261" s="254"/>
      <c r="CD1261" s="254"/>
      <c r="CE1261" s="254"/>
      <c r="CF1261" s="254"/>
      <c r="CG1261" s="254"/>
      <c r="CH1261" s="254"/>
      <c r="CI1261" s="254"/>
      <c r="CJ1261" s="254"/>
      <c r="CK1261" s="254"/>
      <c r="CL1261" s="254"/>
      <c r="CM1261" s="254"/>
      <c r="CN1261" s="254"/>
      <c r="CO1261" s="254"/>
      <c r="CP1261" s="254"/>
      <c r="CQ1261" s="254"/>
      <c r="CR1261" s="254"/>
      <c r="CS1261" s="254"/>
      <c r="CT1261" s="254"/>
      <c r="CU1261" s="254"/>
      <c r="CV1261" s="254"/>
      <c r="CW1261" s="254"/>
      <c r="CX1261" s="254"/>
      <c r="CY1261" s="254"/>
      <c r="CZ1261" s="254"/>
      <c r="DA1261" s="254"/>
      <c r="DB1261" s="254"/>
      <c r="DC1261" s="254"/>
      <c r="DD1261" s="254"/>
      <c r="DE1261" s="254"/>
      <c r="DF1261" s="254"/>
      <c r="DG1261" s="254"/>
      <c r="DH1261" s="254"/>
      <c r="DI1261" s="254"/>
      <c r="DJ1261" s="254"/>
      <c r="DK1261" s="254"/>
      <c r="DL1261" s="254"/>
      <c r="DM1261" s="254"/>
      <c r="DN1261" s="254"/>
      <c r="DO1261" s="254"/>
    </row>
    <row r="1262" spans="1:119" ht="7.5" customHeight="1">
      <c r="A1262" s="277"/>
      <c r="B1262" s="254"/>
      <c r="C1262" s="254"/>
      <c r="D1262" s="254"/>
      <c r="E1262" s="254"/>
      <c r="F1262" s="254"/>
      <c r="G1262" s="254"/>
      <c r="H1262" s="254"/>
      <c r="I1262" s="254"/>
      <c r="J1262" s="254"/>
      <c r="K1262" s="254"/>
      <c r="L1262" s="254"/>
      <c r="M1262" s="254"/>
      <c r="N1262" s="254"/>
      <c r="O1262" s="254"/>
      <c r="P1262" s="254"/>
      <c r="Q1262" s="254"/>
      <c r="R1262" s="254"/>
      <c r="S1262" s="254"/>
      <c r="T1262" s="254"/>
      <c r="U1262" s="254"/>
      <c r="V1262" s="254"/>
      <c r="W1262" s="254"/>
      <c r="X1262" s="254"/>
      <c r="Y1262" s="254"/>
      <c r="Z1262" s="254"/>
      <c r="AA1262" s="254"/>
      <c r="AB1262" s="254"/>
      <c r="AC1262" s="254"/>
      <c r="AD1262" s="254"/>
      <c r="AE1262" s="254"/>
      <c r="AF1262" s="254"/>
      <c r="AG1262" s="254"/>
      <c r="AH1262" s="254"/>
      <c r="AI1262" s="254"/>
      <c r="AJ1262" s="254"/>
      <c r="AK1262" s="254"/>
      <c r="AL1262" s="254"/>
      <c r="AM1262" s="254"/>
      <c r="AN1262" s="254"/>
      <c r="AO1262" s="254"/>
      <c r="AP1262" s="254"/>
      <c r="AQ1262" s="254"/>
      <c r="AR1262" s="254"/>
      <c r="AS1262" s="254"/>
      <c r="AT1262" s="254"/>
      <c r="AU1262" s="254"/>
      <c r="AV1262" s="254"/>
      <c r="AW1262" s="254"/>
      <c r="AX1262" s="254"/>
      <c r="AY1262" s="254"/>
      <c r="AZ1262" s="254"/>
      <c r="BA1262" s="254"/>
      <c r="BB1262" s="254"/>
      <c r="BC1262" s="254"/>
      <c r="BD1262" s="254"/>
      <c r="BE1262" s="254"/>
      <c r="BF1262" s="254"/>
      <c r="BG1262" s="254"/>
      <c r="BH1262" s="254"/>
      <c r="BI1262" s="254"/>
      <c r="BJ1262" s="254"/>
      <c r="BK1262" s="254"/>
      <c r="BL1262" s="254"/>
      <c r="BM1262" s="254"/>
      <c r="BN1262" s="254"/>
      <c r="BO1262" s="254"/>
      <c r="BP1262" s="254"/>
      <c r="BQ1262" s="254"/>
      <c r="BR1262" s="254"/>
      <c r="BS1262" s="254"/>
      <c r="BT1262" s="254"/>
      <c r="BU1262" s="254"/>
      <c r="BV1262" s="254"/>
      <c r="BW1262" s="254"/>
      <c r="BX1262" s="254"/>
      <c r="BY1262" s="254"/>
      <c r="BZ1262" s="254"/>
      <c r="CA1262" s="254"/>
      <c r="CB1262" s="254"/>
      <c r="CC1262" s="254"/>
      <c r="CD1262" s="254"/>
      <c r="CE1262" s="254"/>
      <c r="CF1262" s="254"/>
      <c r="CG1262" s="254"/>
      <c r="CH1262" s="254"/>
      <c r="CI1262" s="254"/>
      <c r="CJ1262" s="254"/>
      <c r="CK1262" s="254"/>
      <c r="CL1262" s="254"/>
      <c r="CM1262" s="254"/>
      <c r="CN1262" s="254"/>
      <c r="CO1262" s="254"/>
      <c r="CP1262" s="254"/>
      <c r="CQ1262" s="254"/>
      <c r="CR1262" s="254"/>
      <c r="CS1262" s="254"/>
      <c r="CT1262" s="254"/>
      <c r="CU1262" s="254"/>
      <c r="CV1262" s="254"/>
      <c r="CW1262" s="254"/>
      <c r="CX1262" s="254"/>
      <c r="CY1262" s="254"/>
      <c r="CZ1262" s="254"/>
      <c r="DA1262" s="254"/>
      <c r="DB1262" s="254"/>
      <c r="DC1262" s="254"/>
      <c r="DD1262" s="254"/>
      <c r="DE1262" s="254"/>
      <c r="DF1262" s="254"/>
      <c r="DG1262" s="254"/>
      <c r="DH1262" s="254"/>
      <c r="DI1262" s="254"/>
      <c r="DJ1262" s="254"/>
      <c r="DK1262" s="254"/>
      <c r="DL1262" s="254"/>
      <c r="DM1262" s="254"/>
      <c r="DN1262" s="254"/>
      <c r="DO1262" s="254"/>
    </row>
    <row r="1263" spans="1:119" ht="7.5" customHeight="1">
      <c r="A1263" s="277"/>
      <c r="B1263" s="254"/>
      <c r="C1263" s="254"/>
      <c r="D1263" s="254"/>
      <c r="E1263" s="254"/>
      <c r="F1263" s="254"/>
      <c r="G1263" s="254"/>
      <c r="H1263" s="254"/>
      <c r="I1263" s="254"/>
      <c r="J1263" s="254"/>
      <c r="K1263" s="254"/>
      <c r="L1263" s="254"/>
      <c r="M1263" s="254"/>
      <c r="N1263" s="254"/>
      <c r="O1263" s="254"/>
      <c r="P1263" s="254"/>
      <c r="Q1263" s="254"/>
      <c r="R1263" s="254"/>
      <c r="S1263" s="254"/>
      <c r="T1263" s="254"/>
      <c r="U1263" s="254"/>
      <c r="V1263" s="254"/>
      <c r="W1263" s="254"/>
      <c r="X1263" s="254"/>
      <c r="Y1263" s="254"/>
      <c r="Z1263" s="254"/>
      <c r="AA1263" s="254"/>
      <c r="AB1263" s="254"/>
      <c r="AC1263" s="254"/>
      <c r="AD1263" s="254"/>
      <c r="AE1263" s="254"/>
      <c r="AF1263" s="254"/>
      <c r="AG1263" s="254"/>
      <c r="AH1263" s="254"/>
      <c r="AI1263" s="254"/>
      <c r="AJ1263" s="254"/>
      <c r="AK1263" s="254"/>
      <c r="AL1263" s="254"/>
      <c r="AM1263" s="254"/>
      <c r="AN1263" s="254"/>
      <c r="AO1263" s="254"/>
      <c r="AP1263" s="254"/>
      <c r="AQ1263" s="254"/>
      <c r="AR1263" s="254"/>
      <c r="AS1263" s="254"/>
      <c r="AT1263" s="254"/>
      <c r="AU1263" s="254"/>
      <c r="AV1263" s="254"/>
      <c r="AW1263" s="254"/>
      <c r="AX1263" s="254"/>
      <c r="AY1263" s="254"/>
      <c r="AZ1263" s="254"/>
      <c r="BA1263" s="254"/>
      <c r="BB1263" s="254"/>
      <c r="BC1263" s="254"/>
      <c r="BD1263" s="254"/>
      <c r="BE1263" s="254"/>
      <c r="BF1263" s="254"/>
      <c r="BG1263" s="254"/>
      <c r="BH1263" s="254"/>
      <c r="BI1263" s="254"/>
      <c r="BJ1263" s="254"/>
      <c r="BK1263" s="254"/>
      <c r="BL1263" s="254"/>
      <c r="BM1263" s="254"/>
      <c r="BN1263" s="254"/>
      <c r="BO1263" s="254"/>
      <c r="BP1263" s="254"/>
      <c r="BQ1263" s="254"/>
      <c r="BR1263" s="254"/>
      <c r="BS1263" s="254"/>
      <c r="BT1263" s="254"/>
      <c r="BU1263" s="254"/>
      <c r="BV1263" s="254"/>
      <c r="BW1263" s="254"/>
      <c r="BX1263" s="254"/>
      <c r="BY1263" s="254"/>
      <c r="BZ1263" s="254"/>
      <c r="CA1263" s="254"/>
      <c r="CB1263" s="254"/>
      <c r="CC1263" s="254"/>
      <c r="CD1263" s="254"/>
      <c r="CE1263" s="254"/>
      <c r="CF1263" s="254"/>
      <c r="CG1263" s="254"/>
      <c r="CH1263" s="254"/>
      <c r="CI1263" s="254"/>
      <c r="CJ1263" s="254"/>
      <c r="CK1263" s="254"/>
      <c r="CL1263" s="254"/>
      <c r="CM1263" s="254"/>
      <c r="CN1263" s="254"/>
      <c r="CO1263" s="254"/>
      <c r="CP1263" s="254"/>
      <c r="CQ1263" s="254"/>
      <c r="CR1263" s="254"/>
      <c r="CS1263" s="254"/>
      <c r="CT1263" s="254"/>
      <c r="CU1263" s="254"/>
      <c r="CV1263" s="254"/>
      <c r="CW1263" s="254"/>
      <c r="CX1263" s="254"/>
      <c r="CY1263" s="254"/>
      <c r="CZ1263" s="254"/>
      <c r="DA1263" s="254"/>
      <c r="DB1263" s="254"/>
      <c r="DC1263" s="254"/>
      <c r="DD1263" s="254"/>
      <c r="DE1263" s="254"/>
      <c r="DF1263" s="254"/>
      <c r="DG1263" s="254"/>
      <c r="DH1263" s="254"/>
      <c r="DI1263" s="254"/>
      <c r="DJ1263" s="254"/>
      <c r="DK1263" s="254"/>
      <c r="DL1263" s="254"/>
      <c r="DM1263" s="254"/>
      <c r="DN1263" s="254"/>
      <c r="DO1263" s="254"/>
    </row>
    <row r="1264" spans="1:119" ht="7.5" customHeight="1">
      <c r="A1264" s="277"/>
      <c r="B1264" s="254"/>
      <c r="C1264" s="254"/>
      <c r="D1264" s="254"/>
      <c r="E1264" s="254"/>
      <c r="F1264" s="254"/>
      <c r="G1264" s="254"/>
      <c r="H1264" s="254"/>
      <c r="I1264" s="254"/>
      <c r="J1264" s="254"/>
      <c r="K1264" s="254"/>
      <c r="L1264" s="254"/>
      <c r="M1264" s="254"/>
      <c r="N1264" s="254"/>
      <c r="O1264" s="254"/>
      <c r="P1264" s="254"/>
      <c r="Q1264" s="254"/>
      <c r="R1264" s="254"/>
      <c r="S1264" s="254"/>
      <c r="T1264" s="254"/>
      <c r="U1264" s="254"/>
      <c r="V1264" s="254"/>
      <c r="W1264" s="254"/>
      <c r="X1264" s="254"/>
      <c r="Y1264" s="254"/>
      <c r="Z1264" s="254"/>
      <c r="AA1264" s="254"/>
      <c r="AB1264" s="254"/>
      <c r="AC1264" s="254"/>
      <c r="AD1264" s="254"/>
      <c r="AE1264" s="254"/>
      <c r="AF1264" s="254"/>
      <c r="AG1264" s="254"/>
      <c r="AH1264" s="254"/>
      <c r="AI1264" s="254"/>
      <c r="AJ1264" s="254"/>
      <c r="AK1264" s="254"/>
      <c r="AL1264" s="254"/>
      <c r="AM1264" s="254"/>
      <c r="AN1264" s="254"/>
      <c r="AO1264" s="254"/>
      <c r="AP1264" s="254"/>
      <c r="AQ1264" s="254"/>
      <c r="AR1264" s="254"/>
      <c r="AS1264" s="254"/>
      <c r="AT1264" s="254"/>
      <c r="AU1264" s="254"/>
      <c r="AV1264" s="254"/>
      <c r="AW1264" s="254"/>
      <c r="AX1264" s="254"/>
      <c r="AY1264" s="254"/>
      <c r="AZ1264" s="254"/>
      <c r="BA1264" s="254"/>
      <c r="BB1264" s="254"/>
      <c r="BC1264" s="254"/>
      <c r="BD1264" s="254"/>
      <c r="BE1264" s="254"/>
      <c r="BF1264" s="254"/>
      <c r="BG1264" s="254"/>
      <c r="BH1264" s="254"/>
      <c r="BI1264" s="254"/>
      <c r="BJ1264" s="254"/>
      <c r="BK1264" s="254"/>
      <c r="BL1264" s="254"/>
      <c r="BM1264" s="254"/>
      <c r="BN1264" s="254"/>
      <c r="BO1264" s="254"/>
      <c r="BP1264" s="254"/>
      <c r="BQ1264" s="254"/>
      <c r="BR1264" s="254"/>
      <c r="BS1264" s="254"/>
      <c r="BT1264" s="254"/>
      <c r="BU1264" s="254"/>
      <c r="BV1264" s="254"/>
      <c r="BW1264" s="254"/>
      <c r="BX1264" s="254"/>
      <c r="BY1264" s="254"/>
      <c r="BZ1264" s="254"/>
      <c r="CA1264" s="254"/>
      <c r="CB1264" s="254"/>
      <c r="CC1264" s="254"/>
      <c r="CD1264" s="254"/>
      <c r="CE1264" s="254"/>
      <c r="CF1264" s="254"/>
      <c r="CG1264" s="254"/>
      <c r="CH1264" s="254"/>
      <c r="CI1264" s="254"/>
      <c r="CJ1264" s="254"/>
      <c r="CK1264" s="254"/>
      <c r="CL1264" s="254"/>
      <c r="CM1264" s="254"/>
      <c r="CN1264" s="254"/>
      <c r="CO1264" s="254"/>
      <c r="CP1264" s="254"/>
      <c r="CQ1264" s="254"/>
      <c r="CR1264" s="254"/>
      <c r="CS1264" s="254"/>
      <c r="CT1264" s="254"/>
      <c r="CU1264" s="254"/>
      <c r="CV1264" s="254"/>
      <c r="CW1264" s="254"/>
      <c r="CX1264" s="254"/>
      <c r="CY1264" s="254"/>
      <c r="CZ1264" s="254"/>
      <c r="DA1264" s="254"/>
      <c r="DB1264" s="254"/>
      <c r="DC1264" s="254"/>
      <c r="DD1264" s="254"/>
      <c r="DE1264" s="254"/>
      <c r="DF1264" s="254"/>
      <c r="DG1264" s="254"/>
      <c r="DH1264" s="254"/>
      <c r="DI1264" s="254"/>
      <c r="DJ1264" s="254"/>
      <c r="DK1264" s="254"/>
      <c r="DL1264" s="254"/>
      <c r="DM1264" s="254"/>
      <c r="DN1264" s="254"/>
      <c r="DO1264" s="254"/>
    </row>
    <row r="1265" spans="1:119" ht="7.5" customHeight="1">
      <c r="A1265" s="277"/>
      <c r="B1265" s="254"/>
      <c r="C1265" s="254"/>
      <c r="D1265" s="254"/>
      <c r="E1265" s="254"/>
      <c r="F1265" s="254"/>
      <c r="G1265" s="254"/>
      <c r="H1265" s="254"/>
      <c r="I1265" s="254"/>
      <c r="J1265" s="254"/>
      <c r="K1265" s="254"/>
      <c r="L1265" s="254"/>
      <c r="M1265" s="254"/>
      <c r="N1265" s="254"/>
      <c r="O1265" s="254"/>
      <c r="P1265" s="254"/>
      <c r="Q1265" s="254"/>
      <c r="R1265" s="254"/>
      <c r="S1265" s="254"/>
      <c r="T1265" s="254"/>
      <c r="U1265" s="254"/>
      <c r="V1265" s="254"/>
      <c r="W1265" s="254"/>
      <c r="X1265" s="254"/>
      <c r="Y1265" s="254"/>
      <c r="Z1265" s="254"/>
      <c r="AA1265" s="254"/>
      <c r="AB1265" s="254"/>
      <c r="AC1265" s="254"/>
      <c r="AD1265" s="254"/>
      <c r="AE1265" s="254"/>
      <c r="AF1265" s="254"/>
      <c r="AG1265" s="254"/>
      <c r="AH1265" s="254"/>
      <c r="AI1265" s="254"/>
      <c r="AJ1265" s="254"/>
      <c r="AK1265" s="254"/>
      <c r="AL1265" s="254"/>
      <c r="AM1265" s="254"/>
      <c r="AN1265" s="254"/>
      <c r="AO1265" s="254"/>
      <c r="AP1265" s="254"/>
      <c r="AQ1265" s="254"/>
      <c r="AR1265" s="254"/>
      <c r="AS1265" s="254"/>
      <c r="AT1265" s="254"/>
      <c r="AU1265" s="254"/>
      <c r="AV1265" s="254"/>
      <c r="AW1265" s="254"/>
      <c r="AX1265" s="254"/>
      <c r="AY1265" s="254"/>
      <c r="AZ1265" s="254"/>
      <c r="BA1265" s="254"/>
      <c r="BB1265" s="254"/>
      <c r="BC1265" s="254"/>
      <c r="BD1265" s="254"/>
      <c r="BE1265" s="254"/>
      <c r="BF1265" s="254"/>
      <c r="BG1265" s="254"/>
      <c r="BH1265" s="254"/>
      <c r="BI1265" s="254"/>
      <c r="BJ1265" s="254"/>
      <c r="BK1265" s="254"/>
      <c r="BL1265" s="254"/>
      <c r="BM1265" s="254"/>
      <c r="BN1265" s="254"/>
      <c r="BO1265" s="254"/>
      <c r="BP1265" s="254"/>
      <c r="BQ1265" s="254"/>
      <c r="BR1265" s="254"/>
      <c r="BS1265" s="254"/>
      <c r="BT1265" s="254"/>
      <c r="BU1265" s="254"/>
      <c r="BV1265" s="254"/>
      <c r="BW1265" s="254"/>
      <c r="BX1265" s="254"/>
      <c r="BY1265" s="254"/>
      <c r="BZ1265" s="254"/>
      <c r="CA1265" s="254"/>
      <c r="CB1265" s="254"/>
      <c r="CC1265" s="254"/>
      <c r="CD1265" s="254"/>
      <c r="CE1265" s="254"/>
      <c r="CF1265" s="254"/>
      <c r="CG1265" s="254"/>
      <c r="CH1265" s="254"/>
      <c r="CI1265" s="254"/>
      <c r="CJ1265" s="254"/>
      <c r="CK1265" s="254"/>
      <c r="CL1265" s="254"/>
      <c r="CM1265" s="254"/>
      <c r="CN1265" s="254"/>
      <c r="CO1265" s="254"/>
      <c r="CP1265" s="254"/>
      <c r="CQ1265" s="254"/>
      <c r="CR1265" s="254"/>
      <c r="CS1265" s="254"/>
      <c r="CT1265" s="254"/>
      <c r="CU1265" s="254"/>
      <c r="CV1265" s="254"/>
      <c r="CW1265" s="254"/>
      <c r="CX1265" s="254"/>
      <c r="CY1265" s="254"/>
      <c r="CZ1265" s="254"/>
      <c r="DA1265" s="254"/>
      <c r="DB1265" s="254"/>
      <c r="DC1265" s="254"/>
      <c r="DD1265" s="254"/>
      <c r="DE1265" s="254"/>
      <c r="DF1265" s="254"/>
      <c r="DG1265" s="254"/>
      <c r="DH1265" s="254"/>
      <c r="DI1265" s="254"/>
      <c r="DJ1265" s="254"/>
      <c r="DK1265" s="254"/>
      <c r="DL1265" s="254"/>
      <c r="DM1265" s="254"/>
      <c r="DN1265" s="254"/>
      <c r="DO1265" s="254"/>
    </row>
    <row r="1266" spans="1:119" ht="7.5" customHeight="1">
      <c r="A1266" s="277"/>
      <c r="B1266" s="254"/>
      <c r="C1266" s="254"/>
      <c r="D1266" s="254"/>
      <c r="E1266" s="254"/>
      <c r="F1266" s="254"/>
      <c r="G1266" s="254"/>
      <c r="H1266" s="254"/>
      <c r="I1266" s="254"/>
      <c r="J1266" s="254"/>
      <c r="K1266" s="254"/>
      <c r="L1266" s="254"/>
      <c r="M1266" s="254"/>
      <c r="N1266" s="254"/>
      <c r="O1266" s="254"/>
      <c r="P1266" s="254"/>
      <c r="Q1266" s="254"/>
      <c r="R1266" s="254"/>
      <c r="S1266" s="254"/>
      <c r="T1266" s="254"/>
      <c r="U1266" s="254"/>
      <c r="V1266" s="254"/>
      <c r="W1266" s="254"/>
      <c r="X1266" s="254"/>
      <c r="Y1266" s="254"/>
      <c r="Z1266" s="254"/>
      <c r="AA1266" s="254"/>
      <c r="AB1266" s="254"/>
      <c r="AC1266" s="254"/>
      <c r="AD1266" s="254"/>
      <c r="AE1266" s="254"/>
      <c r="AF1266" s="254"/>
      <c r="AG1266" s="254"/>
      <c r="AH1266" s="254"/>
      <c r="AI1266" s="254"/>
      <c r="AJ1266" s="254"/>
      <c r="AK1266" s="254"/>
      <c r="AL1266" s="254"/>
      <c r="AM1266" s="254"/>
      <c r="AN1266" s="254"/>
      <c r="AO1266" s="254"/>
      <c r="AP1266" s="254"/>
      <c r="AQ1266" s="254"/>
      <c r="AR1266" s="254"/>
      <c r="AS1266" s="254"/>
      <c r="AT1266" s="254"/>
      <c r="AU1266" s="254"/>
      <c r="AV1266" s="254"/>
      <c r="AW1266" s="254"/>
      <c r="AX1266" s="254"/>
      <c r="AY1266" s="254"/>
      <c r="AZ1266" s="254"/>
      <c r="BA1266" s="254"/>
      <c r="BB1266" s="254"/>
      <c r="BC1266" s="254"/>
      <c r="BD1266" s="254"/>
      <c r="BE1266" s="254"/>
      <c r="BF1266" s="254"/>
      <c r="BG1266" s="254"/>
      <c r="BH1266" s="254"/>
      <c r="BI1266" s="254"/>
      <c r="BJ1266" s="254"/>
      <c r="BK1266" s="254"/>
      <c r="BL1266" s="254"/>
      <c r="BM1266" s="254"/>
      <c r="BN1266" s="254"/>
      <c r="BO1266" s="254"/>
      <c r="BP1266" s="254"/>
      <c r="BQ1266" s="254"/>
      <c r="BR1266" s="254"/>
      <c r="BS1266" s="254"/>
      <c r="BT1266" s="254"/>
      <c r="BU1266" s="254"/>
      <c r="BV1266" s="254"/>
      <c r="BW1266" s="254"/>
      <c r="BX1266" s="254"/>
      <c r="BY1266" s="254"/>
      <c r="BZ1266" s="254"/>
      <c r="CA1266" s="254"/>
      <c r="CB1266" s="254"/>
      <c r="CC1266" s="254"/>
      <c r="CD1266" s="254"/>
      <c r="CE1266" s="254"/>
      <c r="CF1266" s="254"/>
      <c r="CG1266" s="254"/>
      <c r="CH1266" s="254"/>
      <c r="CI1266" s="254"/>
      <c r="CJ1266" s="254"/>
      <c r="CK1266" s="254"/>
      <c r="CL1266" s="254"/>
      <c r="CM1266" s="254"/>
      <c r="CN1266" s="254"/>
      <c r="CO1266" s="254"/>
      <c r="CP1266" s="254"/>
      <c r="CQ1266" s="254"/>
      <c r="CR1266" s="254"/>
      <c r="CS1266" s="254"/>
      <c r="CT1266" s="254"/>
      <c r="CU1266" s="254"/>
      <c r="CV1266" s="254"/>
      <c r="CW1266" s="254"/>
      <c r="CX1266" s="254"/>
      <c r="CY1266" s="254"/>
      <c r="CZ1266" s="254"/>
      <c r="DA1266" s="254"/>
      <c r="DB1266" s="254"/>
      <c r="DC1266" s="254"/>
      <c r="DD1266" s="254"/>
      <c r="DE1266" s="254"/>
      <c r="DF1266" s="254"/>
      <c r="DG1266" s="254"/>
      <c r="DH1266" s="254"/>
      <c r="DI1266" s="254"/>
      <c r="DJ1266" s="254"/>
      <c r="DK1266" s="254"/>
      <c r="DL1266" s="254"/>
      <c r="DM1266" s="254"/>
      <c r="DN1266" s="254"/>
      <c r="DO1266" s="254"/>
    </row>
    <row r="1267" spans="1:119" ht="7.5" customHeight="1">
      <c r="A1267" s="277"/>
      <c r="B1267" s="254"/>
      <c r="C1267" s="254"/>
      <c r="D1267" s="254"/>
      <c r="E1267" s="254"/>
      <c r="F1267" s="254"/>
      <c r="G1267" s="254"/>
      <c r="H1267" s="254"/>
      <c r="I1267" s="254"/>
      <c r="J1267" s="254"/>
      <c r="K1267" s="254"/>
      <c r="L1267" s="254"/>
      <c r="M1267" s="254"/>
      <c r="N1267" s="254"/>
      <c r="O1267" s="254"/>
      <c r="P1267" s="254"/>
      <c r="Q1267" s="254"/>
      <c r="R1267" s="254"/>
      <c r="S1267" s="254"/>
      <c r="T1267" s="254"/>
      <c r="U1267" s="254"/>
      <c r="V1267" s="254"/>
      <c r="W1267" s="254"/>
      <c r="X1267" s="254"/>
      <c r="Y1267" s="254"/>
      <c r="Z1267" s="254"/>
      <c r="AA1267" s="254"/>
      <c r="AB1267" s="254"/>
      <c r="AC1267" s="254"/>
      <c r="AD1267" s="254"/>
      <c r="AE1267" s="254"/>
      <c r="AF1267" s="254"/>
      <c r="AG1267" s="254"/>
      <c r="AH1267" s="254"/>
      <c r="AI1267" s="254"/>
      <c r="AJ1267" s="254"/>
      <c r="AK1267" s="254"/>
      <c r="AL1267" s="254"/>
      <c r="AM1267" s="254"/>
      <c r="AN1267" s="254"/>
      <c r="AO1267" s="254"/>
      <c r="AP1267" s="254"/>
      <c r="AQ1267" s="254"/>
      <c r="AR1267" s="254"/>
      <c r="AS1267" s="254"/>
      <c r="AT1267" s="254"/>
      <c r="AU1267" s="254"/>
      <c r="AV1267" s="254"/>
      <c r="AW1267" s="254"/>
      <c r="AX1267" s="254"/>
      <c r="AY1267" s="254"/>
      <c r="AZ1267" s="254"/>
      <c r="BA1267" s="254"/>
      <c r="BB1267" s="254"/>
      <c r="BC1267" s="254"/>
      <c r="BD1267" s="254"/>
      <c r="BE1267" s="254"/>
      <c r="BF1267" s="254"/>
      <c r="BG1267" s="254"/>
      <c r="BH1267" s="254"/>
      <c r="BI1267" s="254"/>
      <c r="BJ1267" s="254"/>
      <c r="BK1267" s="254"/>
      <c r="BL1267" s="254"/>
      <c r="BM1267" s="254"/>
      <c r="BN1267" s="254"/>
      <c r="BO1267" s="254"/>
      <c r="BP1267" s="254"/>
      <c r="BQ1267" s="254"/>
      <c r="BR1267" s="254"/>
      <c r="BS1267" s="254"/>
      <c r="BT1267" s="254"/>
      <c r="BU1267" s="254"/>
      <c r="BV1267" s="254"/>
      <c r="BW1267" s="254"/>
      <c r="BX1267" s="254"/>
      <c r="BY1267" s="254"/>
      <c r="BZ1267" s="254"/>
      <c r="CA1267" s="254"/>
      <c r="CB1267" s="254"/>
      <c r="CC1267" s="254"/>
      <c r="CD1267" s="254"/>
      <c r="CE1267" s="254"/>
      <c r="CF1267" s="254"/>
      <c r="CG1267" s="254"/>
      <c r="CH1267" s="254"/>
      <c r="CI1267" s="254"/>
      <c r="CJ1267" s="254"/>
      <c r="CK1267" s="254"/>
      <c r="CL1267" s="254"/>
      <c r="CM1267" s="254"/>
      <c r="CN1267" s="254"/>
      <c r="CO1267" s="254"/>
      <c r="CP1267" s="254"/>
      <c r="CQ1267" s="254"/>
      <c r="CR1267" s="254"/>
      <c r="CS1267" s="254"/>
      <c r="CT1267" s="254"/>
      <c r="CU1267" s="254"/>
      <c r="CV1267" s="254"/>
      <c r="CW1267" s="254"/>
      <c r="CX1267" s="254"/>
      <c r="CY1267" s="254"/>
      <c r="CZ1267" s="254"/>
      <c r="DA1267" s="254"/>
      <c r="DB1267" s="254"/>
      <c r="DC1267" s="254"/>
      <c r="DD1267" s="254"/>
      <c r="DE1267" s="254"/>
      <c r="DF1267" s="254"/>
      <c r="DG1267" s="254"/>
      <c r="DH1267" s="254"/>
      <c r="DI1267" s="254"/>
      <c r="DJ1267" s="254"/>
      <c r="DK1267" s="254"/>
      <c r="DL1267" s="254"/>
      <c r="DM1267" s="254"/>
      <c r="DN1267" s="254"/>
      <c r="DO1267" s="254"/>
    </row>
    <row r="1268" spans="1:119" ht="7.5" customHeight="1">
      <c r="A1268" s="277"/>
      <c r="B1268" s="254"/>
      <c r="C1268" s="254"/>
      <c r="D1268" s="254"/>
      <c r="E1268" s="254"/>
      <c r="F1268" s="254"/>
      <c r="G1268" s="254"/>
      <c r="H1268" s="254"/>
      <c r="I1268" s="254"/>
      <c r="J1268" s="254"/>
      <c r="K1268" s="254"/>
      <c r="L1268" s="254"/>
      <c r="M1268" s="254"/>
      <c r="N1268" s="254"/>
      <c r="O1268" s="254"/>
      <c r="P1268" s="254"/>
      <c r="Q1268" s="254"/>
      <c r="R1268" s="254"/>
      <c r="S1268" s="254"/>
      <c r="T1268" s="254"/>
      <c r="U1268" s="254"/>
      <c r="V1268" s="254"/>
      <c r="W1268" s="254"/>
      <c r="X1268" s="254"/>
      <c r="Y1268" s="254"/>
      <c r="Z1268" s="254"/>
      <c r="AA1268" s="254"/>
      <c r="AB1268" s="254"/>
      <c r="AC1268" s="254"/>
      <c r="AD1268" s="254"/>
      <c r="AE1268" s="254"/>
      <c r="AF1268" s="254"/>
      <c r="AG1268" s="254"/>
      <c r="AH1268" s="254"/>
      <c r="AI1268" s="254"/>
      <c r="AJ1268" s="254"/>
      <c r="AK1268" s="254"/>
      <c r="AL1268" s="254"/>
      <c r="AM1268" s="254"/>
      <c r="AN1268" s="254"/>
      <c r="AO1268" s="254"/>
      <c r="AP1268" s="254"/>
      <c r="AQ1268" s="254"/>
      <c r="AR1268" s="254"/>
      <c r="AS1268" s="254"/>
      <c r="AT1268" s="254"/>
      <c r="AU1268" s="254"/>
      <c r="AV1268" s="254"/>
      <c r="AW1268" s="254"/>
      <c r="AX1268" s="254"/>
      <c r="AY1268" s="254"/>
      <c r="AZ1268" s="254"/>
      <c r="BA1268" s="254"/>
      <c r="BB1268" s="254"/>
      <c r="BC1268" s="254"/>
      <c r="BD1268" s="254"/>
      <c r="BE1268" s="254"/>
      <c r="BF1268" s="254"/>
      <c r="BG1268" s="254"/>
      <c r="BH1268" s="254"/>
      <c r="BI1268" s="254"/>
      <c r="BJ1268" s="254"/>
      <c r="BK1268" s="254"/>
      <c r="BL1268" s="254"/>
      <c r="BM1268" s="254"/>
      <c r="BN1268" s="254"/>
      <c r="BO1268" s="254"/>
      <c r="BP1268" s="254"/>
      <c r="BQ1268" s="254"/>
      <c r="BR1268" s="254"/>
      <c r="BS1268" s="254"/>
      <c r="BT1268" s="254"/>
      <c r="BU1268" s="254"/>
      <c r="BV1268" s="254"/>
      <c r="BW1268" s="254"/>
      <c r="BX1268" s="254"/>
      <c r="BY1268" s="254"/>
      <c r="BZ1268" s="254"/>
      <c r="CA1268" s="254"/>
      <c r="CB1268" s="254"/>
      <c r="CC1268" s="254"/>
      <c r="CD1268" s="254"/>
      <c r="CE1268" s="254"/>
      <c r="CF1268" s="254"/>
      <c r="CG1268" s="254"/>
      <c r="CH1268" s="254"/>
      <c r="CI1268" s="254"/>
      <c r="CJ1268" s="254"/>
      <c r="CK1268" s="254"/>
      <c r="CL1268" s="254"/>
      <c r="CM1268" s="254"/>
      <c r="CN1268" s="254"/>
      <c r="CO1268" s="254"/>
      <c r="CP1268" s="254"/>
      <c r="CQ1268" s="254"/>
      <c r="CR1268" s="254"/>
      <c r="CS1268" s="254"/>
      <c r="CT1268" s="254"/>
      <c r="CU1268" s="254"/>
      <c r="CV1268" s="254"/>
      <c r="CW1268" s="254"/>
      <c r="CX1268" s="254"/>
      <c r="CY1268" s="254"/>
      <c r="CZ1268" s="254"/>
      <c r="DA1268" s="254"/>
      <c r="DB1268" s="254"/>
      <c r="DC1268" s="254"/>
      <c r="DD1268" s="254"/>
      <c r="DE1268" s="254"/>
      <c r="DF1268" s="254"/>
      <c r="DG1268" s="254"/>
      <c r="DH1268" s="254"/>
      <c r="DI1268" s="254"/>
      <c r="DJ1268" s="254"/>
      <c r="DK1268" s="254"/>
      <c r="DL1268" s="254"/>
      <c r="DM1268" s="254"/>
      <c r="DN1268" s="254"/>
      <c r="DO1268" s="254"/>
    </row>
    <row r="1269" spans="1:119" ht="7.5" customHeight="1">
      <c r="A1269" s="277"/>
      <c r="B1269" s="254"/>
      <c r="C1269" s="254"/>
      <c r="D1269" s="254"/>
      <c r="E1269" s="254"/>
      <c r="F1269" s="254"/>
      <c r="G1269" s="254"/>
      <c r="H1269" s="254"/>
      <c r="I1269" s="254"/>
      <c r="J1269" s="254"/>
      <c r="K1269" s="254"/>
      <c r="L1269" s="254"/>
      <c r="M1269" s="254"/>
      <c r="N1269" s="254"/>
      <c r="O1269" s="254"/>
      <c r="P1269" s="254"/>
      <c r="Q1269" s="254"/>
      <c r="R1269" s="254"/>
      <c r="S1269" s="254"/>
      <c r="T1269" s="254"/>
      <c r="U1269" s="254"/>
      <c r="V1269" s="254"/>
      <c r="W1269" s="254"/>
      <c r="X1269" s="254"/>
      <c r="Y1269" s="254"/>
      <c r="Z1269" s="254"/>
      <c r="AA1269" s="254"/>
      <c r="AB1269" s="254"/>
      <c r="AC1269" s="254"/>
      <c r="AD1269" s="254"/>
      <c r="AE1269" s="254"/>
      <c r="AF1269" s="254"/>
      <c r="AG1269" s="254"/>
      <c r="AH1269" s="254"/>
      <c r="AI1269" s="254"/>
      <c r="AJ1269" s="254"/>
      <c r="AK1269" s="254"/>
      <c r="AL1269" s="254"/>
      <c r="AM1269" s="254"/>
      <c r="AN1269" s="254"/>
      <c r="AO1269" s="254"/>
      <c r="AP1269" s="254"/>
      <c r="AQ1269" s="254"/>
      <c r="AR1269" s="254"/>
      <c r="AS1269" s="254"/>
      <c r="AT1269" s="254"/>
      <c r="AU1269" s="254"/>
      <c r="AV1269" s="254"/>
      <c r="AW1269" s="254"/>
      <c r="AX1269" s="254"/>
      <c r="AY1269" s="254"/>
      <c r="AZ1269" s="254"/>
      <c r="BA1269" s="254"/>
      <c r="BB1269" s="254"/>
      <c r="BC1269" s="254"/>
      <c r="BD1269" s="254"/>
      <c r="BE1269" s="254"/>
      <c r="BF1269" s="254"/>
      <c r="BG1269" s="254"/>
      <c r="BH1269" s="254"/>
      <c r="BI1269" s="254"/>
      <c r="BJ1269" s="254"/>
      <c r="BK1269" s="254"/>
      <c r="BL1269" s="254"/>
      <c r="BM1269" s="254"/>
      <c r="BN1269" s="254"/>
      <c r="BO1269" s="254"/>
      <c r="BP1269" s="254"/>
      <c r="BQ1269" s="254"/>
      <c r="BR1269" s="254"/>
      <c r="BS1269" s="254"/>
      <c r="BT1269" s="254"/>
      <c r="BU1269" s="254"/>
      <c r="BV1269" s="254"/>
      <c r="BW1269" s="254"/>
      <c r="BX1269" s="254"/>
      <c r="BY1269" s="254"/>
      <c r="BZ1269" s="254"/>
      <c r="CA1269" s="254"/>
      <c r="CB1269" s="254"/>
      <c r="CC1269" s="254"/>
      <c r="CD1269" s="254"/>
      <c r="CE1269" s="254"/>
      <c r="CF1269" s="254"/>
      <c r="CG1269" s="254"/>
      <c r="CH1269" s="254"/>
      <c r="CI1269" s="254"/>
      <c r="CJ1269" s="254"/>
      <c r="CK1269" s="254"/>
      <c r="CL1269" s="254"/>
      <c r="CM1269" s="254"/>
      <c r="CN1269" s="254"/>
      <c r="CO1269" s="254"/>
      <c r="CP1269" s="254"/>
      <c r="CQ1269" s="254"/>
      <c r="CR1269" s="254"/>
      <c r="CS1269" s="254"/>
      <c r="CT1269" s="254"/>
      <c r="CU1269" s="254"/>
      <c r="CV1269" s="254"/>
      <c r="CW1269" s="254"/>
      <c r="CX1269" s="254"/>
      <c r="CY1269" s="254"/>
      <c r="CZ1269" s="254"/>
      <c r="DA1269" s="254"/>
      <c r="DB1269" s="254"/>
      <c r="DC1269" s="254"/>
      <c r="DD1269" s="254"/>
      <c r="DE1269" s="254"/>
      <c r="DF1269" s="254"/>
      <c r="DG1269" s="254"/>
      <c r="DH1269" s="254"/>
      <c r="DI1269" s="254"/>
      <c r="DJ1269" s="254"/>
      <c r="DK1269" s="254"/>
      <c r="DL1269" s="254"/>
      <c r="DM1269" s="254"/>
      <c r="DN1269" s="254"/>
      <c r="DO1269" s="254"/>
    </row>
    <row r="1270" spans="1:119" ht="7.5" customHeight="1">
      <c r="A1270" s="277"/>
      <c r="B1270" s="254"/>
      <c r="C1270" s="254"/>
      <c r="D1270" s="254"/>
      <c r="E1270" s="254"/>
      <c r="F1270" s="254"/>
      <c r="G1270" s="254"/>
      <c r="H1270" s="254"/>
      <c r="I1270" s="254"/>
      <c r="J1270" s="254"/>
      <c r="K1270" s="254"/>
      <c r="L1270" s="254"/>
      <c r="M1270" s="254"/>
      <c r="N1270" s="254"/>
      <c r="O1270" s="254"/>
      <c r="P1270" s="254"/>
      <c r="Q1270" s="254"/>
      <c r="R1270" s="254"/>
      <c r="S1270" s="254"/>
      <c r="T1270" s="254"/>
      <c r="U1270" s="254"/>
      <c r="V1270" s="254"/>
      <c r="W1270" s="254"/>
      <c r="X1270" s="254"/>
      <c r="Y1270" s="254"/>
      <c r="Z1270" s="254"/>
      <c r="AA1270" s="254"/>
      <c r="AB1270" s="254"/>
      <c r="AC1270" s="254"/>
      <c r="AD1270" s="254"/>
      <c r="AE1270" s="254"/>
      <c r="AF1270" s="254"/>
      <c r="AG1270" s="254"/>
      <c r="AH1270" s="254"/>
      <c r="AI1270" s="254"/>
      <c r="AJ1270" s="254"/>
      <c r="AK1270" s="254"/>
      <c r="AL1270" s="254"/>
      <c r="AM1270" s="254"/>
      <c r="AN1270" s="254"/>
      <c r="AO1270" s="254"/>
      <c r="AP1270" s="254"/>
      <c r="AQ1270" s="254"/>
      <c r="AR1270" s="254"/>
      <c r="AS1270" s="254"/>
      <c r="AT1270" s="254"/>
      <c r="AU1270" s="254"/>
      <c r="AV1270" s="254"/>
      <c r="AW1270" s="254"/>
      <c r="AX1270" s="254"/>
      <c r="AY1270" s="254"/>
      <c r="AZ1270" s="254"/>
      <c r="BA1270" s="254"/>
      <c r="BB1270" s="254"/>
      <c r="BC1270" s="254"/>
      <c r="BD1270" s="254"/>
      <c r="BE1270" s="254"/>
      <c r="BF1270" s="254"/>
      <c r="BG1270" s="254"/>
      <c r="BH1270" s="254"/>
      <c r="BI1270" s="254"/>
      <c r="BJ1270" s="254"/>
      <c r="BK1270" s="254"/>
      <c r="BL1270" s="254"/>
      <c r="BM1270" s="254"/>
      <c r="BN1270" s="254"/>
      <c r="BO1270" s="254"/>
      <c r="BP1270" s="254"/>
      <c r="BQ1270" s="254"/>
      <c r="BR1270" s="254"/>
      <c r="BS1270" s="254"/>
      <c r="BT1270" s="254"/>
      <c r="BU1270" s="254"/>
      <c r="BV1270" s="254"/>
      <c r="BW1270" s="254"/>
      <c r="BX1270" s="254"/>
      <c r="BY1270" s="254"/>
      <c r="BZ1270" s="254"/>
      <c r="CA1270" s="254"/>
      <c r="CB1270" s="254"/>
      <c r="CC1270" s="254"/>
      <c r="CD1270" s="254"/>
      <c r="CE1270" s="254"/>
      <c r="CF1270" s="254"/>
      <c r="CG1270" s="254"/>
      <c r="CH1270" s="254"/>
      <c r="CI1270" s="254"/>
      <c r="CJ1270" s="254"/>
      <c r="CK1270" s="254"/>
      <c r="CL1270" s="254"/>
      <c r="CM1270" s="254"/>
      <c r="CN1270" s="254"/>
      <c r="CO1270" s="254"/>
      <c r="CP1270" s="254"/>
      <c r="CQ1270" s="254"/>
      <c r="CR1270" s="254"/>
      <c r="CS1270" s="254"/>
      <c r="CT1270" s="254"/>
      <c r="CU1270" s="254"/>
      <c r="CV1270" s="254"/>
      <c r="CW1270" s="254"/>
      <c r="CX1270" s="254"/>
      <c r="CY1270" s="254"/>
      <c r="CZ1270" s="254"/>
      <c r="DA1270" s="254"/>
      <c r="DB1270" s="254"/>
      <c r="DC1270" s="254"/>
      <c r="DD1270" s="254"/>
      <c r="DE1270" s="254"/>
      <c r="DF1270" s="254"/>
      <c r="DG1270" s="254"/>
      <c r="DH1270" s="254"/>
      <c r="DI1270" s="254"/>
      <c r="DJ1270" s="254"/>
      <c r="DK1270" s="254"/>
      <c r="DL1270" s="254"/>
      <c r="DM1270" s="254"/>
      <c r="DN1270" s="254"/>
      <c r="DO1270" s="254"/>
    </row>
    <row r="1271" spans="1:119" ht="7.5" customHeight="1">
      <c r="A1271" s="277"/>
      <c r="B1271" s="254"/>
      <c r="C1271" s="254"/>
      <c r="D1271" s="254"/>
      <c r="E1271" s="254"/>
      <c r="F1271" s="254"/>
      <c r="G1271" s="254"/>
      <c r="H1271" s="254"/>
      <c r="I1271" s="254"/>
      <c r="J1271" s="254"/>
      <c r="K1271" s="254"/>
      <c r="L1271" s="254"/>
      <c r="M1271" s="254"/>
      <c r="N1271" s="254"/>
      <c r="O1271" s="254"/>
      <c r="P1271" s="254"/>
      <c r="Q1271" s="254"/>
      <c r="R1271" s="254"/>
      <c r="S1271" s="254"/>
      <c r="T1271" s="254"/>
      <c r="U1271" s="254"/>
      <c r="V1271" s="254"/>
      <c r="W1271" s="254"/>
      <c r="X1271" s="254"/>
      <c r="Y1271" s="254"/>
      <c r="Z1271" s="254"/>
      <c r="AA1271" s="254"/>
      <c r="AB1271" s="254"/>
      <c r="AC1271" s="254"/>
      <c r="AD1271" s="254"/>
      <c r="AE1271" s="254"/>
      <c r="AF1271" s="254"/>
      <c r="AG1271" s="254"/>
      <c r="AH1271" s="254"/>
      <c r="AI1271" s="254"/>
      <c r="AJ1271" s="254"/>
      <c r="AK1271" s="254"/>
      <c r="AL1271" s="254"/>
      <c r="AM1271" s="254"/>
      <c r="AN1271" s="254"/>
      <c r="AO1271" s="254"/>
      <c r="AP1271" s="254"/>
      <c r="AQ1271" s="254"/>
      <c r="AR1271" s="254"/>
      <c r="AS1271" s="254"/>
      <c r="AT1271" s="254"/>
      <c r="AU1271" s="254"/>
      <c r="AV1271" s="254"/>
      <c r="AW1271" s="254"/>
      <c r="AX1271" s="254"/>
      <c r="AY1271" s="254"/>
      <c r="AZ1271" s="254"/>
      <c r="BA1271" s="254"/>
      <c r="BB1271" s="254"/>
      <c r="BC1271" s="254"/>
      <c r="BD1271" s="254"/>
      <c r="BE1271" s="254"/>
      <c r="BF1271" s="254"/>
      <c r="BG1271" s="254"/>
      <c r="BH1271" s="254"/>
      <c r="BI1271" s="254"/>
      <c r="BJ1271" s="254"/>
      <c r="BK1271" s="254"/>
      <c r="BL1271" s="254"/>
      <c r="BM1271" s="254"/>
      <c r="BN1271" s="254"/>
      <c r="BO1271" s="254"/>
      <c r="BP1271" s="254"/>
      <c r="BQ1271" s="254"/>
      <c r="BR1271" s="254"/>
      <c r="BS1271" s="254"/>
      <c r="BT1271" s="254"/>
      <c r="BU1271" s="254"/>
      <c r="BV1271" s="254"/>
      <c r="BW1271" s="254"/>
      <c r="BX1271" s="254"/>
      <c r="BY1271" s="254"/>
      <c r="BZ1271" s="254"/>
      <c r="CA1271" s="254"/>
      <c r="CB1271" s="254"/>
      <c r="CC1271" s="254"/>
      <c r="CD1271" s="254"/>
      <c r="CE1271" s="254"/>
      <c r="CF1271" s="254"/>
      <c r="CG1271" s="254"/>
      <c r="CH1271" s="254"/>
      <c r="CI1271" s="254"/>
      <c r="CJ1271" s="254"/>
      <c r="CK1271" s="254"/>
      <c r="CL1271" s="254"/>
      <c r="CM1271" s="254"/>
      <c r="CN1271" s="254"/>
      <c r="CO1271" s="254"/>
      <c r="CP1271" s="254"/>
      <c r="CQ1271" s="254"/>
      <c r="CR1271" s="254"/>
      <c r="CS1271" s="254"/>
      <c r="CT1271" s="254"/>
      <c r="CU1271" s="254"/>
      <c r="CV1271" s="254"/>
      <c r="CW1271" s="254"/>
      <c r="CX1271" s="254"/>
      <c r="CY1271" s="254"/>
      <c r="CZ1271" s="254"/>
      <c r="DA1271" s="254"/>
      <c r="DB1271" s="254"/>
      <c r="DC1271" s="254"/>
      <c r="DD1271" s="254"/>
      <c r="DE1271" s="254"/>
      <c r="DF1271" s="254"/>
      <c r="DG1271" s="254"/>
      <c r="DH1271" s="254"/>
      <c r="DI1271" s="254"/>
      <c r="DJ1271" s="254"/>
      <c r="DK1271" s="254"/>
      <c r="DL1271" s="254"/>
      <c r="DM1271" s="254"/>
      <c r="DN1271" s="254"/>
      <c r="DO1271" s="254"/>
    </row>
    <row r="1272" spans="1:119" ht="7.5" customHeight="1">
      <c r="A1272" s="277"/>
      <c r="B1272" s="254"/>
      <c r="C1272" s="254"/>
      <c r="D1272" s="254"/>
      <c r="E1272" s="254"/>
      <c r="F1272" s="254"/>
      <c r="G1272" s="254"/>
      <c r="H1272" s="254"/>
      <c r="I1272" s="254"/>
      <c r="J1272" s="254"/>
      <c r="K1272" s="254"/>
      <c r="L1272" s="254"/>
      <c r="M1272" s="254"/>
      <c r="N1272" s="254"/>
      <c r="O1272" s="254"/>
      <c r="P1272" s="254"/>
      <c r="Q1272" s="254"/>
      <c r="R1272" s="254"/>
      <c r="S1272" s="254"/>
      <c r="T1272" s="254"/>
      <c r="U1272" s="254"/>
      <c r="V1272" s="254"/>
      <c r="W1272" s="254"/>
      <c r="X1272" s="254"/>
      <c r="Y1272" s="254"/>
      <c r="Z1272" s="254"/>
      <c r="AA1272" s="254"/>
      <c r="AB1272" s="254"/>
      <c r="AC1272" s="254"/>
      <c r="AD1272" s="254"/>
      <c r="AE1272" s="254"/>
      <c r="AF1272" s="254"/>
      <c r="AG1272" s="254"/>
      <c r="AH1272" s="254"/>
      <c r="AI1272" s="254"/>
      <c r="AJ1272" s="254"/>
      <c r="AK1272" s="254"/>
      <c r="AL1272" s="254"/>
      <c r="AM1272" s="254"/>
      <c r="AN1272" s="254"/>
      <c r="AO1272" s="254"/>
      <c r="AP1272" s="254"/>
      <c r="AQ1272" s="254"/>
      <c r="AR1272" s="254"/>
      <c r="AS1272" s="254"/>
      <c r="AT1272" s="254"/>
      <c r="AU1272" s="254"/>
      <c r="AV1272" s="254"/>
      <c r="AW1272" s="254"/>
      <c r="AX1272" s="254"/>
      <c r="AY1272" s="254"/>
      <c r="AZ1272" s="254"/>
      <c r="BA1272" s="254"/>
      <c r="BB1272" s="254"/>
      <c r="BC1272" s="254"/>
      <c r="BD1272" s="254"/>
      <c r="BE1272" s="254"/>
      <c r="BF1272" s="254"/>
      <c r="BG1272" s="254"/>
      <c r="BH1272" s="254"/>
      <c r="BI1272" s="254"/>
      <c r="BJ1272" s="254"/>
      <c r="BK1272" s="254"/>
      <c r="BL1272" s="254"/>
      <c r="BM1272" s="254"/>
      <c r="BN1272" s="254"/>
      <c r="BO1272" s="254"/>
      <c r="BP1272" s="254"/>
      <c r="BQ1272" s="254"/>
      <c r="BR1272" s="254"/>
      <c r="BS1272" s="254"/>
      <c r="BT1272" s="254"/>
      <c r="BU1272" s="254"/>
      <c r="BV1272" s="254"/>
      <c r="BW1272" s="254"/>
      <c r="BX1272" s="254"/>
      <c r="BY1272" s="254"/>
      <c r="BZ1272" s="254"/>
      <c r="CA1272" s="254"/>
      <c r="CB1272" s="254"/>
      <c r="CC1272" s="254"/>
      <c r="CD1272" s="254"/>
      <c r="CE1272" s="254"/>
      <c r="CF1272" s="254"/>
      <c r="CG1272" s="254"/>
      <c r="CH1272" s="254"/>
      <c r="CI1272" s="254"/>
      <c r="CJ1272" s="254"/>
      <c r="CK1272" s="254"/>
      <c r="CL1272" s="254"/>
      <c r="CM1272" s="254"/>
      <c r="CN1272" s="254"/>
      <c r="CO1272" s="254"/>
      <c r="CP1272" s="254"/>
      <c r="CQ1272" s="254"/>
      <c r="CR1272" s="254"/>
      <c r="CS1272" s="254"/>
      <c r="CT1272" s="254"/>
      <c r="CU1272" s="254"/>
      <c r="CV1272" s="254"/>
      <c r="CW1272" s="254"/>
      <c r="CX1272" s="254"/>
      <c r="CY1272" s="254"/>
      <c r="CZ1272" s="254"/>
      <c r="DA1272" s="254"/>
      <c r="DB1272" s="254"/>
      <c r="DC1272" s="254"/>
      <c r="DD1272" s="254"/>
      <c r="DE1272" s="254"/>
      <c r="DF1272" s="254"/>
      <c r="DG1272" s="254"/>
      <c r="DH1272" s="254"/>
      <c r="DI1272" s="254"/>
      <c r="DJ1272" s="254"/>
      <c r="DK1272" s="254"/>
      <c r="DL1272" s="254"/>
      <c r="DM1272" s="254"/>
      <c r="DN1272" s="254"/>
      <c r="DO1272" s="254"/>
    </row>
    <row r="1273" spans="1:119" ht="7.5" customHeight="1">
      <c r="A1273" s="277"/>
      <c r="B1273" s="254"/>
      <c r="C1273" s="254"/>
      <c r="D1273" s="254"/>
      <c r="E1273" s="254"/>
      <c r="F1273" s="254"/>
      <c r="G1273" s="254"/>
      <c r="H1273" s="254"/>
      <c r="I1273" s="254"/>
      <c r="J1273" s="254"/>
      <c r="K1273" s="254"/>
      <c r="L1273" s="254"/>
      <c r="M1273" s="254"/>
      <c r="N1273" s="254"/>
      <c r="O1273" s="254"/>
      <c r="P1273" s="254"/>
      <c r="Q1273" s="254"/>
      <c r="R1273" s="254"/>
      <c r="S1273" s="254"/>
      <c r="T1273" s="254"/>
      <c r="U1273" s="254"/>
      <c r="V1273" s="254"/>
      <c r="W1273" s="254"/>
      <c r="X1273" s="254"/>
      <c r="Y1273" s="254"/>
      <c r="Z1273" s="254"/>
      <c r="AA1273" s="254"/>
      <c r="AB1273" s="254"/>
      <c r="AC1273" s="254"/>
      <c r="AD1273" s="254"/>
      <c r="AE1273" s="254"/>
      <c r="AF1273" s="254"/>
      <c r="AG1273" s="254"/>
      <c r="AH1273" s="254"/>
      <c r="AI1273" s="254"/>
      <c r="AJ1273" s="254"/>
      <c r="AK1273" s="254"/>
      <c r="AL1273" s="254"/>
      <c r="AM1273" s="254"/>
      <c r="AN1273" s="254"/>
      <c r="AO1273" s="254"/>
      <c r="AP1273" s="254"/>
      <c r="AQ1273" s="254"/>
      <c r="AR1273" s="254"/>
      <c r="AS1273" s="254"/>
      <c r="AT1273" s="254"/>
      <c r="AU1273" s="254"/>
      <c r="AV1273" s="254"/>
      <c r="AW1273" s="254"/>
      <c r="AX1273" s="254"/>
      <c r="AY1273" s="254"/>
      <c r="AZ1273" s="254"/>
      <c r="BA1273" s="254"/>
      <c r="BB1273" s="254"/>
      <c r="BC1273" s="254"/>
      <c r="BD1273" s="254"/>
      <c r="BE1273" s="254"/>
      <c r="BF1273" s="254"/>
      <c r="BG1273" s="254"/>
      <c r="BH1273" s="254"/>
      <c r="BI1273" s="254"/>
      <c r="BJ1273" s="254"/>
      <c r="BK1273" s="254"/>
      <c r="BL1273" s="254"/>
      <c r="BM1273" s="254"/>
      <c r="BN1273" s="254"/>
      <c r="BO1273" s="254"/>
      <c r="BP1273" s="254"/>
      <c r="BQ1273" s="254"/>
      <c r="BR1273" s="254"/>
      <c r="BS1273" s="254"/>
      <c r="BT1273" s="254"/>
      <c r="BU1273" s="254"/>
      <c r="BV1273" s="254"/>
      <c r="BW1273" s="254"/>
      <c r="BX1273" s="254"/>
      <c r="BY1273" s="254"/>
      <c r="BZ1273" s="254"/>
      <c r="CA1273" s="254"/>
      <c r="CB1273" s="254"/>
      <c r="CC1273" s="254"/>
      <c r="CD1273" s="254"/>
      <c r="CE1273" s="254"/>
      <c r="CF1273" s="254"/>
      <c r="CG1273" s="254"/>
      <c r="CH1273" s="254"/>
      <c r="CI1273" s="254"/>
      <c r="CJ1273" s="254"/>
      <c r="CK1273" s="254"/>
      <c r="CL1273" s="254"/>
      <c r="CM1273" s="254"/>
      <c r="CN1273" s="254"/>
      <c r="CO1273" s="254"/>
      <c r="CP1273" s="254"/>
      <c r="CQ1273" s="254"/>
      <c r="CR1273" s="254"/>
      <c r="CS1273" s="254"/>
      <c r="CT1273" s="254"/>
      <c r="CU1273" s="254"/>
      <c r="CV1273" s="254"/>
      <c r="CW1273" s="254"/>
      <c r="CX1273" s="254"/>
      <c r="CY1273" s="254"/>
      <c r="CZ1273" s="254"/>
      <c r="DA1273" s="254"/>
      <c r="DB1273" s="254"/>
      <c r="DC1273" s="254"/>
      <c r="DD1273" s="254"/>
      <c r="DE1273" s="254"/>
      <c r="DF1273" s="254"/>
      <c r="DG1273" s="254"/>
      <c r="DH1273" s="254"/>
      <c r="DI1273" s="254"/>
      <c r="DJ1273" s="254"/>
      <c r="DK1273" s="254"/>
      <c r="DL1273" s="254"/>
      <c r="DM1273" s="254"/>
      <c r="DN1273" s="254"/>
      <c r="DO1273" s="254"/>
    </row>
    <row r="1274" spans="1:119" ht="7.5" customHeight="1">
      <c r="A1274" s="277"/>
      <c r="B1274" s="254"/>
      <c r="C1274" s="254"/>
      <c r="D1274" s="254"/>
      <c r="E1274" s="254"/>
      <c r="F1274" s="254"/>
      <c r="G1274" s="254"/>
      <c r="H1274" s="254"/>
      <c r="I1274" s="254"/>
      <c r="J1274" s="254"/>
      <c r="K1274" s="254"/>
      <c r="L1274" s="254"/>
      <c r="M1274" s="254"/>
      <c r="N1274" s="254"/>
      <c r="O1274" s="254"/>
      <c r="P1274" s="254"/>
      <c r="Q1274" s="254"/>
      <c r="R1274" s="254"/>
      <c r="S1274" s="254"/>
      <c r="T1274" s="254"/>
      <c r="U1274" s="254"/>
      <c r="V1274" s="254"/>
      <c r="W1274" s="254"/>
      <c r="X1274" s="254"/>
      <c r="Y1274" s="254"/>
      <c r="Z1274" s="254"/>
      <c r="AA1274" s="254"/>
      <c r="AB1274" s="254"/>
      <c r="AC1274" s="254"/>
      <c r="AD1274" s="254"/>
      <c r="AE1274" s="254"/>
      <c r="AF1274" s="254"/>
      <c r="AG1274" s="254"/>
      <c r="AH1274" s="254"/>
      <c r="AI1274" s="254"/>
      <c r="AJ1274" s="254"/>
      <c r="AK1274" s="254"/>
      <c r="AL1274" s="254"/>
      <c r="AM1274" s="254"/>
      <c r="AN1274" s="254"/>
      <c r="AO1274" s="254"/>
      <c r="AP1274" s="254"/>
      <c r="AQ1274" s="254"/>
      <c r="AR1274" s="254"/>
      <c r="AS1274" s="254"/>
      <c r="AT1274" s="254"/>
      <c r="AU1274" s="254"/>
      <c r="AV1274" s="254"/>
      <c r="AW1274" s="254"/>
      <c r="AX1274" s="254"/>
      <c r="AY1274" s="254"/>
      <c r="AZ1274" s="254"/>
      <c r="BA1274" s="254"/>
      <c r="BB1274" s="254"/>
      <c r="BC1274" s="254"/>
      <c r="BD1274" s="254"/>
      <c r="BE1274" s="254"/>
      <c r="BF1274" s="254"/>
      <c r="BG1274" s="254"/>
      <c r="BH1274" s="254"/>
      <c r="BI1274" s="254"/>
      <c r="BJ1274" s="254"/>
      <c r="BK1274" s="254"/>
      <c r="BL1274" s="254"/>
      <c r="BM1274" s="254"/>
      <c r="BN1274" s="254"/>
      <c r="BO1274" s="254"/>
      <c r="BP1274" s="254"/>
      <c r="BQ1274" s="254"/>
      <c r="BR1274" s="254"/>
      <c r="BS1274" s="254"/>
      <c r="BT1274" s="254"/>
      <c r="BU1274" s="254"/>
      <c r="BV1274" s="254"/>
      <c r="BW1274" s="254"/>
      <c r="BX1274" s="254"/>
      <c r="BY1274" s="254"/>
      <c r="BZ1274" s="254"/>
      <c r="CA1274" s="254"/>
      <c r="CB1274" s="254"/>
      <c r="CC1274" s="254"/>
      <c r="CD1274" s="254"/>
      <c r="CE1274" s="254"/>
      <c r="CF1274" s="254"/>
      <c r="CG1274" s="254"/>
      <c r="CH1274" s="254"/>
      <c r="CI1274" s="254"/>
      <c r="CJ1274" s="254"/>
      <c r="CK1274" s="254"/>
      <c r="CL1274" s="254"/>
      <c r="CM1274" s="254"/>
      <c r="CN1274" s="254"/>
      <c r="CO1274" s="254"/>
      <c r="CP1274" s="254"/>
      <c r="CQ1274" s="254"/>
      <c r="CR1274" s="254"/>
      <c r="CS1274" s="254"/>
      <c r="CT1274" s="254"/>
      <c r="CU1274" s="254"/>
      <c r="CV1274" s="254"/>
      <c r="CW1274" s="254"/>
      <c r="CX1274" s="254"/>
      <c r="CY1274" s="254"/>
      <c r="CZ1274" s="254"/>
      <c r="DA1274" s="254"/>
      <c r="DB1274" s="254"/>
      <c r="DC1274" s="254"/>
      <c r="DD1274" s="254"/>
      <c r="DE1274" s="254"/>
      <c r="DF1274" s="254"/>
      <c r="DG1274" s="254"/>
      <c r="DH1274" s="254"/>
      <c r="DI1274" s="254"/>
      <c r="DJ1274" s="254"/>
      <c r="DK1274" s="254"/>
      <c r="DL1274" s="254"/>
      <c r="DM1274" s="254"/>
      <c r="DN1274" s="254"/>
      <c r="DO1274" s="254"/>
    </row>
    <row r="1275" spans="1:119" ht="7.5" customHeight="1">
      <c r="A1275" s="277"/>
      <c r="B1275" s="254"/>
      <c r="C1275" s="254"/>
      <c r="D1275" s="254"/>
      <c r="E1275" s="254"/>
      <c r="F1275" s="254"/>
      <c r="G1275" s="254"/>
      <c r="H1275" s="254"/>
      <c r="I1275" s="254"/>
      <c r="J1275" s="254"/>
      <c r="K1275" s="254"/>
      <c r="L1275" s="254"/>
      <c r="M1275" s="254"/>
      <c r="N1275" s="254"/>
      <c r="O1275" s="254"/>
      <c r="P1275" s="254"/>
      <c r="Q1275" s="254"/>
      <c r="R1275" s="254"/>
      <c r="S1275" s="254"/>
      <c r="T1275" s="254"/>
      <c r="U1275" s="254"/>
      <c r="V1275" s="254"/>
      <c r="W1275" s="254"/>
      <c r="X1275" s="254"/>
      <c r="Y1275" s="254"/>
      <c r="Z1275" s="254"/>
      <c r="AA1275" s="254"/>
      <c r="AB1275" s="254"/>
      <c r="AC1275" s="254"/>
      <c r="AD1275" s="254"/>
      <c r="AE1275" s="254"/>
      <c r="AF1275" s="254"/>
      <c r="AG1275" s="254"/>
      <c r="AH1275" s="254"/>
      <c r="AI1275" s="254"/>
      <c r="AJ1275" s="254"/>
      <c r="AK1275" s="254"/>
      <c r="AL1275" s="254"/>
      <c r="AM1275" s="254"/>
      <c r="AN1275" s="254"/>
      <c r="AO1275" s="254"/>
      <c r="AP1275" s="254"/>
      <c r="AQ1275" s="254"/>
      <c r="AR1275" s="254"/>
      <c r="AS1275" s="254"/>
      <c r="AT1275" s="254"/>
      <c r="AU1275" s="254"/>
      <c r="AV1275" s="254"/>
      <c r="AW1275" s="254"/>
      <c r="AX1275" s="254"/>
      <c r="AY1275" s="254"/>
      <c r="AZ1275" s="254"/>
      <c r="BA1275" s="254"/>
      <c r="BB1275" s="254"/>
      <c r="BC1275" s="254"/>
      <c r="BD1275" s="254"/>
      <c r="BE1275" s="254"/>
      <c r="BF1275" s="254"/>
      <c r="BG1275" s="254"/>
      <c r="BH1275" s="254"/>
      <c r="BI1275" s="254"/>
      <c r="BJ1275" s="254"/>
      <c r="BK1275" s="254"/>
      <c r="BL1275" s="254"/>
      <c r="BM1275" s="254"/>
      <c r="BN1275" s="254"/>
      <c r="BO1275" s="254"/>
      <c r="BP1275" s="254"/>
      <c r="BQ1275" s="254"/>
      <c r="BR1275" s="254"/>
      <c r="BS1275" s="254"/>
      <c r="BT1275" s="254"/>
      <c r="BU1275" s="254"/>
      <c r="BV1275" s="254"/>
      <c r="BW1275" s="254"/>
      <c r="BX1275" s="254"/>
      <c r="BY1275" s="254"/>
      <c r="BZ1275" s="254"/>
      <c r="CA1275" s="254"/>
      <c r="CB1275" s="254"/>
      <c r="CC1275" s="254"/>
      <c r="CD1275" s="254"/>
      <c r="CE1275" s="254"/>
      <c r="CF1275" s="254"/>
      <c r="CG1275" s="254"/>
      <c r="CH1275" s="254"/>
      <c r="CI1275" s="254"/>
      <c r="CJ1275" s="254"/>
      <c r="CK1275" s="254"/>
      <c r="CL1275" s="254"/>
      <c r="CM1275" s="254"/>
      <c r="CN1275" s="254"/>
      <c r="CO1275" s="254"/>
      <c r="CP1275" s="254"/>
      <c r="CQ1275" s="254"/>
      <c r="CR1275" s="254"/>
      <c r="CS1275" s="254"/>
      <c r="CT1275" s="254"/>
      <c r="CU1275" s="254"/>
      <c r="CV1275" s="254"/>
      <c r="CW1275" s="254"/>
      <c r="CX1275" s="254"/>
      <c r="CY1275" s="254"/>
      <c r="CZ1275" s="254"/>
      <c r="DA1275" s="254"/>
      <c r="DB1275" s="254"/>
      <c r="DC1275" s="254"/>
      <c r="DD1275" s="254"/>
      <c r="DE1275" s="254"/>
      <c r="DF1275" s="254"/>
      <c r="DG1275" s="254"/>
      <c r="DH1275" s="254"/>
      <c r="DI1275" s="254"/>
      <c r="DJ1275" s="254"/>
      <c r="DK1275" s="254"/>
      <c r="DL1275" s="254"/>
      <c r="DM1275" s="254"/>
      <c r="DN1275" s="254"/>
      <c r="DO1275" s="254"/>
    </row>
    <row r="1276" spans="1:119" ht="7.5" customHeight="1">
      <c r="A1276" s="277"/>
      <c r="B1276" s="254"/>
      <c r="C1276" s="254"/>
      <c r="D1276" s="254"/>
      <c r="E1276" s="254"/>
      <c r="F1276" s="254"/>
      <c r="G1276" s="254"/>
      <c r="H1276" s="254"/>
      <c r="I1276" s="254"/>
      <c r="J1276" s="254"/>
      <c r="K1276" s="254"/>
      <c r="L1276" s="254"/>
      <c r="M1276" s="254"/>
      <c r="N1276" s="254"/>
      <c r="O1276" s="254"/>
      <c r="P1276" s="254"/>
      <c r="Q1276" s="254"/>
      <c r="R1276" s="254"/>
      <c r="S1276" s="254"/>
      <c r="T1276" s="254"/>
      <c r="U1276" s="254"/>
      <c r="V1276" s="254"/>
      <c r="W1276" s="254"/>
      <c r="X1276" s="254"/>
      <c r="Y1276" s="254"/>
      <c r="Z1276" s="254"/>
      <c r="AA1276" s="254"/>
      <c r="AB1276" s="254"/>
      <c r="AC1276" s="254"/>
      <c r="AD1276" s="254"/>
      <c r="AE1276" s="254"/>
      <c r="AF1276" s="254"/>
      <c r="AG1276" s="254"/>
      <c r="AH1276" s="254"/>
      <c r="AI1276" s="254"/>
      <c r="AJ1276" s="254"/>
      <c r="AK1276" s="254"/>
      <c r="AL1276" s="254"/>
      <c r="AM1276" s="254"/>
      <c r="AN1276" s="254"/>
      <c r="AO1276" s="254"/>
      <c r="AP1276" s="254"/>
      <c r="AQ1276" s="254"/>
      <c r="AR1276" s="254"/>
      <c r="AS1276" s="254"/>
      <c r="AT1276" s="254"/>
      <c r="AU1276" s="254"/>
      <c r="AV1276" s="254"/>
      <c r="AW1276" s="254"/>
      <c r="AX1276" s="254"/>
      <c r="AY1276" s="254"/>
      <c r="AZ1276" s="254"/>
      <c r="BA1276" s="254"/>
      <c r="BB1276" s="254"/>
      <c r="BC1276" s="254"/>
      <c r="BD1276" s="254"/>
      <c r="BE1276" s="254"/>
      <c r="BF1276" s="254"/>
      <c r="BG1276" s="254"/>
      <c r="BH1276" s="254"/>
      <c r="BI1276" s="254"/>
      <c r="BJ1276" s="254"/>
      <c r="BK1276" s="254"/>
      <c r="BL1276" s="254"/>
      <c r="BM1276" s="254"/>
      <c r="BN1276" s="254"/>
      <c r="BO1276" s="254"/>
      <c r="BP1276" s="254"/>
      <c r="BQ1276" s="254"/>
      <c r="BR1276" s="254"/>
      <c r="BS1276" s="254"/>
      <c r="BT1276" s="254"/>
      <c r="BU1276" s="254"/>
      <c r="BV1276" s="254"/>
      <c r="BW1276" s="254"/>
      <c r="BX1276" s="254"/>
      <c r="BY1276" s="254"/>
      <c r="BZ1276" s="254"/>
      <c r="CA1276" s="254"/>
      <c r="CB1276" s="254"/>
      <c r="CC1276" s="254"/>
      <c r="CD1276" s="254"/>
      <c r="CE1276" s="254"/>
      <c r="CF1276" s="254"/>
      <c r="CG1276" s="254"/>
      <c r="CH1276" s="254"/>
      <c r="CI1276" s="254"/>
      <c r="CJ1276" s="254"/>
      <c r="CK1276" s="254"/>
      <c r="CL1276" s="254"/>
      <c r="CM1276" s="254"/>
      <c r="CN1276" s="254"/>
      <c r="CO1276" s="254"/>
      <c r="CP1276" s="254"/>
      <c r="CQ1276" s="254"/>
      <c r="CR1276" s="254"/>
      <c r="CS1276" s="254"/>
      <c r="CT1276" s="254"/>
      <c r="CU1276" s="254"/>
      <c r="CV1276" s="254"/>
      <c r="CW1276" s="254"/>
      <c r="CX1276" s="254"/>
      <c r="CY1276" s="254"/>
      <c r="CZ1276" s="254"/>
      <c r="DA1276" s="254"/>
      <c r="DB1276" s="254"/>
      <c r="DC1276" s="254"/>
      <c r="DD1276" s="254"/>
      <c r="DE1276" s="254"/>
      <c r="DF1276" s="254"/>
      <c r="DG1276" s="254"/>
      <c r="DH1276" s="254"/>
      <c r="DI1276" s="254"/>
      <c r="DJ1276" s="254"/>
      <c r="DK1276" s="254"/>
      <c r="DL1276" s="254"/>
      <c r="DM1276" s="254"/>
      <c r="DN1276" s="254"/>
      <c r="DO1276" s="254"/>
    </row>
    <row r="1277" spans="1:119" ht="7.5" customHeight="1">
      <c r="A1277" s="277"/>
      <c r="B1277" s="254"/>
      <c r="C1277" s="254"/>
      <c r="D1277" s="254"/>
      <c r="E1277" s="254"/>
      <c r="F1277" s="254"/>
      <c r="G1277" s="254"/>
      <c r="H1277" s="254"/>
      <c r="I1277" s="254"/>
      <c r="J1277" s="254"/>
      <c r="K1277" s="254"/>
      <c r="L1277" s="254"/>
      <c r="M1277" s="254"/>
      <c r="N1277" s="254"/>
      <c r="O1277" s="254"/>
      <c r="P1277" s="254"/>
      <c r="Q1277" s="254"/>
      <c r="R1277" s="254"/>
      <c r="S1277" s="254"/>
      <c r="T1277" s="254"/>
      <c r="U1277" s="254"/>
      <c r="V1277" s="254"/>
      <c r="W1277" s="254"/>
      <c r="X1277" s="254"/>
      <c r="Y1277" s="254"/>
      <c r="Z1277" s="254"/>
      <c r="AA1277" s="254"/>
      <c r="AB1277" s="254"/>
      <c r="AC1277" s="254"/>
      <c r="AD1277" s="254"/>
      <c r="AE1277" s="254"/>
      <c r="AF1277" s="254"/>
      <c r="AG1277" s="254"/>
      <c r="AH1277" s="254"/>
      <c r="AI1277" s="254"/>
      <c r="AJ1277" s="254"/>
      <c r="AK1277" s="254"/>
      <c r="AL1277" s="254"/>
      <c r="AM1277" s="254"/>
      <c r="AN1277" s="254"/>
      <c r="AO1277" s="254"/>
      <c r="AP1277" s="254"/>
      <c r="AQ1277" s="254"/>
      <c r="AR1277" s="254"/>
      <c r="AS1277" s="254"/>
      <c r="AT1277" s="254"/>
      <c r="AU1277" s="254"/>
      <c r="AV1277" s="254"/>
      <c r="AW1277" s="254"/>
      <c r="AX1277" s="254"/>
      <c r="AY1277" s="254"/>
      <c r="AZ1277" s="254"/>
      <c r="BA1277" s="254"/>
      <c r="BB1277" s="254"/>
      <c r="BC1277" s="254"/>
      <c r="BD1277" s="254"/>
      <c r="BE1277" s="254"/>
      <c r="BF1277" s="254"/>
      <c r="BG1277" s="254"/>
      <c r="BH1277" s="254"/>
      <c r="BI1277" s="254"/>
      <c r="BJ1277" s="254"/>
      <c r="BK1277" s="254"/>
      <c r="BL1277" s="254"/>
      <c r="BM1277" s="254"/>
      <c r="BN1277" s="254"/>
      <c r="BO1277" s="254"/>
      <c r="BP1277" s="254"/>
      <c r="BQ1277" s="254"/>
      <c r="BR1277" s="254"/>
      <c r="BS1277" s="254"/>
      <c r="BT1277" s="254"/>
      <c r="BU1277" s="254"/>
      <c r="BV1277" s="254"/>
      <c r="BW1277" s="254"/>
      <c r="BX1277" s="254"/>
      <c r="BY1277" s="254"/>
      <c r="BZ1277" s="254"/>
      <c r="CA1277" s="254"/>
      <c r="CB1277" s="254"/>
      <c r="CC1277" s="254"/>
      <c r="CD1277" s="254"/>
      <c r="CE1277" s="254"/>
      <c r="CF1277" s="254"/>
      <c r="CG1277" s="254"/>
      <c r="CH1277" s="254"/>
      <c r="CI1277" s="254"/>
      <c r="CJ1277" s="254"/>
      <c r="CK1277" s="254"/>
      <c r="CL1277" s="254"/>
      <c r="CM1277" s="254"/>
      <c r="CN1277" s="254"/>
      <c r="CO1277" s="254"/>
      <c r="CP1277" s="254"/>
      <c r="CQ1277" s="254"/>
      <c r="CR1277" s="254"/>
      <c r="CS1277" s="254"/>
      <c r="CT1277" s="254"/>
      <c r="CU1277" s="254"/>
      <c r="CV1277" s="254"/>
      <c r="CW1277" s="254"/>
      <c r="CX1277" s="254"/>
      <c r="CY1277" s="254"/>
      <c r="CZ1277" s="254"/>
      <c r="DA1277" s="254"/>
      <c r="DB1277" s="254"/>
      <c r="DC1277" s="254"/>
      <c r="DD1277" s="254"/>
      <c r="DE1277" s="254"/>
      <c r="DF1277" s="254"/>
      <c r="DG1277" s="254"/>
      <c r="DH1277" s="254"/>
      <c r="DI1277" s="254"/>
      <c r="DJ1277" s="254"/>
      <c r="DK1277" s="254"/>
      <c r="DL1277" s="254"/>
      <c r="DM1277" s="254"/>
      <c r="DN1277" s="254"/>
      <c r="DO1277" s="254"/>
    </row>
    <row r="1278" spans="1:119" ht="7.5" customHeight="1">
      <c r="A1278" s="277"/>
      <c r="B1278" s="254"/>
      <c r="C1278" s="254"/>
      <c r="D1278" s="254"/>
      <c r="E1278" s="254"/>
      <c r="F1278" s="254"/>
      <c r="G1278" s="254"/>
      <c r="H1278" s="254"/>
      <c r="I1278" s="254"/>
      <c r="J1278" s="254"/>
      <c r="K1278" s="254"/>
      <c r="L1278" s="254"/>
      <c r="M1278" s="254"/>
      <c r="N1278" s="254"/>
      <c r="O1278" s="254"/>
      <c r="P1278" s="254"/>
      <c r="Q1278" s="254"/>
      <c r="R1278" s="254"/>
      <c r="S1278" s="254"/>
      <c r="T1278" s="254"/>
      <c r="U1278" s="254"/>
      <c r="V1278" s="254"/>
      <c r="W1278" s="254"/>
      <c r="X1278" s="254"/>
      <c r="Y1278" s="254"/>
      <c r="Z1278" s="254"/>
      <c r="AA1278" s="254"/>
      <c r="AB1278" s="254"/>
      <c r="AC1278" s="254"/>
      <c r="AD1278" s="254"/>
      <c r="AE1278" s="254"/>
      <c r="AF1278" s="254"/>
      <c r="AG1278" s="254"/>
      <c r="AH1278" s="254"/>
      <c r="AI1278" s="254"/>
      <c r="AJ1278" s="254"/>
      <c r="AK1278" s="254"/>
      <c r="AL1278" s="254"/>
      <c r="AM1278" s="254"/>
      <c r="AN1278" s="254"/>
      <c r="AO1278" s="254"/>
      <c r="AP1278" s="254"/>
      <c r="AQ1278" s="254"/>
      <c r="AR1278" s="254"/>
      <c r="AS1278" s="254"/>
      <c r="AT1278" s="254"/>
      <c r="AU1278" s="254"/>
      <c r="AV1278" s="254"/>
      <c r="AW1278" s="254"/>
      <c r="AX1278" s="254"/>
      <c r="AY1278" s="254"/>
      <c r="AZ1278" s="254"/>
      <c r="BA1278" s="254"/>
      <c r="BB1278" s="254"/>
      <c r="BC1278" s="254"/>
      <c r="BD1278" s="254"/>
      <c r="BE1278" s="254"/>
      <c r="BF1278" s="254"/>
      <c r="BG1278" s="254"/>
      <c r="BH1278" s="254"/>
      <c r="BI1278" s="254"/>
      <c r="BJ1278" s="254"/>
      <c r="BK1278" s="254"/>
      <c r="BL1278" s="254"/>
      <c r="BM1278" s="254"/>
      <c r="BN1278" s="254"/>
      <c r="BO1278" s="254"/>
      <c r="BP1278" s="254"/>
      <c r="BQ1278" s="254"/>
      <c r="BR1278" s="254"/>
      <c r="BS1278" s="254"/>
      <c r="BT1278" s="254"/>
      <c r="BU1278" s="254"/>
      <c r="BV1278" s="254"/>
      <c r="BW1278" s="254"/>
      <c r="BX1278" s="254"/>
      <c r="BY1278" s="254"/>
      <c r="BZ1278" s="254"/>
      <c r="CA1278" s="254"/>
      <c r="CB1278" s="254"/>
      <c r="CC1278" s="254"/>
      <c r="CD1278" s="254"/>
      <c r="CE1278" s="254"/>
      <c r="CF1278" s="254"/>
      <c r="CG1278" s="254"/>
      <c r="CH1278" s="254"/>
      <c r="CI1278" s="254"/>
      <c r="CJ1278" s="254"/>
      <c r="CK1278" s="254"/>
      <c r="CL1278" s="254"/>
      <c r="CM1278" s="254"/>
      <c r="CN1278" s="254"/>
      <c r="CO1278" s="254"/>
      <c r="CP1278" s="254"/>
      <c r="CQ1278" s="254"/>
      <c r="CR1278" s="254"/>
      <c r="CS1278" s="254"/>
      <c r="CT1278" s="254"/>
      <c r="CU1278" s="254"/>
      <c r="CV1278" s="254"/>
      <c r="CW1278" s="254"/>
      <c r="CX1278" s="254"/>
      <c r="CY1278" s="254"/>
      <c r="CZ1278" s="254"/>
      <c r="DA1278" s="254"/>
      <c r="DB1278" s="254"/>
      <c r="DC1278" s="254"/>
      <c r="DD1278" s="254"/>
      <c r="DE1278" s="254"/>
      <c r="DF1278" s="254"/>
      <c r="DG1278" s="254"/>
      <c r="DH1278" s="254"/>
      <c r="DI1278" s="254"/>
      <c r="DJ1278" s="254"/>
      <c r="DK1278" s="254"/>
      <c r="DL1278" s="254"/>
      <c r="DM1278" s="254"/>
      <c r="DN1278" s="254"/>
      <c r="DO1278" s="254"/>
    </row>
    <row r="1279" spans="1:119" ht="7.5" customHeight="1">
      <c r="A1279" s="277"/>
      <c r="B1279" s="254"/>
      <c r="C1279" s="254"/>
      <c r="D1279" s="254"/>
      <c r="E1279" s="254"/>
      <c r="F1279" s="254"/>
      <c r="G1279" s="254"/>
      <c r="H1279" s="254"/>
      <c r="I1279" s="254"/>
      <c r="J1279" s="254"/>
      <c r="K1279" s="254"/>
      <c r="L1279" s="254"/>
      <c r="M1279" s="254"/>
      <c r="N1279" s="254"/>
      <c r="O1279" s="254"/>
      <c r="P1279" s="254"/>
      <c r="Q1279" s="254"/>
      <c r="R1279" s="254"/>
      <c r="S1279" s="254"/>
      <c r="T1279" s="254"/>
      <c r="U1279" s="254"/>
      <c r="V1279" s="254"/>
      <c r="W1279" s="254"/>
      <c r="X1279" s="254"/>
      <c r="Y1279" s="254"/>
      <c r="Z1279" s="254"/>
      <c r="AA1279" s="254"/>
      <c r="AB1279" s="254"/>
      <c r="AC1279" s="254"/>
      <c r="AD1279" s="254"/>
      <c r="AE1279" s="254"/>
      <c r="AF1279" s="254"/>
      <c r="AG1279" s="254"/>
      <c r="AH1279" s="254"/>
      <c r="AI1279" s="254"/>
      <c r="AJ1279" s="254"/>
      <c r="AK1279" s="254"/>
      <c r="AL1279" s="254"/>
      <c r="AM1279" s="254"/>
      <c r="AN1279" s="254"/>
      <c r="AO1279" s="254"/>
      <c r="AP1279" s="254"/>
      <c r="AQ1279" s="254"/>
      <c r="AR1279" s="254"/>
      <c r="AS1279" s="254"/>
      <c r="AT1279" s="254"/>
      <c r="AU1279" s="254"/>
      <c r="AV1279" s="254"/>
      <c r="AW1279" s="254"/>
      <c r="AX1279" s="254"/>
      <c r="AY1279" s="254"/>
      <c r="AZ1279" s="254"/>
      <c r="BA1279" s="254"/>
      <c r="BB1279" s="254"/>
      <c r="BC1279" s="254"/>
      <c r="BD1279" s="254"/>
      <c r="BE1279" s="254"/>
      <c r="BF1279" s="254"/>
      <c r="BG1279" s="254"/>
      <c r="BH1279" s="254"/>
      <c r="BI1279" s="254"/>
      <c r="BJ1279" s="254"/>
      <c r="BK1279" s="254"/>
      <c r="BL1279" s="254"/>
      <c r="BM1279" s="254"/>
      <c r="BN1279" s="254"/>
      <c r="BO1279" s="254"/>
      <c r="BP1279" s="254"/>
      <c r="BQ1279" s="254"/>
      <c r="BR1279" s="254"/>
      <c r="BS1279" s="254"/>
      <c r="BT1279" s="254"/>
      <c r="BU1279" s="254"/>
      <c r="BV1279" s="254"/>
      <c r="BW1279" s="254"/>
      <c r="BX1279" s="254"/>
      <c r="BY1279" s="254"/>
      <c r="BZ1279" s="254"/>
      <c r="CA1279" s="254"/>
      <c r="CB1279" s="254"/>
      <c r="CC1279" s="254"/>
      <c r="CD1279" s="254"/>
      <c r="CE1279" s="254"/>
      <c r="CF1279" s="254"/>
      <c r="CG1279" s="254"/>
      <c r="CH1279" s="254"/>
      <c r="CI1279" s="254"/>
      <c r="CJ1279" s="254"/>
      <c r="CK1279" s="254"/>
      <c r="CL1279" s="254"/>
      <c r="CM1279" s="254"/>
      <c r="CN1279" s="254"/>
      <c r="CO1279" s="254"/>
      <c r="CP1279" s="254"/>
      <c r="CQ1279" s="254"/>
      <c r="CR1279" s="254"/>
      <c r="CS1279" s="254"/>
      <c r="CT1279" s="254"/>
      <c r="CU1279" s="254"/>
      <c r="CV1279" s="254"/>
      <c r="CW1279" s="254"/>
      <c r="CX1279" s="254"/>
      <c r="CY1279" s="254"/>
      <c r="CZ1279" s="254"/>
      <c r="DA1279" s="254"/>
      <c r="DB1279" s="254"/>
      <c r="DC1279" s="254"/>
      <c r="DD1279" s="254"/>
      <c r="DE1279" s="254"/>
      <c r="DF1279" s="254"/>
      <c r="DG1279" s="254"/>
      <c r="DH1279" s="254"/>
      <c r="DI1279" s="254"/>
      <c r="DJ1279" s="254"/>
      <c r="DK1279" s="254"/>
      <c r="DL1279" s="254"/>
      <c r="DM1279" s="254"/>
      <c r="DN1279" s="254"/>
      <c r="DO1279" s="254"/>
    </row>
    <row r="1280" spans="1:119" ht="7.5" customHeight="1">
      <c r="A1280" s="277"/>
      <c r="B1280" s="254"/>
      <c r="C1280" s="254"/>
      <c r="D1280" s="254"/>
      <c r="E1280" s="254"/>
      <c r="F1280" s="254"/>
      <c r="G1280" s="254"/>
      <c r="H1280" s="254"/>
      <c r="I1280" s="254"/>
      <c r="J1280" s="254"/>
      <c r="K1280" s="254"/>
      <c r="L1280" s="254"/>
      <c r="M1280" s="254"/>
      <c r="N1280" s="254"/>
      <c r="O1280" s="254"/>
      <c r="P1280" s="254"/>
      <c r="Q1280" s="254"/>
      <c r="R1280" s="254"/>
      <c r="S1280" s="254"/>
      <c r="T1280" s="254"/>
      <c r="U1280" s="254"/>
      <c r="V1280" s="254"/>
      <c r="W1280" s="254"/>
      <c r="X1280" s="254"/>
      <c r="Y1280" s="254"/>
      <c r="Z1280" s="254"/>
      <c r="AA1280" s="254"/>
      <c r="AB1280" s="254"/>
      <c r="AC1280" s="254"/>
      <c r="AD1280" s="254"/>
      <c r="AE1280" s="254"/>
      <c r="AF1280" s="254"/>
      <c r="AG1280" s="254"/>
      <c r="AH1280" s="254"/>
      <c r="AI1280" s="254"/>
      <c r="AJ1280" s="254"/>
      <c r="AK1280" s="254"/>
      <c r="AL1280" s="254"/>
      <c r="AM1280" s="254"/>
      <c r="AN1280" s="254"/>
      <c r="AO1280" s="254"/>
      <c r="AP1280" s="254"/>
      <c r="AQ1280" s="254"/>
      <c r="AR1280" s="254"/>
      <c r="AS1280" s="254"/>
      <c r="AT1280" s="254"/>
      <c r="AU1280" s="254"/>
      <c r="AV1280" s="254"/>
      <c r="AW1280" s="254"/>
      <c r="AX1280" s="254"/>
      <c r="AY1280" s="254"/>
      <c r="AZ1280" s="254"/>
      <c r="BA1280" s="254"/>
      <c r="BB1280" s="254"/>
      <c r="BC1280" s="254"/>
      <c r="BD1280" s="254"/>
      <c r="BE1280" s="254"/>
      <c r="BF1280" s="254"/>
      <c r="BG1280" s="254"/>
      <c r="BH1280" s="254"/>
      <c r="BI1280" s="254"/>
      <c r="BJ1280" s="254"/>
      <c r="BK1280" s="254"/>
      <c r="BL1280" s="254"/>
      <c r="BM1280" s="254"/>
      <c r="BN1280" s="254"/>
      <c r="BO1280" s="254"/>
      <c r="BP1280" s="254"/>
      <c r="BQ1280" s="254"/>
      <c r="BR1280" s="254"/>
      <c r="BS1280" s="254"/>
      <c r="BT1280" s="254"/>
      <c r="BU1280" s="254"/>
      <c r="BV1280" s="254"/>
      <c r="BW1280" s="254"/>
      <c r="BX1280" s="254"/>
      <c r="BY1280" s="254"/>
      <c r="BZ1280" s="254"/>
      <c r="CA1280" s="254"/>
      <c r="CB1280" s="254"/>
      <c r="CC1280" s="254"/>
      <c r="CD1280" s="254"/>
      <c r="CE1280" s="254"/>
      <c r="CF1280" s="254"/>
      <c r="CG1280" s="254"/>
      <c r="CH1280" s="254"/>
      <c r="CI1280" s="254"/>
      <c r="CJ1280" s="254"/>
      <c r="CK1280" s="254"/>
      <c r="CL1280" s="254"/>
      <c r="CM1280" s="254"/>
      <c r="CN1280" s="254"/>
      <c r="CO1280" s="254"/>
      <c r="CP1280" s="254"/>
      <c r="CQ1280" s="254"/>
      <c r="CR1280" s="254"/>
      <c r="CS1280" s="254"/>
      <c r="CT1280" s="254"/>
      <c r="CU1280" s="254"/>
      <c r="CV1280" s="254"/>
      <c r="CW1280" s="254"/>
      <c r="CX1280" s="254"/>
      <c r="CY1280" s="254"/>
      <c r="CZ1280" s="254"/>
      <c r="DA1280" s="254"/>
      <c r="DB1280" s="254"/>
      <c r="DC1280" s="254"/>
      <c r="DD1280" s="254"/>
      <c r="DE1280" s="254"/>
      <c r="DF1280" s="254"/>
      <c r="DG1280" s="254"/>
      <c r="DH1280" s="254"/>
      <c r="DI1280" s="254"/>
      <c r="DJ1280" s="254"/>
      <c r="DK1280" s="254"/>
      <c r="DL1280" s="254"/>
      <c r="DM1280" s="254"/>
      <c r="DN1280" s="254"/>
      <c r="DO1280" s="254"/>
    </row>
    <row r="1281" spans="1:119" ht="7.5" customHeight="1">
      <c r="A1281" s="277"/>
      <c r="B1281" s="254"/>
      <c r="C1281" s="254"/>
      <c r="D1281" s="254"/>
      <c r="E1281" s="254"/>
      <c r="F1281" s="254"/>
      <c r="G1281" s="254"/>
      <c r="H1281" s="254"/>
      <c r="I1281" s="254"/>
      <c r="J1281" s="254"/>
      <c r="K1281" s="254"/>
      <c r="L1281" s="254"/>
      <c r="M1281" s="254"/>
      <c r="N1281" s="254"/>
      <c r="O1281" s="254"/>
      <c r="P1281" s="254"/>
      <c r="Q1281" s="254"/>
      <c r="R1281" s="254"/>
      <c r="S1281" s="254"/>
      <c r="T1281" s="254"/>
      <c r="U1281" s="254"/>
      <c r="V1281" s="254"/>
      <c r="W1281" s="254"/>
      <c r="X1281" s="254"/>
      <c r="Y1281" s="254"/>
      <c r="Z1281" s="254"/>
      <c r="AA1281" s="254"/>
      <c r="AB1281" s="254"/>
      <c r="AC1281" s="254"/>
      <c r="AD1281" s="254"/>
      <c r="AE1281" s="254"/>
      <c r="AF1281" s="254"/>
      <c r="AG1281" s="254"/>
      <c r="AH1281" s="254"/>
      <c r="AI1281" s="254"/>
      <c r="AJ1281" s="254"/>
      <c r="AK1281" s="254"/>
      <c r="AL1281" s="254"/>
      <c r="AM1281" s="254"/>
      <c r="AN1281" s="254"/>
      <c r="AO1281" s="254"/>
      <c r="AP1281" s="254"/>
      <c r="AQ1281" s="254"/>
      <c r="AR1281" s="254"/>
      <c r="AS1281" s="254"/>
      <c r="AT1281" s="254"/>
      <c r="AU1281" s="254"/>
      <c r="AV1281" s="254"/>
      <c r="AW1281" s="254"/>
      <c r="AX1281" s="254"/>
      <c r="AY1281" s="254"/>
      <c r="AZ1281" s="254"/>
      <c r="BA1281" s="254"/>
      <c r="BB1281" s="254"/>
      <c r="BC1281" s="254"/>
      <c r="BD1281" s="254"/>
      <c r="BE1281" s="254"/>
      <c r="BF1281" s="254"/>
      <c r="BG1281" s="254"/>
      <c r="BH1281" s="254"/>
      <c r="BI1281" s="254"/>
      <c r="BJ1281" s="254"/>
      <c r="BK1281" s="254"/>
      <c r="BL1281" s="254"/>
      <c r="BM1281" s="254"/>
      <c r="BN1281" s="254"/>
      <c r="BO1281" s="254"/>
      <c r="BP1281" s="254"/>
      <c r="BQ1281" s="254"/>
      <c r="BR1281" s="254"/>
      <c r="BS1281" s="254"/>
      <c r="BT1281" s="254"/>
      <c r="BU1281" s="254"/>
      <c r="BV1281" s="254"/>
      <c r="BW1281" s="254"/>
      <c r="BX1281" s="254"/>
      <c r="BY1281" s="254"/>
      <c r="BZ1281" s="254"/>
      <c r="CA1281" s="254"/>
      <c r="CB1281" s="254"/>
      <c r="CC1281" s="254"/>
      <c r="CD1281" s="254"/>
      <c r="CE1281" s="254"/>
      <c r="CF1281" s="254"/>
      <c r="CG1281" s="254"/>
      <c r="CH1281" s="254"/>
      <c r="CI1281" s="254"/>
      <c r="CJ1281" s="254"/>
      <c r="CK1281" s="254"/>
      <c r="CL1281" s="254"/>
      <c r="CM1281" s="254"/>
      <c r="CN1281" s="254"/>
      <c r="CO1281" s="254"/>
      <c r="CP1281" s="254"/>
      <c r="CQ1281" s="254"/>
      <c r="CR1281" s="254"/>
      <c r="CS1281" s="254"/>
      <c r="CT1281" s="254"/>
      <c r="CU1281" s="254"/>
      <c r="CV1281" s="254"/>
      <c r="CW1281" s="254"/>
      <c r="CX1281" s="254"/>
      <c r="CY1281" s="254"/>
      <c r="CZ1281" s="254"/>
      <c r="DA1281" s="254"/>
      <c r="DB1281" s="254"/>
      <c r="DC1281" s="254"/>
      <c r="DD1281" s="254"/>
      <c r="DE1281" s="254"/>
      <c r="DF1281" s="254"/>
      <c r="DG1281" s="254"/>
      <c r="DH1281" s="254"/>
      <c r="DI1281" s="254"/>
      <c r="DJ1281" s="254"/>
      <c r="DK1281" s="254"/>
      <c r="DL1281" s="254"/>
      <c r="DM1281" s="254"/>
      <c r="DN1281" s="254"/>
      <c r="DO1281" s="254"/>
    </row>
    <row r="1282" spans="1:119" ht="7.5" customHeight="1">
      <c r="A1282" s="277"/>
      <c r="B1282" s="254"/>
      <c r="C1282" s="254"/>
      <c r="D1282" s="254"/>
      <c r="E1282" s="254"/>
      <c r="F1282" s="254"/>
      <c r="G1282" s="254"/>
      <c r="H1282" s="254"/>
      <c r="I1282" s="254"/>
      <c r="J1282" s="254"/>
      <c r="K1282" s="254"/>
      <c r="L1282" s="254"/>
      <c r="M1282" s="254"/>
      <c r="N1282" s="254"/>
      <c r="O1282" s="254"/>
      <c r="P1282" s="254"/>
      <c r="Q1282" s="254"/>
      <c r="R1282" s="254"/>
      <c r="S1282" s="254"/>
      <c r="T1282" s="254"/>
      <c r="U1282" s="254"/>
      <c r="V1282" s="254"/>
      <c r="W1282" s="254"/>
      <c r="X1282" s="254"/>
      <c r="Y1282" s="254"/>
      <c r="Z1282" s="254"/>
      <c r="AA1282" s="254"/>
      <c r="AB1282" s="254"/>
      <c r="AC1282" s="254"/>
      <c r="AD1282" s="254"/>
      <c r="AE1282" s="254"/>
      <c r="AF1282" s="254"/>
      <c r="AG1282" s="254"/>
      <c r="AH1282" s="254"/>
      <c r="AI1282" s="254"/>
      <c r="AJ1282" s="254"/>
      <c r="AK1282" s="254"/>
      <c r="AL1282" s="254"/>
      <c r="AM1282" s="254"/>
      <c r="AN1282" s="254"/>
      <c r="AO1282" s="254"/>
      <c r="AP1282" s="254"/>
      <c r="AQ1282" s="254"/>
      <c r="AR1282" s="254"/>
      <c r="AS1282" s="254"/>
      <c r="AT1282" s="254"/>
      <c r="AU1282" s="254"/>
      <c r="AV1282" s="254"/>
      <c r="AW1282" s="254"/>
      <c r="AX1282" s="254"/>
      <c r="AY1282" s="254"/>
      <c r="AZ1282" s="254"/>
      <c r="BA1282" s="254"/>
      <c r="BB1282" s="254"/>
      <c r="BC1282" s="254"/>
      <c r="BD1282" s="254"/>
      <c r="BE1282" s="254"/>
      <c r="BF1282" s="254"/>
      <c r="BG1282" s="254"/>
      <c r="BH1282" s="254"/>
      <c r="BI1282" s="254"/>
      <c r="BJ1282" s="254"/>
      <c r="BK1282" s="254"/>
      <c r="BL1282" s="254"/>
      <c r="BM1282" s="254"/>
      <c r="BN1282" s="254"/>
      <c r="BO1282" s="254"/>
      <c r="BP1282" s="254"/>
      <c r="BQ1282" s="254"/>
      <c r="BR1282" s="254"/>
      <c r="BS1282" s="254"/>
      <c r="BT1282" s="254"/>
      <c r="BU1282" s="254"/>
      <c r="BV1282" s="254"/>
      <c r="BW1282" s="254"/>
      <c r="BX1282" s="254"/>
      <c r="BY1282" s="254"/>
      <c r="BZ1282" s="254"/>
      <c r="CA1282" s="254"/>
      <c r="CB1282" s="254"/>
      <c r="CC1282" s="254"/>
      <c r="CD1282" s="254"/>
      <c r="CE1282" s="254"/>
      <c r="CF1282" s="254"/>
      <c r="CG1282" s="254"/>
      <c r="CH1282" s="254"/>
      <c r="CI1282" s="254"/>
      <c r="CJ1282" s="254"/>
      <c r="CK1282" s="254"/>
      <c r="CL1282" s="254"/>
      <c r="CM1282" s="254"/>
      <c r="CN1282" s="254"/>
      <c r="CO1282" s="254"/>
      <c r="CP1282" s="254"/>
      <c r="CQ1282" s="254"/>
      <c r="CR1282" s="254"/>
      <c r="CS1282" s="254"/>
      <c r="CT1282" s="254"/>
      <c r="CU1282" s="254"/>
      <c r="CV1282" s="254"/>
      <c r="CW1282" s="254"/>
      <c r="CX1282" s="254"/>
      <c r="CY1282" s="254"/>
      <c r="CZ1282" s="254"/>
      <c r="DA1282" s="254"/>
      <c r="DB1282" s="254"/>
      <c r="DC1282" s="254"/>
      <c r="DD1282" s="254"/>
      <c r="DE1282" s="254"/>
      <c r="DF1282" s="254"/>
      <c r="DG1282" s="254"/>
      <c r="DH1282" s="254"/>
      <c r="DI1282" s="254"/>
      <c r="DJ1282" s="254"/>
      <c r="DK1282" s="254"/>
      <c r="DL1282" s="254"/>
      <c r="DM1282" s="254"/>
      <c r="DN1282" s="254"/>
      <c r="DO1282" s="254"/>
    </row>
    <row r="1283" spans="1:119" ht="7.5" customHeight="1">
      <c r="A1283" s="277"/>
      <c r="B1283" s="254"/>
      <c r="C1283" s="254"/>
      <c r="D1283" s="254"/>
      <c r="E1283" s="254"/>
      <c r="F1283" s="254"/>
      <c r="G1283" s="254"/>
      <c r="H1283" s="254"/>
      <c r="I1283" s="254"/>
      <c r="J1283" s="254"/>
      <c r="K1283" s="254"/>
      <c r="L1283" s="254"/>
      <c r="M1283" s="254"/>
      <c r="N1283" s="254"/>
      <c r="O1283" s="254"/>
      <c r="P1283" s="254"/>
      <c r="Q1283" s="254"/>
      <c r="R1283" s="254"/>
      <c r="S1283" s="254"/>
      <c r="T1283" s="254"/>
      <c r="U1283" s="254"/>
      <c r="V1283" s="254"/>
      <c r="W1283" s="254"/>
      <c r="X1283" s="254"/>
      <c r="Y1283" s="254"/>
      <c r="Z1283" s="254"/>
      <c r="AA1283" s="254"/>
      <c r="AB1283" s="254"/>
      <c r="AC1283" s="254"/>
      <c r="AD1283" s="254"/>
      <c r="AE1283" s="254"/>
      <c r="AF1283" s="254"/>
      <c r="AG1283" s="254"/>
      <c r="AH1283" s="254"/>
      <c r="AI1283" s="254"/>
      <c r="AJ1283" s="254"/>
      <c r="AK1283" s="254"/>
      <c r="AL1283" s="254"/>
      <c r="AM1283" s="254"/>
      <c r="AN1283" s="254"/>
      <c r="AO1283" s="254"/>
      <c r="AP1283" s="254"/>
      <c r="AQ1283" s="254"/>
      <c r="AR1283" s="254"/>
      <c r="AS1283" s="254"/>
      <c r="AT1283" s="254"/>
      <c r="AU1283" s="254"/>
      <c r="AV1283" s="254"/>
      <c r="AW1283" s="254"/>
      <c r="AX1283" s="254"/>
      <c r="AY1283" s="254"/>
      <c r="AZ1283" s="254"/>
      <c r="BA1283" s="254"/>
      <c r="BB1283" s="254"/>
      <c r="BC1283" s="254"/>
      <c r="BD1283" s="254"/>
      <c r="BE1283" s="254"/>
      <c r="BF1283" s="254"/>
      <c r="BG1283" s="254"/>
      <c r="BH1283" s="254"/>
      <c r="BI1283" s="254"/>
      <c r="BJ1283" s="254"/>
      <c r="BK1283" s="254"/>
      <c r="BL1283" s="254"/>
      <c r="BM1283" s="254"/>
      <c r="BN1283" s="254"/>
      <c r="BO1283" s="254"/>
      <c r="BP1283" s="254"/>
      <c r="BQ1283" s="254"/>
      <c r="BR1283" s="254"/>
      <c r="BS1283" s="254"/>
      <c r="BT1283" s="254"/>
      <c r="BU1283" s="254"/>
      <c r="BV1283" s="254"/>
      <c r="BW1283" s="254"/>
      <c r="BX1283" s="254"/>
      <c r="BY1283" s="254"/>
      <c r="BZ1283" s="254"/>
      <c r="CA1283" s="254"/>
      <c r="CB1283" s="254"/>
      <c r="CC1283" s="254"/>
      <c r="CD1283" s="254"/>
      <c r="CE1283" s="254"/>
      <c r="CF1283" s="254"/>
      <c r="CG1283" s="254"/>
      <c r="CH1283" s="254"/>
      <c r="CI1283" s="254"/>
      <c r="CJ1283" s="254"/>
      <c r="CK1283" s="254"/>
      <c r="CL1283" s="254"/>
      <c r="CM1283" s="254"/>
      <c r="CN1283" s="254"/>
      <c r="CO1283" s="254"/>
      <c r="CP1283" s="254"/>
      <c r="CQ1283" s="254"/>
      <c r="CR1283" s="254"/>
      <c r="CS1283" s="254"/>
      <c r="CT1283" s="254"/>
      <c r="CU1283" s="254"/>
      <c r="CV1283" s="254"/>
      <c r="CW1283" s="254"/>
      <c r="CX1283" s="254"/>
      <c r="CY1283" s="254"/>
      <c r="CZ1283" s="254"/>
      <c r="DA1283" s="254"/>
      <c r="DB1283" s="254"/>
      <c r="DC1283" s="254"/>
      <c r="DD1283" s="254"/>
      <c r="DE1283" s="254"/>
      <c r="DF1283" s="254"/>
      <c r="DG1283" s="254"/>
      <c r="DH1283" s="254"/>
      <c r="DI1283" s="254"/>
      <c r="DJ1283" s="254"/>
      <c r="DK1283" s="254"/>
      <c r="DL1283" s="254"/>
      <c r="DM1283" s="254"/>
      <c r="DN1283" s="254"/>
      <c r="DO1283" s="254"/>
    </row>
    <row r="1284" spans="1:119" ht="7.5" customHeight="1">
      <c r="A1284" s="277"/>
      <c r="B1284" s="254"/>
      <c r="C1284" s="254"/>
      <c r="D1284" s="254"/>
      <c r="E1284" s="254"/>
      <c r="F1284" s="254"/>
      <c r="G1284" s="254"/>
      <c r="H1284" s="254"/>
      <c r="I1284" s="254"/>
      <c r="J1284" s="254"/>
      <c r="K1284" s="254"/>
      <c r="L1284" s="254"/>
      <c r="M1284" s="254"/>
      <c r="N1284" s="254"/>
      <c r="O1284" s="254"/>
      <c r="P1284" s="254"/>
      <c r="Q1284" s="254"/>
      <c r="R1284" s="254"/>
      <c r="S1284" s="254"/>
      <c r="T1284" s="254"/>
      <c r="U1284" s="254"/>
      <c r="V1284" s="254"/>
      <c r="W1284" s="254"/>
      <c r="X1284" s="254"/>
      <c r="Y1284" s="254"/>
      <c r="Z1284" s="254"/>
      <c r="AA1284" s="254"/>
      <c r="AB1284" s="254"/>
      <c r="AC1284" s="254"/>
      <c r="AD1284" s="254"/>
      <c r="AE1284" s="254"/>
      <c r="AF1284" s="254"/>
      <c r="AG1284" s="254"/>
      <c r="AH1284" s="254"/>
      <c r="AI1284" s="254"/>
      <c r="AJ1284" s="254"/>
      <c r="AK1284" s="254"/>
      <c r="AL1284" s="254"/>
      <c r="AM1284" s="254"/>
      <c r="AN1284" s="254"/>
      <c r="AO1284" s="254"/>
      <c r="AP1284" s="254"/>
      <c r="AQ1284" s="254"/>
      <c r="AR1284" s="254"/>
      <c r="AS1284" s="254"/>
      <c r="AT1284" s="254"/>
      <c r="AU1284" s="254"/>
      <c r="AV1284" s="254"/>
      <c r="AW1284" s="254"/>
      <c r="AX1284" s="254"/>
      <c r="AY1284" s="254"/>
      <c r="AZ1284" s="254"/>
      <c r="BA1284" s="254"/>
      <c r="BB1284" s="254"/>
      <c r="BC1284" s="254"/>
      <c r="BD1284" s="254"/>
      <c r="BE1284" s="254"/>
      <c r="BF1284" s="254"/>
      <c r="BG1284" s="254"/>
      <c r="BH1284" s="254"/>
      <c r="BI1284" s="254"/>
      <c r="BJ1284" s="254"/>
      <c r="BK1284" s="254"/>
      <c r="BL1284" s="254"/>
      <c r="BM1284" s="254"/>
      <c r="BN1284" s="254"/>
      <c r="BO1284" s="254"/>
      <c r="BP1284" s="254"/>
      <c r="BQ1284" s="254"/>
      <c r="BR1284" s="254"/>
      <c r="BS1284" s="254"/>
      <c r="BT1284" s="254"/>
      <c r="BU1284" s="254"/>
      <c r="BV1284" s="254"/>
      <c r="BW1284" s="254"/>
      <c r="BX1284" s="254"/>
      <c r="BY1284" s="254"/>
      <c r="BZ1284" s="254"/>
      <c r="CA1284" s="254"/>
      <c r="CB1284" s="254"/>
      <c r="CC1284" s="254"/>
      <c r="CD1284" s="254"/>
      <c r="CE1284" s="254"/>
      <c r="CF1284" s="254"/>
      <c r="CG1284" s="254"/>
      <c r="CH1284" s="254"/>
      <c r="CI1284" s="254"/>
      <c r="CJ1284" s="254"/>
      <c r="CK1284" s="254"/>
      <c r="CL1284" s="254"/>
      <c r="CM1284" s="254"/>
      <c r="CN1284" s="254"/>
      <c r="CO1284" s="254"/>
      <c r="CP1284" s="254"/>
      <c r="CQ1284" s="254"/>
      <c r="CR1284" s="254"/>
      <c r="CS1284" s="254"/>
      <c r="CT1284" s="254"/>
      <c r="CU1284" s="254"/>
      <c r="CV1284" s="254"/>
      <c r="CW1284" s="254"/>
      <c r="CX1284" s="254"/>
      <c r="CY1284" s="254"/>
      <c r="CZ1284" s="254"/>
      <c r="DA1284" s="254"/>
      <c r="DB1284" s="254"/>
      <c r="DC1284" s="254"/>
      <c r="DD1284" s="254"/>
      <c r="DE1284" s="254"/>
      <c r="DF1284" s="254"/>
      <c r="DG1284" s="254"/>
      <c r="DH1284" s="254"/>
      <c r="DI1284" s="254"/>
      <c r="DJ1284" s="254"/>
      <c r="DK1284" s="254"/>
      <c r="DL1284" s="254"/>
      <c r="DM1284" s="254"/>
      <c r="DN1284" s="254"/>
      <c r="DO1284" s="254"/>
    </row>
    <row r="1285" spans="1:119" ht="7.5" customHeight="1">
      <c r="A1285" s="277"/>
      <c r="B1285" s="254"/>
      <c r="C1285" s="254"/>
      <c r="D1285" s="254"/>
      <c r="E1285" s="254"/>
      <c r="F1285" s="254"/>
      <c r="G1285" s="254"/>
      <c r="H1285" s="254"/>
      <c r="I1285" s="254"/>
      <c r="J1285" s="254"/>
      <c r="K1285" s="254"/>
      <c r="L1285" s="254"/>
      <c r="M1285" s="254"/>
      <c r="N1285" s="254"/>
      <c r="O1285" s="254"/>
      <c r="P1285" s="254"/>
      <c r="Q1285" s="254"/>
      <c r="R1285" s="254"/>
      <c r="S1285" s="254"/>
      <c r="T1285" s="254"/>
      <c r="U1285" s="254"/>
      <c r="V1285" s="254"/>
      <c r="W1285" s="254"/>
      <c r="X1285" s="254"/>
      <c r="Y1285" s="254"/>
      <c r="Z1285" s="254"/>
      <c r="AA1285" s="254"/>
      <c r="AB1285" s="254"/>
      <c r="AC1285" s="254"/>
      <c r="AD1285" s="254"/>
      <c r="AE1285" s="254"/>
      <c r="AF1285" s="254"/>
      <c r="AG1285" s="254"/>
      <c r="AH1285" s="254"/>
      <c r="AI1285" s="254"/>
      <c r="AJ1285" s="254"/>
      <c r="AK1285" s="254"/>
      <c r="AL1285" s="254"/>
      <c r="AM1285" s="254"/>
      <c r="AN1285" s="254"/>
      <c r="AO1285" s="254"/>
      <c r="AP1285" s="254"/>
      <c r="AQ1285" s="254"/>
      <c r="AR1285" s="254"/>
      <c r="AS1285" s="254"/>
      <c r="AT1285" s="254"/>
      <c r="AU1285" s="254"/>
      <c r="AV1285" s="254"/>
      <c r="AW1285" s="254"/>
      <c r="AX1285" s="254"/>
      <c r="AY1285" s="254"/>
      <c r="AZ1285" s="254"/>
      <c r="BA1285" s="254"/>
      <c r="BB1285" s="254"/>
      <c r="BC1285" s="254"/>
      <c r="BD1285" s="254"/>
      <c r="BE1285" s="254"/>
      <c r="BF1285" s="254"/>
      <c r="BG1285" s="254"/>
      <c r="BH1285" s="254"/>
      <c r="BI1285" s="254"/>
      <c r="BJ1285" s="254"/>
      <c r="BK1285" s="254"/>
      <c r="BL1285" s="254"/>
      <c r="BM1285" s="254"/>
      <c r="BN1285" s="254"/>
      <c r="BO1285" s="254"/>
      <c r="BP1285" s="254"/>
      <c r="BQ1285" s="254"/>
      <c r="BR1285" s="254"/>
      <c r="BS1285" s="254"/>
      <c r="BT1285" s="254"/>
      <c r="BU1285" s="254"/>
      <c r="BV1285" s="254"/>
      <c r="BW1285" s="254"/>
      <c r="BX1285" s="254"/>
      <c r="BY1285" s="254"/>
      <c r="BZ1285" s="254"/>
      <c r="CA1285" s="254"/>
      <c r="CB1285" s="254"/>
      <c r="CC1285" s="254"/>
      <c r="CD1285" s="254"/>
      <c r="CE1285" s="254"/>
      <c r="CF1285" s="254"/>
      <c r="CG1285" s="254"/>
      <c r="CH1285" s="254"/>
      <c r="CI1285" s="254"/>
      <c r="CJ1285" s="254"/>
      <c r="CK1285" s="254"/>
      <c r="CL1285" s="254"/>
      <c r="CM1285" s="254"/>
      <c r="CN1285" s="254"/>
      <c r="CO1285" s="254"/>
      <c r="CP1285" s="254"/>
      <c r="CQ1285" s="254"/>
      <c r="CR1285" s="254"/>
      <c r="CS1285" s="254"/>
      <c r="CT1285" s="254"/>
      <c r="CU1285" s="254"/>
      <c r="CV1285" s="254"/>
      <c r="CW1285" s="254"/>
      <c r="CX1285" s="254"/>
      <c r="CY1285" s="254"/>
      <c r="CZ1285" s="254"/>
      <c r="DA1285" s="254"/>
      <c r="DB1285" s="254"/>
      <c r="DC1285" s="254"/>
      <c r="DD1285" s="254"/>
      <c r="DE1285" s="254"/>
      <c r="DF1285" s="254"/>
      <c r="DG1285" s="254"/>
      <c r="DH1285" s="254"/>
      <c r="DI1285" s="254"/>
      <c r="DJ1285" s="254"/>
      <c r="DK1285" s="254"/>
      <c r="DL1285" s="254"/>
      <c r="DM1285" s="254"/>
      <c r="DN1285" s="254"/>
      <c r="DO1285" s="254"/>
    </row>
    <row r="1286" spans="1:119" ht="7.5" customHeight="1">
      <c r="A1286" s="277"/>
      <c r="B1286" s="254"/>
      <c r="C1286" s="254"/>
      <c r="D1286" s="254"/>
      <c r="E1286" s="254"/>
      <c r="F1286" s="254"/>
      <c r="G1286" s="254"/>
      <c r="H1286" s="254"/>
      <c r="I1286" s="254"/>
      <c r="J1286" s="254"/>
      <c r="K1286" s="254"/>
      <c r="L1286" s="254"/>
      <c r="M1286" s="254"/>
      <c r="N1286" s="254"/>
      <c r="O1286" s="254"/>
      <c r="P1286" s="254"/>
      <c r="Q1286" s="254"/>
      <c r="R1286" s="254"/>
      <c r="S1286" s="254"/>
      <c r="T1286" s="254"/>
      <c r="U1286" s="254"/>
      <c r="V1286" s="254"/>
      <c r="W1286" s="254"/>
      <c r="X1286" s="254"/>
      <c r="Y1286" s="254"/>
      <c r="Z1286" s="254"/>
      <c r="AA1286" s="254"/>
      <c r="AB1286" s="254"/>
      <c r="AC1286" s="254"/>
      <c r="AD1286" s="254"/>
      <c r="AE1286" s="254"/>
      <c r="AF1286" s="254"/>
      <c r="AG1286" s="254"/>
      <c r="AH1286" s="254"/>
      <c r="AI1286" s="254"/>
      <c r="AJ1286" s="254"/>
      <c r="AK1286" s="254"/>
      <c r="AL1286" s="254"/>
      <c r="AM1286" s="254"/>
      <c r="AN1286" s="254"/>
      <c r="AO1286" s="254"/>
      <c r="AP1286" s="254"/>
      <c r="AQ1286" s="254"/>
      <c r="AR1286" s="254"/>
      <c r="AS1286" s="254"/>
      <c r="AT1286" s="254"/>
      <c r="AU1286" s="254"/>
      <c r="AV1286" s="254"/>
      <c r="AW1286" s="254"/>
      <c r="AX1286" s="254"/>
      <c r="AY1286" s="254"/>
      <c r="AZ1286" s="254"/>
      <c r="BA1286" s="254"/>
      <c r="BB1286" s="254"/>
      <c r="BC1286" s="254"/>
      <c r="BD1286" s="254"/>
      <c r="BE1286" s="254"/>
      <c r="BF1286" s="254"/>
      <c r="BG1286" s="254"/>
      <c r="BH1286" s="254"/>
      <c r="BI1286" s="254"/>
      <c r="BJ1286" s="254"/>
      <c r="BK1286" s="254"/>
      <c r="BL1286" s="254"/>
      <c r="BM1286" s="254"/>
      <c r="BN1286" s="254"/>
      <c r="BO1286" s="254"/>
      <c r="BP1286" s="254"/>
      <c r="BQ1286" s="254"/>
      <c r="BR1286" s="254"/>
      <c r="BS1286" s="254"/>
      <c r="BT1286" s="254"/>
      <c r="BU1286" s="254"/>
      <c r="BV1286" s="254"/>
      <c r="BW1286" s="254"/>
      <c r="BX1286" s="254"/>
      <c r="BY1286" s="254"/>
      <c r="BZ1286" s="254"/>
      <c r="CA1286" s="254"/>
      <c r="CB1286" s="254"/>
      <c r="CC1286" s="254"/>
      <c r="CD1286" s="254"/>
      <c r="CE1286" s="254"/>
      <c r="CF1286" s="254"/>
      <c r="CG1286" s="254"/>
      <c r="CH1286" s="254"/>
      <c r="CI1286" s="254"/>
      <c r="CJ1286" s="254"/>
      <c r="CK1286" s="254"/>
      <c r="CL1286" s="254"/>
      <c r="CM1286" s="254"/>
      <c r="CN1286" s="254"/>
      <c r="CO1286" s="254"/>
      <c r="CP1286" s="254"/>
      <c r="CQ1286" s="254"/>
      <c r="CR1286" s="254"/>
      <c r="CS1286" s="254"/>
      <c r="CT1286" s="254"/>
      <c r="CU1286" s="254"/>
      <c r="CV1286" s="254"/>
      <c r="CW1286" s="254"/>
      <c r="CX1286" s="254"/>
      <c r="CY1286" s="254"/>
      <c r="CZ1286" s="254"/>
      <c r="DA1286" s="254"/>
      <c r="DB1286" s="254"/>
      <c r="DC1286" s="254"/>
      <c r="DD1286" s="254"/>
      <c r="DE1286" s="254"/>
      <c r="DF1286" s="254"/>
      <c r="DG1286" s="254"/>
      <c r="DH1286" s="254"/>
      <c r="DI1286" s="254"/>
      <c r="DJ1286" s="254"/>
      <c r="DK1286" s="254"/>
      <c r="DL1286" s="254"/>
      <c r="DM1286" s="254"/>
      <c r="DN1286" s="254"/>
      <c r="DO1286" s="254"/>
    </row>
    <row r="1287" spans="1:119" ht="7.5" customHeight="1">
      <c r="A1287" s="277"/>
      <c r="B1287" s="254"/>
      <c r="C1287" s="254"/>
      <c r="D1287" s="254"/>
      <c r="E1287" s="254"/>
      <c r="F1287" s="254"/>
      <c r="G1287" s="254"/>
      <c r="H1287" s="254"/>
      <c r="I1287" s="254"/>
      <c r="J1287" s="254"/>
      <c r="K1287" s="254"/>
      <c r="L1287" s="254"/>
      <c r="M1287" s="254"/>
      <c r="N1287" s="254"/>
      <c r="O1287" s="254"/>
      <c r="P1287" s="254"/>
      <c r="Q1287" s="254"/>
      <c r="R1287" s="254"/>
      <c r="S1287" s="254"/>
      <c r="T1287" s="254"/>
      <c r="U1287" s="254"/>
      <c r="V1287" s="254"/>
      <c r="W1287" s="254"/>
      <c r="X1287" s="254"/>
      <c r="Y1287" s="254"/>
      <c r="Z1287" s="254"/>
      <c r="AA1287" s="254"/>
      <c r="AB1287" s="254"/>
      <c r="AC1287" s="254"/>
      <c r="AD1287" s="254"/>
      <c r="AE1287" s="254"/>
      <c r="AF1287" s="254"/>
      <c r="AG1287" s="254"/>
      <c r="AH1287" s="254"/>
      <c r="AI1287" s="254"/>
      <c r="AJ1287" s="254"/>
      <c r="AK1287" s="254"/>
      <c r="AL1287" s="254"/>
      <c r="AM1287" s="254"/>
      <c r="AN1287" s="254"/>
      <c r="AO1287" s="254"/>
      <c r="AP1287" s="254"/>
      <c r="AQ1287" s="254"/>
      <c r="AR1287" s="254"/>
      <c r="AS1287" s="254"/>
      <c r="AT1287" s="254"/>
      <c r="AU1287" s="254"/>
      <c r="AV1287" s="254"/>
      <c r="AW1287" s="254"/>
      <c r="AX1287" s="254"/>
      <c r="AY1287" s="254"/>
      <c r="AZ1287" s="254"/>
      <c r="BA1287" s="254"/>
      <c r="BB1287" s="254"/>
      <c r="BC1287" s="254"/>
      <c r="BD1287" s="254"/>
      <c r="BE1287" s="254"/>
      <c r="BF1287" s="254"/>
      <c r="BG1287" s="254"/>
      <c r="BH1287" s="254"/>
      <c r="BI1287" s="254"/>
      <c r="BJ1287" s="254"/>
      <c r="BK1287" s="254"/>
      <c r="BL1287" s="254"/>
      <c r="BM1287" s="254"/>
      <c r="BN1287" s="254"/>
      <c r="BO1287" s="254"/>
      <c r="BP1287" s="254"/>
      <c r="BQ1287" s="254"/>
      <c r="BR1287" s="254"/>
      <c r="BS1287" s="254"/>
      <c r="BT1287" s="254"/>
      <c r="BU1287" s="254"/>
      <c r="BV1287" s="254"/>
      <c r="BW1287" s="254"/>
      <c r="BX1287" s="254"/>
      <c r="BY1287" s="254"/>
      <c r="BZ1287" s="254"/>
      <c r="CA1287" s="254"/>
      <c r="CB1287" s="254"/>
      <c r="CC1287" s="254"/>
      <c r="CD1287" s="254"/>
      <c r="CE1287" s="254"/>
      <c r="CF1287" s="254"/>
      <c r="CG1287" s="254"/>
      <c r="CH1287" s="254"/>
      <c r="CI1287" s="254"/>
      <c r="CJ1287" s="254"/>
      <c r="CK1287" s="254"/>
      <c r="CL1287" s="254"/>
      <c r="CM1287" s="254"/>
      <c r="CN1287" s="254"/>
      <c r="CO1287" s="254"/>
      <c r="CP1287" s="254"/>
      <c r="CQ1287" s="254"/>
      <c r="CR1287" s="254"/>
      <c r="CS1287" s="254"/>
      <c r="CT1287" s="254"/>
      <c r="CU1287" s="254"/>
      <c r="CV1287" s="254"/>
      <c r="CW1287" s="254"/>
      <c r="CX1287" s="254"/>
      <c r="CY1287" s="254"/>
      <c r="CZ1287" s="254"/>
      <c r="DA1287" s="254"/>
      <c r="DB1287" s="254"/>
      <c r="DC1287" s="254"/>
      <c r="DD1287" s="254"/>
      <c r="DE1287" s="254"/>
      <c r="DF1287" s="254"/>
      <c r="DG1287" s="254"/>
      <c r="DH1287" s="254"/>
      <c r="DI1287" s="254"/>
      <c r="DJ1287" s="254"/>
      <c r="DK1287" s="254"/>
      <c r="DL1287" s="254"/>
      <c r="DM1287" s="254"/>
      <c r="DN1287" s="254"/>
      <c r="DO1287" s="254"/>
    </row>
    <row r="1288" spans="1:119" ht="7.5" customHeight="1">
      <c r="A1288" s="277"/>
      <c r="B1288" s="254"/>
      <c r="C1288" s="254"/>
      <c r="D1288" s="254"/>
      <c r="E1288" s="254"/>
      <c r="F1288" s="254"/>
      <c r="G1288" s="254"/>
      <c r="H1288" s="254"/>
      <c r="I1288" s="254"/>
      <c r="J1288" s="254"/>
      <c r="K1288" s="254"/>
      <c r="L1288" s="254"/>
      <c r="M1288" s="254"/>
      <c r="N1288" s="254"/>
      <c r="O1288" s="254"/>
      <c r="P1288" s="254"/>
      <c r="Q1288" s="254"/>
      <c r="R1288" s="254"/>
      <c r="S1288" s="254"/>
      <c r="T1288" s="254"/>
      <c r="U1288" s="254"/>
      <c r="V1288" s="254"/>
      <c r="W1288" s="254"/>
      <c r="X1288" s="254"/>
      <c r="Y1288" s="254"/>
      <c r="Z1288" s="254"/>
      <c r="AA1288" s="254"/>
      <c r="AB1288" s="254"/>
      <c r="AC1288" s="254"/>
      <c r="AD1288" s="254"/>
      <c r="AE1288" s="254"/>
      <c r="AF1288" s="254"/>
      <c r="AG1288" s="254"/>
      <c r="AH1288" s="254"/>
      <c r="AI1288" s="254"/>
      <c r="AJ1288" s="254"/>
      <c r="AK1288" s="254"/>
      <c r="AL1288" s="254"/>
      <c r="AM1288" s="254"/>
      <c r="AN1288" s="254"/>
      <c r="AO1288" s="254"/>
      <c r="AP1288" s="254"/>
      <c r="AQ1288" s="254"/>
      <c r="AR1288" s="254"/>
      <c r="AS1288" s="254"/>
      <c r="AT1288" s="254"/>
      <c r="AU1288" s="254"/>
      <c r="AV1288" s="254"/>
      <c r="AW1288" s="254"/>
      <c r="AX1288" s="254"/>
      <c r="AY1288" s="254"/>
      <c r="AZ1288" s="254"/>
      <c r="BA1288" s="254"/>
      <c r="BB1288" s="254"/>
      <c r="BC1288" s="254"/>
      <c r="BD1288" s="254"/>
      <c r="BE1288" s="254"/>
      <c r="BF1288" s="254"/>
      <c r="BG1288" s="254"/>
      <c r="BH1288" s="254"/>
      <c r="BI1288" s="254"/>
      <c r="BJ1288" s="254"/>
      <c r="BK1288" s="254"/>
      <c r="BL1288" s="254"/>
      <c r="BM1288" s="254"/>
      <c r="BN1288" s="254"/>
      <c r="BO1288" s="254"/>
      <c r="BP1288" s="254"/>
      <c r="BQ1288" s="254"/>
      <c r="BR1288" s="254"/>
      <c r="BS1288" s="254"/>
      <c r="BT1288" s="254"/>
      <c r="BU1288" s="254"/>
      <c r="BV1288" s="254"/>
      <c r="BW1288" s="254"/>
      <c r="BX1288" s="254"/>
      <c r="BY1288" s="254"/>
      <c r="BZ1288" s="254"/>
      <c r="CA1288" s="254"/>
      <c r="CB1288" s="254"/>
      <c r="CC1288" s="254"/>
      <c r="CD1288" s="254"/>
      <c r="CE1288" s="254"/>
      <c r="CF1288" s="254"/>
      <c r="CG1288" s="254"/>
      <c r="CH1288" s="254"/>
      <c r="CI1288" s="254"/>
      <c r="CJ1288" s="254"/>
      <c r="CK1288" s="254"/>
      <c r="CL1288" s="254"/>
      <c r="CM1288" s="254"/>
      <c r="CN1288" s="254"/>
      <c r="CO1288" s="254"/>
      <c r="CP1288" s="254"/>
      <c r="CQ1288" s="254"/>
      <c r="CR1288" s="254"/>
      <c r="CS1288" s="254"/>
      <c r="CT1288" s="254"/>
      <c r="CU1288" s="254"/>
      <c r="CV1288" s="254"/>
      <c r="CW1288" s="254"/>
      <c r="CX1288" s="254"/>
      <c r="CY1288" s="254"/>
      <c r="CZ1288" s="254"/>
      <c r="DA1288" s="254"/>
      <c r="DB1288" s="254"/>
      <c r="DC1288" s="254"/>
      <c r="DD1288" s="254"/>
      <c r="DE1288" s="254"/>
      <c r="DF1288" s="254"/>
      <c r="DG1288" s="254"/>
      <c r="DH1288" s="254"/>
      <c r="DI1288" s="254"/>
      <c r="DJ1288" s="254"/>
      <c r="DK1288" s="254"/>
      <c r="DL1288" s="254"/>
      <c r="DM1288" s="254"/>
      <c r="DN1288" s="254"/>
      <c r="DO1288" s="254"/>
    </row>
    <row r="1289" spans="1:119" ht="7.5" customHeight="1">
      <c r="A1289" s="277"/>
      <c r="B1289" s="254"/>
      <c r="C1289" s="254"/>
      <c r="D1289" s="254"/>
      <c r="E1289" s="254"/>
      <c r="F1289" s="254"/>
      <c r="G1289" s="254"/>
      <c r="H1289" s="254"/>
      <c r="I1289" s="254"/>
      <c r="J1289" s="254"/>
      <c r="K1289" s="254"/>
      <c r="L1289" s="254"/>
      <c r="M1289" s="254"/>
      <c r="N1289" s="254"/>
      <c r="O1289" s="254"/>
      <c r="P1289" s="254"/>
      <c r="Q1289" s="254"/>
      <c r="R1289" s="254"/>
      <c r="S1289" s="254"/>
      <c r="T1289" s="254"/>
      <c r="U1289" s="254"/>
      <c r="V1289" s="254"/>
      <c r="W1289" s="254"/>
      <c r="X1289" s="254"/>
      <c r="Y1289" s="254"/>
      <c r="Z1289" s="254"/>
      <c r="AA1289" s="254"/>
      <c r="AB1289" s="254"/>
      <c r="AC1289" s="254"/>
      <c r="AD1289" s="254"/>
      <c r="AE1289" s="254"/>
      <c r="AF1289" s="254"/>
      <c r="AG1289" s="254"/>
      <c r="AH1289" s="254"/>
      <c r="AI1289" s="254"/>
      <c r="AJ1289" s="254"/>
      <c r="AK1289" s="254"/>
      <c r="AL1289" s="254"/>
      <c r="AM1289" s="254"/>
      <c r="AN1289" s="254"/>
      <c r="AO1289" s="254"/>
      <c r="AP1289" s="254"/>
      <c r="AQ1289" s="254"/>
      <c r="AR1289" s="254"/>
      <c r="AS1289" s="254"/>
      <c r="AT1289" s="254"/>
      <c r="AU1289" s="254"/>
      <c r="AV1289" s="254"/>
      <c r="AW1289" s="254"/>
      <c r="AX1289" s="254"/>
      <c r="AY1289" s="254"/>
      <c r="AZ1289" s="254"/>
      <c r="BA1289" s="254"/>
      <c r="BB1289" s="254"/>
      <c r="BC1289" s="254"/>
      <c r="BD1289" s="254"/>
      <c r="BE1289" s="254"/>
      <c r="BF1289" s="254"/>
      <c r="BG1289" s="254"/>
      <c r="BH1289" s="254"/>
      <c r="BI1289" s="254"/>
      <c r="BJ1289" s="254"/>
      <c r="BK1289" s="254"/>
      <c r="BL1289" s="254"/>
      <c r="BM1289" s="254"/>
      <c r="BN1289" s="254"/>
      <c r="BO1289" s="254"/>
      <c r="BP1289" s="254"/>
      <c r="BQ1289" s="254"/>
      <c r="BR1289" s="254"/>
      <c r="BS1289" s="254"/>
      <c r="BT1289" s="254"/>
      <c r="BU1289" s="254"/>
      <c r="BV1289" s="254"/>
      <c r="BW1289" s="254"/>
      <c r="BX1289" s="254"/>
      <c r="BY1289" s="254"/>
      <c r="BZ1289" s="254"/>
      <c r="CA1289" s="254"/>
      <c r="CB1289" s="254"/>
      <c r="CC1289" s="254"/>
      <c r="CD1289" s="254"/>
      <c r="CE1289" s="254"/>
      <c r="CF1289" s="254"/>
      <c r="CG1289" s="254"/>
      <c r="CH1289" s="254"/>
      <c r="CI1289" s="254"/>
      <c r="CJ1289" s="254"/>
      <c r="CK1289" s="254"/>
      <c r="CL1289" s="254"/>
      <c r="CM1289" s="254"/>
      <c r="CN1289" s="254"/>
      <c r="CO1289" s="254"/>
      <c r="CP1289" s="254"/>
      <c r="CQ1289" s="254"/>
      <c r="CR1289" s="254"/>
      <c r="CS1289" s="254"/>
      <c r="CT1289" s="254"/>
      <c r="CU1289" s="254"/>
      <c r="CV1289" s="254"/>
      <c r="CW1289" s="254"/>
      <c r="CX1289" s="254"/>
      <c r="CY1289" s="254"/>
      <c r="CZ1289" s="254"/>
      <c r="DA1289" s="254"/>
      <c r="DB1289" s="254"/>
      <c r="DC1289" s="254"/>
      <c r="DD1289" s="254"/>
      <c r="DE1289" s="254"/>
      <c r="DF1289" s="254"/>
      <c r="DG1289" s="254"/>
      <c r="DH1289" s="254"/>
      <c r="DI1289" s="254"/>
      <c r="DJ1289" s="254"/>
      <c r="DK1289" s="254"/>
      <c r="DL1289" s="254"/>
      <c r="DM1289" s="254"/>
      <c r="DN1289" s="254"/>
      <c r="DO1289" s="254"/>
    </row>
    <row r="1290" spans="1:119" ht="7.5" customHeight="1">
      <c r="A1290" s="277"/>
      <c r="B1290" s="254"/>
      <c r="C1290" s="254"/>
      <c r="D1290" s="254"/>
      <c r="E1290" s="254"/>
      <c r="F1290" s="254"/>
      <c r="G1290" s="254"/>
      <c r="H1290" s="254"/>
      <c r="I1290" s="254"/>
      <c r="J1290" s="254"/>
      <c r="K1290" s="254"/>
      <c r="L1290" s="254"/>
      <c r="M1290" s="254"/>
      <c r="N1290" s="254"/>
      <c r="O1290" s="254"/>
      <c r="P1290" s="254"/>
      <c r="Q1290" s="254"/>
      <c r="R1290" s="254"/>
      <c r="S1290" s="254"/>
      <c r="T1290" s="254"/>
      <c r="U1290" s="254"/>
      <c r="V1290" s="254"/>
      <c r="W1290" s="254"/>
      <c r="X1290" s="254"/>
      <c r="Y1290" s="254"/>
      <c r="Z1290" s="254"/>
      <c r="AA1290" s="254"/>
      <c r="AB1290" s="254"/>
      <c r="AC1290" s="254"/>
      <c r="AD1290" s="254"/>
      <c r="AE1290" s="254"/>
      <c r="AF1290" s="254"/>
      <c r="AG1290" s="254"/>
      <c r="AH1290" s="254"/>
      <c r="AI1290" s="254"/>
      <c r="AJ1290" s="254"/>
      <c r="AK1290" s="254"/>
      <c r="AL1290" s="254"/>
      <c r="AM1290" s="254"/>
      <c r="AN1290" s="254"/>
      <c r="AO1290" s="254"/>
      <c r="AP1290" s="254"/>
      <c r="AQ1290" s="254"/>
      <c r="AR1290" s="254"/>
      <c r="AS1290" s="254"/>
      <c r="AT1290" s="254"/>
      <c r="AU1290" s="254"/>
      <c r="AV1290" s="254"/>
      <c r="AW1290" s="254"/>
      <c r="AX1290" s="254"/>
      <c r="AY1290" s="254"/>
      <c r="AZ1290" s="254"/>
      <c r="BA1290" s="254"/>
      <c r="BB1290" s="254"/>
      <c r="BC1290" s="254"/>
      <c r="BD1290" s="254"/>
      <c r="BE1290" s="254"/>
      <c r="BF1290" s="254"/>
      <c r="BG1290" s="254"/>
      <c r="BH1290" s="254"/>
      <c r="BI1290" s="254"/>
      <c r="BJ1290" s="254"/>
      <c r="BK1290" s="254"/>
      <c r="BL1290" s="254"/>
      <c r="BM1290" s="254"/>
      <c r="BN1290" s="254"/>
      <c r="BO1290" s="254"/>
      <c r="BP1290" s="254"/>
      <c r="BQ1290" s="254"/>
      <c r="BR1290" s="254"/>
      <c r="BS1290" s="254"/>
      <c r="BT1290" s="254"/>
      <c r="BU1290" s="254"/>
      <c r="BV1290" s="254"/>
      <c r="BW1290" s="254"/>
      <c r="BX1290" s="254"/>
      <c r="BY1290" s="254"/>
      <c r="BZ1290" s="254"/>
      <c r="CA1290" s="254"/>
      <c r="CB1290" s="254"/>
      <c r="CC1290" s="254"/>
      <c r="CD1290" s="254"/>
      <c r="CE1290" s="254"/>
      <c r="CF1290" s="254"/>
      <c r="CG1290" s="254"/>
      <c r="CH1290" s="254"/>
      <c r="CI1290" s="254"/>
      <c r="CJ1290" s="254"/>
      <c r="CK1290" s="254"/>
      <c r="CL1290" s="254"/>
      <c r="CM1290" s="254"/>
      <c r="CN1290" s="254"/>
      <c r="CO1290" s="254"/>
      <c r="CP1290" s="254"/>
      <c r="CQ1290" s="254"/>
      <c r="CR1290" s="254"/>
      <c r="CS1290" s="254"/>
      <c r="CT1290" s="254"/>
      <c r="CU1290" s="254"/>
      <c r="CV1290" s="254"/>
      <c r="CW1290" s="254"/>
      <c r="CX1290" s="254"/>
      <c r="CY1290" s="254"/>
      <c r="CZ1290" s="254"/>
      <c r="DA1290" s="254"/>
      <c r="DB1290" s="254"/>
      <c r="DC1290" s="254"/>
      <c r="DD1290" s="254"/>
      <c r="DE1290" s="254"/>
      <c r="DF1290" s="254"/>
      <c r="DG1290" s="254"/>
      <c r="DH1290" s="254"/>
      <c r="DI1290" s="254"/>
      <c r="DJ1290" s="254"/>
      <c r="DK1290" s="254"/>
      <c r="DL1290" s="254"/>
      <c r="DM1290" s="254"/>
      <c r="DN1290" s="254"/>
      <c r="DO1290" s="254"/>
    </row>
  </sheetData>
  <sheetProtection password="E23B" sheet="1" objects="1" scenarios="1" selectLockedCells="1"/>
  <pageMargins left="0.25" right="0.25" top="0.75" bottom="0.75" header="0.3" footer="0.3"/>
  <pageSetup scale="10" orientation="landscape" horizontalDpi="300"/>
  <drawing r:id="rId1"/>
  <legacyDrawing r:id="rId2"/>
  <mc:AlternateContent xmlns:mc="http://schemas.openxmlformats.org/markup-compatibility/2006">
    <mc:Choice Requires="x14">
      <controls>
        <mc:AlternateContent xmlns:mc="http://schemas.openxmlformats.org/markup-compatibility/2006">
          <mc:Choice Requires="x14">
            <control shapeId="33110" r:id="rId3" name="Check Box 342">
              <controlPr defaultSize="0" autoFill="0" autoLine="0" autoPict="0">
                <anchor moveWithCells="1">
                  <from>
                    <xdr:col>63</xdr:col>
                    <xdr:colOff>31750</xdr:colOff>
                    <xdr:row>202</xdr:row>
                    <xdr:rowOff>88900</xdr:rowOff>
                  </from>
                  <to>
                    <xdr:col>65</xdr:col>
                    <xdr:colOff>31750</xdr:colOff>
                    <xdr:row>205</xdr:row>
                    <xdr:rowOff>38100</xdr:rowOff>
                  </to>
                </anchor>
              </controlPr>
            </control>
          </mc:Choice>
        </mc:AlternateContent>
        <mc:AlternateContent xmlns:mc="http://schemas.openxmlformats.org/markup-compatibility/2006">
          <mc:Choice Requires="x14">
            <control shapeId="33111" r:id="rId4" name="Check Box 343">
              <controlPr defaultSize="0" autoFill="0" autoLine="0" autoPict="0">
                <anchor moveWithCells="1">
                  <from>
                    <xdr:col>73</xdr:col>
                    <xdr:colOff>107950</xdr:colOff>
                    <xdr:row>202</xdr:row>
                    <xdr:rowOff>88900</xdr:rowOff>
                  </from>
                  <to>
                    <xdr:col>75</xdr:col>
                    <xdr:colOff>107950</xdr:colOff>
                    <xdr:row>205</xdr:row>
                    <xdr:rowOff>38100</xdr:rowOff>
                  </to>
                </anchor>
              </controlPr>
            </control>
          </mc:Choice>
        </mc:AlternateContent>
        <mc:AlternateContent xmlns:mc="http://schemas.openxmlformats.org/markup-compatibility/2006">
          <mc:Choice Requires="x14">
            <control shapeId="33112" r:id="rId5" name="Check Box 344">
              <controlPr defaultSize="0" autoFill="0" autoLine="0" autoPict="0">
                <anchor moveWithCells="1">
                  <from>
                    <xdr:col>84</xdr:col>
                    <xdr:colOff>76200</xdr:colOff>
                    <xdr:row>202</xdr:row>
                    <xdr:rowOff>88900</xdr:rowOff>
                  </from>
                  <to>
                    <xdr:col>86</xdr:col>
                    <xdr:colOff>69850</xdr:colOff>
                    <xdr:row>205</xdr:row>
                    <xdr:rowOff>38100</xdr:rowOff>
                  </to>
                </anchor>
              </controlPr>
            </control>
          </mc:Choice>
        </mc:AlternateContent>
        <mc:AlternateContent xmlns:mc="http://schemas.openxmlformats.org/markup-compatibility/2006">
          <mc:Choice Requires="x14">
            <control shapeId="33113" r:id="rId6" name="Check Box 345">
              <controlPr defaultSize="0" autoFill="0" autoLine="0" autoPict="0">
                <anchor moveWithCells="1">
                  <from>
                    <xdr:col>95</xdr:col>
                    <xdr:colOff>31750</xdr:colOff>
                    <xdr:row>202</xdr:row>
                    <xdr:rowOff>88900</xdr:rowOff>
                  </from>
                  <to>
                    <xdr:col>97</xdr:col>
                    <xdr:colOff>31750</xdr:colOff>
                    <xdr:row>205</xdr:row>
                    <xdr:rowOff>38100</xdr:rowOff>
                  </to>
                </anchor>
              </controlPr>
            </control>
          </mc:Choice>
        </mc:AlternateContent>
        <mc:AlternateContent xmlns:mc="http://schemas.openxmlformats.org/markup-compatibility/2006">
          <mc:Choice Requires="x14">
            <control shapeId="33158" r:id="rId7" name="Check Box 390">
              <controlPr defaultSize="0" autoFill="0" autoLine="0" autoPict="0">
                <anchor moveWithCells="1">
                  <from>
                    <xdr:col>64</xdr:col>
                    <xdr:colOff>31750</xdr:colOff>
                    <xdr:row>305</xdr:row>
                    <xdr:rowOff>31750</xdr:rowOff>
                  </from>
                  <to>
                    <xdr:col>66</xdr:col>
                    <xdr:colOff>12700</xdr:colOff>
                    <xdr:row>307</xdr:row>
                    <xdr:rowOff>69850</xdr:rowOff>
                  </to>
                </anchor>
              </controlPr>
            </control>
          </mc:Choice>
        </mc:AlternateContent>
        <mc:AlternateContent xmlns:mc="http://schemas.openxmlformats.org/markup-compatibility/2006">
          <mc:Choice Requires="x14">
            <control shapeId="33159" r:id="rId8" name="Check Box 391">
              <controlPr defaultSize="0" autoFill="0" autoLine="0" autoPict="0">
                <anchor moveWithCells="1">
                  <from>
                    <xdr:col>75</xdr:col>
                    <xdr:colOff>12700</xdr:colOff>
                    <xdr:row>305</xdr:row>
                    <xdr:rowOff>31750</xdr:rowOff>
                  </from>
                  <to>
                    <xdr:col>77</xdr:col>
                    <xdr:colOff>0</xdr:colOff>
                    <xdr:row>307</xdr:row>
                    <xdr:rowOff>69850</xdr:rowOff>
                  </to>
                </anchor>
              </controlPr>
            </control>
          </mc:Choice>
        </mc:AlternateContent>
        <mc:AlternateContent xmlns:mc="http://schemas.openxmlformats.org/markup-compatibility/2006">
          <mc:Choice Requires="x14">
            <control shapeId="33160" r:id="rId9" name="Check Box 392">
              <controlPr defaultSize="0" autoFill="0" autoLine="0" autoPict="0">
                <anchor moveWithCells="1">
                  <from>
                    <xdr:col>86</xdr:col>
                    <xdr:colOff>12700</xdr:colOff>
                    <xdr:row>305</xdr:row>
                    <xdr:rowOff>31750</xdr:rowOff>
                  </from>
                  <to>
                    <xdr:col>88</xdr:col>
                    <xdr:colOff>0</xdr:colOff>
                    <xdr:row>307</xdr:row>
                    <xdr:rowOff>69850</xdr:rowOff>
                  </to>
                </anchor>
              </controlPr>
            </control>
          </mc:Choice>
        </mc:AlternateContent>
        <mc:AlternateContent xmlns:mc="http://schemas.openxmlformats.org/markup-compatibility/2006">
          <mc:Choice Requires="x14">
            <control shapeId="33161" r:id="rId10" name="Check Box 393">
              <controlPr defaultSize="0" autoFill="0" autoLine="0" autoPict="0">
                <anchor moveWithCells="1">
                  <from>
                    <xdr:col>97</xdr:col>
                    <xdr:colOff>12700</xdr:colOff>
                    <xdr:row>305</xdr:row>
                    <xdr:rowOff>31750</xdr:rowOff>
                  </from>
                  <to>
                    <xdr:col>98</xdr:col>
                    <xdr:colOff>107950</xdr:colOff>
                    <xdr:row>307</xdr:row>
                    <xdr:rowOff>69850</xdr:rowOff>
                  </to>
                </anchor>
              </controlPr>
            </control>
          </mc:Choice>
        </mc:AlternateContent>
        <mc:AlternateContent xmlns:mc="http://schemas.openxmlformats.org/markup-compatibility/2006">
          <mc:Choice Requires="x14">
            <control shapeId="33162" r:id="rId11" name="Check Box 394">
              <controlPr defaultSize="0" autoFill="0" autoLine="0" autoPict="0">
                <anchor moveWithCells="1">
                  <from>
                    <xdr:col>108</xdr:col>
                    <xdr:colOff>0</xdr:colOff>
                    <xdr:row>305</xdr:row>
                    <xdr:rowOff>31750</xdr:rowOff>
                  </from>
                  <to>
                    <xdr:col>109</xdr:col>
                    <xdr:colOff>107950</xdr:colOff>
                    <xdr:row>307</xdr:row>
                    <xdr:rowOff>69850</xdr:rowOff>
                  </to>
                </anchor>
              </controlPr>
            </control>
          </mc:Choice>
        </mc:AlternateContent>
        <mc:AlternateContent xmlns:mc="http://schemas.openxmlformats.org/markup-compatibility/2006">
          <mc:Choice Requires="x14">
            <control shapeId="33170" r:id="rId12" name="Check Box 402">
              <controlPr defaultSize="0" autoFill="0" autoLine="0" autoPict="0">
                <anchor moveWithCells="1">
                  <from>
                    <xdr:col>64</xdr:col>
                    <xdr:colOff>31750</xdr:colOff>
                    <xdr:row>283</xdr:row>
                    <xdr:rowOff>50800</xdr:rowOff>
                  </from>
                  <to>
                    <xdr:col>66</xdr:col>
                    <xdr:colOff>12700</xdr:colOff>
                    <xdr:row>286</xdr:row>
                    <xdr:rowOff>0</xdr:rowOff>
                  </to>
                </anchor>
              </controlPr>
            </control>
          </mc:Choice>
        </mc:AlternateContent>
        <mc:AlternateContent xmlns:mc="http://schemas.openxmlformats.org/markup-compatibility/2006">
          <mc:Choice Requires="x14">
            <control shapeId="33171" r:id="rId13" name="Check Box 403">
              <controlPr defaultSize="0" autoFill="0" autoLine="0" autoPict="0">
                <anchor moveWithCells="1">
                  <from>
                    <xdr:col>75</xdr:col>
                    <xdr:colOff>12700</xdr:colOff>
                    <xdr:row>283</xdr:row>
                    <xdr:rowOff>50800</xdr:rowOff>
                  </from>
                  <to>
                    <xdr:col>77</xdr:col>
                    <xdr:colOff>0</xdr:colOff>
                    <xdr:row>286</xdr:row>
                    <xdr:rowOff>0</xdr:rowOff>
                  </to>
                </anchor>
              </controlPr>
            </control>
          </mc:Choice>
        </mc:AlternateContent>
        <mc:AlternateContent xmlns:mc="http://schemas.openxmlformats.org/markup-compatibility/2006">
          <mc:Choice Requires="x14">
            <control shapeId="33172" r:id="rId14" name="Check Box 404">
              <controlPr defaultSize="0" autoFill="0" autoLine="0" autoPict="0">
                <anchor moveWithCells="1">
                  <from>
                    <xdr:col>86</xdr:col>
                    <xdr:colOff>12700</xdr:colOff>
                    <xdr:row>283</xdr:row>
                    <xdr:rowOff>50800</xdr:rowOff>
                  </from>
                  <to>
                    <xdr:col>88</xdr:col>
                    <xdr:colOff>0</xdr:colOff>
                    <xdr:row>286</xdr:row>
                    <xdr:rowOff>0</xdr:rowOff>
                  </to>
                </anchor>
              </controlPr>
            </control>
          </mc:Choice>
        </mc:AlternateContent>
        <mc:AlternateContent xmlns:mc="http://schemas.openxmlformats.org/markup-compatibility/2006">
          <mc:Choice Requires="x14">
            <control shapeId="33173" r:id="rId15" name="Check Box 405">
              <controlPr defaultSize="0" autoFill="0" autoLine="0" autoPict="0">
                <anchor moveWithCells="1">
                  <from>
                    <xdr:col>97</xdr:col>
                    <xdr:colOff>12700</xdr:colOff>
                    <xdr:row>283</xdr:row>
                    <xdr:rowOff>50800</xdr:rowOff>
                  </from>
                  <to>
                    <xdr:col>98</xdr:col>
                    <xdr:colOff>107950</xdr:colOff>
                    <xdr:row>286</xdr:row>
                    <xdr:rowOff>0</xdr:rowOff>
                  </to>
                </anchor>
              </controlPr>
            </control>
          </mc:Choice>
        </mc:AlternateContent>
        <mc:AlternateContent xmlns:mc="http://schemas.openxmlformats.org/markup-compatibility/2006">
          <mc:Choice Requires="x14">
            <control shapeId="33174" r:id="rId16" name="Check Box 406">
              <controlPr defaultSize="0" autoFill="0" autoLine="0" autoPict="0">
                <anchor moveWithCells="1">
                  <from>
                    <xdr:col>108</xdr:col>
                    <xdr:colOff>0</xdr:colOff>
                    <xdr:row>283</xdr:row>
                    <xdr:rowOff>50800</xdr:rowOff>
                  </from>
                  <to>
                    <xdr:col>109</xdr:col>
                    <xdr:colOff>107950</xdr:colOff>
                    <xdr:row>286</xdr:row>
                    <xdr:rowOff>0</xdr:rowOff>
                  </to>
                </anchor>
              </controlPr>
            </control>
          </mc:Choice>
        </mc:AlternateContent>
        <mc:AlternateContent xmlns:mc="http://schemas.openxmlformats.org/markup-compatibility/2006">
          <mc:Choice Requires="x14">
            <control shapeId="33176" r:id="rId17" name="Check Box 408">
              <controlPr defaultSize="0" autoFill="0" autoLine="0" autoPict="0">
                <anchor moveWithCells="1">
                  <from>
                    <xdr:col>64</xdr:col>
                    <xdr:colOff>31750</xdr:colOff>
                    <xdr:row>288</xdr:row>
                    <xdr:rowOff>69850</xdr:rowOff>
                  </from>
                  <to>
                    <xdr:col>66</xdr:col>
                    <xdr:colOff>12700</xdr:colOff>
                    <xdr:row>291</xdr:row>
                    <xdr:rowOff>12700</xdr:rowOff>
                  </to>
                </anchor>
              </controlPr>
            </control>
          </mc:Choice>
        </mc:AlternateContent>
        <mc:AlternateContent xmlns:mc="http://schemas.openxmlformats.org/markup-compatibility/2006">
          <mc:Choice Requires="x14">
            <control shapeId="33177" r:id="rId18" name="Check Box 409">
              <controlPr defaultSize="0" autoFill="0" autoLine="0" autoPict="0">
                <anchor moveWithCells="1">
                  <from>
                    <xdr:col>75</xdr:col>
                    <xdr:colOff>12700</xdr:colOff>
                    <xdr:row>288</xdr:row>
                    <xdr:rowOff>69850</xdr:rowOff>
                  </from>
                  <to>
                    <xdr:col>77</xdr:col>
                    <xdr:colOff>0</xdr:colOff>
                    <xdr:row>291</xdr:row>
                    <xdr:rowOff>12700</xdr:rowOff>
                  </to>
                </anchor>
              </controlPr>
            </control>
          </mc:Choice>
        </mc:AlternateContent>
        <mc:AlternateContent xmlns:mc="http://schemas.openxmlformats.org/markup-compatibility/2006">
          <mc:Choice Requires="x14">
            <control shapeId="33178" r:id="rId19" name="Check Box 410">
              <controlPr defaultSize="0" autoFill="0" autoLine="0" autoPict="0">
                <anchor moveWithCells="1">
                  <from>
                    <xdr:col>86</xdr:col>
                    <xdr:colOff>12700</xdr:colOff>
                    <xdr:row>288</xdr:row>
                    <xdr:rowOff>69850</xdr:rowOff>
                  </from>
                  <to>
                    <xdr:col>88</xdr:col>
                    <xdr:colOff>0</xdr:colOff>
                    <xdr:row>291</xdr:row>
                    <xdr:rowOff>12700</xdr:rowOff>
                  </to>
                </anchor>
              </controlPr>
            </control>
          </mc:Choice>
        </mc:AlternateContent>
        <mc:AlternateContent xmlns:mc="http://schemas.openxmlformats.org/markup-compatibility/2006">
          <mc:Choice Requires="x14">
            <control shapeId="33179" r:id="rId20" name="Check Box 411">
              <controlPr defaultSize="0" autoFill="0" autoLine="0" autoPict="0">
                <anchor moveWithCells="1">
                  <from>
                    <xdr:col>97</xdr:col>
                    <xdr:colOff>12700</xdr:colOff>
                    <xdr:row>288</xdr:row>
                    <xdr:rowOff>69850</xdr:rowOff>
                  </from>
                  <to>
                    <xdr:col>98</xdr:col>
                    <xdr:colOff>107950</xdr:colOff>
                    <xdr:row>291</xdr:row>
                    <xdr:rowOff>12700</xdr:rowOff>
                  </to>
                </anchor>
              </controlPr>
            </control>
          </mc:Choice>
        </mc:AlternateContent>
        <mc:AlternateContent xmlns:mc="http://schemas.openxmlformats.org/markup-compatibility/2006">
          <mc:Choice Requires="x14">
            <control shapeId="33180" r:id="rId21" name="Check Box 412">
              <controlPr defaultSize="0" autoFill="0" autoLine="0" autoPict="0">
                <anchor moveWithCells="1">
                  <from>
                    <xdr:col>108</xdr:col>
                    <xdr:colOff>0</xdr:colOff>
                    <xdr:row>288</xdr:row>
                    <xdr:rowOff>69850</xdr:rowOff>
                  </from>
                  <to>
                    <xdr:col>109</xdr:col>
                    <xdr:colOff>107950</xdr:colOff>
                    <xdr:row>291</xdr:row>
                    <xdr:rowOff>12700</xdr:rowOff>
                  </to>
                </anchor>
              </controlPr>
            </control>
          </mc:Choice>
        </mc:AlternateContent>
        <mc:AlternateContent xmlns:mc="http://schemas.openxmlformats.org/markup-compatibility/2006">
          <mc:Choice Requires="x14">
            <control shapeId="33182" r:id="rId22" name="Check Box 414">
              <controlPr defaultSize="0" autoFill="0" autoLine="0" autoPict="0">
                <anchor moveWithCells="1">
                  <from>
                    <xdr:col>64</xdr:col>
                    <xdr:colOff>31750</xdr:colOff>
                    <xdr:row>294</xdr:row>
                    <xdr:rowOff>31750</xdr:rowOff>
                  </from>
                  <to>
                    <xdr:col>66</xdr:col>
                    <xdr:colOff>12700</xdr:colOff>
                    <xdr:row>296</xdr:row>
                    <xdr:rowOff>69850</xdr:rowOff>
                  </to>
                </anchor>
              </controlPr>
            </control>
          </mc:Choice>
        </mc:AlternateContent>
        <mc:AlternateContent xmlns:mc="http://schemas.openxmlformats.org/markup-compatibility/2006">
          <mc:Choice Requires="x14">
            <control shapeId="33183" r:id="rId23" name="Check Box 415">
              <controlPr defaultSize="0" autoFill="0" autoLine="0" autoPict="0">
                <anchor moveWithCells="1">
                  <from>
                    <xdr:col>75</xdr:col>
                    <xdr:colOff>12700</xdr:colOff>
                    <xdr:row>294</xdr:row>
                    <xdr:rowOff>12700</xdr:rowOff>
                  </from>
                  <to>
                    <xdr:col>77</xdr:col>
                    <xdr:colOff>0</xdr:colOff>
                    <xdr:row>296</xdr:row>
                    <xdr:rowOff>76200</xdr:rowOff>
                  </to>
                </anchor>
              </controlPr>
            </control>
          </mc:Choice>
        </mc:AlternateContent>
        <mc:AlternateContent xmlns:mc="http://schemas.openxmlformats.org/markup-compatibility/2006">
          <mc:Choice Requires="x14">
            <control shapeId="33184" r:id="rId24" name="Check Box 416">
              <controlPr defaultSize="0" autoFill="0" autoLine="0" autoPict="0">
                <anchor moveWithCells="1">
                  <from>
                    <xdr:col>86</xdr:col>
                    <xdr:colOff>12700</xdr:colOff>
                    <xdr:row>294</xdr:row>
                    <xdr:rowOff>12700</xdr:rowOff>
                  </from>
                  <to>
                    <xdr:col>88</xdr:col>
                    <xdr:colOff>0</xdr:colOff>
                    <xdr:row>296</xdr:row>
                    <xdr:rowOff>76200</xdr:rowOff>
                  </to>
                </anchor>
              </controlPr>
            </control>
          </mc:Choice>
        </mc:AlternateContent>
        <mc:AlternateContent xmlns:mc="http://schemas.openxmlformats.org/markup-compatibility/2006">
          <mc:Choice Requires="x14">
            <control shapeId="33185" r:id="rId25" name="Check Box 417">
              <controlPr defaultSize="0" autoFill="0" autoLine="0" autoPict="0">
                <anchor moveWithCells="1">
                  <from>
                    <xdr:col>97</xdr:col>
                    <xdr:colOff>12700</xdr:colOff>
                    <xdr:row>294</xdr:row>
                    <xdr:rowOff>12700</xdr:rowOff>
                  </from>
                  <to>
                    <xdr:col>98</xdr:col>
                    <xdr:colOff>107950</xdr:colOff>
                    <xdr:row>296</xdr:row>
                    <xdr:rowOff>76200</xdr:rowOff>
                  </to>
                </anchor>
              </controlPr>
            </control>
          </mc:Choice>
        </mc:AlternateContent>
        <mc:AlternateContent xmlns:mc="http://schemas.openxmlformats.org/markup-compatibility/2006">
          <mc:Choice Requires="x14">
            <control shapeId="33186" r:id="rId26" name="Check Box 418">
              <controlPr defaultSize="0" autoFill="0" autoLine="0" autoPict="0">
                <anchor moveWithCells="1">
                  <from>
                    <xdr:col>108</xdr:col>
                    <xdr:colOff>0</xdr:colOff>
                    <xdr:row>294</xdr:row>
                    <xdr:rowOff>12700</xdr:rowOff>
                  </from>
                  <to>
                    <xdr:col>109</xdr:col>
                    <xdr:colOff>107950</xdr:colOff>
                    <xdr:row>296</xdr:row>
                    <xdr:rowOff>76200</xdr:rowOff>
                  </to>
                </anchor>
              </controlPr>
            </control>
          </mc:Choice>
        </mc:AlternateContent>
        <mc:AlternateContent xmlns:mc="http://schemas.openxmlformats.org/markup-compatibility/2006">
          <mc:Choice Requires="x14">
            <control shapeId="33188" r:id="rId27" name="Check Box 420">
              <controlPr defaultSize="0" autoFill="0" autoLine="0" autoPict="0">
                <anchor moveWithCells="1">
                  <from>
                    <xdr:col>64</xdr:col>
                    <xdr:colOff>31750</xdr:colOff>
                    <xdr:row>299</xdr:row>
                    <xdr:rowOff>69850</xdr:rowOff>
                  </from>
                  <to>
                    <xdr:col>66</xdr:col>
                    <xdr:colOff>12700</xdr:colOff>
                    <xdr:row>302</xdr:row>
                    <xdr:rowOff>31750</xdr:rowOff>
                  </to>
                </anchor>
              </controlPr>
            </control>
          </mc:Choice>
        </mc:AlternateContent>
        <mc:AlternateContent xmlns:mc="http://schemas.openxmlformats.org/markup-compatibility/2006">
          <mc:Choice Requires="x14">
            <control shapeId="33189" r:id="rId28" name="Check Box 421">
              <controlPr defaultSize="0" autoFill="0" autoLine="0" autoPict="0">
                <anchor moveWithCells="1">
                  <from>
                    <xdr:col>75</xdr:col>
                    <xdr:colOff>12700</xdr:colOff>
                    <xdr:row>299</xdr:row>
                    <xdr:rowOff>69850</xdr:rowOff>
                  </from>
                  <to>
                    <xdr:col>77</xdr:col>
                    <xdr:colOff>0</xdr:colOff>
                    <xdr:row>302</xdr:row>
                    <xdr:rowOff>31750</xdr:rowOff>
                  </to>
                </anchor>
              </controlPr>
            </control>
          </mc:Choice>
        </mc:AlternateContent>
        <mc:AlternateContent xmlns:mc="http://schemas.openxmlformats.org/markup-compatibility/2006">
          <mc:Choice Requires="x14">
            <control shapeId="33190" r:id="rId29" name="Check Box 422">
              <controlPr defaultSize="0" autoFill="0" autoLine="0" autoPict="0">
                <anchor moveWithCells="1">
                  <from>
                    <xdr:col>86</xdr:col>
                    <xdr:colOff>12700</xdr:colOff>
                    <xdr:row>299</xdr:row>
                    <xdr:rowOff>69850</xdr:rowOff>
                  </from>
                  <to>
                    <xdr:col>88</xdr:col>
                    <xdr:colOff>0</xdr:colOff>
                    <xdr:row>302</xdr:row>
                    <xdr:rowOff>31750</xdr:rowOff>
                  </to>
                </anchor>
              </controlPr>
            </control>
          </mc:Choice>
        </mc:AlternateContent>
        <mc:AlternateContent xmlns:mc="http://schemas.openxmlformats.org/markup-compatibility/2006">
          <mc:Choice Requires="x14">
            <control shapeId="33191" r:id="rId30" name="Check Box 423">
              <controlPr defaultSize="0" autoFill="0" autoLine="0" autoPict="0">
                <anchor moveWithCells="1">
                  <from>
                    <xdr:col>97</xdr:col>
                    <xdr:colOff>12700</xdr:colOff>
                    <xdr:row>299</xdr:row>
                    <xdr:rowOff>69850</xdr:rowOff>
                  </from>
                  <to>
                    <xdr:col>98</xdr:col>
                    <xdr:colOff>107950</xdr:colOff>
                    <xdr:row>302</xdr:row>
                    <xdr:rowOff>31750</xdr:rowOff>
                  </to>
                </anchor>
              </controlPr>
            </control>
          </mc:Choice>
        </mc:AlternateContent>
        <mc:AlternateContent xmlns:mc="http://schemas.openxmlformats.org/markup-compatibility/2006">
          <mc:Choice Requires="x14">
            <control shapeId="33192" r:id="rId31" name="Check Box 424">
              <controlPr defaultSize="0" autoFill="0" autoLine="0" autoPict="0">
                <anchor moveWithCells="1">
                  <from>
                    <xdr:col>108</xdr:col>
                    <xdr:colOff>0</xdr:colOff>
                    <xdr:row>299</xdr:row>
                    <xdr:rowOff>69850</xdr:rowOff>
                  </from>
                  <to>
                    <xdr:col>109</xdr:col>
                    <xdr:colOff>107950</xdr:colOff>
                    <xdr:row>302</xdr:row>
                    <xdr:rowOff>31750</xdr:rowOff>
                  </to>
                </anchor>
              </controlPr>
            </control>
          </mc:Choice>
        </mc:AlternateContent>
        <mc:AlternateContent xmlns:mc="http://schemas.openxmlformats.org/markup-compatibility/2006">
          <mc:Choice Requires="x14">
            <control shapeId="33194" r:id="rId32" name="Check Box 426">
              <controlPr defaultSize="0" autoFill="0" autoLine="0" autoPict="0">
                <anchor moveWithCells="1">
                  <from>
                    <xdr:col>64</xdr:col>
                    <xdr:colOff>31750</xdr:colOff>
                    <xdr:row>310</xdr:row>
                    <xdr:rowOff>76200</xdr:rowOff>
                  </from>
                  <to>
                    <xdr:col>66</xdr:col>
                    <xdr:colOff>12700</xdr:colOff>
                    <xdr:row>313</xdr:row>
                    <xdr:rowOff>31750</xdr:rowOff>
                  </to>
                </anchor>
              </controlPr>
            </control>
          </mc:Choice>
        </mc:AlternateContent>
        <mc:AlternateContent xmlns:mc="http://schemas.openxmlformats.org/markup-compatibility/2006">
          <mc:Choice Requires="x14">
            <control shapeId="33195" r:id="rId33" name="Check Box 427">
              <controlPr defaultSize="0" autoFill="0" autoLine="0" autoPict="0">
                <anchor moveWithCells="1">
                  <from>
                    <xdr:col>75</xdr:col>
                    <xdr:colOff>12700</xdr:colOff>
                    <xdr:row>310</xdr:row>
                    <xdr:rowOff>76200</xdr:rowOff>
                  </from>
                  <to>
                    <xdr:col>77</xdr:col>
                    <xdr:colOff>0</xdr:colOff>
                    <xdr:row>313</xdr:row>
                    <xdr:rowOff>31750</xdr:rowOff>
                  </to>
                </anchor>
              </controlPr>
            </control>
          </mc:Choice>
        </mc:AlternateContent>
        <mc:AlternateContent xmlns:mc="http://schemas.openxmlformats.org/markup-compatibility/2006">
          <mc:Choice Requires="x14">
            <control shapeId="33196" r:id="rId34" name="Check Box 428">
              <controlPr defaultSize="0" autoFill="0" autoLine="0" autoPict="0">
                <anchor moveWithCells="1">
                  <from>
                    <xdr:col>86</xdr:col>
                    <xdr:colOff>12700</xdr:colOff>
                    <xdr:row>310</xdr:row>
                    <xdr:rowOff>76200</xdr:rowOff>
                  </from>
                  <to>
                    <xdr:col>88</xdr:col>
                    <xdr:colOff>0</xdr:colOff>
                    <xdr:row>313</xdr:row>
                    <xdr:rowOff>31750</xdr:rowOff>
                  </to>
                </anchor>
              </controlPr>
            </control>
          </mc:Choice>
        </mc:AlternateContent>
        <mc:AlternateContent xmlns:mc="http://schemas.openxmlformats.org/markup-compatibility/2006">
          <mc:Choice Requires="x14">
            <control shapeId="33197" r:id="rId35" name="Check Box 429">
              <controlPr defaultSize="0" autoFill="0" autoLine="0" autoPict="0">
                <anchor moveWithCells="1">
                  <from>
                    <xdr:col>97</xdr:col>
                    <xdr:colOff>12700</xdr:colOff>
                    <xdr:row>310</xdr:row>
                    <xdr:rowOff>76200</xdr:rowOff>
                  </from>
                  <to>
                    <xdr:col>98</xdr:col>
                    <xdr:colOff>107950</xdr:colOff>
                    <xdr:row>313</xdr:row>
                    <xdr:rowOff>31750</xdr:rowOff>
                  </to>
                </anchor>
              </controlPr>
            </control>
          </mc:Choice>
        </mc:AlternateContent>
        <mc:AlternateContent xmlns:mc="http://schemas.openxmlformats.org/markup-compatibility/2006">
          <mc:Choice Requires="x14">
            <control shapeId="33198" r:id="rId36" name="Check Box 430">
              <controlPr defaultSize="0" autoFill="0" autoLine="0" autoPict="0">
                <anchor moveWithCells="1">
                  <from>
                    <xdr:col>108</xdr:col>
                    <xdr:colOff>0</xdr:colOff>
                    <xdr:row>310</xdr:row>
                    <xdr:rowOff>76200</xdr:rowOff>
                  </from>
                  <to>
                    <xdr:col>109</xdr:col>
                    <xdr:colOff>107950</xdr:colOff>
                    <xdr:row>313</xdr:row>
                    <xdr:rowOff>31750</xdr:rowOff>
                  </to>
                </anchor>
              </controlPr>
            </control>
          </mc:Choice>
        </mc:AlternateContent>
        <mc:AlternateContent xmlns:mc="http://schemas.openxmlformats.org/markup-compatibility/2006">
          <mc:Choice Requires="x14">
            <control shapeId="33200" r:id="rId37" name="Check Box 432">
              <controlPr defaultSize="0" autoFill="0" autoLine="0" autoPict="0">
                <anchor moveWithCells="1">
                  <from>
                    <xdr:col>64</xdr:col>
                    <xdr:colOff>31750</xdr:colOff>
                    <xdr:row>316</xdr:row>
                    <xdr:rowOff>31750</xdr:rowOff>
                  </from>
                  <to>
                    <xdr:col>66</xdr:col>
                    <xdr:colOff>12700</xdr:colOff>
                    <xdr:row>318</xdr:row>
                    <xdr:rowOff>76200</xdr:rowOff>
                  </to>
                </anchor>
              </controlPr>
            </control>
          </mc:Choice>
        </mc:AlternateContent>
        <mc:AlternateContent xmlns:mc="http://schemas.openxmlformats.org/markup-compatibility/2006">
          <mc:Choice Requires="x14">
            <control shapeId="33201" r:id="rId38" name="Check Box 433">
              <controlPr defaultSize="0" autoFill="0" autoLine="0" autoPict="0">
                <anchor moveWithCells="1">
                  <from>
                    <xdr:col>75</xdr:col>
                    <xdr:colOff>12700</xdr:colOff>
                    <xdr:row>316</xdr:row>
                    <xdr:rowOff>31750</xdr:rowOff>
                  </from>
                  <to>
                    <xdr:col>77</xdr:col>
                    <xdr:colOff>0</xdr:colOff>
                    <xdr:row>318</xdr:row>
                    <xdr:rowOff>76200</xdr:rowOff>
                  </to>
                </anchor>
              </controlPr>
            </control>
          </mc:Choice>
        </mc:AlternateContent>
        <mc:AlternateContent xmlns:mc="http://schemas.openxmlformats.org/markup-compatibility/2006">
          <mc:Choice Requires="x14">
            <control shapeId="33202" r:id="rId39" name="Check Box 434">
              <controlPr defaultSize="0" autoFill="0" autoLine="0" autoPict="0">
                <anchor moveWithCells="1">
                  <from>
                    <xdr:col>86</xdr:col>
                    <xdr:colOff>12700</xdr:colOff>
                    <xdr:row>316</xdr:row>
                    <xdr:rowOff>31750</xdr:rowOff>
                  </from>
                  <to>
                    <xdr:col>88</xdr:col>
                    <xdr:colOff>0</xdr:colOff>
                    <xdr:row>318</xdr:row>
                    <xdr:rowOff>76200</xdr:rowOff>
                  </to>
                </anchor>
              </controlPr>
            </control>
          </mc:Choice>
        </mc:AlternateContent>
        <mc:AlternateContent xmlns:mc="http://schemas.openxmlformats.org/markup-compatibility/2006">
          <mc:Choice Requires="x14">
            <control shapeId="33203" r:id="rId40" name="Check Box 435">
              <controlPr defaultSize="0" autoFill="0" autoLine="0" autoPict="0">
                <anchor moveWithCells="1">
                  <from>
                    <xdr:col>97</xdr:col>
                    <xdr:colOff>12700</xdr:colOff>
                    <xdr:row>316</xdr:row>
                    <xdr:rowOff>31750</xdr:rowOff>
                  </from>
                  <to>
                    <xdr:col>98</xdr:col>
                    <xdr:colOff>107950</xdr:colOff>
                    <xdr:row>318</xdr:row>
                    <xdr:rowOff>76200</xdr:rowOff>
                  </to>
                </anchor>
              </controlPr>
            </control>
          </mc:Choice>
        </mc:AlternateContent>
        <mc:AlternateContent xmlns:mc="http://schemas.openxmlformats.org/markup-compatibility/2006">
          <mc:Choice Requires="x14">
            <control shapeId="33204" r:id="rId41" name="Check Box 436">
              <controlPr defaultSize="0" autoFill="0" autoLine="0" autoPict="0">
                <anchor moveWithCells="1">
                  <from>
                    <xdr:col>108</xdr:col>
                    <xdr:colOff>0</xdr:colOff>
                    <xdr:row>316</xdr:row>
                    <xdr:rowOff>31750</xdr:rowOff>
                  </from>
                  <to>
                    <xdr:col>109</xdr:col>
                    <xdr:colOff>107950</xdr:colOff>
                    <xdr:row>318</xdr:row>
                    <xdr:rowOff>76200</xdr:rowOff>
                  </to>
                </anchor>
              </controlPr>
            </control>
          </mc:Choice>
        </mc:AlternateContent>
        <mc:AlternateContent xmlns:mc="http://schemas.openxmlformats.org/markup-compatibility/2006">
          <mc:Choice Requires="x14">
            <control shapeId="33206" r:id="rId42" name="Check Box 438">
              <controlPr defaultSize="0" autoFill="0" autoLine="0" autoPict="0">
                <anchor moveWithCells="1">
                  <from>
                    <xdr:col>64</xdr:col>
                    <xdr:colOff>31750</xdr:colOff>
                    <xdr:row>327</xdr:row>
                    <xdr:rowOff>12700</xdr:rowOff>
                  </from>
                  <to>
                    <xdr:col>66</xdr:col>
                    <xdr:colOff>12700</xdr:colOff>
                    <xdr:row>329</xdr:row>
                    <xdr:rowOff>69850</xdr:rowOff>
                  </to>
                </anchor>
              </controlPr>
            </control>
          </mc:Choice>
        </mc:AlternateContent>
        <mc:AlternateContent xmlns:mc="http://schemas.openxmlformats.org/markup-compatibility/2006">
          <mc:Choice Requires="x14">
            <control shapeId="33207" r:id="rId43" name="Check Box 439">
              <controlPr defaultSize="0" autoFill="0" autoLine="0" autoPict="0">
                <anchor moveWithCells="1">
                  <from>
                    <xdr:col>75</xdr:col>
                    <xdr:colOff>12700</xdr:colOff>
                    <xdr:row>327</xdr:row>
                    <xdr:rowOff>12700</xdr:rowOff>
                  </from>
                  <to>
                    <xdr:col>77</xdr:col>
                    <xdr:colOff>0</xdr:colOff>
                    <xdr:row>329</xdr:row>
                    <xdr:rowOff>69850</xdr:rowOff>
                  </to>
                </anchor>
              </controlPr>
            </control>
          </mc:Choice>
        </mc:AlternateContent>
        <mc:AlternateContent xmlns:mc="http://schemas.openxmlformats.org/markup-compatibility/2006">
          <mc:Choice Requires="x14">
            <control shapeId="33208" r:id="rId44" name="Check Box 440">
              <controlPr defaultSize="0" autoFill="0" autoLine="0" autoPict="0">
                <anchor moveWithCells="1">
                  <from>
                    <xdr:col>86</xdr:col>
                    <xdr:colOff>12700</xdr:colOff>
                    <xdr:row>327</xdr:row>
                    <xdr:rowOff>12700</xdr:rowOff>
                  </from>
                  <to>
                    <xdr:col>88</xdr:col>
                    <xdr:colOff>0</xdr:colOff>
                    <xdr:row>329</xdr:row>
                    <xdr:rowOff>69850</xdr:rowOff>
                  </to>
                </anchor>
              </controlPr>
            </control>
          </mc:Choice>
        </mc:AlternateContent>
        <mc:AlternateContent xmlns:mc="http://schemas.openxmlformats.org/markup-compatibility/2006">
          <mc:Choice Requires="x14">
            <control shapeId="33209" r:id="rId45" name="Check Box 441">
              <controlPr defaultSize="0" autoFill="0" autoLine="0" autoPict="0">
                <anchor moveWithCells="1">
                  <from>
                    <xdr:col>97</xdr:col>
                    <xdr:colOff>12700</xdr:colOff>
                    <xdr:row>327</xdr:row>
                    <xdr:rowOff>12700</xdr:rowOff>
                  </from>
                  <to>
                    <xdr:col>98</xdr:col>
                    <xdr:colOff>107950</xdr:colOff>
                    <xdr:row>329</xdr:row>
                    <xdr:rowOff>69850</xdr:rowOff>
                  </to>
                </anchor>
              </controlPr>
            </control>
          </mc:Choice>
        </mc:AlternateContent>
        <mc:AlternateContent xmlns:mc="http://schemas.openxmlformats.org/markup-compatibility/2006">
          <mc:Choice Requires="x14">
            <control shapeId="33210" r:id="rId46" name="Check Box 442">
              <controlPr defaultSize="0" autoFill="0" autoLine="0" autoPict="0">
                <anchor moveWithCells="1">
                  <from>
                    <xdr:col>108</xdr:col>
                    <xdr:colOff>0</xdr:colOff>
                    <xdr:row>327</xdr:row>
                    <xdr:rowOff>12700</xdr:rowOff>
                  </from>
                  <to>
                    <xdr:col>109</xdr:col>
                    <xdr:colOff>107950</xdr:colOff>
                    <xdr:row>329</xdr:row>
                    <xdr:rowOff>69850</xdr:rowOff>
                  </to>
                </anchor>
              </controlPr>
            </control>
          </mc:Choice>
        </mc:AlternateContent>
        <mc:AlternateContent xmlns:mc="http://schemas.openxmlformats.org/markup-compatibility/2006">
          <mc:Choice Requires="x14">
            <control shapeId="33212" r:id="rId47" name="Check Box 444">
              <controlPr defaultSize="0" autoFill="0" autoLine="0" autoPict="0">
                <anchor moveWithCells="1">
                  <from>
                    <xdr:col>64</xdr:col>
                    <xdr:colOff>31750</xdr:colOff>
                    <xdr:row>332</xdr:row>
                    <xdr:rowOff>69850</xdr:rowOff>
                  </from>
                  <to>
                    <xdr:col>66</xdr:col>
                    <xdr:colOff>12700</xdr:colOff>
                    <xdr:row>335</xdr:row>
                    <xdr:rowOff>12700</xdr:rowOff>
                  </to>
                </anchor>
              </controlPr>
            </control>
          </mc:Choice>
        </mc:AlternateContent>
        <mc:AlternateContent xmlns:mc="http://schemas.openxmlformats.org/markup-compatibility/2006">
          <mc:Choice Requires="x14">
            <control shapeId="33213" r:id="rId48" name="Check Box 445">
              <controlPr defaultSize="0" autoFill="0" autoLine="0" autoPict="0">
                <anchor moveWithCells="1">
                  <from>
                    <xdr:col>75</xdr:col>
                    <xdr:colOff>12700</xdr:colOff>
                    <xdr:row>332</xdr:row>
                    <xdr:rowOff>69850</xdr:rowOff>
                  </from>
                  <to>
                    <xdr:col>77</xdr:col>
                    <xdr:colOff>0</xdr:colOff>
                    <xdr:row>335</xdr:row>
                    <xdr:rowOff>12700</xdr:rowOff>
                  </to>
                </anchor>
              </controlPr>
            </control>
          </mc:Choice>
        </mc:AlternateContent>
        <mc:AlternateContent xmlns:mc="http://schemas.openxmlformats.org/markup-compatibility/2006">
          <mc:Choice Requires="x14">
            <control shapeId="33214" r:id="rId49" name="Check Box 446">
              <controlPr defaultSize="0" autoFill="0" autoLine="0" autoPict="0">
                <anchor moveWithCells="1">
                  <from>
                    <xdr:col>86</xdr:col>
                    <xdr:colOff>12700</xdr:colOff>
                    <xdr:row>332</xdr:row>
                    <xdr:rowOff>69850</xdr:rowOff>
                  </from>
                  <to>
                    <xdr:col>88</xdr:col>
                    <xdr:colOff>0</xdr:colOff>
                    <xdr:row>335</xdr:row>
                    <xdr:rowOff>12700</xdr:rowOff>
                  </to>
                </anchor>
              </controlPr>
            </control>
          </mc:Choice>
        </mc:AlternateContent>
        <mc:AlternateContent xmlns:mc="http://schemas.openxmlformats.org/markup-compatibility/2006">
          <mc:Choice Requires="x14">
            <control shapeId="33215" r:id="rId50" name="Check Box 447">
              <controlPr defaultSize="0" autoFill="0" autoLine="0" autoPict="0">
                <anchor moveWithCells="1">
                  <from>
                    <xdr:col>97</xdr:col>
                    <xdr:colOff>12700</xdr:colOff>
                    <xdr:row>332</xdr:row>
                    <xdr:rowOff>69850</xdr:rowOff>
                  </from>
                  <to>
                    <xdr:col>98</xdr:col>
                    <xdr:colOff>107950</xdr:colOff>
                    <xdr:row>335</xdr:row>
                    <xdr:rowOff>12700</xdr:rowOff>
                  </to>
                </anchor>
              </controlPr>
            </control>
          </mc:Choice>
        </mc:AlternateContent>
        <mc:AlternateContent xmlns:mc="http://schemas.openxmlformats.org/markup-compatibility/2006">
          <mc:Choice Requires="x14">
            <control shapeId="33216" r:id="rId51" name="Check Box 448">
              <controlPr defaultSize="0" autoFill="0" autoLine="0" autoPict="0">
                <anchor moveWithCells="1">
                  <from>
                    <xdr:col>108</xdr:col>
                    <xdr:colOff>0</xdr:colOff>
                    <xdr:row>332</xdr:row>
                    <xdr:rowOff>69850</xdr:rowOff>
                  </from>
                  <to>
                    <xdr:col>109</xdr:col>
                    <xdr:colOff>107950</xdr:colOff>
                    <xdr:row>335</xdr:row>
                    <xdr:rowOff>12700</xdr:rowOff>
                  </to>
                </anchor>
              </controlPr>
            </control>
          </mc:Choice>
        </mc:AlternateContent>
        <mc:AlternateContent xmlns:mc="http://schemas.openxmlformats.org/markup-compatibility/2006">
          <mc:Choice Requires="x14">
            <control shapeId="33218" r:id="rId52" name="Check Box 450">
              <controlPr defaultSize="0" autoFill="0" autoLine="0" autoPict="0">
                <anchor moveWithCells="1">
                  <from>
                    <xdr:col>64</xdr:col>
                    <xdr:colOff>31750</xdr:colOff>
                    <xdr:row>321</xdr:row>
                    <xdr:rowOff>69850</xdr:rowOff>
                  </from>
                  <to>
                    <xdr:col>66</xdr:col>
                    <xdr:colOff>12700</xdr:colOff>
                    <xdr:row>324</xdr:row>
                    <xdr:rowOff>12700</xdr:rowOff>
                  </to>
                </anchor>
              </controlPr>
            </control>
          </mc:Choice>
        </mc:AlternateContent>
        <mc:AlternateContent xmlns:mc="http://schemas.openxmlformats.org/markup-compatibility/2006">
          <mc:Choice Requires="x14">
            <control shapeId="33219" r:id="rId53" name="Check Box 451">
              <controlPr defaultSize="0" autoFill="0" autoLine="0" autoPict="0">
                <anchor moveWithCells="1">
                  <from>
                    <xdr:col>75</xdr:col>
                    <xdr:colOff>12700</xdr:colOff>
                    <xdr:row>321</xdr:row>
                    <xdr:rowOff>69850</xdr:rowOff>
                  </from>
                  <to>
                    <xdr:col>77</xdr:col>
                    <xdr:colOff>0</xdr:colOff>
                    <xdr:row>324</xdr:row>
                    <xdr:rowOff>12700</xdr:rowOff>
                  </to>
                </anchor>
              </controlPr>
            </control>
          </mc:Choice>
        </mc:AlternateContent>
        <mc:AlternateContent xmlns:mc="http://schemas.openxmlformats.org/markup-compatibility/2006">
          <mc:Choice Requires="x14">
            <control shapeId="33220" r:id="rId54" name="Check Box 452">
              <controlPr defaultSize="0" autoFill="0" autoLine="0" autoPict="0">
                <anchor moveWithCells="1">
                  <from>
                    <xdr:col>86</xdr:col>
                    <xdr:colOff>12700</xdr:colOff>
                    <xdr:row>321</xdr:row>
                    <xdr:rowOff>69850</xdr:rowOff>
                  </from>
                  <to>
                    <xdr:col>88</xdr:col>
                    <xdr:colOff>0</xdr:colOff>
                    <xdr:row>324</xdr:row>
                    <xdr:rowOff>12700</xdr:rowOff>
                  </to>
                </anchor>
              </controlPr>
            </control>
          </mc:Choice>
        </mc:AlternateContent>
        <mc:AlternateContent xmlns:mc="http://schemas.openxmlformats.org/markup-compatibility/2006">
          <mc:Choice Requires="x14">
            <control shapeId="33221" r:id="rId55" name="Check Box 453">
              <controlPr defaultSize="0" autoFill="0" autoLine="0" autoPict="0">
                <anchor moveWithCells="1">
                  <from>
                    <xdr:col>97</xdr:col>
                    <xdr:colOff>12700</xdr:colOff>
                    <xdr:row>321</xdr:row>
                    <xdr:rowOff>69850</xdr:rowOff>
                  </from>
                  <to>
                    <xdr:col>98</xdr:col>
                    <xdr:colOff>107950</xdr:colOff>
                    <xdr:row>324</xdr:row>
                    <xdr:rowOff>12700</xdr:rowOff>
                  </to>
                </anchor>
              </controlPr>
            </control>
          </mc:Choice>
        </mc:AlternateContent>
        <mc:AlternateContent xmlns:mc="http://schemas.openxmlformats.org/markup-compatibility/2006">
          <mc:Choice Requires="x14">
            <control shapeId="33222" r:id="rId56" name="Check Box 454">
              <controlPr defaultSize="0" autoFill="0" autoLine="0" autoPict="0">
                <anchor moveWithCells="1">
                  <from>
                    <xdr:col>108</xdr:col>
                    <xdr:colOff>0</xdr:colOff>
                    <xdr:row>321</xdr:row>
                    <xdr:rowOff>69850</xdr:rowOff>
                  </from>
                  <to>
                    <xdr:col>109</xdr:col>
                    <xdr:colOff>107950</xdr:colOff>
                    <xdr:row>324</xdr:row>
                    <xdr:rowOff>12700</xdr:rowOff>
                  </to>
                </anchor>
              </controlPr>
            </control>
          </mc:Choice>
        </mc:AlternateContent>
        <mc:AlternateContent xmlns:mc="http://schemas.openxmlformats.org/markup-compatibility/2006">
          <mc:Choice Requires="x14">
            <control shapeId="33223" r:id="rId57" name="Check Box 455">
              <controlPr defaultSize="0" autoFill="0" autoLine="0" autoPict="0">
                <anchor moveWithCells="1">
                  <from>
                    <xdr:col>64</xdr:col>
                    <xdr:colOff>31750</xdr:colOff>
                    <xdr:row>407</xdr:row>
                    <xdr:rowOff>38100</xdr:rowOff>
                  </from>
                  <to>
                    <xdr:col>66</xdr:col>
                    <xdr:colOff>12700</xdr:colOff>
                    <xdr:row>409</xdr:row>
                    <xdr:rowOff>76200</xdr:rowOff>
                  </to>
                </anchor>
              </controlPr>
            </control>
          </mc:Choice>
        </mc:AlternateContent>
        <mc:AlternateContent xmlns:mc="http://schemas.openxmlformats.org/markup-compatibility/2006">
          <mc:Choice Requires="x14">
            <control shapeId="33224" r:id="rId58" name="Check Box 456">
              <controlPr defaultSize="0" autoFill="0" autoLine="0" autoPict="0">
                <anchor moveWithCells="1">
                  <from>
                    <xdr:col>75</xdr:col>
                    <xdr:colOff>12700</xdr:colOff>
                    <xdr:row>407</xdr:row>
                    <xdr:rowOff>38100</xdr:rowOff>
                  </from>
                  <to>
                    <xdr:col>77</xdr:col>
                    <xdr:colOff>0</xdr:colOff>
                    <xdr:row>409</xdr:row>
                    <xdr:rowOff>69850</xdr:rowOff>
                  </to>
                </anchor>
              </controlPr>
            </control>
          </mc:Choice>
        </mc:AlternateContent>
        <mc:AlternateContent xmlns:mc="http://schemas.openxmlformats.org/markup-compatibility/2006">
          <mc:Choice Requires="x14">
            <control shapeId="33225" r:id="rId59" name="Check Box 457">
              <controlPr defaultSize="0" autoFill="0" autoLine="0" autoPict="0">
                <anchor moveWithCells="1">
                  <from>
                    <xdr:col>86</xdr:col>
                    <xdr:colOff>12700</xdr:colOff>
                    <xdr:row>407</xdr:row>
                    <xdr:rowOff>38100</xdr:rowOff>
                  </from>
                  <to>
                    <xdr:col>88</xdr:col>
                    <xdr:colOff>0</xdr:colOff>
                    <xdr:row>409</xdr:row>
                    <xdr:rowOff>69850</xdr:rowOff>
                  </to>
                </anchor>
              </controlPr>
            </control>
          </mc:Choice>
        </mc:AlternateContent>
        <mc:AlternateContent xmlns:mc="http://schemas.openxmlformats.org/markup-compatibility/2006">
          <mc:Choice Requires="x14">
            <control shapeId="33226" r:id="rId60" name="Check Box 458">
              <controlPr defaultSize="0" autoFill="0" autoLine="0" autoPict="0">
                <anchor moveWithCells="1">
                  <from>
                    <xdr:col>97</xdr:col>
                    <xdr:colOff>12700</xdr:colOff>
                    <xdr:row>407</xdr:row>
                    <xdr:rowOff>38100</xdr:rowOff>
                  </from>
                  <to>
                    <xdr:col>98</xdr:col>
                    <xdr:colOff>107950</xdr:colOff>
                    <xdr:row>409</xdr:row>
                    <xdr:rowOff>69850</xdr:rowOff>
                  </to>
                </anchor>
              </controlPr>
            </control>
          </mc:Choice>
        </mc:AlternateContent>
        <mc:AlternateContent xmlns:mc="http://schemas.openxmlformats.org/markup-compatibility/2006">
          <mc:Choice Requires="x14">
            <control shapeId="33227" r:id="rId61" name="Check Box 459">
              <controlPr defaultSize="0" autoFill="0" autoLine="0" autoPict="0">
                <anchor moveWithCells="1">
                  <from>
                    <xdr:col>108</xdr:col>
                    <xdr:colOff>0</xdr:colOff>
                    <xdr:row>407</xdr:row>
                    <xdr:rowOff>38100</xdr:rowOff>
                  </from>
                  <to>
                    <xdr:col>109</xdr:col>
                    <xdr:colOff>107950</xdr:colOff>
                    <xdr:row>409</xdr:row>
                    <xdr:rowOff>69850</xdr:rowOff>
                  </to>
                </anchor>
              </controlPr>
            </control>
          </mc:Choice>
        </mc:AlternateContent>
        <mc:AlternateContent xmlns:mc="http://schemas.openxmlformats.org/markup-compatibility/2006">
          <mc:Choice Requires="x14">
            <control shapeId="33228" r:id="rId62" name="Check Box 460">
              <controlPr defaultSize="0" autoFill="0" autoLine="0" autoPict="0">
                <anchor moveWithCells="1">
                  <from>
                    <xdr:col>64</xdr:col>
                    <xdr:colOff>31750</xdr:colOff>
                    <xdr:row>372</xdr:row>
                    <xdr:rowOff>50800</xdr:rowOff>
                  </from>
                  <to>
                    <xdr:col>66</xdr:col>
                    <xdr:colOff>12700</xdr:colOff>
                    <xdr:row>375</xdr:row>
                    <xdr:rowOff>0</xdr:rowOff>
                  </to>
                </anchor>
              </controlPr>
            </control>
          </mc:Choice>
        </mc:AlternateContent>
        <mc:AlternateContent xmlns:mc="http://schemas.openxmlformats.org/markup-compatibility/2006">
          <mc:Choice Requires="x14">
            <control shapeId="33229" r:id="rId63" name="Check Box 461">
              <controlPr defaultSize="0" autoFill="0" autoLine="0" autoPict="0">
                <anchor moveWithCells="1">
                  <from>
                    <xdr:col>75</xdr:col>
                    <xdr:colOff>12700</xdr:colOff>
                    <xdr:row>372</xdr:row>
                    <xdr:rowOff>50800</xdr:rowOff>
                  </from>
                  <to>
                    <xdr:col>77</xdr:col>
                    <xdr:colOff>0</xdr:colOff>
                    <xdr:row>375</xdr:row>
                    <xdr:rowOff>0</xdr:rowOff>
                  </to>
                </anchor>
              </controlPr>
            </control>
          </mc:Choice>
        </mc:AlternateContent>
        <mc:AlternateContent xmlns:mc="http://schemas.openxmlformats.org/markup-compatibility/2006">
          <mc:Choice Requires="x14">
            <control shapeId="33230" r:id="rId64" name="Check Box 462">
              <controlPr defaultSize="0" autoFill="0" autoLine="0" autoPict="0">
                <anchor moveWithCells="1">
                  <from>
                    <xdr:col>86</xdr:col>
                    <xdr:colOff>12700</xdr:colOff>
                    <xdr:row>372</xdr:row>
                    <xdr:rowOff>50800</xdr:rowOff>
                  </from>
                  <to>
                    <xdr:col>88</xdr:col>
                    <xdr:colOff>0</xdr:colOff>
                    <xdr:row>375</xdr:row>
                    <xdr:rowOff>0</xdr:rowOff>
                  </to>
                </anchor>
              </controlPr>
            </control>
          </mc:Choice>
        </mc:AlternateContent>
        <mc:AlternateContent xmlns:mc="http://schemas.openxmlformats.org/markup-compatibility/2006">
          <mc:Choice Requires="x14">
            <control shapeId="33231" r:id="rId65" name="Check Box 463">
              <controlPr defaultSize="0" autoFill="0" autoLine="0" autoPict="0">
                <anchor moveWithCells="1">
                  <from>
                    <xdr:col>97</xdr:col>
                    <xdr:colOff>12700</xdr:colOff>
                    <xdr:row>372</xdr:row>
                    <xdr:rowOff>50800</xdr:rowOff>
                  </from>
                  <to>
                    <xdr:col>98</xdr:col>
                    <xdr:colOff>107950</xdr:colOff>
                    <xdr:row>375</xdr:row>
                    <xdr:rowOff>0</xdr:rowOff>
                  </to>
                </anchor>
              </controlPr>
            </control>
          </mc:Choice>
        </mc:AlternateContent>
        <mc:AlternateContent xmlns:mc="http://schemas.openxmlformats.org/markup-compatibility/2006">
          <mc:Choice Requires="x14">
            <control shapeId="33232" r:id="rId66" name="Check Box 464">
              <controlPr defaultSize="0" autoFill="0" autoLine="0" autoPict="0">
                <anchor moveWithCells="1">
                  <from>
                    <xdr:col>108</xdr:col>
                    <xdr:colOff>0</xdr:colOff>
                    <xdr:row>372</xdr:row>
                    <xdr:rowOff>50800</xdr:rowOff>
                  </from>
                  <to>
                    <xdr:col>109</xdr:col>
                    <xdr:colOff>107950</xdr:colOff>
                    <xdr:row>375</xdr:row>
                    <xdr:rowOff>0</xdr:rowOff>
                  </to>
                </anchor>
              </controlPr>
            </control>
          </mc:Choice>
        </mc:AlternateContent>
        <mc:AlternateContent xmlns:mc="http://schemas.openxmlformats.org/markup-compatibility/2006">
          <mc:Choice Requires="x14">
            <control shapeId="33233" r:id="rId67" name="Check Box 465">
              <controlPr defaultSize="0" autoFill="0" autoLine="0" autoPict="0">
                <anchor moveWithCells="1">
                  <from>
                    <xdr:col>64</xdr:col>
                    <xdr:colOff>31750</xdr:colOff>
                    <xdr:row>380</xdr:row>
                    <xdr:rowOff>76200</xdr:rowOff>
                  </from>
                  <to>
                    <xdr:col>66</xdr:col>
                    <xdr:colOff>12700</xdr:colOff>
                    <xdr:row>383</xdr:row>
                    <xdr:rowOff>31750</xdr:rowOff>
                  </to>
                </anchor>
              </controlPr>
            </control>
          </mc:Choice>
        </mc:AlternateContent>
        <mc:AlternateContent xmlns:mc="http://schemas.openxmlformats.org/markup-compatibility/2006">
          <mc:Choice Requires="x14">
            <control shapeId="33234" r:id="rId68" name="Check Box 466">
              <controlPr defaultSize="0" autoFill="0" autoLine="0" autoPict="0">
                <anchor moveWithCells="1">
                  <from>
                    <xdr:col>75</xdr:col>
                    <xdr:colOff>12700</xdr:colOff>
                    <xdr:row>380</xdr:row>
                    <xdr:rowOff>76200</xdr:rowOff>
                  </from>
                  <to>
                    <xdr:col>77</xdr:col>
                    <xdr:colOff>0</xdr:colOff>
                    <xdr:row>383</xdr:row>
                    <xdr:rowOff>31750</xdr:rowOff>
                  </to>
                </anchor>
              </controlPr>
            </control>
          </mc:Choice>
        </mc:AlternateContent>
        <mc:AlternateContent xmlns:mc="http://schemas.openxmlformats.org/markup-compatibility/2006">
          <mc:Choice Requires="x14">
            <control shapeId="33235" r:id="rId69" name="Check Box 467">
              <controlPr defaultSize="0" autoFill="0" autoLine="0" autoPict="0">
                <anchor moveWithCells="1">
                  <from>
                    <xdr:col>86</xdr:col>
                    <xdr:colOff>12700</xdr:colOff>
                    <xdr:row>380</xdr:row>
                    <xdr:rowOff>76200</xdr:rowOff>
                  </from>
                  <to>
                    <xdr:col>88</xdr:col>
                    <xdr:colOff>0</xdr:colOff>
                    <xdr:row>383</xdr:row>
                    <xdr:rowOff>31750</xdr:rowOff>
                  </to>
                </anchor>
              </controlPr>
            </control>
          </mc:Choice>
        </mc:AlternateContent>
        <mc:AlternateContent xmlns:mc="http://schemas.openxmlformats.org/markup-compatibility/2006">
          <mc:Choice Requires="x14">
            <control shapeId="33236" r:id="rId70" name="Check Box 468">
              <controlPr defaultSize="0" autoFill="0" autoLine="0" autoPict="0">
                <anchor moveWithCells="1">
                  <from>
                    <xdr:col>97</xdr:col>
                    <xdr:colOff>12700</xdr:colOff>
                    <xdr:row>380</xdr:row>
                    <xdr:rowOff>76200</xdr:rowOff>
                  </from>
                  <to>
                    <xdr:col>98</xdr:col>
                    <xdr:colOff>107950</xdr:colOff>
                    <xdr:row>383</xdr:row>
                    <xdr:rowOff>31750</xdr:rowOff>
                  </to>
                </anchor>
              </controlPr>
            </control>
          </mc:Choice>
        </mc:AlternateContent>
        <mc:AlternateContent xmlns:mc="http://schemas.openxmlformats.org/markup-compatibility/2006">
          <mc:Choice Requires="x14">
            <control shapeId="33237" r:id="rId71" name="Check Box 469">
              <controlPr defaultSize="0" autoFill="0" autoLine="0" autoPict="0">
                <anchor moveWithCells="1">
                  <from>
                    <xdr:col>108</xdr:col>
                    <xdr:colOff>0</xdr:colOff>
                    <xdr:row>380</xdr:row>
                    <xdr:rowOff>76200</xdr:rowOff>
                  </from>
                  <to>
                    <xdr:col>109</xdr:col>
                    <xdr:colOff>107950</xdr:colOff>
                    <xdr:row>383</xdr:row>
                    <xdr:rowOff>31750</xdr:rowOff>
                  </to>
                </anchor>
              </controlPr>
            </control>
          </mc:Choice>
        </mc:AlternateContent>
        <mc:AlternateContent xmlns:mc="http://schemas.openxmlformats.org/markup-compatibility/2006">
          <mc:Choice Requires="x14">
            <control shapeId="33238" r:id="rId72" name="Check Box 470">
              <controlPr defaultSize="0" autoFill="0" autoLine="0" autoPict="0">
                <anchor moveWithCells="1">
                  <from>
                    <xdr:col>64</xdr:col>
                    <xdr:colOff>31750</xdr:colOff>
                    <xdr:row>389</xdr:row>
                    <xdr:rowOff>38100</xdr:rowOff>
                  </from>
                  <to>
                    <xdr:col>66</xdr:col>
                    <xdr:colOff>12700</xdr:colOff>
                    <xdr:row>391</xdr:row>
                    <xdr:rowOff>76200</xdr:rowOff>
                  </to>
                </anchor>
              </controlPr>
            </control>
          </mc:Choice>
        </mc:AlternateContent>
        <mc:AlternateContent xmlns:mc="http://schemas.openxmlformats.org/markup-compatibility/2006">
          <mc:Choice Requires="x14">
            <control shapeId="33239" r:id="rId73" name="Check Box 471">
              <controlPr defaultSize="0" autoFill="0" autoLine="0" autoPict="0">
                <anchor moveWithCells="1">
                  <from>
                    <xdr:col>75</xdr:col>
                    <xdr:colOff>12700</xdr:colOff>
                    <xdr:row>389</xdr:row>
                    <xdr:rowOff>31750</xdr:rowOff>
                  </from>
                  <to>
                    <xdr:col>77</xdr:col>
                    <xdr:colOff>0</xdr:colOff>
                    <xdr:row>391</xdr:row>
                    <xdr:rowOff>88900</xdr:rowOff>
                  </to>
                </anchor>
              </controlPr>
            </control>
          </mc:Choice>
        </mc:AlternateContent>
        <mc:AlternateContent xmlns:mc="http://schemas.openxmlformats.org/markup-compatibility/2006">
          <mc:Choice Requires="x14">
            <control shapeId="33240" r:id="rId74" name="Check Box 472">
              <controlPr defaultSize="0" autoFill="0" autoLine="0" autoPict="0">
                <anchor moveWithCells="1">
                  <from>
                    <xdr:col>86</xdr:col>
                    <xdr:colOff>12700</xdr:colOff>
                    <xdr:row>389</xdr:row>
                    <xdr:rowOff>31750</xdr:rowOff>
                  </from>
                  <to>
                    <xdr:col>88</xdr:col>
                    <xdr:colOff>0</xdr:colOff>
                    <xdr:row>391</xdr:row>
                    <xdr:rowOff>88900</xdr:rowOff>
                  </to>
                </anchor>
              </controlPr>
            </control>
          </mc:Choice>
        </mc:AlternateContent>
        <mc:AlternateContent xmlns:mc="http://schemas.openxmlformats.org/markup-compatibility/2006">
          <mc:Choice Requires="x14">
            <control shapeId="33241" r:id="rId75" name="Check Box 473">
              <controlPr defaultSize="0" autoFill="0" autoLine="0" autoPict="0">
                <anchor moveWithCells="1">
                  <from>
                    <xdr:col>97</xdr:col>
                    <xdr:colOff>12700</xdr:colOff>
                    <xdr:row>389</xdr:row>
                    <xdr:rowOff>31750</xdr:rowOff>
                  </from>
                  <to>
                    <xdr:col>98</xdr:col>
                    <xdr:colOff>107950</xdr:colOff>
                    <xdr:row>391</xdr:row>
                    <xdr:rowOff>88900</xdr:rowOff>
                  </to>
                </anchor>
              </controlPr>
            </control>
          </mc:Choice>
        </mc:AlternateContent>
        <mc:AlternateContent xmlns:mc="http://schemas.openxmlformats.org/markup-compatibility/2006">
          <mc:Choice Requires="x14">
            <control shapeId="33242" r:id="rId76" name="Check Box 474">
              <controlPr defaultSize="0" autoFill="0" autoLine="0" autoPict="0">
                <anchor moveWithCells="1">
                  <from>
                    <xdr:col>108</xdr:col>
                    <xdr:colOff>0</xdr:colOff>
                    <xdr:row>389</xdr:row>
                    <xdr:rowOff>31750</xdr:rowOff>
                  </from>
                  <to>
                    <xdr:col>109</xdr:col>
                    <xdr:colOff>107950</xdr:colOff>
                    <xdr:row>391</xdr:row>
                    <xdr:rowOff>88900</xdr:rowOff>
                  </to>
                </anchor>
              </controlPr>
            </control>
          </mc:Choice>
        </mc:AlternateContent>
        <mc:AlternateContent xmlns:mc="http://schemas.openxmlformats.org/markup-compatibility/2006">
          <mc:Choice Requires="x14">
            <control shapeId="33243" r:id="rId77" name="Check Box 475">
              <controlPr defaultSize="0" autoFill="0" autoLine="0" autoPict="0">
                <anchor moveWithCells="1">
                  <from>
                    <xdr:col>64</xdr:col>
                    <xdr:colOff>31750</xdr:colOff>
                    <xdr:row>398</xdr:row>
                    <xdr:rowOff>12700</xdr:rowOff>
                  </from>
                  <to>
                    <xdr:col>66</xdr:col>
                    <xdr:colOff>12700</xdr:colOff>
                    <xdr:row>400</xdr:row>
                    <xdr:rowOff>69850</xdr:rowOff>
                  </to>
                </anchor>
              </controlPr>
            </control>
          </mc:Choice>
        </mc:AlternateContent>
        <mc:AlternateContent xmlns:mc="http://schemas.openxmlformats.org/markup-compatibility/2006">
          <mc:Choice Requires="x14">
            <control shapeId="33244" r:id="rId78" name="Check Box 476">
              <controlPr defaultSize="0" autoFill="0" autoLine="0" autoPict="0">
                <anchor moveWithCells="1">
                  <from>
                    <xdr:col>75</xdr:col>
                    <xdr:colOff>12700</xdr:colOff>
                    <xdr:row>398</xdr:row>
                    <xdr:rowOff>12700</xdr:rowOff>
                  </from>
                  <to>
                    <xdr:col>77</xdr:col>
                    <xdr:colOff>0</xdr:colOff>
                    <xdr:row>400</xdr:row>
                    <xdr:rowOff>69850</xdr:rowOff>
                  </to>
                </anchor>
              </controlPr>
            </control>
          </mc:Choice>
        </mc:AlternateContent>
        <mc:AlternateContent xmlns:mc="http://schemas.openxmlformats.org/markup-compatibility/2006">
          <mc:Choice Requires="x14">
            <control shapeId="33245" r:id="rId79" name="Check Box 477">
              <controlPr defaultSize="0" autoFill="0" autoLine="0" autoPict="0">
                <anchor moveWithCells="1">
                  <from>
                    <xdr:col>86</xdr:col>
                    <xdr:colOff>12700</xdr:colOff>
                    <xdr:row>398</xdr:row>
                    <xdr:rowOff>12700</xdr:rowOff>
                  </from>
                  <to>
                    <xdr:col>88</xdr:col>
                    <xdr:colOff>0</xdr:colOff>
                    <xdr:row>400</xdr:row>
                    <xdr:rowOff>69850</xdr:rowOff>
                  </to>
                </anchor>
              </controlPr>
            </control>
          </mc:Choice>
        </mc:AlternateContent>
        <mc:AlternateContent xmlns:mc="http://schemas.openxmlformats.org/markup-compatibility/2006">
          <mc:Choice Requires="x14">
            <control shapeId="33246" r:id="rId80" name="Check Box 478">
              <controlPr defaultSize="0" autoFill="0" autoLine="0" autoPict="0">
                <anchor moveWithCells="1">
                  <from>
                    <xdr:col>97</xdr:col>
                    <xdr:colOff>12700</xdr:colOff>
                    <xdr:row>398</xdr:row>
                    <xdr:rowOff>12700</xdr:rowOff>
                  </from>
                  <to>
                    <xdr:col>98</xdr:col>
                    <xdr:colOff>107950</xdr:colOff>
                    <xdr:row>400</xdr:row>
                    <xdr:rowOff>69850</xdr:rowOff>
                  </to>
                </anchor>
              </controlPr>
            </control>
          </mc:Choice>
        </mc:AlternateContent>
        <mc:AlternateContent xmlns:mc="http://schemas.openxmlformats.org/markup-compatibility/2006">
          <mc:Choice Requires="x14">
            <control shapeId="33247" r:id="rId81" name="Check Box 479">
              <controlPr defaultSize="0" autoFill="0" autoLine="0" autoPict="0">
                <anchor moveWithCells="1">
                  <from>
                    <xdr:col>108</xdr:col>
                    <xdr:colOff>0</xdr:colOff>
                    <xdr:row>398</xdr:row>
                    <xdr:rowOff>12700</xdr:rowOff>
                  </from>
                  <to>
                    <xdr:col>109</xdr:col>
                    <xdr:colOff>107950</xdr:colOff>
                    <xdr:row>400</xdr:row>
                    <xdr:rowOff>69850</xdr:rowOff>
                  </to>
                </anchor>
              </controlPr>
            </control>
          </mc:Choice>
        </mc:AlternateContent>
        <mc:AlternateContent xmlns:mc="http://schemas.openxmlformats.org/markup-compatibility/2006">
          <mc:Choice Requires="x14">
            <control shapeId="33248" r:id="rId82" name="Check Box 480">
              <controlPr defaultSize="0" autoFill="0" autoLine="0" autoPict="0">
                <anchor moveWithCells="1">
                  <from>
                    <xdr:col>64</xdr:col>
                    <xdr:colOff>31750</xdr:colOff>
                    <xdr:row>416</xdr:row>
                    <xdr:rowOff>12700</xdr:rowOff>
                  </from>
                  <to>
                    <xdr:col>66</xdr:col>
                    <xdr:colOff>12700</xdr:colOff>
                    <xdr:row>418</xdr:row>
                    <xdr:rowOff>69850</xdr:rowOff>
                  </to>
                </anchor>
              </controlPr>
            </control>
          </mc:Choice>
        </mc:AlternateContent>
        <mc:AlternateContent xmlns:mc="http://schemas.openxmlformats.org/markup-compatibility/2006">
          <mc:Choice Requires="x14">
            <control shapeId="33249" r:id="rId83" name="Check Box 481">
              <controlPr defaultSize="0" autoFill="0" autoLine="0" autoPict="0">
                <anchor moveWithCells="1">
                  <from>
                    <xdr:col>75</xdr:col>
                    <xdr:colOff>12700</xdr:colOff>
                    <xdr:row>416</xdr:row>
                    <xdr:rowOff>12700</xdr:rowOff>
                  </from>
                  <to>
                    <xdr:col>77</xdr:col>
                    <xdr:colOff>0</xdr:colOff>
                    <xdr:row>418</xdr:row>
                    <xdr:rowOff>69850</xdr:rowOff>
                  </to>
                </anchor>
              </controlPr>
            </control>
          </mc:Choice>
        </mc:AlternateContent>
        <mc:AlternateContent xmlns:mc="http://schemas.openxmlformats.org/markup-compatibility/2006">
          <mc:Choice Requires="x14">
            <control shapeId="33250" r:id="rId84" name="Check Box 482">
              <controlPr defaultSize="0" autoFill="0" autoLine="0" autoPict="0">
                <anchor moveWithCells="1">
                  <from>
                    <xdr:col>86</xdr:col>
                    <xdr:colOff>12700</xdr:colOff>
                    <xdr:row>416</xdr:row>
                    <xdr:rowOff>12700</xdr:rowOff>
                  </from>
                  <to>
                    <xdr:col>88</xdr:col>
                    <xdr:colOff>0</xdr:colOff>
                    <xdr:row>418</xdr:row>
                    <xdr:rowOff>69850</xdr:rowOff>
                  </to>
                </anchor>
              </controlPr>
            </control>
          </mc:Choice>
        </mc:AlternateContent>
        <mc:AlternateContent xmlns:mc="http://schemas.openxmlformats.org/markup-compatibility/2006">
          <mc:Choice Requires="x14">
            <control shapeId="33251" r:id="rId85" name="Check Box 483">
              <controlPr defaultSize="0" autoFill="0" autoLine="0" autoPict="0">
                <anchor moveWithCells="1">
                  <from>
                    <xdr:col>97</xdr:col>
                    <xdr:colOff>12700</xdr:colOff>
                    <xdr:row>416</xdr:row>
                    <xdr:rowOff>12700</xdr:rowOff>
                  </from>
                  <to>
                    <xdr:col>98</xdr:col>
                    <xdr:colOff>107950</xdr:colOff>
                    <xdr:row>418</xdr:row>
                    <xdr:rowOff>69850</xdr:rowOff>
                  </to>
                </anchor>
              </controlPr>
            </control>
          </mc:Choice>
        </mc:AlternateContent>
        <mc:AlternateContent xmlns:mc="http://schemas.openxmlformats.org/markup-compatibility/2006">
          <mc:Choice Requires="x14">
            <control shapeId="33252" r:id="rId86" name="Check Box 484">
              <controlPr defaultSize="0" autoFill="0" autoLine="0" autoPict="0">
                <anchor moveWithCells="1">
                  <from>
                    <xdr:col>108</xdr:col>
                    <xdr:colOff>0</xdr:colOff>
                    <xdr:row>416</xdr:row>
                    <xdr:rowOff>12700</xdr:rowOff>
                  </from>
                  <to>
                    <xdr:col>109</xdr:col>
                    <xdr:colOff>107950</xdr:colOff>
                    <xdr:row>418</xdr:row>
                    <xdr:rowOff>69850</xdr:rowOff>
                  </to>
                </anchor>
              </controlPr>
            </control>
          </mc:Choice>
        </mc:AlternateContent>
        <mc:AlternateContent xmlns:mc="http://schemas.openxmlformats.org/markup-compatibility/2006">
          <mc:Choice Requires="x14">
            <control shapeId="33273" r:id="rId87" name="Check Box 505">
              <controlPr defaultSize="0" autoFill="0" autoLine="0" autoPict="0">
                <anchor moveWithCells="1">
                  <from>
                    <xdr:col>76</xdr:col>
                    <xdr:colOff>6350</xdr:colOff>
                    <xdr:row>570</xdr:row>
                    <xdr:rowOff>76200</xdr:rowOff>
                  </from>
                  <to>
                    <xdr:col>77</xdr:col>
                    <xdr:colOff>107950</xdr:colOff>
                    <xdr:row>573</xdr:row>
                    <xdr:rowOff>31750</xdr:rowOff>
                  </to>
                </anchor>
              </controlPr>
            </control>
          </mc:Choice>
        </mc:AlternateContent>
        <mc:AlternateContent xmlns:mc="http://schemas.openxmlformats.org/markup-compatibility/2006">
          <mc:Choice Requires="x14">
            <control shapeId="33274" r:id="rId88" name="Check Box 506">
              <controlPr defaultSize="0" autoFill="0" autoLine="0" autoPict="0">
                <anchor moveWithCells="1">
                  <from>
                    <xdr:col>86</xdr:col>
                    <xdr:colOff>6350</xdr:colOff>
                    <xdr:row>570</xdr:row>
                    <xdr:rowOff>76200</xdr:rowOff>
                  </from>
                  <to>
                    <xdr:col>87</xdr:col>
                    <xdr:colOff>107950</xdr:colOff>
                    <xdr:row>573</xdr:row>
                    <xdr:rowOff>31750</xdr:rowOff>
                  </to>
                </anchor>
              </controlPr>
            </control>
          </mc:Choice>
        </mc:AlternateContent>
        <mc:AlternateContent xmlns:mc="http://schemas.openxmlformats.org/markup-compatibility/2006">
          <mc:Choice Requires="x14">
            <control shapeId="33279" r:id="rId89" name="Check Box 511">
              <controlPr defaultSize="0" autoFill="0" autoLine="0" autoPict="0">
                <anchor moveWithCells="1">
                  <from>
                    <xdr:col>76</xdr:col>
                    <xdr:colOff>6350</xdr:colOff>
                    <xdr:row>540</xdr:row>
                    <xdr:rowOff>76200</xdr:rowOff>
                  </from>
                  <to>
                    <xdr:col>77</xdr:col>
                    <xdr:colOff>101600</xdr:colOff>
                    <xdr:row>543</xdr:row>
                    <xdr:rowOff>31750</xdr:rowOff>
                  </to>
                </anchor>
              </controlPr>
            </control>
          </mc:Choice>
        </mc:AlternateContent>
        <mc:AlternateContent xmlns:mc="http://schemas.openxmlformats.org/markup-compatibility/2006">
          <mc:Choice Requires="x14">
            <control shapeId="33280" r:id="rId90" name="Check Box 512">
              <controlPr defaultSize="0" autoFill="0" autoLine="0" autoPict="0">
                <anchor moveWithCells="1">
                  <from>
                    <xdr:col>86</xdr:col>
                    <xdr:colOff>6350</xdr:colOff>
                    <xdr:row>540</xdr:row>
                    <xdr:rowOff>76200</xdr:rowOff>
                  </from>
                  <to>
                    <xdr:col>87</xdr:col>
                    <xdr:colOff>101600</xdr:colOff>
                    <xdr:row>543</xdr:row>
                    <xdr:rowOff>31750</xdr:rowOff>
                  </to>
                </anchor>
              </controlPr>
            </control>
          </mc:Choice>
        </mc:AlternateContent>
        <mc:AlternateContent xmlns:mc="http://schemas.openxmlformats.org/markup-compatibility/2006">
          <mc:Choice Requires="x14">
            <control shapeId="33285" r:id="rId91" name="Check Box 517">
              <controlPr defaultSize="0" autoFill="0" autoLine="0" autoPict="0">
                <anchor moveWithCells="1">
                  <from>
                    <xdr:col>76</xdr:col>
                    <xdr:colOff>6350</xdr:colOff>
                    <xdr:row>546</xdr:row>
                    <xdr:rowOff>76200</xdr:rowOff>
                  </from>
                  <to>
                    <xdr:col>77</xdr:col>
                    <xdr:colOff>101600</xdr:colOff>
                    <xdr:row>549</xdr:row>
                    <xdr:rowOff>31750</xdr:rowOff>
                  </to>
                </anchor>
              </controlPr>
            </control>
          </mc:Choice>
        </mc:AlternateContent>
        <mc:AlternateContent xmlns:mc="http://schemas.openxmlformats.org/markup-compatibility/2006">
          <mc:Choice Requires="x14">
            <control shapeId="33286" r:id="rId92" name="Check Box 518">
              <controlPr defaultSize="0" autoFill="0" autoLine="0" autoPict="0">
                <anchor moveWithCells="1">
                  <from>
                    <xdr:col>86</xdr:col>
                    <xdr:colOff>6350</xdr:colOff>
                    <xdr:row>546</xdr:row>
                    <xdr:rowOff>76200</xdr:rowOff>
                  </from>
                  <to>
                    <xdr:col>87</xdr:col>
                    <xdr:colOff>101600</xdr:colOff>
                    <xdr:row>549</xdr:row>
                    <xdr:rowOff>31750</xdr:rowOff>
                  </to>
                </anchor>
              </controlPr>
            </control>
          </mc:Choice>
        </mc:AlternateContent>
        <mc:AlternateContent xmlns:mc="http://schemas.openxmlformats.org/markup-compatibility/2006">
          <mc:Choice Requires="x14">
            <control shapeId="33291" r:id="rId93" name="Check Box 523">
              <controlPr defaultSize="0" autoFill="0" autoLine="0" autoPict="0">
                <anchor moveWithCells="1">
                  <from>
                    <xdr:col>76</xdr:col>
                    <xdr:colOff>6350</xdr:colOff>
                    <xdr:row>552</xdr:row>
                    <xdr:rowOff>76200</xdr:rowOff>
                  </from>
                  <to>
                    <xdr:col>77</xdr:col>
                    <xdr:colOff>101600</xdr:colOff>
                    <xdr:row>555</xdr:row>
                    <xdr:rowOff>31750</xdr:rowOff>
                  </to>
                </anchor>
              </controlPr>
            </control>
          </mc:Choice>
        </mc:AlternateContent>
        <mc:AlternateContent xmlns:mc="http://schemas.openxmlformats.org/markup-compatibility/2006">
          <mc:Choice Requires="x14">
            <control shapeId="33292" r:id="rId94" name="Check Box 524">
              <controlPr defaultSize="0" autoFill="0" autoLine="0" autoPict="0">
                <anchor moveWithCells="1">
                  <from>
                    <xdr:col>86</xdr:col>
                    <xdr:colOff>6350</xdr:colOff>
                    <xdr:row>552</xdr:row>
                    <xdr:rowOff>76200</xdr:rowOff>
                  </from>
                  <to>
                    <xdr:col>87</xdr:col>
                    <xdr:colOff>101600</xdr:colOff>
                    <xdr:row>555</xdr:row>
                    <xdr:rowOff>31750</xdr:rowOff>
                  </to>
                </anchor>
              </controlPr>
            </control>
          </mc:Choice>
        </mc:AlternateContent>
        <mc:AlternateContent xmlns:mc="http://schemas.openxmlformats.org/markup-compatibility/2006">
          <mc:Choice Requires="x14">
            <control shapeId="33297" r:id="rId95" name="Check Box 529">
              <controlPr defaultSize="0" autoFill="0" autoLine="0" autoPict="0">
                <anchor moveWithCells="1">
                  <from>
                    <xdr:col>76</xdr:col>
                    <xdr:colOff>6350</xdr:colOff>
                    <xdr:row>558</xdr:row>
                    <xdr:rowOff>76200</xdr:rowOff>
                  </from>
                  <to>
                    <xdr:col>77</xdr:col>
                    <xdr:colOff>101600</xdr:colOff>
                    <xdr:row>561</xdr:row>
                    <xdr:rowOff>31750</xdr:rowOff>
                  </to>
                </anchor>
              </controlPr>
            </control>
          </mc:Choice>
        </mc:AlternateContent>
        <mc:AlternateContent xmlns:mc="http://schemas.openxmlformats.org/markup-compatibility/2006">
          <mc:Choice Requires="x14">
            <control shapeId="33298" r:id="rId96" name="Check Box 530">
              <controlPr defaultSize="0" autoFill="0" autoLine="0" autoPict="0">
                <anchor moveWithCells="1">
                  <from>
                    <xdr:col>86</xdr:col>
                    <xdr:colOff>6350</xdr:colOff>
                    <xdr:row>558</xdr:row>
                    <xdr:rowOff>76200</xdr:rowOff>
                  </from>
                  <to>
                    <xdr:col>87</xdr:col>
                    <xdr:colOff>101600</xdr:colOff>
                    <xdr:row>561</xdr:row>
                    <xdr:rowOff>31750</xdr:rowOff>
                  </to>
                </anchor>
              </controlPr>
            </control>
          </mc:Choice>
        </mc:AlternateContent>
        <mc:AlternateContent xmlns:mc="http://schemas.openxmlformats.org/markup-compatibility/2006">
          <mc:Choice Requires="x14">
            <control shapeId="33303" r:id="rId97" name="Check Box 535">
              <controlPr defaultSize="0" autoFill="0" autoLine="0" autoPict="0">
                <anchor moveWithCells="1">
                  <from>
                    <xdr:col>76</xdr:col>
                    <xdr:colOff>6350</xdr:colOff>
                    <xdr:row>564</xdr:row>
                    <xdr:rowOff>76200</xdr:rowOff>
                  </from>
                  <to>
                    <xdr:col>77</xdr:col>
                    <xdr:colOff>101600</xdr:colOff>
                    <xdr:row>567</xdr:row>
                    <xdr:rowOff>31750</xdr:rowOff>
                  </to>
                </anchor>
              </controlPr>
            </control>
          </mc:Choice>
        </mc:AlternateContent>
        <mc:AlternateContent xmlns:mc="http://schemas.openxmlformats.org/markup-compatibility/2006">
          <mc:Choice Requires="x14">
            <control shapeId="33304" r:id="rId98" name="Check Box 536">
              <controlPr defaultSize="0" autoFill="0" autoLine="0" autoPict="0">
                <anchor moveWithCells="1">
                  <from>
                    <xdr:col>86</xdr:col>
                    <xdr:colOff>6350</xdr:colOff>
                    <xdr:row>564</xdr:row>
                    <xdr:rowOff>76200</xdr:rowOff>
                  </from>
                  <to>
                    <xdr:col>87</xdr:col>
                    <xdr:colOff>101600</xdr:colOff>
                    <xdr:row>567</xdr:row>
                    <xdr:rowOff>31750</xdr:rowOff>
                  </to>
                </anchor>
              </controlPr>
            </control>
          </mc:Choice>
        </mc:AlternateContent>
        <mc:AlternateContent xmlns:mc="http://schemas.openxmlformats.org/markup-compatibility/2006">
          <mc:Choice Requires="x14">
            <control shapeId="33309" r:id="rId99" name="Check Box 541">
              <controlPr defaultSize="0" autoFill="0" autoLine="0" autoPict="0">
                <anchor moveWithCells="1">
                  <from>
                    <xdr:col>76</xdr:col>
                    <xdr:colOff>6350</xdr:colOff>
                    <xdr:row>576</xdr:row>
                    <xdr:rowOff>76200</xdr:rowOff>
                  </from>
                  <to>
                    <xdr:col>77</xdr:col>
                    <xdr:colOff>101600</xdr:colOff>
                    <xdr:row>579</xdr:row>
                    <xdr:rowOff>31750</xdr:rowOff>
                  </to>
                </anchor>
              </controlPr>
            </control>
          </mc:Choice>
        </mc:AlternateContent>
        <mc:AlternateContent xmlns:mc="http://schemas.openxmlformats.org/markup-compatibility/2006">
          <mc:Choice Requires="x14">
            <control shapeId="33310" r:id="rId100" name="Check Box 542">
              <controlPr defaultSize="0" autoFill="0" autoLine="0" autoPict="0">
                <anchor moveWithCells="1">
                  <from>
                    <xdr:col>86</xdr:col>
                    <xdr:colOff>6350</xdr:colOff>
                    <xdr:row>576</xdr:row>
                    <xdr:rowOff>76200</xdr:rowOff>
                  </from>
                  <to>
                    <xdr:col>87</xdr:col>
                    <xdr:colOff>101600</xdr:colOff>
                    <xdr:row>579</xdr:row>
                    <xdr:rowOff>31750</xdr:rowOff>
                  </to>
                </anchor>
              </controlPr>
            </control>
          </mc:Choice>
        </mc:AlternateContent>
        <mc:AlternateContent xmlns:mc="http://schemas.openxmlformats.org/markup-compatibility/2006">
          <mc:Choice Requires="x14">
            <control shapeId="33315" r:id="rId101" name="Check Box 547">
              <controlPr defaultSize="0" autoFill="0" autoLine="0" autoPict="0">
                <anchor moveWithCells="1">
                  <from>
                    <xdr:col>76</xdr:col>
                    <xdr:colOff>6350</xdr:colOff>
                    <xdr:row>582</xdr:row>
                    <xdr:rowOff>76200</xdr:rowOff>
                  </from>
                  <to>
                    <xdr:col>77</xdr:col>
                    <xdr:colOff>101600</xdr:colOff>
                    <xdr:row>585</xdr:row>
                    <xdr:rowOff>31750</xdr:rowOff>
                  </to>
                </anchor>
              </controlPr>
            </control>
          </mc:Choice>
        </mc:AlternateContent>
        <mc:AlternateContent xmlns:mc="http://schemas.openxmlformats.org/markup-compatibility/2006">
          <mc:Choice Requires="x14">
            <control shapeId="33316" r:id="rId102" name="Check Box 548">
              <controlPr defaultSize="0" autoFill="0" autoLine="0" autoPict="0">
                <anchor moveWithCells="1">
                  <from>
                    <xdr:col>86</xdr:col>
                    <xdr:colOff>6350</xdr:colOff>
                    <xdr:row>582</xdr:row>
                    <xdr:rowOff>76200</xdr:rowOff>
                  </from>
                  <to>
                    <xdr:col>87</xdr:col>
                    <xdr:colOff>101600</xdr:colOff>
                    <xdr:row>585</xdr:row>
                    <xdr:rowOff>31750</xdr:rowOff>
                  </to>
                </anchor>
              </controlPr>
            </control>
          </mc:Choice>
        </mc:AlternateContent>
        <mc:AlternateContent xmlns:mc="http://schemas.openxmlformats.org/markup-compatibility/2006">
          <mc:Choice Requires="x14">
            <control shapeId="33339" r:id="rId103" name="Check Box 571">
              <controlPr defaultSize="0" autoFill="0" autoLine="0" autoPict="0">
                <anchor moveWithCells="1">
                  <from>
                    <xdr:col>61</xdr:col>
                    <xdr:colOff>25400</xdr:colOff>
                    <xdr:row>626</xdr:row>
                    <xdr:rowOff>44450</xdr:rowOff>
                  </from>
                  <to>
                    <xdr:col>63</xdr:col>
                    <xdr:colOff>19050</xdr:colOff>
                    <xdr:row>628</xdr:row>
                    <xdr:rowOff>88900</xdr:rowOff>
                  </to>
                </anchor>
              </controlPr>
            </control>
          </mc:Choice>
        </mc:AlternateContent>
        <mc:AlternateContent xmlns:mc="http://schemas.openxmlformats.org/markup-compatibility/2006">
          <mc:Choice Requires="x14">
            <control shapeId="33340" r:id="rId104" name="Check Box 572">
              <controlPr defaultSize="0" autoFill="0" autoLine="0" autoPict="0">
                <anchor moveWithCells="1">
                  <from>
                    <xdr:col>71</xdr:col>
                    <xdr:colOff>25400</xdr:colOff>
                    <xdr:row>626</xdr:row>
                    <xdr:rowOff>44450</xdr:rowOff>
                  </from>
                  <to>
                    <xdr:col>73</xdr:col>
                    <xdr:colOff>19050</xdr:colOff>
                    <xdr:row>628</xdr:row>
                    <xdr:rowOff>88900</xdr:rowOff>
                  </to>
                </anchor>
              </controlPr>
            </control>
          </mc:Choice>
        </mc:AlternateContent>
        <mc:AlternateContent xmlns:mc="http://schemas.openxmlformats.org/markup-compatibility/2006">
          <mc:Choice Requires="x14">
            <control shapeId="33341" r:id="rId105" name="Check Box 573">
              <controlPr defaultSize="0" autoFill="0" autoLine="0" autoPict="0">
                <anchor moveWithCells="1">
                  <from>
                    <xdr:col>81</xdr:col>
                    <xdr:colOff>25400</xdr:colOff>
                    <xdr:row>626</xdr:row>
                    <xdr:rowOff>44450</xdr:rowOff>
                  </from>
                  <to>
                    <xdr:col>83</xdr:col>
                    <xdr:colOff>19050</xdr:colOff>
                    <xdr:row>628</xdr:row>
                    <xdr:rowOff>88900</xdr:rowOff>
                  </to>
                </anchor>
              </controlPr>
            </control>
          </mc:Choice>
        </mc:AlternateContent>
        <mc:AlternateContent xmlns:mc="http://schemas.openxmlformats.org/markup-compatibility/2006">
          <mc:Choice Requires="x14">
            <control shapeId="33342" r:id="rId106" name="Check Box 574">
              <controlPr defaultSize="0" autoFill="0" autoLine="0" autoPict="0">
                <anchor moveWithCells="1">
                  <from>
                    <xdr:col>91</xdr:col>
                    <xdr:colOff>25400</xdr:colOff>
                    <xdr:row>626</xdr:row>
                    <xdr:rowOff>44450</xdr:rowOff>
                  </from>
                  <to>
                    <xdr:col>93</xdr:col>
                    <xdr:colOff>19050</xdr:colOff>
                    <xdr:row>628</xdr:row>
                    <xdr:rowOff>88900</xdr:rowOff>
                  </to>
                </anchor>
              </controlPr>
            </control>
          </mc:Choice>
        </mc:AlternateContent>
        <mc:AlternateContent xmlns:mc="http://schemas.openxmlformats.org/markup-compatibility/2006">
          <mc:Choice Requires="x14">
            <control shapeId="33345" r:id="rId107" name="Check Box 577">
              <controlPr defaultSize="0" autoFill="0" autoLine="0" autoPict="0">
                <anchor moveWithCells="1">
                  <from>
                    <xdr:col>61</xdr:col>
                    <xdr:colOff>25400</xdr:colOff>
                    <xdr:row>634</xdr:row>
                    <xdr:rowOff>31750</xdr:rowOff>
                  </from>
                  <to>
                    <xdr:col>63</xdr:col>
                    <xdr:colOff>19050</xdr:colOff>
                    <xdr:row>636</xdr:row>
                    <xdr:rowOff>82550</xdr:rowOff>
                  </to>
                </anchor>
              </controlPr>
            </control>
          </mc:Choice>
        </mc:AlternateContent>
        <mc:AlternateContent xmlns:mc="http://schemas.openxmlformats.org/markup-compatibility/2006">
          <mc:Choice Requires="x14">
            <control shapeId="33346" r:id="rId108" name="Check Box 578">
              <controlPr defaultSize="0" autoFill="0" autoLine="0" autoPict="0">
                <anchor moveWithCells="1">
                  <from>
                    <xdr:col>71</xdr:col>
                    <xdr:colOff>25400</xdr:colOff>
                    <xdr:row>634</xdr:row>
                    <xdr:rowOff>31750</xdr:rowOff>
                  </from>
                  <to>
                    <xdr:col>73</xdr:col>
                    <xdr:colOff>19050</xdr:colOff>
                    <xdr:row>636</xdr:row>
                    <xdr:rowOff>82550</xdr:rowOff>
                  </to>
                </anchor>
              </controlPr>
            </control>
          </mc:Choice>
        </mc:AlternateContent>
        <mc:AlternateContent xmlns:mc="http://schemas.openxmlformats.org/markup-compatibility/2006">
          <mc:Choice Requires="x14">
            <control shapeId="33347" r:id="rId109" name="Check Box 579">
              <controlPr defaultSize="0" autoFill="0" autoLine="0" autoPict="0">
                <anchor moveWithCells="1">
                  <from>
                    <xdr:col>81</xdr:col>
                    <xdr:colOff>25400</xdr:colOff>
                    <xdr:row>634</xdr:row>
                    <xdr:rowOff>31750</xdr:rowOff>
                  </from>
                  <to>
                    <xdr:col>83</xdr:col>
                    <xdr:colOff>12700</xdr:colOff>
                    <xdr:row>636</xdr:row>
                    <xdr:rowOff>82550</xdr:rowOff>
                  </to>
                </anchor>
              </controlPr>
            </control>
          </mc:Choice>
        </mc:AlternateContent>
        <mc:AlternateContent xmlns:mc="http://schemas.openxmlformats.org/markup-compatibility/2006">
          <mc:Choice Requires="x14">
            <control shapeId="33351" r:id="rId110" name="Check Box 583">
              <controlPr defaultSize="0" autoFill="0" autoLine="0" autoPict="0">
                <anchor moveWithCells="1">
                  <from>
                    <xdr:col>61</xdr:col>
                    <xdr:colOff>25400</xdr:colOff>
                    <xdr:row>642</xdr:row>
                    <xdr:rowOff>25400</xdr:rowOff>
                  </from>
                  <to>
                    <xdr:col>63</xdr:col>
                    <xdr:colOff>19050</xdr:colOff>
                    <xdr:row>644</xdr:row>
                    <xdr:rowOff>76200</xdr:rowOff>
                  </to>
                </anchor>
              </controlPr>
            </control>
          </mc:Choice>
        </mc:AlternateContent>
        <mc:AlternateContent xmlns:mc="http://schemas.openxmlformats.org/markup-compatibility/2006">
          <mc:Choice Requires="x14">
            <control shapeId="33352" r:id="rId111" name="Check Box 584">
              <controlPr defaultSize="0" autoFill="0" autoLine="0" autoPict="0">
                <anchor moveWithCells="1">
                  <from>
                    <xdr:col>71</xdr:col>
                    <xdr:colOff>25400</xdr:colOff>
                    <xdr:row>642</xdr:row>
                    <xdr:rowOff>25400</xdr:rowOff>
                  </from>
                  <to>
                    <xdr:col>73</xdr:col>
                    <xdr:colOff>19050</xdr:colOff>
                    <xdr:row>644</xdr:row>
                    <xdr:rowOff>76200</xdr:rowOff>
                  </to>
                </anchor>
              </controlPr>
            </control>
          </mc:Choice>
        </mc:AlternateContent>
        <mc:AlternateContent xmlns:mc="http://schemas.openxmlformats.org/markup-compatibility/2006">
          <mc:Choice Requires="x14">
            <control shapeId="33353" r:id="rId112" name="Check Box 585">
              <controlPr defaultSize="0" autoFill="0" autoLine="0" autoPict="0">
                <anchor moveWithCells="1">
                  <from>
                    <xdr:col>81</xdr:col>
                    <xdr:colOff>25400</xdr:colOff>
                    <xdr:row>642</xdr:row>
                    <xdr:rowOff>25400</xdr:rowOff>
                  </from>
                  <to>
                    <xdr:col>83</xdr:col>
                    <xdr:colOff>12700</xdr:colOff>
                    <xdr:row>644</xdr:row>
                    <xdr:rowOff>76200</xdr:rowOff>
                  </to>
                </anchor>
              </controlPr>
            </control>
          </mc:Choice>
        </mc:AlternateContent>
        <mc:AlternateContent xmlns:mc="http://schemas.openxmlformats.org/markup-compatibility/2006">
          <mc:Choice Requires="x14">
            <control shapeId="33357" r:id="rId113" name="Check Box 589">
              <controlPr defaultSize="0" autoFill="0" autoLine="0" autoPict="0">
                <anchor moveWithCells="1">
                  <from>
                    <xdr:col>61</xdr:col>
                    <xdr:colOff>25400</xdr:colOff>
                    <xdr:row>650</xdr:row>
                    <xdr:rowOff>19050</xdr:rowOff>
                  </from>
                  <to>
                    <xdr:col>63</xdr:col>
                    <xdr:colOff>19050</xdr:colOff>
                    <xdr:row>652</xdr:row>
                    <xdr:rowOff>69850</xdr:rowOff>
                  </to>
                </anchor>
              </controlPr>
            </control>
          </mc:Choice>
        </mc:AlternateContent>
        <mc:AlternateContent xmlns:mc="http://schemas.openxmlformats.org/markup-compatibility/2006">
          <mc:Choice Requires="x14">
            <control shapeId="33358" r:id="rId114" name="Check Box 590">
              <controlPr defaultSize="0" autoFill="0" autoLine="0" autoPict="0">
                <anchor moveWithCells="1">
                  <from>
                    <xdr:col>71</xdr:col>
                    <xdr:colOff>25400</xdr:colOff>
                    <xdr:row>650</xdr:row>
                    <xdr:rowOff>19050</xdr:rowOff>
                  </from>
                  <to>
                    <xdr:col>73</xdr:col>
                    <xdr:colOff>19050</xdr:colOff>
                    <xdr:row>652</xdr:row>
                    <xdr:rowOff>69850</xdr:rowOff>
                  </to>
                </anchor>
              </controlPr>
            </control>
          </mc:Choice>
        </mc:AlternateContent>
        <mc:AlternateContent xmlns:mc="http://schemas.openxmlformats.org/markup-compatibility/2006">
          <mc:Choice Requires="x14">
            <control shapeId="33359" r:id="rId115" name="Check Box 591">
              <controlPr defaultSize="0" autoFill="0" autoLine="0" autoPict="0">
                <anchor moveWithCells="1">
                  <from>
                    <xdr:col>81</xdr:col>
                    <xdr:colOff>25400</xdr:colOff>
                    <xdr:row>650</xdr:row>
                    <xdr:rowOff>19050</xdr:rowOff>
                  </from>
                  <to>
                    <xdr:col>83</xdr:col>
                    <xdr:colOff>12700</xdr:colOff>
                    <xdr:row>652</xdr:row>
                    <xdr:rowOff>69850</xdr:rowOff>
                  </to>
                </anchor>
              </controlPr>
            </control>
          </mc:Choice>
        </mc:AlternateContent>
        <mc:AlternateContent xmlns:mc="http://schemas.openxmlformats.org/markup-compatibility/2006">
          <mc:Choice Requires="x14">
            <control shapeId="33363" r:id="rId116" name="Check Box 595">
              <controlPr defaultSize="0" autoFill="0" autoLine="0" autoPict="0">
                <anchor moveWithCells="1">
                  <from>
                    <xdr:col>61</xdr:col>
                    <xdr:colOff>25400</xdr:colOff>
                    <xdr:row>658</xdr:row>
                    <xdr:rowOff>12700</xdr:rowOff>
                  </from>
                  <to>
                    <xdr:col>63</xdr:col>
                    <xdr:colOff>19050</xdr:colOff>
                    <xdr:row>660</xdr:row>
                    <xdr:rowOff>63500</xdr:rowOff>
                  </to>
                </anchor>
              </controlPr>
            </control>
          </mc:Choice>
        </mc:AlternateContent>
        <mc:AlternateContent xmlns:mc="http://schemas.openxmlformats.org/markup-compatibility/2006">
          <mc:Choice Requires="x14">
            <control shapeId="33364" r:id="rId117" name="Check Box 596">
              <controlPr defaultSize="0" autoFill="0" autoLine="0" autoPict="0">
                <anchor moveWithCells="1">
                  <from>
                    <xdr:col>71</xdr:col>
                    <xdr:colOff>25400</xdr:colOff>
                    <xdr:row>658</xdr:row>
                    <xdr:rowOff>12700</xdr:rowOff>
                  </from>
                  <to>
                    <xdr:col>73</xdr:col>
                    <xdr:colOff>19050</xdr:colOff>
                    <xdr:row>660</xdr:row>
                    <xdr:rowOff>63500</xdr:rowOff>
                  </to>
                </anchor>
              </controlPr>
            </control>
          </mc:Choice>
        </mc:AlternateContent>
        <mc:AlternateContent xmlns:mc="http://schemas.openxmlformats.org/markup-compatibility/2006">
          <mc:Choice Requires="x14">
            <control shapeId="33365" r:id="rId118" name="Check Box 597">
              <controlPr defaultSize="0" autoFill="0" autoLine="0" autoPict="0">
                <anchor moveWithCells="1">
                  <from>
                    <xdr:col>81</xdr:col>
                    <xdr:colOff>25400</xdr:colOff>
                    <xdr:row>658</xdr:row>
                    <xdr:rowOff>12700</xdr:rowOff>
                  </from>
                  <to>
                    <xdr:col>83</xdr:col>
                    <xdr:colOff>12700</xdr:colOff>
                    <xdr:row>660</xdr:row>
                    <xdr:rowOff>63500</xdr:rowOff>
                  </to>
                </anchor>
              </controlPr>
            </control>
          </mc:Choice>
        </mc:AlternateContent>
        <mc:AlternateContent xmlns:mc="http://schemas.openxmlformats.org/markup-compatibility/2006">
          <mc:Choice Requires="x14">
            <control shapeId="33399" r:id="rId119" name="Check Box 631">
              <controlPr defaultSize="0" autoFill="0" autoLine="0" autoPict="0">
                <anchor moveWithCells="1">
                  <from>
                    <xdr:col>69</xdr:col>
                    <xdr:colOff>76200</xdr:colOff>
                    <xdr:row>712</xdr:row>
                    <xdr:rowOff>50800</xdr:rowOff>
                  </from>
                  <to>
                    <xdr:col>71</xdr:col>
                    <xdr:colOff>69850</xdr:colOff>
                    <xdr:row>715</xdr:row>
                    <xdr:rowOff>0</xdr:rowOff>
                  </to>
                </anchor>
              </controlPr>
            </control>
          </mc:Choice>
        </mc:AlternateContent>
        <mc:AlternateContent xmlns:mc="http://schemas.openxmlformats.org/markup-compatibility/2006">
          <mc:Choice Requires="x14">
            <control shapeId="33400" r:id="rId120" name="Check Box 632">
              <controlPr defaultSize="0" autoFill="0" autoLine="0" autoPict="0">
                <anchor moveWithCells="1">
                  <from>
                    <xdr:col>80</xdr:col>
                    <xdr:colOff>69850</xdr:colOff>
                    <xdr:row>712</xdr:row>
                    <xdr:rowOff>50800</xdr:rowOff>
                  </from>
                  <to>
                    <xdr:col>82</xdr:col>
                    <xdr:colOff>50800</xdr:colOff>
                    <xdr:row>715</xdr:row>
                    <xdr:rowOff>0</xdr:rowOff>
                  </to>
                </anchor>
              </controlPr>
            </control>
          </mc:Choice>
        </mc:AlternateContent>
        <mc:AlternateContent xmlns:mc="http://schemas.openxmlformats.org/markup-compatibility/2006">
          <mc:Choice Requires="x14">
            <control shapeId="33401" r:id="rId121" name="Check Box 633">
              <controlPr defaultSize="0" autoFill="0" autoLine="0" autoPict="0">
                <anchor moveWithCells="1">
                  <from>
                    <xdr:col>91</xdr:col>
                    <xdr:colOff>88900</xdr:colOff>
                    <xdr:row>712</xdr:row>
                    <xdr:rowOff>50800</xdr:rowOff>
                  </from>
                  <to>
                    <xdr:col>93</xdr:col>
                    <xdr:colOff>76200</xdr:colOff>
                    <xdr:row>715</xdr:row>
                    <xdr:rowOff>0</xdr:rowOff>
                  </to>
                </anchor>
              </controlPr>
            </control>
          </mc:Choice>
        </mc:AlternateContent>
        <mc:AlternateContent xmlns:mc="http://schemas.openxmlformats.org/markup-compatibility/2006">
          <mc:Choice Requires="x14">
            <control shapeId="33402" r:id="rId122" name="Check Box 634">
              <controlPr defaultSize="0" autoFill="0" autoLine="0" autoPict="0">
                <anchor moveWithCells="1">
                  <from>
                    <xdr:col>102</xdr:col>
                    <xdr:colOff>107950</xdr:colOff>
                    <xdr:row>712</xdr:row>
                    <xdr:rowOff>50800</xdr:rowOff>
                  </from>
                  <to>
                    <xdr:col>104</xdr:col>
                    <xdr:colOff>88900</xdr:colOff>
                    <xdr:row>715</xdr:row>
                    <xdr:rowOff>0</xdr:rowOff>
                  </to>
                </anchor>
              </controlPr>
            </control>
          </mc:Choice>
        </mc:AlternateContent>
        <mc:AlternateContent xmlns:mc="http://schemas.openxmlformats.org/markup-compatibility/2006">
          <mc:Choice Requires="x14">
            <control shapeId="33403" r:id="rId123" name="Check Box 635">
              <controlPr defaultSize="0" autoFill="0" autoLine="0" autoPict="0">
                <anchor moveWithCells="1">
                  <from>
                    <xdr:col>111</xdr:col>
                    <xdr:colOff>88900</xdr:colOff>
                    <xdr:row>712</xdr:row>
                    <xdr:rowOff>50800</xdr:rowOff>
                  </from>
                  <to>
                    <xdr:col>113</xdr:col>
                    <xdr:colOff>76200</xdr:colOff>
                    <xdr:row>715</xdr:row>
                    <xdr:rowOff>0</xdr:rowOff>
                  </to>
                </anchor>
              </controlPr>
            </control>
          </mc:Choice>
        </mc:AlternateContent>
        <mc:AlternateContent xmlns:mc="http://schemas.openxmlformats.org/markup-compatibility/2006">
          <mc:Choice Requires="x14">
            <control shapeId="33405" r:id="rId124" name="Check Box 637">
              <controlPr defaultSize="0" autoFill="0" autoLine="0" autoPict="0">
                <anchor moveWithCells="1">
                  <from>
                    <xdr:col>69</xdr:col>
                    <xdr:colOff>76200</xdr:colOff>
                    <xdr:row>720</xdr:row>
                    <xdr:rowOff>12700</xdr:rowOff>
                  </from>
                  <to>
                    <xdr:col>71</xdr:col>
                    <xdr:colOff>69850</xdr:colOff>
                    <xdr:row>722</xdr:row>
                    <xdr:rowOff>69850</xdr:rowOff>
                  </to>
                </anchor>
              </controlPr>
            </control>
          </mc:Choice>
        </mc:AlternateContent>
        <mc:AlternateContent xmlns:mc="http://schemas.openxmlformats.org/markup-compatibility/2006">
          <mc:Choice Requires="x14">
            <control shapeId="33406" r:id="rId125" name="Check Box 638">
              <controlPr defaultSize="0" autoFill="0" autoLine="0" autoPict="0">
                <anchor moveWithCells="1">
                  <from>
                    <xdr:col>80</xdr:col>
                    <xdr:colOff>69850</xdr:colOff>
                    <xdr:row>720</xdr:row>
                    <xdr:rowOff>12700</xdr:rowOff>
                  </from>
                  <to>
                    <xdr:col>82</xdr:col>
                    <xdr:colOff>50800</xdr:colOff>
                    <xdr:row>722</xdr:row>
                    <xdr:rowOff>69850</xdr:rowOff>
                  </to>
                </anchor>
              </controlPr>
            </control>
          </mc:Choice>
        </mc:AlternateContent>
        <mc:AlternateContent xmlns:mc="http://schemas.openxmlformats.org/markup-compatibility/2006">
          <mc:Choice Requires="x14">
            <control shapeId="33407" r:id="rId126" name="Check Box 639">
              <controlPr defaultSize="0" autoFill="0" autoLine="0" autoPict="0">
                <anchor moveWithCells="1">
                  <from>
                    <xdr:col>91</xdr:col>
                    <xdr:colOff>88900</xdr:colOff>
                    <xdr:row>720</xdr:row>
                    <xdr:rowOff>12700</xdr:rowOff>
                  </from>
                  <to>
                    <xdr:col>93</xdr:col>
                    <xdr:colOff>76200</xdr:colOff>
                    <xdr:row>722</xdr:row>
                    <xdr:rowOff>69850</xdr:rowOff>
                  </to>
                </anchor>
              </controlPr>
            </control>
          </mc:Choice>
        </mc:AlternateContent>
        <mc:AlternateContent xmlns:mc="http://schemas.openxmlformats.org/markup-compatibility/2006">
          <mc:Choice Requires="x14">
            <control shapeId="33408" r:id="rId127" name="Check Box 640">
              <controlPr defaultSize="0" autoFill="0" autoLine="0" autoPict="0">
                <anchor moveWithCells="1">
                  <from>
                    <xdr:col>102</xdr:col>
                    <xdr:colOff>107950</xdr:colOff>
                    <xdr:row>720</xdr:row>
                    <xdr:rowOff>12700</xdr:rowOff>
                  </from>
                  <to>
                    <xdr:col>104</xdr:col>
                    <xdr:colOff>88900</xdr:colOff>
                    <xdr:row>722</xdr:row>
                    <xdr:rowOff>69850</xdr:rowOff>
                  </to>
                </anchor>
              </controlPr>
            </control>
          </mc:Choice>
        </mc:AlternateContent>
        <mc:AlternateContent xmlns:mc="http://schemas.openxmlformats.org/markup-compatibility/2006">
          <mc:Choice Requires="x14">
            <control shapeId="33409" r:id="rId128" name="Check Box 641">
              <controlPr defaultSize="0" autoFill="0" autoLine="0" autoPict="0">
                <anchor moveWithCells="1">
                  <from>
                    <xdr:col>111</xdr:col>
                    <xdr:colOff>88900</xdr:colOff>
                    <xdr:row>720</xdr:row>
                    <xdr:rowOff>12700</xdr:rowOff>
                  </from>
                  <to>
                    <xdr:col>113</xdr:col>
                    <xdr:colOff>76200</xdr:colOff>
                    <xdr:row>722</xdr:row>
                    <xdr:rowOff>69850</xdr:rowOff>
                  </to>
                </anchor>
              </controlPr>
            </control>
          </mc:Choice>
        </mc:AlternateContent>
        <mc:AlternateContent xmlns:mc="http://schemas.openxmlformats.org/markup-compatibility/2006">
          <mc:Choice Requires="x14">
            <control shapeId="33411" r:id="rId129" name="Check Box 643">
              <controlPr defaultSize="0" autoFill="0" autoLine="0" autoPict="0">
                <anchor moveWithCells="1">
                  <from>
                    <xdr:col>69</xdr:col>
                    <xdr:colOff>76200</xdr:colOff>
                    <xdr:row>728</xdr:row>
                    <xdr:rowOff>31750</xdr:rowOff>
                  </from>
                  <to>
                    <xdr:col>71</xdr:col>
                    <xdr:colOff>69850</xdr:colOff>
                    <xdr:row>730</xdr:row>
                    <xdr:rowOff>69850</xdr:rowOff>
                  </to>
                </anchor>
              </controlPr>
            </control>
          </mc:Choice>
        </mc:AlternateContent>
        <mc:AlternateContent xmlns:mc="http://schemas.openxmlformats.org/markup-compatibility/2006">
          <mc:Choice Requires="x14">
            <control shapeId="33412" r:id="rId130" name="Check Box 644">
              <controlPr defaultSize="0" autoFill="0" autoLine="0" autoPict="0">
                <anchor moveWithCells="1">
                  <from>
                    <xdr:col>80</xdr:col>
                    <xdr:colOff>69850</xdr:colOff>
                    <xdr:row>728</xdr:row>
                    <xdr:rowOff>31750</xdr:rowOff>
                  </from>
                  <to>
                    <xdr:col>82</xdr:col>
                    <xdr:colOff>50800</xdr:colOff>
                    <xdr:row>730</xdr:row>
                    <xdr:rowOff>69850</xdr:rowOff>
                  </to>
                </anchor>
              </controlPr>
            </control>
          </mc:Choice>
        </mc:AlternateContent>
        <mc:AlternateContent xmlns:mc="http://schemas.openxmlformats.org/markup-compatibility/2006">
          <mc:Choice Requires="x14">
            <control shapeId="33413" r:id="rId131" name="Check Box 645">
              <controlPr defaultSize="0" autoFill="0" autoLine="0" autoPict="0">
                <anchor moveWithCells="1">
                  <from>
                    <xdr:col>91</xdr:col>
                    <xdr:colOff>88900</xdr:colOff>
                    <xdr:row>728</xdr:row>
                    <xdr:rowOff>31750</xdr:rowOff>
                  </from>
                  <to>
                    <xdr:col>93</xdr:col>
                    <xdr:colOff>76200</xdr:colOff>
                    <xdr:row>730</xdr:row>
                    <xdr:rowOff>69850</xdr:rowOff>
                  </to>
                </anchor>
              </controlPr>
            </control>
          </mc:Choice>
        </mc:AlternateContent>
        <mc:AlternateContent xmlns:mc="http://schemas.openxmlformats.org/markup-compatibility/2006">
          <mc:Choice Requires="x14">
            <control shapeId="33414" r:id="rId132" name="Check Box 646">
              <controlPr defaultSize="0" autoFill="0" autoLine="0" autoPict="0">
                <anchor moveWithCells="1">
                  <from>
                    <xdr:col>102</xdr:col>
                    <xdr:colOff>107950</xdr:colOff>
                    <xdr:row>728</xdr:row>
                    <xdr:rowOff>31750</xdr:rowOff>
                  </from>
                  <to>
                    <xdr:col>104</xdr:col>
                    <xdr:colOff>88900</xdr:colOff>
                    <xdr:row>730</xdr:row>
                    <xdr:rowOff>69850</xdr:rowOff>
                  </to>
                </anchor>
              </controlPr>
            </control>
          </mc:Choice>
        </mc:AlternateContent>
        <mc:AlternateContent xmlns:mc="http://schemas.openxmlformats.org/markup-compatibility/2006">
          <mc:Choice Requires="x14">
            <control shapeId="33415" r:id="rId133" name="Check Box 647">
              <controlPr defaultSize="0" autoFill="0" autoLine="0" autoPict="0">
                <anchor moveWithCells="1">
                  <from>
                    <xdr:col>111</xdr:col>
                    <xdr:colOff>88900</xdr:colOff>
                    <xdr:row>728</xdr:row>
                    <xdr:rowOff>31750</xdr:rowOff>
                  </from>
                  <to>
                    <xdr:col>113</xdr:col>
                    <xdr:colOff>76200</xdr:colOff>
                    <xdr:row>730</xdr:row>
                    <xdr:rowOff>69850</xdr:rowOff>
                  </to>
                </anchor>
              </controlPr>
            </control>
          </mc:Choice>
        </mc:AlternateContent>
        <mc:AlternateContent xmlns:mc="http://schemas.openxmlformats.org/markup-compatibility/2006">
          <mc:Choice Requires="x14">
            <control shapeId="33417" r:id="rId134" name="Check Box 649">
              <controlPr defaultSize="0" autoFill="0" autoLine="0" autoPict="0">
                <anchor moveWithCells="1">
                  <from>
                    <xdr:col>69</xdr:col>
                    <xdr:colOff>76200</xdr:colOff>
                    <xdr:row>736</xdr:row>
                    <xdr:rowOff>31750</xdr:rowOff>
                  </from>
                  <to>
                    <xdr:col>71</xdr:col>
                    <xdr:colOff>69850</xdr:colOff>
                    <xdr:row>738</xdr:row>
                    <xdr:rowOff>76200</xdr:rowOff>
                  </to>
                </anchor>
              </controlPr>
            </control>
          </mc:Choice>
        </mc:AlternateContent>
        <mc:AlternateContent xmlns:mc="http://schemas.openxmlformats.org/markup-compatibility/2006">
          <mc:Choice Requires="x14">
            <control shapeId="33418" r:id="rId135" name="Check Box 650">
              <controlPr defaultSize="0" autoFill="0" autoLine="0" autoPict="0">
                <anchor moveWithCells="1">
                  <from>
                    <xdr:col>77</xdr:col>
                    <xdr:colOff>88900</xdr:colOff>
                    <xdr:row>736</xdr:row>
                    <xdr:rowOff>31750</xdr:rowOff>
                  </from>
                  <to>
                    <xdr:col>79</xdr:col>
                    <xdr:colOff>76200</xdr:colOff>
                    <xdr:row>738</xdr:row>
                    <xdr:rowOff>76200</xdr:rowOff>
                  </to>
                </anchor>
              </controlPr>
            </control>
          </mc:Choice>
        </mc:AlternateContent>
        <mc:AlternateContent xmlns:mc="http://schemas.openxmlformats.org/markup-compatibility/2006">
          <mc:Choice Requires="x14">
            <control shapeId="33459" r:id="rId136" name="Check Box 691">
              <controlPr defaultSize="0" autoFill="0" autoLine="0" autoPict="0">
                <anchor moveWithCells="1">
                  <from>
                    <xdr:col>61</xdr:col>
                    <xdr:colOff>31750</xdr:colOff>
                    <xdr:row>798</xdr:row>
                    <xdr:rowOff>31750</xdr:rowOff>
                  </from>
                  <to>
                    <xdr:col>63</xdr:col>
                    <xdr:colOff>31750</xdr:colOff>
                    <xdr:row>800</xdr:row>
                    <xdr:rowOff>76200</xdr:rowOff>
                  </to>
                </anchor>
              </controlPr>
            </control>
          </mc:Choice>
        </mc:AlternateContent>
        <mc:AlternateContent xmlns:mc="http://schemas.openxmlformats.org/markup-compatibility/2006">
          <mc:Choice Requires="x14">
            <control shapeId="33460" r:id="rId137" name="Check Box 692">
              <controlPr defaultSize="0" autoFill="0" autoLine="0" autoPict="0">
                <anchor moveWithCells="1">
                  <from>
                    <xdr:col>69</xdr:col>
                    <xdr:colOff>69850</xdr:colOff>
                    <xdr:row>798</xdr:row>
                    <xdr:rowOff>31750</xdr:rowOff>
                  </from>
                  <to>
                    <xdr:col>71</xdr:col>
                    <xdr:colOff>69850</xdr:colOff>
                    <xdr:row>800</xdr:row>
                    <xdr:rowOff>76200</xdr:rowOff>
                  </to>
                </anchor>
              </controlPr>
            </control>
          </mc:Choice>
        </mc:AlternateContent>
        <mc:AlternateContent xmlns:mc="http://schemas.openxmlformats.org/markup-compatibility/2006">
          <mc:Choice Requires="x14">
            <control shapeId="33465" r:id="rId138" name="Check Box 697">
              <controlPr defaultSize="0" autoFill="0" autoLine="0" autoPict="0">
                <anchor moveWithCells="1">
                  <from>
                    <xdr:col>61</xdr:col>
                    <xdr:colOff>31750</xdr:colOff>
                    <xdr:row>806</xdr:row>
                    <xdr:rowOff>38100</xdr:rowOff>
                  </from>
                  <to>
                    <xdr:col>63</xdr:col>
                    <xdr:colOff>31750</xdr:colOff>
                    <xdr:row>808</xdr:row>
                    <xdr:rowOff>88900</xdr:rowOff>
                  </to>
                </anchor>
              </controlPr>
            </control>
          </mc:Choice>
        </mc:AlternateContent>
        <mc:AlternateContent xmlns:mc="http://schemas.openxmlformats.org/markup-compatibility/2006">
          <mc:Choice Requires="x14">
            <control shapeId="33466" r:id="rId139" name="Check Box 698">
              <controlPr defaultSize="0" autoFill="0" autoLine="0" autoPict="0">
                <anchor moveWithCells="1">
                  <from>
                    <xdr:col>69</xdr:col>
                    <xdr:colOff>69850</xdr:colOff>
                    <xdr:row>806</xdr:row>
                    <xdr:rowOff>38100</xdr:rowOff>
                  </from>
                  <to>
                    <xdr:col>71</xdr:col>
                    <xdr:colOff>69850</xdr:colOff>
                    <xdr:row>808</xdr:row>
                    <xdr:rowOff>88900</xdr:rowOff>
                  </to>
                </anchor>
              </controlPr>
            </control>
          </mc:Choice>
        </mc:AlternateContent>
        <mc:AlternateContent xmlns:mc="http://schemas.openxmlformats.org/markup-compatibility/2006">
          <mc:Choice Requires="x14">
            <control shapeId="33471" r:id="rId140" name="Check Box 703">
              <controlPr defaultSize="0" autoFill="0" autoLine="0" autoPict="0">
                <anchor moveWithCells="1">
                  <from>
                    <xdr:col>61</xdr:col>
                    <xdr:colOff>31750</xdr:colOff>
                    <xdr:row>814</xdr:row>
                    <xdr:rowOff>31750</xdr:rowOff>
                  </from>
                  <to>
                    <xdr:col>63</xdr:col>
                    <xdr:colOff>31750</xdr:colOff>
                    <xdr:row>816</xdr:row>
                    <xdr:rowOff>76200</xdr:rowOff>
                  </to>
                </anchor>
              </controlPr>
            </control>
          </mc:Choice>
        </mc:AlternateContent>
        <mc:AlternateContent xmlns:mc="http://schemas.openxmlformats.org/markup-compatibility/2006">
          <mc:Choice Requires="x14">
            <control shapeId="33472" r:id="rId141" name="Check Box 704">
              <controlPr defaultSize="0" autoFill="0" autoLine="0" autoPict="0">
                <anchor moveWithCells="1">
                  <from>
                    <xdr:col>69</xdr:col>
                    <xdr:colOff>69850</xdr:colOff>
                    <xdr:row>814</xdr:row>
                    <xdr:rowOff>31750</xdr:rowOff>
                  </from>
                  <to>
                    <xdr:col>71</xdr:col>
                    <xdr:colOff>69850</xdr:colOff>
                    <xdr:row>816</xdr:row>
                    <xdr:rowOff>76200</xdr:rowOff>
                  </to>
                </anchor>
              </controlPr>
            </control>
          </mc:Choice>
        </mc:AlternateContent>
        <mc:AlternateContent xmlns:mc="http://schemas.openxmlformats.org/markup-compatibility/2006">
          <mc:Choice Requires="x14">
            <control shapeId="33477" r:id="rId142" name="Check Box 709">
              <controlPr defaultSize="0" autoFill="0" autoLine="0" autoPict="0">
                <anchor moveWithCells="1">
                  <from>
                    <xdr:col>61</xdr:col>
                    <xdr:colOff>31750</xdr:colOff>
                    <xdr:row>822</xdr:row>
                    <xdr:rowOff>0</xdr:rowOff>
                  </from>
                  <to>
                    <xdr:col>63</xdr:col>
                    <xdr:colOff>31750</xdr:colOff>
                    <xdr:row>824</xdr:row>
                    <xdr:rowOff>38100</xdr:rowOff>
                  </to>
                </anchor>
              </controlPr>
            </control>
          </mc:Choice>
        </mc:AlternateContent>
        <mc:AlternateContent xmlns:mc="http://schemas.openxmlformats.org/markup-compatibility/2006">
          <mc:Choice Requires="x14">
            <control shapeId="33478" r:id="rId143" name="Check Box 710">
              <controlPr defaultSize="0" autoFill="0" autoLine="0" autoPict="0">
                <anchor moveWithCells="1">
                  <from>
                    <xdr:col>69</xdr:col>
                    <xdr:colOff>69850</xdr:colOff>
                    <xdr:row>822</xdr:row>
                    <xdr:rowOff>0</xdr:rowOff>
                  </from>
                  <to>
                    <xdr:col>71</xdr:col>
                    <xdr:colOff>69850</xdr:colOff>
                    <xdr:row>824</xdr:row>
                    <xdr:rowOff>38100</xdr:rowOff>
                  </to>
                </anchor>
              </controlPr>
            </control>
          </mc:Choice>
        </mc:AlternateContent>
        <mc:AlternateContent xmlns:mc="http://schemas.openxmlformats.org/markup-compatibility/2006">
          <mc:Choice Requires="x14">
            <control shapeId="33483" r:id="rId144" name="Check Box 715">
              <controlPr defaultSize="0" autoFill="0" autoLine="0" autoPict="0">
                <anchor moveWithCells="1">
                  <from>
                    <xdr:col>61</xdr:col>
                    <xdr:colOff>31750</xdr:colOff>
                    <xdr:row>830</xdr:row>
                    <xdr:rowOff>38100</xdr:rowOff>
                  </from>
                  <to>
                    <xdr:col>63</xdr:col>
                    <xdr:colOff>31750</xdr:colOff>
                    <xdr:row>832</xdr:row>
                    <xdr:rowOff>88900</xdr:rowOff>
                  </to>
                </anchor>
              </controlPr>
            </control>
          </mc:Choice>
        </mc:AlternateContent>
        <mc:AlternateContent xmlns:mc="http://schemas.openxmlformats.org/markup-compatibility/2006">
          <mc:Choice Requires="x14">
            <control shapeId="33484" r:id="rId145" name="Check Box 716">
              <controlPr defaultSize="0" autoFill="0" autoLine="0" autoPict="0">
                <anchor moveWithCells="1">
                  <from>
                    <xdr:col>72</xdr:col>
                    <xdr:colOff>69850</xdr:colOff>
                    <xdr:row>830</xdr:row>
                    <xdr:rowOff>38100</xdr:rowOff>
                  </from>
                  <to>
                    <xdr:col>74</xdr:col>
                    <xdr:colOff>69850</xdr:colOff>
                    <xdr:row>832</xdr:row>
                    <xdr:rowOff>88900</xdr:rowOff>
                  </to>
                </anchor>
              </controlPr>
            </control>
          </mc:Choice>
        </mc:AlternateContent>
        <mc:AlternateContent xmlns:mc="http://schemas.openxmlformats.org/markup-compatibility/2006">
          <mc:Choice Requires="x14">
            <control shapeId="33485" r:id="rId146" name="Check Box 717">
              <controlPr defaultSize="0" autoFill="0" autoLine="0" autoPict="0">
                <anchor moveWithCells="1">
                  <from>
                    <xdr:col>85</xdr:col>
                    <xdr:colOff>38100</xdr:colOff>
                    <xdr:row>830</xdr:row>
                    <xdr:rowOff>38100</xdr:rowOff>
                  </from>
                  <to>
                    <xdr:col>87</xdr:col>
                    <xdr:colOff>31750</xdr:colOff>
                    <xdr:row>832</xdr:row>
                    <xdr:rowOff>88900</xdr:rowOff>
                  </to>
                </anchor>
              </controlPr>
            </control>
          </mc:Choice>
        </mc:AlternateContent>
        <mc:AlternateContent xmlns:mc="http://schemas.openxmlformats.org/markup-compatibility/2006">
          <mc:Choice Requires="x14">
            <control shapeId="33513" r:id="rId147" name="Check Box 745">
              <controlPr defaultSize="0" autoFill="0" autoLine="0" autoPict="0">
                <anchor moveWithCells="1">
                  <from>
                    <xdr:col>61</xdr:col>
                    <xdr:colOff>107950</xdr:colOff>
                    <xdr:row>922</xdr:row>
                    <xdr:rowOff>76200</xdr:rowOff>
                  </from>
                  <to>
                    <xdr:col>63</xdr:col>
                    <xdr:colOff>107950</xdr:colOff>
                    <xdr:row>925</xdr:row>
                    <xdr:rowOff>31750</xdr:rowOff>
                  </to>
                </anchor>
              </controlPr>
            </control>
          </mc:Choice>
        </mc:AlternateContent>
        <mc:AlternateContent xmlns:mc="http://schemas.openxmlformats.org/markup-compatibility/2006">
          <mc:Choice Requires="x14">
            <control shapeId="33514" r:id="rId148" name="Check Box 746">
              <controlPr defaultSize="0" autoFill="0" autoLine="0" autoPict="0">
                <anchor moveWithCells="1">
                  <from>
                    <xdr:col>75</xdr:col>
                    <xdr:colOff>0</xdr:colOff>
                    <xdr:row>922</xdr:row>
                    <xdr:rowOff>76200</xdr:rowOff>
                  </from>
                  <to>
                    <xdr:col>76</xdr:col>
                    <xdr:colOff>107950</xdr:colOff>
                    <xdr:row>925</xdr:row>
                    <xdr:rowOff>31750</xdr:rowOff>
                  </to>
                </anchor>
              </controlPr>
            </control>
          </mc:Choice>
        </mc:AlternateContent>
        <mc:AlternateContent xmlns:mc="http://schemas.openxmlformats.org/markup-compatibility/2006">
          <mc:Choice Requires="x14">
            <control shapeId="33515" r:id="rId149" name="Check Box 747">
              <controlPr defaultSize="0" autoFill="0" autoLine="0" autoPict="0">
                <anchor moveWithCells="1">
                  <from>
                    <xdr:col>88</xdr:col>
                    <xdr:colOff>50800</xdr:colOff>
                    <xdr:row>922</xdr:row>
                    <xdr:rowOff>76200</xdr:rowOff>
                  </from>
                  <to>
                    <xdr:col>90</xdr:col>
                    <xdr:colOff>38100</xdr:colOff>
                    <xdr:row>925</xdr:row>
                    <xdr:rowOff>31750</xdr:rowOff>
                  </to>
                </anchor>
              </controlPr>
            </control>
          </mc:Choice>
        </mc:AlternateContent>
        <mc:AlternateContent xmlns:mc="http://schemas.openxmlformats.org/markup-compatibility/2006">
          <mc:Choice Requires="x14">
            <control shapeId="33516" r:id="rId150" name="Check Box 748">
              <controlPr defaultSize="0" autoFill="0" autoLine="0" autoPict="0">
                <anchor moveWithCells="1">
                  <from>
                    <xdr:col>98</xdr:col>
                    <xdr:colOff>50800</xdr:colOff>
                    <xdr:row>922</xdr:row>
                    <xdr:rowOff>76200</xdr:rowOff>
                  </from>
                  <to>
                    <xdr:col>100</xdr:col>
                    <xdr:colOff>38100</xdr:colOff>
                    <xdr:row>925</xdr:row>
                    <xdr:rowOff>31750</xdr:rowOff>
                  </to>
                </anchor>
              </controlPr>
            </control>
          </mc:Choice>
        </mc:AlternateContent>
        <mc:AlternateContent xmlns:mc="http://schemas.openxmlformats.org/markup-compatibility/2006">
          <mc:Choice Requires="x14">
            <control shapeId="33519" r:id="rId151" name="Check Box 751">
              <controlPr defaultSize="0" autoFill="0" autoLine="0" autoPict="0">
                <anchor moveWithCells="1">
                  <from>
                    <xdr:col>61</xdr:col>
                    <xdr:colOff>107950</xdr:colOff>
                    <xdr:row>884</xdr:row>
                    <xdr:rowOff>0</xdr:rowOff>
                  </from>
                  <to>
                    <xdr:col>63</xdr:col>
                    <xdr:colOff>107950</xdr:colOff>
                    <xdr:row>886</xdr:row>
                    <xdr:rowOff>38100</xdr:rowOff>
                  </to>
                </anchor>
              </controlPr>
            </control>
          </mc:Choice>
        </mc:AlternateContent>
        <mc:AlternateContent xmlns:mc="http://schemas.openxmlformats.org/markup-compatibility/2006">
          <mc:Choice Requires="x14">
            <control shapeId="33520" r:id="rId152" name="Check Box 752">
              <controlPr defaultSize="0" autoFill="0" autoLine="0" autoPict="0">
                <anchor moveWithCells="1">
                  <from>
                    <xdr:col>71</xdr:col>
                    <xdr:colOff>107950</xdr:colOff>
                    <xdr:row>884</xdr:row>
                    <xdr:rowOff>0</xdr:rowOff>
                  </from>
                  <to>
                    <xdr:col>73</xdr:col>
                    <xdr:colOff>107950</xdr:colOff>
                    <xdr:row>886</xdr:row>
                    <xdr:rowOff>38100</xdr:rowOff>
                  </to>
                </anchor>
              </controlPr>
            </control>
          </mc:Choice>
        </mc:AlternateContent>
        <mc:AlternateContent xmlns:mc="http://schemas.openxmlformats.org/markup-compatibility/2006">
          <mc:Choice Requires="x14">
            <control shapeId="33521" r:id="rId153" name="Check Box 753">
              <controlPr defaultSize="0" autoFill="0" autoLine="0" autoPict="0">
                <anchor moveWithCells="1">
                  <from>
                    <xdr:col>81</xdr:col>
                    <xdr:colOff>107950</xdr:colOff>
                    <xdr:row>884</xdr:row>
                    <xdr:rowOff>0</xdr:rowOff>
                  </from>
                  <to>
                    <xdr:col>83</xdr:col>
                    <xdr:colOff>107950</xdr:colOff>
                    <xdr:row>886</xdr:row>
                    <xdr:rowOff>38100</xdr:rowOff>
                  </to>
                </anchor>
              </controlPr>
            </control>
          </mc:Choice>
        </mc:AlternateContent>
        <mc:AlternateContent xmlns:mc="http://schemas.openxmlformats.org/markup-compatibility/2006">
          <mc:Choice Requires="x14">
            <control shapeId="33525" r:id="rId154" name="Check Box 757">
              <controlPr defaultSize="0" autoFill="0" autoLine="0" autoPict="0">
                <anchor moveWithCells="1">
                  <from>
                    <xdr:col>61</xdr:col>
                    <xdr:colOff>107950</xdr:colOff>
                    <xdr:row>892</xdr:row>
                    <xdr:rowOff>69850</xdr:rowOff>
                  </from>
                  <to>
                    <xdr:col>63</xdr:col>
                    <xdr:colOff>107950</xdr:colOff>
                    <xdr:row>895</xdr:row>
                    <xdr:rowOff>31750</xdr:rowOff>
                  </to>
                </anchor>
              </controlPr>
            </control>
          </mc:Choice>
        </mc:AlternateContent>
        <mc:AlternateContent xmlns:mc="http://schemas.openxmlformats.org/markup-compatibility/2006">
          <mc:Choice Requires="x14">
            <control shapeId="33526" r:id="rId155" name="Check Box 758">
              <controlPr defaultSize="0" autoFill="0" autoLine="0" autoPict="0">
                <anchor moveWithCells="1">
                  <from>
                    <xdr:col>71</xdr:col>
                    <xdr:colOff>107950</xdr:colOff>
                    <xdr:row>892</xdr:row>
                    <xdr:rowOff>69850</xdr:rowOff>
                  </from>
                  <to>
                    <xdr:col>73</xdr:col>
                    <xdr:colOff>107950</xdr:colOff>
                    <xdr:row>895</xdr:row>
                    <xdr:rowOff>31750</xdr:rowOff>
                  </to>
                </anchor>
              </controlPr>
            </control>
          </mc:Choice>
        </mc:AlternateContent>
        <mc:AlternateContent xmlns:mc="http://schemas.openxmlformats.org/markup-compatibility/2006">
          <mc:Choice Requires="x14">
            <control shapeId="33527" r:id="rId156" name="Check Box 759">
              <controlPr defaultSize="0" autoFill="0" autoLine="0" autoPict="0">
                <anchor moveWithCells="1">
                  <from>
                    <xdr:col>81</xdr:col>
                    <xdr:colOff>107950</xdr:colOff>
                    <xdr:row>892</xdr:row>
                    <xdr:rowOff>69850</xdr:rowOff>
                  </from>
                  <to>
                    <xdr:col>83</xdr:col>
                    <xdr:colOff>107950</xdr:colOff>
                    <xdr:row>895</xdr:row>
                    <xdr:rowOff>31750</xdr:rowOff>
                  </to>
                </anchor>
              </controlPr>
            </control>
          </mc:Choice>
        </mc:AlternateContent>
        <mc:AlternateContent xmlns:mc="http://schemas.openxmlformats.org/markup-compatibility/2006">
          <mc:Choice Requires="x14">
            <control shapeId="33531" r:id="rId157" name="Check Box 763">
              <controlPr defaultSize="0" autoFill="0" autoLine="0" autoPict="0">
                <anchor moveWithCells="1">
                  <from>
                    <xdr:col>61</xdr:col>
                    <xdr:colOff>107950</xdr:colOff>
                    <xdr:row>900</xdr:row>
                    <xdr:rowOff>31750</xdr:rowOff>
                  </from>
                  <to>
                    <xdr:col>63</xdr:col>
                    <xdr:colOff>107950</xdr:colOff>
                    <xdr:row>902</xdr:row>
                    <xdr:rowOff>69850</xdr:rowOff>
                  </to>
                </anchor>
              </controlPr>
            </control>
          </mc:Choice>
        </mc:AlternateContent>
        <mc:AlternateContent xmlns:mc="http://schemas.openxmlformats.org/markup-compatibility/2006">
          <mc:Choice Requires="x14">
            <control shapeId="33532" r:id="rId158" name="Check Box 764">
              <controlPr defaultSize="0" autoFill="0" autoLine="0" autoPict="0">
                <anchor moveWithCells="1">
                  <from>
                    <xdr:col>71</xdr:col>
                    <xdr:colOff>107950</xdr:colOff>
                    <xdr:row>900</xdr:row>
                    <xdr:rowOff>31750</xdr:rowOff>
                  </from>
                  <to>
                    <xdr:col>73</xdr:col>
                    <xdr:colOff>107950</xdr:colOff>
                    <xdr:row>902</xdr:row>
                    <xdr:rowOff>69850</xdr:rowOff>
                  </to>
                </anchor>
              </controlPr>
            </control>
          </mc:Choice>
        </mc:AlternateContent>
        <mc:AlternateContent xmlns:mc="http://schemas.openxmlformats.org/markup-compatibility/2006">
          <mc:Choice Requires="x14">
            <control shapeId="33533" r:id="rId159" name="Check Box 765">
              <controlPr defaultSize="0" autoFill="0" autoLine="0" autoPict="0">
                <anchor moveWithCells="1">
                  <from>
                    <xdr:col>81</xdr:col>
                    <xdr:colOff>107950</xdr:colOff>
                    <xdr:row>900</xdr:row>
                    <xdr:rowOff>31750</xdr:rowOff>
                  </from>
                  <to>
                    <xdr:col>83</xdr:col>
                    <xdr:colOff>107950</xdr:colOff>
                    <xdr:row>902</xdr:row>
                    <xdr:rowOff>69850</xdr:rowOff>
                  </to>
                </anchor>
              </controlPr>
            </control>
          </mc:Choice>
        </mc:AlternateContent>
        <mc:AlternateContent xmlns:mc="http://schemas.openxmlformats.org/markup-compatibility/2006">
          <mc:Choice Requires="x14">
            <control shapeId="33537" r:id="rId160" name="Check Box 769">
              <controlPr defaultSize="0" autoFill="0" autoLine="0" autoPict="0">
                <anchor moveWithCells="1">
                  <from>
                    <xdr:col>61</xdr:col>
                    <xdr:colOff>107950</xdr:colOff>
                    <xdr:row>907</xdr:row>
                    <xdr:rowOff>69850</xdr:rowOff>
                  </from>
                  <to>
                    <xdr:col>63</xdr:col>
                    <xdr:colOff>107950</xdr:colOff>
                    <xdr:row>910</xdr:row>
                    <xdr:rowOff>12700</xdr:rowOff>
                  </to>
                </anchor>
              </controlPr>
            </control>
          </mc:Choice>
        </mc:AlternateContent>
        <mc:AlternateContent xmlns:mc="http://schemas.openxmlformats.org/markup-compatibility/2006">
          <mc:Choice Requires="x14">
            <control shapeId="33538" r:id="rId161" name="Check Box 770">
              <controlPr defaultSize="0" autoFill="0" autoLine="0" autoPict="0">
                <anchor moveWithCells="1">
                  <from>
                    <xdr:col>71</xdr:col>
                    <xdr:colOff>107950</xdr:colOff>
                    <xdr:row>907</xdr:row>
                    <xdr:rowOff>69850</xdr:rowOff>
                  </from>
                  <to>
                    <xdr:col>73</xdr:col>
                    <xdr:colOff>107950</xdr:colOff>
                    <xdr:row>910</xdr:row>
                    <xdr:rowOff>12700</xdr:rowOff>
                  </to>
                </anchor>
              </controlPr>
            </control>
          </mc:Choice>
        </mc:AlternateContent>
        <mc:AlternateContent xmlns:mc="http://schemas.openxmlformats.org/markup-compatibility/2006">
          <mc:Choice Requires="x14">
            <control shapeId="33539" r:id="rId162" name="Check Box 771">
              <controlPr defaultSize="0" autoFill="0" autoLine="0" autoPict="0">
                <anchor moveWithCells="1">
                  <from>
                    <xdr:col>81</xdr:col>
                    <xdr:colOff>107950</xdr:colOff>
                    <xdr:row>907</xdr:row>
                    <xdr:rowOff>69850</xdr:rowOff>
                  </from>
                  <to>
                    <xdr:col>83</xdr:col>
                    <xdr:colOff>107950</xdr:colOff>
                    <xdr:row>910</xdr:row>
                    <xdr:rowOff>12700</xdr:rowOff>
                  </to>
                </anchor>
              </controlPr>
            </control>
          </mc:Choice>
        </mc:AlternateContent>
        <mc:AlternateContent xmlns:mc="http://schemas.openxmlformats.org/markup-compatibility/2006">
          <mc:Choice Requires="x14">
            <control shapeId="33543" r:id="rId163" name="Check Box 775">
              <controlPr defaultSize="0" autoFill="0" autoLine="0" autoPict="0">
                <anchor moveWithCells="1">
                  <from>
                    <xdr:col>61</xdr:col>
                    <xdr:colOff>107950</xdr:colOff>
                    <xdr:row>915</xdr:row>
                    <xdr:rowOff>12700</xdr:rowOff>
                  </from>
                  <to>
                    <xdr:col>63</xdr:col>
                    <xdr:colOff>107950</xdr:colOff>
                    <xdr:row>917</xdr:row>
                    <xdr:rowOff>69850</xdr:rowOff>
                  </to>
                </anchor>
              </controlPr>
            </control>
          </mc:Choice>
        </mc:AlternateContent>
        <mc:AlternateContent xmlns:mc="http://schemas.openxmlformats.org/markup-compatibility/2006">
          <mc:Choice Requires="x14">
            <control shapeId="33544" r:id="rId164" name="Check Box 776">
              <controlPr defaultSize="0" autoFill="0" autoLine="0" autoPict="0">
                <anchor moveWithCells="1">
                  <from>
                    <xdr:col>71</xdr:col>
                    <xdr:colOff>107950</xdr:colOff>
                    <xdr:row>915</xdr:row>
                    <xdr:rowOff>12700</xdr:rowOff>
                  </from>
                  <to>
                    <xdr:col>73</xdr:col>
                    <xdr:colOff>107950</xdr:colOff>
                    <xdr:row>917</xdr:row>
                    <xdr:rowOff>69850</xdr:rowOff>
                  </to>
                </anchor>
              </controlPr>
            </control>
          </mc:Choice>
        </mc:AlternateContent>
        <mc:AlternateContent xmlns:mc="http://schemas.openxmlformats.org/markup-compatibility/2006">
          <mc:Choice Requires="x14">
            <control shapeId="33545" r:id="rId165" name="Check Box 777">
              <controlPr defaultSize="0" autoFill="0" autoLine="0" autoPict="0">
                <anchor moveWithCells="1">
                  <from>
                    <xdr:col>81</xdr:col>
                    <xdr:colOff>107950</xdr:colOff>
                    <xdr:row>915</xdr:row>
                    <xdr:rowOff>12700</xdr:rowOff>
                  </from>
                  <to>
                    <xdr:col>83</xdr:col>
                    <xdr:colOff>107950</xdr:colOff>
                    <xdr:row>917</xdr:row>
                    <xdr:rowOff>69850</xdr:rowOff>
                  </to>
                </anchor>
              </controlPr>
            </control>
          </mc:Choice>
        </mc:AlternateContent>
        <mc:AlternateContent xmlns:mc="http://schemas.openxmlformats.org/markup-compatibility/2006">
          <mc:Choice Requires="x14">
            <control shapeId="33579" r:id="rId166" name="Check Box 811">
              <controlPr defaultSize="0" autoFill="0" autoLine="0" autoPict="0">
                <anchor moveWithCells="1">
                  <from>
                    <xdr:col>70</xdr:col>
                    <xdr:colOff>107950</xdr:colOff>
                    <xdr:row>972</xdr:row>
                    <xdr:rowOff>31750</xdr:rowOff>
                  </from>
                  <to>
                    <xdr:col>72</xdr:col>
                    <xdr:colOff>88900</xdr:colOff>
                    <xdr:row>974</xdr:row>
                    <xdr:rowOff>76200</xdr:rowOff>
                  </to>
                </anchor>
              </controlPr>
            </control>
          </mc:Choice>
        </mc:AlternateContent>
        <mc:AlternateContent xmlns:mc="http://schemas.openxmlformats.org/markup-compatibility/2006">
          <mc:Choice Requires="x14">
            <control shapeId="33580" r:id="rId167" name="Check Box 812">
              <controlPr defaultSize="0" autoFill="0" autoLine="0" autoPict="0">
                <anchor moveWithCells="1">
                  <from>
                    <xdr:col>80</xdr:col>
                    <xdr:colOff>107950</xdr:colOff>
                    <xdr:row>972</xdr:row>
                    <xdr:rowOff>31750</xdr:rowOff>
                  </from>
                  <to>
                    <xdr:col>82</xdr:col>
                    <xdr:colOff>88900</xdr:colOff>
                    <xdr:row>974</xdr:row>
                    <xdr:rowOff>76200</xdr:rowOff>
                  </to>
                </anchor>
              </controlPr>
            </control>
          </mc:Choice>
        </mc:AlternateContent>
        <mc:AlternateContent xmlns:mc="http://schemas.openxmlformats.org/markup-compatibility/2006">
          <mc:Choice Requires="x14">
            <control shapeId="33581" r:id="rId168" name="Check Box 813">
              <controlPr defaultSize="0" autoFill="0" autoLine="0" autoPict="0">
                <anchor moveWithCells="1">
                  <from>
                    <xdr:col>90</xdr:col>
                    <xdr:colOff>107950</xdr:colOff>
                    <xdr:row>972</xdr:row>
                    <xdr:rowOff>31750</xdr:rowOff>
                  </from>
                  <to>
                    <xdr:col>92</xdr:col>
                    <xdr:colOff>88900</xdr:colOff>
                    <xdr:row>974</xdr:row>
                    <xdr:rowOff>76200</xdr:rowOff>
                  </to>
                </anchor>
              </controlPr>
            </control>
          </mc:Choice>
        </mc:AlternateContent>
        <mc:AlternateContent xmlns:mc="http://schemas.openxmlformats.org/markup-compatibility/2006">
          <mc:Choice Requires="x14">
            <control shapeId="33582" r:id="rId169" name="Check Box 814">
              <controlPr defaultSize="0" autoFill="0" autoLine="0" autoPict="0">
                <anchor moveWithCells="1">
                  <from>
                    <xdr:col>100</xdr:col>
                    <xdr:colOff>107950</xdr:colOff>
                    <xdr:row>972</xdr:row>
                    <xdr:rowOff>31750</xdr:rowOff>
                  </from>
                  <to>
                    <xdr:col>102</xdr:col>
                    <xdr:colOff>88900</xdr:colOff>
                    <xdr:row>974</xdr:row>
                    <xdr:rowOff>76200</xdr:rowOff>
                  </to>
                </anchor>
              </controlPr>
            </control>
          </mc:Choice>
        </mc:AlternateContent>
        <mc:AlternateContent xmlns:mc="http://schemas.openxmlformats.org/markup-compatibility/2006">
          <mc:Choice Requires="x14">
            <control shapeId="33583" r:id="rId170" name="Check Box 815">
              <controlPr defaultSize="0" autoFill="0" autoLine="0" autoPict="0">
                <anchor moveWithCells="1">
                  <from>
                    <xdr:col>110</xdr:col>
                    <xdr:colOff>107950</xdr:colOff>
                    <xdr:row>972</xdr:row>
                    <xdr:rowOff>31750</xdr:rowOff>
                  </from>
                  <to>
                    <xdr:col>112</xdr:col>
                    <xdr:colOff>88900</xdr:colOff>
                    <xdr:row>974</xdr:row>
                    <xdr:rowOff>76200</xdr:rowOff>
                  </to>
                </anchor>
              </controlPr>
            </control>
          </mc:Choice>
        </mc:AlternateContent>
        <mc:AlternateContent xmlns:mc="http://schemas.openxmlformats.org/markup-compatibility/2006">
          <mc:Choice Requires="x14">
            <control shapeId="33585" r:id="rId171" name="Check Box 817">
              <controlPr defaultSize="0" autoFill="0" autoLine="0" autoPict="0">
                <anchor moveWithCells="1">
                  <from>
                    <xdr:col>70</xdr:col>
                    <xdr:colOff>107950</xdr:colOff>
                    <xdr:row>980</xdr:row>
                    <xdr:rowOff>69850</xdr:rowOff>
                  </from>
                  <to>
                    <xdr:col>72</xdr:col>
                    <xdr:colOff>88900</xdr:colOff>
                    <xdr:row>983</xdr:row>
                    <xdr:rowOff>12700</xdr:rowOff>
                  </to>
                </anchor>
              </controlPr>
            </control>
          </mc:Choice>
        </mc:AlternateContent>
        <mc:AlternateContent xmlns:mc="http://schemas.openxmlformats.org/markup-compatibility/2006">
          <mc:Choice Requires="x14">
            <control shapeId="33586" r:id="rId172" name="Check Box 818">
              <controlPr defaultSize="0" autoFill="0" autoLine="0" autoPict="0">
                <anchor moveWithCells="1">
                  <from>
                    <xdr:col>80</xdr:col>
                    <xdr:colOff>107950</xdr:colOff>
                    <xdr:row>980</xdr:row>
                    <xdr:rowOff>69850</xdr:rowOff>
                  </from>
                  <to>
                    <xdr:col>82</xdr:col>
                    <xdr:colOff>88900</xdr:colOff>
                    <xdr:row>983</xdr:row>
                    <xdr:rowOff>12700</xdr:rowOff>
                  </to>
                </anchor>
              </controlPr>
            </control>
          </mc:Choice>
        </mc:AlternateContent>
        <mc:AlternateContent xmlns:mc="http://schemas.openxmlformats.org/markup-compatibility/2006">
          <mc:Choice Requires="x14">
            <control shapeId="33587" r:id="rId173" name="Check Box 819">
              <controlPr defaultSize="0" autoFill="0" autoLine="0" autoPict="0">
                <anchor moveWithCells="1">
                  <from>
                    <xdr:col>90</xdr:col>
                    <xdr:colOff>107950</xdr:colOff>
                    <xdr:row>980</xdr:row>
                    <xdr:rowOff>69850</xdr:rowOff>
                  </from>
                  <to>
                    <xdr:col>92</xdr:col>
                    <xdr:colOff>88900</xdr:colOff>
                    <xdr:row>983</xdr:row>
                    <xdr:rowOff>12700</xdr:rowOff>
                  </to>
                </anchor>
              </controlPr>
            </control>
          </mc:Choice>
        </mc:AlternateContent>
        <mc:AlternateContent xmlns:mc="http://schemas.openxmlformats.org/markup-compatibility/2006">
          <mc:Choice Requires="x14">
            <control shapeId="33588" r:id="rId174" name="Check Box 820">
              <controlPr defaultSize="0" autoFill="0" autoLine="0" autoPict="0">
                <anchor moveWithCells="1">
                  <from>
                    <xdr:col>100</xdr:col>
                    <xdr:colOff>107950</xdr:colOff>
                    <xdr:row>980</xdr:row>
                    <xdr:rowOff>69850</xdr:rowOff>
                  </from>
                  <to>
                    <xdr:col>102</xdr:col>
                    <xdr:colOff>88900</xdr:colOff>
                    <xdr:row>983</xdr:row>
                    <xdr:rowOff>12700</xdr:rowOff>
                  </to>
                </anchor>
              </controlPr>
            </control>
          </mc:Choice>
        </mc:AlternateContent>
        <mc:AlternateContent xmlns:mc="http://schemas.openxmlformats.org/markup-compatibility/2006">
          <mc:Choice Requires="x14">
            <control shapeId="33589" r:id="rId175" name="Check Box 821">
              <controlPr defaultSize="0" autoFill="0" autoLine="0" autoPict="0">
                <anchor moveWithCells="1">
                  <from>
                    <xdr:col>110</xdr:col>
                    <xdr:colOff>107950</xdr:colOff>
                    <xdr:row>980</xdr:row>
                    <xdr:rowOff>69850</xdr:rowOff>
                  </from>
                  <to>
                    <xdr:col>112</xdr:col>
                    <xdr:colOff>88900</xdr:colOff>
                    <xdr:row>983</xdr:row>
                    <xdr:rowOff>12700</xdr:rowOff>
                  </to>
                </anchor>
              </controlPr>
            </control>
          </mc:Choice>
        </mc:AlternateContent>
        <mc:AlternateContent xmlns:mc="http://schemas.openxmlformats.org/markup-compatibility/2006">
          <mc:Choice Requires="x14">
            <control shapeId="33591" r:id="rId176" name="Check Box 823">
              <controlPr defaultSize="0" autoFill="0" autoLine="0" autoPict="0">
                <anchor moveWithCells="1">
                  <from>
                    <xdr:col>70</xdr:col>
                    <xdr:colOff>107950</xdr:colOff>
                    <xdr:row>989</xdr:row>
                    <xdr:rowOff>0</xdr:rowOff>
                  </from>
                  <to>
                    <xdr:col>72</xdr:col>
                    <xdr:colOff>88900</xdr:colOff>
                    <xdr:row>991</xdr:row>
                    <xdr:rowOff>38100</xdr:rowOff>
                  </to>
                </anchor>
              </controlPr>
            </control>
          </mc:Choice>
        </mc:AlternateContent>
        <mc:AlternateContent xmlns:mc="http://schemas.openxmlformats.org/markup-compatibility/2006">
          <mc:Choice Requires="x14">
            <control shapeId="33592" r:id="rId177" name="Check Box 824">
              <controlPr defaultSize="0" autoFill="0" autoLine="0" autoPict="0">
                <anchor moveWithCells="1">
                  <from>
                    <xdr:col>80</xdr:col>
                    <xdr:colOff>107950</xdr:colOff>
                    <xdr:row>989</xdr:row>
                    <xdr:rowOff>0</xdr:rowOff>
                  </from>
                  <to>
                    <xdr:col>82</xdr:col>
                    <xdr:colOff>88900</xdr:colOff>
                    <xdr:row>991</xdr:row>
                    <xdr:rowOff>38100</xdr:rowOff>
                  </to>
                </anchor>
              </controlPr>
            </control>
          </mc:Choice>
        </mc:AlternateContent>
        <mc:AlternateContent xmlns:mc="http://schemas.openxmlformats.org/markup-compatibility/2006">
          <mc:Choice Requires="x14">
            <control shapeId="33593" r:id="rId178" name="Check Box 825">
              <controlPr defaultSize="0" autoFill="0" autoLine="0" autoPict="0">
                <anchor moveWithCells="1">
                  <from>
                    <xdr:col>90</xdr:col>
                    <xdr:colOff>107950</xdr:colOff>
                    <xdr:row>989</xdr:row>
                    <xdr:rowOff>0</xdr:rowOff>
                  </from>
                  <to>
                    <xdr:col>92</xdr:col>
                    <xdr:colOff>88900</xdr:colOff>
                    <xdr:row>991</xdr:row>
                    <xdr:rowOff>38100</xdr:rowOff>
                  </to>
                </anchor>
              </controlPr>
            </control>
          </mc:Choice>
        </mc:AlternateContent>
        <mc:AlternateContent xmlns:mc="http://schemas.openxmlformats.org/markup-compatibility/2006">
          <mc:Choice Requires="x14">
            <control shapeId="33594" r:id="rId179" name="Check Box 826">
              <controlPr defaultSize="0" autoFill="0" autoLine="0" autoPict="0">
                <anchor moveWithCells="1">
                  <from>
                    <xdr:col>100</xdr:col>
                    <xdr:colOff>107950</xdr:colOff>
                    <xdr:row>989</xdr:row>
                    <xdr:rowOff>0</xdr:rowOff>
                  </from>
                  <to>
                    <xdr:col>102</xdr:col>
                    <xdr:colOff>88900</xdr:colOff>
                    <xdr:row>991</xdr:row>
                    <xdr:rowOff>38100</xdr:rowOff>
                  </to>
                </anchor>
              </controlPr>
            </control>
          </mc:Choice>
        </mc:AlternateContent>
        <mc:AlternateContent xmlns:mc="http://schemas.openxmlformats.org/markup-compatibility/2006">
          <mc:Choice Requires="x14">
            <control shapeId="33595" r:id="rId180" name="Check Box 827">
              <controlPr defaultSize="0" autoFill="0" autoLine="0" autoPict="0">
                <anchor moveWithCells="1">
                  <from>
                    <xdr:col>110</xdr:col>
                    <xdr:colOff>107950</xdr:colOff>
                    <xdr:row>989</xdr:row>
                    <xdr:rowOff>0</xdr:rowOff>
                  </from>
                  <to>
                    <xdr:col>112</xdr:col>
                    <xdr:colOff>88900</xdr:colOff>
                    <xdr:row>991</xdr:row>
                    <xdr:rowOff>38100</xdr:rowOff>
                  </to>
                </anchor>
              </controlPr>
            </control>
          </mc:Choice>
        </mc:AlternateContent>
        <mc:AlternateContent xmlns:mc="http://schemas.openxmlformats.org/markup-compatibility/2006">
          <mc:Choice Requires="x14">
            <control shapeId="33597" r:id="rId181" name="Check Box 829">
              <controlPr defaultSize="0" autoFill="0" autoLine="0" autoPict="0">
                <anchor moveWithCells="1">
                  <from>
                    <xdr:col>70</xdr:col>
                    <xdr:colOff>107950</xdr:colOff>
                    <xdr:row>997</xdr:row>
                    <xdr:rowOff>31750</xdr:rowOff>
                  </from>
                  <to>
                    <xdr:col>72</xdr:col>
                    <xdr:colOff>88900</xdr:colOff>
                    <xdr:row>999</xdr:row>
                    <xdr:rowOff>69850</xdr:rowOff>
                  </to>
                </anchor>
              </controlPr>
            </control>
          </mc:Choice>
        </mc:AlternateContent>
        <mc:AlternateContent xmlns:mc="http://schemas.openxmlformats.org/markup-compatibility/2006">
          <mc:Choice Requires="x14">
            <control shapeId="33598" r:id="rId182" name="Check Box 830">
              <controlPr defaultSize="0" autoFill="0" autoLine="0" autoPict="0">
                <anchor moveWithCells="1">
                  <from>
                    <xdr:col>80</xdr:col>
                    <xdr:colOff>107950</xdr:colOff>
                    <xdr:row>997</xdr:row>
                    <xdr:rowOff>31750</xdr:rowOff>
                  </from>
                  <to>
                    <xdr:col>82</xdr:col>
                    <xdr:colOff>88900</xdr:colOff>
                    <xdr:row>999</xdr:row>
                    <xdr:rowOff>69850</xdr:rowOff>
                  </to>
                </anchor>
              </controlPr>
            </control>
          </mc:Choice>
        </mc:AlternateContent>
        <mc:AlternateContent xmlns:mc="http://schemas.openxmlformats.org/markup-compatibility/2006">
          <mc:Choice Requires="x14">
            <control shapeId="33599" r:id="rId183" name="Check Box 831">
              <controlPr defaultSize="0" autoFill="0" autoLine="0" autoPict="0">
                <anchor moveWithCells="1">
                  <from>
                    <xdr:col>90</xdr:col>
                    <xdr:colOff>107950</xdr:colOff>
                    <xdr:row>997</xdr:row>
                    <xdr:rowOff>31750</xdr:rowOff>
                  </from>
                  <to>
                    <xdr:col>92</xdr:col>
                    <xdr:colOff>88900</xdr:colOff>
                    <xdr:row>999</xdr:row>
                    <xdr:rowOff>69850</xdr:rowOff>
                  </to>
                </anchor>
              </controlPr>
            </control>
          </mc:Choice>
        </mc:AlternateContent>
        <mc:AlternateContent xmlns:mc="http://schemas.openxmlformats.org/markup-compatibility/2006">
          <mc:Choice Requires="x14">
            <control shapeId="33600" r:id="rId184" name="Check Box 832">
              <controlPr defaultSize="0" autoFill="0" autoLine="0" autoPict="0">
                <anchor moveWithCells="1">
                  <from>
                    <xdr:col>100</xdr:col>
                    <xdr:colOff>107950</xdr:colOff>
                    <xdr:row>997</xdr:row>
                    <xdr:rowOff>31750</xdr:rowOff>
                  </from>
                  <to>
                    <xdr:col>102</xdr:col>
                    <xdr:colOff>88900</xdr:colOff>
                    <xdr:row>999</xdr:row>
                    <xdr:rowOff>69850</xdr:rowOff>
                  </to>
                </anchor>
              </controlPr>
            </control>
          </mc:Choice>
        </mc:AlternateContent>
        <mc:AlternateContent xmlns:mc="http://schemas.openxmlformats.org/markup-compatibility/2006">
          <mc:Choice Requires="x14">
            <control shapeId="33601" r:id="rId185" name="Check Box 833">
              <controlPr defaultSize="0" autoFill="0" autoLine="0" autoPict="0">
                <anchor moveWithCells="1">
                  <from>
                    <xdr:col>110</xdr:col>
                    <xdr:colOff>107950</xdr:colOff>
                    <xdr:row>997</xdr:row>
                    <xdr:rowOff>31750</xdr:rowOff>
                  </from>
                  <to>
                    <xdr:col>112</xdr:col>
                    <xdr:colOff>88900</xdr:colOff>
                    <xdr:row>999</xdr:row>
                    <xdr:rowOff>69850</xdr:rowOff>
                  </to>
                </anchor>
              </controlPr>
            </control>
          </mc:Choice>
        </mc:AlternateContent>
        <mc:AlternateContent xmlns:mc="http://schemas.openxmlformats.org/markup-compatibility/2006">
          <mc:Choice Requires="x14">
            <control shapeId="33603" r:id="rId186" name="Check Box 835">
              <controlPr defaultSize="0" autoFill="0" autoLine="0" autoPict="0">
                <anchor moveWithCells="1">
                  <from>
                    <xdr:col>70</xdr:col>
                    <xdr:colOff>107950</xdr:colOff>
                    <xdr:row>1005</xdr:row>
                    <xdr:rowOff>50800</xdr:rowOff>
                  </from>
                  <to>
                    <xdr:col>72</xdr:col>
                    <xdr:colOff>88900</xdr:colOff>
                    <xdr:row>1008</xdr:row>
                    <xdr:rowOff>0</xdr:rowOff>
                  </to>
                </anchor>
              </controlPr>
            </control>
          </mc:Choice>
        </mc:AlternateContent>
        <mc:AlternateContent xmlns:mc="http://schemas.openxmlformats.org/markup-compatibility/2006">
          <mc:Choice Requires="x14">
            <control shapeId="33604" r:id="rId187" name="Check Box 836">
              <controlPr defaultSize="0" autoFill="0" autoLine="0" autoPict="0">
                <anchor moveWithCells="1">
                  <from>
                    <xdr:col>80</xdr:col>
                    <xdr:colOff>107950</xdr:colOff>
                    <xdr:row>1005</xdr:row>
                    <xdr:rowOff>50800</xdr:rowOff>
                  </from>
                  <to>
                    <xdr:col>82</xdr:col>
                    <xdr:colOff>88900</xdr:colOff>
                    <xdr:row>1008</xdr:row>
                    <xdr:rowOff>0</xdr:rowOff>
                  </to>
                </anchor>
              </controlPr>
            </control>
          </mc:Choice>
        </mc:AlternateContent>
        <mc:AlternateContent xmlns:mc="http://schemas.openxmlformats.org/markup-compatibility/2006">
          <mc:Choice Requires="x14">
            <control shapeId="33605" r:id="rId188" name="Check Box 837">
              <controlPr defaultSize="0" autoFill="0" autoLine="0" autoPict="0">
                <anchor moveWithCells="1">
                  <from>
                    <xdr:col>90</xdr:col>
                    <xdr:colOff>107950</xdr:colOff>
                    <xdr:row>1005</xdr:row>
                    <xdr:rowOff>50800</xdr:rowOff>
                  </from>
                  <to>
                    <xdr:col>92</xdr:col>
                    <xdr:colOff>88900</xdr:colOff>
                    <xdr:row>1008</xdr:row>
                    <xdr:rowOff>0</xdr:rowOff>
                  </to>
                </anchor>
              </controlPr>
            </control>
          </mc:Choice>
        </mc:AlternateContent>
        <mc:AlternateContent xmlns:mc="http://schemas.openxmlformats.org/markup-compatibility/2006">
          <mc:Choice Requires="x14">
            <control shapeId="33606" r:id="rId189" name="Check Box 838">
              <controlPr defaultSize="0" autoFill="0" autoLine="0" autoPict="0">
                <anchor moveWithCells="1">
                  <from>
                    <xdr:col>100</xdr:col>
                    <xdr:colOff>107950</xdr:colOff>
                    <xdr:row>1005</xdr:row>
                    <xdr:rowOff>50800</xdr:rowOff>
                  </from>
                  <to>
                    <xdr:col>102</xdr:col>
                    <xdr:colOff>88900</xdr:colOff>
                    <xdr:row>1008</xdr:row>
                    <xdr:rowOff>0</xdr:rowOff>
                  </to>
                </anchor>
              </controlPr>
            </control>
          </mc:Choice>
        </mc:AlternateContent>
        <mc:AlternateContent xmlns:mc="http://schemas.openxmlformats.org/markup-compatibility/2006">
          <mc:Choice Requires="x14">
            <control shapeId="33607" r:id="rId190" name="Check Box 839">
              <controlPr defaultSize="0" autoFill="0" autoLine="0" autoPict="0">
                <anchor moveWithCells="1">
                  <from>
                    <xdr:col>110</xdr:col>
                    <xdr:colOff>107950</xdr:colOff>
                    <xdr:row>1005</xdr:row>
                    <xdr:rowOff>50800</xdr:rowOff>
                  </from>
                  <to>
                    <xdr:col>112</xdr:col>
                    <xdr:colOff>88900</xdr:colOff>
                    <xdr:row>1008</xdr:row>
                    <xdr:rowOff>0</xdr:rowOff>
                  </to>
                </anchor>
              </controlPr>
            </control>
          </mc:Choice>
        </mc:AlternateContent>
        <mc:AlternateContent xmlns:mc="http://schemas.openxmlformats.org/markup-compatibility/2006">
          <mc:Choice Requires="x14">
            <control shapeId="33633" r:id="rId191" name="Check Box 865">
              <controlPr defaultSize="0" autoFill="0" autoLine="0" autoPict="0">
                <anchor moveWithCells="1">
                  <from>
                    <xdr:col>62</xdr:col>
                    <xdr:colOff>76200</xdr:colOff>
                    <xdr:row>1080</xdr:row>
                    <xdr:rowOff>95250</xdr:rowOff>
                  </from>
                  <to>
                    <xdr:col>64</xdr:col>
                    <xdr:colOff>69850</xdr:colOff>
                    <xdr:row>1083</xdr:row>
                    <xdr:rowOff>44450</xdr:rowOff>
                  </to>
                </anchor>
              </controlPr>
            </control>
          </mc:Choice>
        </mc:AlternateContent>
        <mc:AlternateContent xmlns:mc="http://schemas.openxmlformats.org/markup-compatibility/2006">
          <mc:Choice Requires="x14">
            <control shapeId="33634" r:id="rId192" name="Check Box 866">
              <controlPr defaultSize="0" autoFill="0" autoLine="0" autoPict="0">
                <anchor moveWithCells="1">
                  <from>
                    <xdr:col>77</xdr:col>
                    <xdr:colOff>44450</xdr:colOff>
                    <xdr:row>1080</xdr:row>
                    <xdr:rowOff>95250</xdr:rowOff>
                  </from>
                  <to>
                    <xdr:col>79</xdr:col>
                    <xdr:colOff>31750</xdr:colOff>
                    <xdr:row>1083</xdr:row>
                    <xdr:rowOff>44450</xdr:rowOff>
                  </to>
                </anchor>
              </controlPr>
            </control>
          </mc:Choice>
        </mc:AlternateContent>
        <mc:AlternateContent xmlns:mc="http://schemas.openxmlformats.org/markup-compatibility/2006">
          <mc:Choice Requires="x14">
            <control shapeId="33636" r:id="rId193" name="Check Box 868">
              <controlPr defaultSize="0" autoFill="0" autoLine="0" autoPict="0">
                <anchor moveWithCells="1">
                  <from>
                    <xdr:col>91</xdr:col>
                    <xdr:colOff>101600</xdr:colOff>
                    <xdr:row>1080</xdr:row>
                    <xdr:rowOff>95250</xdr:rowOff>
                  </from>
                  <to>
                    <xdr:col>93</xdr:col>
                    <xdr:colOff>95250</xdr:colOff>
                    <xdr:row>1083</xdr:row>
                    <xdr:rowOff>44450</xdr:rowOff>
                  </to>
                </anchor>
              </controlPr>
            </control>
          </mc:Choice>
        </mc:AlternateContent>
        <mc:AlternateContent xmlns:mc="http://schemas.openxmlformats.org/markup-compatibility/2006">
          <mc:Choice Requires="x14">
            <control shapeId="33638" r:id="rId194" name="Check Box 870">
              <controlPr defaultSize="0" autoFill="0" autoLine="0" autoPict="0">
                <anchor moveWithCells="1">
                  <from>
                    <xdr:col>105</xdr:col>
                    <xdr:colOff>6350</xdr:colOff>
                    <xdr:row>1080</xdr:row>
                    <xdr:rowOff>95250</xdr:rowOff>
                  </from>
                  <to>
                    <xdr:col>106</xdr:col>
                    <xdr:colOff>101600</xdr:colOff>
                    <xdr:row>1083</xdr:row>
                    <xdr:rowOff>50800</xdr:rowOff>
                  </to>
                </anchor>
              </controlPr>
            </control>
          </mc:Choice>
        </mc:AlternateContent>
        <mc:AlternateContent xmlns:mc="http://schemas.openxmlformats.org/markup-compatibility/2006">
          <mc:Choice Requires="x14">
            <control shapeId="33651" r:id="rId195" name="Check Box 883">
              <controlPr defaultSize="0" autoFill="0" autoLine="0" autoPict="0">
                <anchor moveWithCells="1">
                  <from>
                    <xdr:col>62</xdr:col>
                    <xdr:colOff>76200</xdr:colOff>
                    <xdr:row>1059</xdr:row>
                    <xdr:rowOff>88900</xdr:rowOff>
                  </from>
                  <to>
                    <xdr:col>64</xdr:col>
                    <xdr:colOff>69850</xdr:colOff>
                    <xdr:row>1062</xdr:row>
                    <xdr:rowOff>38100</xdr:rowOff>
                  </to>
                </anchor>
              </controlPr>
            </control>
          </mc:Choice>
        </mc:AlternateContent>
        <mc:AlternateContent xmlns:mc="http://schemas.openxmlformats.org/markup-compatibility/2006">
          <mc:Choice Requires="x14">
            <control shapeId="33652" r:id="rId196" name="Check Box 884">
              <controlPr defaultSize="0" autoFill="0" autoLine="0" autoPict="0">
                <anchor moveWithCells="1">
                  <from>
                    <xdr:col>77</xdr:col>
                    <xdr:colOff>44450</xdr:colOff>
                    <xdr:row>1059</xdr:row>
                    <xdr:rowOff>88900</xdr:rowOff>
                  </from>
                  <to>
                    <xdr:col>79</xdr:col>
                    <xdr:colOff>31750</xdr:colOff>
                    <xdr:row>1062</xdr:row>
                    <xdr:rowOff>38100</xdr:rowOff>
                  </to>
                </anchor>
              </controlPr>
            </control>
          </mc:Choice>
        </mc:AlternateContent>
        <mc:AlternateContent xmlns:mc="http://schemas.openxmlformats.org/markup-compatibility/2006">
          <mc:Choice Requires="x14">
            <control shapeId="33654" r:id="rId197" name="Check Box 886">
              <controlPr defaultSize="0" autoFill="0" autoLine="0" autoPict="0">
                <anchor moveWithCells="1">
                  <from>
                    <xdr:col>91</xdr:col>
                    <xdr:colOff>101600</xdr:colOff>
                    <xdr:row>1059</xdr:row>
                    <xdr:rowOff>88900</xdr:rowOff>
                  </from>
                  <to>
                    <xdr:col>93</xdr:col>
                    <xdr:colOff>95250</xdr:colOff>
                    <xdr:row>1062</xdr:row>
                    <xdr:rowOff>38100</xdr:rowOff>
                  </to>
                </anchor>
              </controlPr>
            </control>
          </mc:Choice>
        </mc:AlternateContent>
        <mc:AlternateContent xmlns:mc="http://schemas.openxmlformats.org/markup-compatibility/2006">
          <mc:Choice Requires="x14">
            <control shapeId="33656" r:id="rId198" name="Check Box 888">
              <controlPr defaultSize="0" autoFill="0" autoLine="0" autoPict="0">
                <anchor moveWithCells="1">
                  <from>
                    <xdr:col>105</xdr:col>
                    <xdr:colOff>6350</xdr:colOff>
                    <xdr:row>1059</xdr:row>
                    <xdr:rowOff>88900</xdr:rowOff>
                  </from>
                  <to>
                    <xdr:col>106</xdr:col>
                    <xdr:colOff>101600</xdr:colOff>
                    <xdr:row>1062</xdr:row>
                    <xdr:rowOff>38100</xdr:rowOff>
                  </to>
                </anchor>
              </controlPr>
            </control>
          </mc:Choice>
        </mc:AlternateContent>
        <mc:AlternateContent xmlns:mc="http://schemas.openxmlformats.org/markup-compatibility/2006">
          <mc:Choice Requires="x14">
            <control shapeId="33657" r:id="rId199" name="Check Box 889">
              <controlPr defaultSize="0" autoFill="0" autoLine="0" autoPict="0">
                <anchor moveWithCells="1">
                  <from>
                    <xdr:col>62</xdr:col>
                    <xdr:colOff>76200</xdr:colOff>
                    <xdr:row>1069</xdr:row>
                    <xdr:rowOff>69850</xdr:rowOff>
                  </from>
                  <to>
                    <xdr:col>64</xdr:col>
                    <xdr:colOff>69850</xdr:colOff>
                    <xdr:row>1072</xdr:row>
                    <xdr:rowOff>19050</xdr:rowOff>
                  </to>
                </anchor>
              </controlPr>
            </control>
          </mc:Choice>
        </mc:AlternateContent>
        <mc:AlternateContent xmlns:mc="http://schemas.openxmlformats.org/markup-compatibility/2006">
          <mc:Choice Requires="x14">
            <control shapeId="33658" r:id="rId200" name="Check Box 890">
              <controlPr defaultSize="0" autoFill="0" autoLine="0" autoPict="0">
                <anchor moveWithCells="1">
                  <from>
                    <xdr:col>77</xdr:col>
                    <xdr:colOff>44450</xdr:colOff>
                    <xdr:row>1069</xdr:row>
                    <xdr:rowOff>69850</xdr:rowOff>
                  </from>
                  <to>
                    <xdr:col>79</xdr:col>
                    <xdr:colOff>31750</xdr:colOff>
                    <xdr:row>1072</xdr:row>
                    <xdr:rowOff>19050</xdr:rowOff>
                  </to>
                </anchor>
              </controlPr>
            </control>
          </mc:Choice>
        </mc:AlternateContent>
        <mc:AlternateContent xmlns:mc="http://schemas.openxmlformats.org/markup-compatibility/2006">
          <mc:Choice Requires="x14">
            <control shapeId="33660" r:id="rId201" name="Check Box 892">
              <controlPr defaultSize="0" autoFill="0" autoLine="0" autoPict="0">
                <anchor moveWithCells="1">
                  <from>
                    <xdr:col>91</xdr:col>
                    <xdr:colOff>101600</xdr:colOff>
                    <xdr:row>1069</xdr:row>
                    <xdr:rowOff>69850</xdr:rowOff>
                  </from>
                  <to>
                    <xdr:col>93</xdr:col>
                    <xdr:colOff>95250</xdr:colOff>
                    <xdr:row>1072</xdr:row>
                    <xdr:rowOff>19050</xdr:rowOff>
                  </to>
                </anchor>
              </controlPr>
            </control>
          </mc:Choice>
        </mc:AlternateContent>
        <mc:AlternateContent xmlns:mc="http://schemas.openxmlformats.org/markup-compatibility/2006">
          <mc:Choice Requires="x14">
            <control shapeId="33662" r:id="rId202" name="Check Box 894">
              <controlPr defaultSize="0" autoFill="0" autoLine="0" autoPict="0">
                <anchor moveWithCells="1">
                  <from>
                    <xdr:col>105</xdr:col>
                    <xdr:colOff>6350</xdr:colOff>
                    <xdr:row>1069</xdr:row>
                    <xdr:rowOff>69850</xdr:rowOff>
                  </from>
                  <to>
                    <xdr:col>106</xdr:col>
                    <xdr:colOff>101600</xdr:colOff>
                    <xdr:row>1072</xdr:row>
                    <xdr:rowOff>19050</xdr:rowOff>
                  </to>
                </anchor>
              </controlPr>
            </control>
          </mc:Choice>
        </mc:AlternateContent>
        <mc:AlternateContent xmlns:mc="http://schemas.openxmlformats.org/markup-compatibility/2006">
          <mc:Choice Requires="x14">
            <control shapeId="33663" r:id="rId203" name="Check Box 895">
              <controlPr defaultSize="0" autoFill="0" autoLine="0" autoPict="0">
                <anchor moveWithCells="1">
                  <from>
                    <xdr:col>62</xdr:col>
                    <xdr:colOff>76200</xdr:colOff>
                    <xdr:row>1075</xdr:row>
                    <xdr:rowOff>25400</xdr:rowOff>
                  </from>
                  <to>
                    <xdr:col>64</xdr:col>
                    <xdr:colOff>69850</xdr:colOff>
                    <xdr:row>1077</xdr:row>
                    <xdr:rowOff>76200</xdr:rowOff>
                  </to>
                </anchor>
              </controlPr>
            </control>
          </mc:Choice>
        </mc:AlternateContent>
        <mc:AlternateContent xmlns:mc="http://schemas.openxmlformats.org/markup-compatibility/2006">
          <mc:Choice Requires="x14">
            <control shapeId="33664" r:id="rId204" name="Check Box 896">
              <controlPr defaultSize="0" autoFill="0" autoLine="0" autoPict="0">
                <anchor moveWithCells="1">
                  <from>
                    <xdr:col>77</xdr:col>
                    <xdr:colOff>44450</xdr:colOff>
                    <xdr:row>1075</xdr:row>
                    <xdr:rowOff>25400</xdr:rowOff>
                  </from>
                  <to>
                    <xdr:col>79</xdr:col>
                    <xdr:colOff>31750</xdr:colOff>
                    <xdr:row>1077</xdr:row>
                    <xdr:rowOff>76200</xdr:rowOff>
                  </to>
                </anchor>
              </controlPr>
            </control>
          </mc:Choice>
        </mc:AlternateContent>
        <mc:AlternateContent xmlns:mc="http://schemas.openxmlformats.org/markup-compatibility/2006">
          <mc:Choice Requires="x14">
            <control shapeId="33666" r:id="rId205" name="Check Box 898">
              <controlPr defaultSize="0" autoFill="0" autoLine="0" autoPict="0">
                <anchor moveWithCells="1">
                  <from>
                    <xdr:col>91</xdr:col>
                    <xdr:colOff>101600</xdr:colOff>
                    <xdr:row>1075</xdr:row>
                    <xdr:rowOff>25400</xdr:rowOff>
                  </from>
                  <to>
                    <xdr:col>93</xdr:col>
                    <xdr:colOff>95250</xdr:colOff>
                    <xdr:row>1077</xdr:row>
                    <xdr:rowOff>76200</xdr:rowOff>
                  </to>
                </anchor>
              </controlPr>
            </control>
          </mc:Choice>
        </mc:AlternateContent>
        <mc:AlternateContent xmlns:mc="http://schemas.openxmlformats.org/markup-compatibility/2006">
          <mc:Choice Requires="x14">
            <control shapeId="33668" r:id="rId206" name="Check Box 900">
              <controlPr defaultSize="0" autoFill="0" autoLine="0" autoPict="0">
                <anchor moveWithCells="1">
                  <from>
                    <xdr:col>105</xdr:col>
                    <xdr:colOff>6350</xdr:colOff>
                    <xdr:row>1075</xdr:row>
                    <xdr:rowOff>25400</xdr:rowOff>
                  </from>
                  <to>
                    <xdr:col>106</xdr:col>
                    <xdr:colOff>101600</xdr:colOff>
                    <xdr:row>1077</xdr:row>
                    <xdr:rowOff>76200</xdr:rowOff>
                  </to>
                </anchor>
              </controlPr>
            </control>
          </mc:Choice>
        </mc:AlternateContent>
        <mc:AlternateContent xmlns:mc="http://schemas.openxmlformats.org/markup-compatibility/2006">
          <mc:Choice Requires="x14">
            <control shapeId="33669" r:id="rId207" name="Check Box 901">
              <controlPr defaultSize="0" autoFill="0" autoLine="0" autoPict="0">
                <anchor moveWithCells="1">
                  <from>
                    <xdr:col>62</xdr:col>
                    <xdr:colOff>76200</xdr:colOff>
                    <xdr:row>1087</xdr:row>
                    <xdr:rowOff>38100</xdr:rowOff>
                  </from>
                  <to>
                    <xdr:col>64</xdr:col>
                    <xdr:colOff>69850</xdr:colOff>
                    <xdr:row>1089</xdr:row>
                    <xdr:rowOff>88900</xdr:rowOff>
                  </to>
                </anchor>
              </controlPr>
            </control>
          </mc:Choice>
        </mc:AlternateContent>
        <mc:AlternateContent xmlns:mc="http://schemas.openxmlformats.org/markup-compatibility/2006">
          <mc:Choice Requires="x14">
            <control shapeId="33670" r:id="rId208" name="Check Box 902">
              <controlPr defaultSize="0" autoFill="0" autoLine="0" autoPict="0">
                <anchor moveWithCells="1">
                  <from>
                    <xdr:col>77</xdr:col>
                    <xdr:colOff>44450</xdr:colOff>
                    <xdr:row>1087</xdr:row>
                    <xdr:rowOff>38100</xdr:rowOff>
                  </from>
                  <to>
                    <xdr:col>79</xdr:col>
                    <xdr:colOff>31750</xdr:colOff>
                    <xdr:row>1089</xdr:row>
                    <xdr:rowOff>88900</xdr:rowOff>
                  </to>
                </anchor>
              </controlPr>
            </control>
          </mc:Choice>
        </mc:AlternateContent>
        <mc:AlternateContent xmlns:mc="http://schemas.openxmlformats.org/markup-compatibility/2006">
          <mc:Choice Requires="x14">
            <control shapeId="33672" r:id="rId209" name="Check Box 904">
              <controlPr defaultSize="0" autoFill="0" autoLine="0" autoPict="0">
                <anchor moveWithCells="1">
                  <from>
                    <xdr:col>91</xdr:col>
                    <xdr:colOff>101600</xdr:colOff>
                    <xdr:row>1087</xdr:row>
                    <xdr:rowOff>38100</xdr:rowOff>
                  </from>
                  <to>
                    <xdr:col>93</xdr:col>
                    <xdr:colOff>95250</xdr:colOff>
                    <xdr:row>1089</xdr:row>
                    <xdr:rowOff>88900</xdr:rowOff>
                  </to>
                </anchor>
              </controlPr>
            </control>
          </mc:Choice>
        </mc:AlternateContent>
        <mc:AlternateContent xmlns:mc="http://schemas.openxmlformats.org/markup-compatibility/2006">
          <mc:Choice Requires="x14">
            <control shapeId="33674" r:id="rId210" name="Check Box 906">
              <controlPr defaultSize="0" autoFill="0" autoLine="0" autoPict="0">
                <anchor moveWithCells="1">
                  <from>
                    <xdr:col>105</xdr:col>
                    <xdr:colOff>6350</xdr:colOff>
                    <xdr:row>1087</xdr:row>
                    <xdr:rowOff>38100</xdr:rowOff>
                  </from>
                  <to>
                    <xdr:col>106</xdr:col>
                    <xdr:colOff>101600</xdr:colOff>
                    <xdr:row>1089</xdr:row>
                    <xdr:rowOff>88900</xdr:rowOff>
                  </to>
                </anchor>
              </controlPr>
            </control>
          </mc:Choice>
        </mc:AlternateContent>
        <mc:AlternateContent xmlns:mc="http://schemas.openxmlformats.org/markup-compatibility/2006">
          <mc:Choice Requires="x14">
            <control shapeId="33675" r:id="rId211" name="Check Box 907">
              <controlPr defaultSize="0" autoFill="0" autoLine="0" autoPict="0">
                <anchor moveWithCells="1">
                  <from>
                    <xdr:col>62</xdr:col>
                    <xdr:colOff>76200</xdr:colOff>
                    <xdr:row>1093</xdr:row>
                    <xdr:rowOff>50800</xdr:rowOff>
                  </from>
                  <to>
                    <xdr:col>64</xdr:col>
                    <xdr:colOff>69850</xdr:colOff>
                    <xdr:row>1095</xdr:row>
                    <xdr:rowOff>95250</xdr:rowOff>
                  </to>
                </anchor>
              </controlPr>
            </control>
          </mc:Choice>
        </mc:AlternateContent>
        <mc:AlternateContent xmlns:mc="http://schemas.openxmlformats.org/markup-compatibility/2006">
          <mc:Choice Requires="x14">
            <control shapeId="33676" r:id="rId212" name="Check Box 908">
              <controlPr defaultSize="0" autoFill="0" autoLine="0" autoPict="0">
                <anchor moveWithCells="1">
                  <from>
                    <xdr:col>77</xdr:col>
                    <xdr:colOff>44450</xdr:colOff>
                    <xdr:row>1093</xdr:row>
                    <xdr:rowOff>50800</xdr:rowOff>
                  </from>
                  <to>
                    <xdr:col>79</xdr:col>
                    <xdr:colOff>31750</xdr:colOff>
                    <xdr:row>1095</xdr:row>
                    <xdr:rowOff>95250</xdr:rowOff>
                  </to>
                </anchor>
              </controlPr>
            </control>
          </mc:Choice>
        </mc:AlternateContent>
        <mc:AlternateContent xmlns:mc="http://schemas.openxmlformats.org/markup-compatibility/2006">
          <mc:Choice Requires="x14">
            <control shapeId="33678" r:id="rId213" name="Check Box 910">
              <controlPr defaultSize="0" autoFill="0" autoLine="0" autoPict="0">
                <anchor moveWithCells="1">
                  <from>
                    <xdr:col>91</xdr:col>
                    <xdr:colOff>101600</xdr:colOff>
                    <xdr:row>1093</xdr:row>
                    <xdr:rowOff>50800</xdr:rowOff>
                  </from>
                  <to>
                    <xdr:col>93</xdr:col>
                    <xdr:colOff>95250</xdr:colOff>
                    <xdr:row>1095</xdr:row>
                    <xdr:rowOff>95250</xdr:rowOff>
                  </to>
                </anchor>
              </controlPr>
            </control>
          </mc:Choice>
        </mc:AlternateContent>
        <mc:AlternateContent xmlns:mc="http://schemas.openxmlformats.org/markup-compatibility/2006">
          <mc:Choice Requires="x14">
            <control shapeId="33680" r:id="rId214" name="Check Box 912">
              <controlPr defaultSize="0" autoFill="0" autoLine="0" autoPict="0">
                <anchor moveWithCells="1">
                  <from>
                    <xdr:col>105</xdr:col>
                    <xdr:colOff>6350</xdr:colOff>
                    <xdr:row>1093</xdr:row>
                    <xdr:rowOff>50800</xdr:rowOff>
                  </from>
                  <to>
                    <xdr:col>106</xdr:col>
                    <xdr:colOff>101600</xdr:colOff>
                    <xdr:row>1095</xdr:row>
                    <xdr:rowOff>95250</xdr:rowOff>
                  </to>
                </anchor>
              </controlPr>
            </control>
          </mc:Choice>
        </mc:AlternateContent>
        <mc:AlternateContent xmlns:mc="http://schemas.openxmlformats.org/markup-compatibility/2006">
          <mc:Choice Requires="x14">
            <control shapeId="33681" r:id="rId215" name="Check Box 913">
              <controlPr defaultSize="0" autoFill="0" autoLine="0" autoPict="0">
                <anchor moveWithCells="1">
                  <from>
                    <xdr:col>62</xdr:col>
                    <xdr:colOff>76200</xdr:colOff>
                    <xdr:row>1098</xdr:row>
                    <xdr:rowOff>88900</xdr:rowOff>
                  </from>
                  <to>
                    <xdr:col>64</xdr:col>
                    <xdr:colOff>69850</xdr:colOff>
                    <xdr:row>1101</xdr:row>
                    <xdr:rowOff>38100</xdr:rowOff>
                  </to>
                </anchor>
              </controlPr>
            </control>
          </mc:Choice>
        </mc:AlternateContent>
        <mc:AlternateContent xmlns:mc="http://schemas.openxmlformats.org/markup-compatibility/2006">
          <mc:Choice Requires="x14">
            <control shapeId="33682" r:id="rId216" name="Check Box 914">
              <controlPr defaultSize="0" autoFill="0" autoLine="0" autoPict="0">
                <anchor moveWithCells="1">
                  <from>
                    <xdr:col>77</xdr:col>
                    <xdr:colOff>44450</xdr:colOff>
                    <xdr:row>1098</xdr:row>
                    <xdr:rowOff>88900</xdr:rowOff>
                  </from>
                  <to>
                    <xdr:col>79</xdr:col>
                    <xdr:colOff>31750</xdr:colOff>
                    <xdr:row>1101</xdr:row>
                    <xdr:rowOff>38100</xdr:rowOff>
                  </to>
                </anchor>
              </controlPr>
            </control>
          </mc:Choice>
        </mc:AlternateContent>
        <mc:AlternateContent xmlns:mc="http://schemas.openxmlformats.org/markup-compatibility/2006">
          <mc:Choice Requires="x14">
            <control shapeId="33684" r:id="rId217" name="Check Box 916">
              <controlPr defaultSize="0" autoFill="0" autoLine="0" autoPict="0">
                <anchor moveWithCells="1">
                  <from>
                    <xdr:col>91</xdr:col>
                    <xdr:colOff>101600</xdr:colOff>
                    <xdr:row>1098</xdr:row>
                    <xdr:rowOff>88900</xdr:rowOff>
                  </from>
                  <to>
                    <xdr:col>93</xdr:col>
                    <xdr:colOff>95250</xdr:colOff>
                    <xdr:row>1101</xdr:row>
                    <xdr:rowOff>38100</xdr:rowOff>
                  </to>
                </anchor>
              </controlPr>
            </control>
          </mc:Choice>
        </mc:AlternateContent>
        <mc:AlternateContent xmlns:mc="http://schemas.openxmlformats.org/markup-compatibility/2006">
          <mc:Choice Requires="x14">
            <control shapeId="33686" r:id="rId218" name="Check Box 918">
              <controlPr defaultSize="0" autoFill="0" autoLine="0" autoPict="0">
                <anchor moveWithCells="1">
                  <from>
                    <xdr:col>105</xdr:col>
                    <xdr:colOff>6350</xdr:colOff>
                    <xdr:row>1098</xdr:row>
                    <xdr:rowOff>88900</xdr:rowOff>
                  </from>
                  <to>
                    <xdr:col>106</xdr:col>
                    <xdr:colOff>101600</xdr:colOff>
                    <xdr:row>1101</xdr:row>
                    <xdr:rowOff>38100</xdr:rowOff>
                  </to>
                </anchor>
              </controlPr>
            </control>
          </mc:Choice>
        </mc:AlternateContent>
        <mc:AlternateContent xmlns:mc="http://schemas.openxmlformats.org/markup-compatibility/2006">
          <mc:Choice Requires="x14">
            <control shapeId="33758" r:id="rId219" name="Check Box 990">
              <controlPr defaultSize="0" autoFill="0" autoLine="0" autoPict="0">
                <anchor moveWithCells="1">
                  <from>
                    <xdr:col>64</xdr:col>
                    <xdr:colOff>69850</xdr:colOff>
                    <xdr:row>1232</xdr:row>
                    <xdr:rowOff>69850</xdr:rowOff>
                  </from>
                  <to>
                    <xdr:col>66</xdr:col>
                    <xdr:colOff>69850</xdr:colOff>
                    <xdr:row>1235</xdr:row>
                    <xdr:rowOff>12700</xdr:rowOff>
                  </to>
                </anchor>
              </controlPr>
            </control>
          </mc:Choice>
        </mc:AlternateContent>
        <mc:AlternateContent xmlns:mc="http://schemas.openxmlformats.org/markup-compatibility/2006">
          <mc:Choice Requires="x14">
            <control shapeId="33759" r:id="rId220" name="Check Box 991">
              <controlPr defaultSize="0" autoFill="0" autoLine="0" autoPict="0">
                <anchor moveWithCells="1">
                  <from>
                    <xdr:col>75</xdr:col>
                    <xdr:colOff>69850</xdr:colOff>
                    <xdr:row>1232</xdr:row>
                    <xdr:rowOff>69850</xdr:rowOff>
                  </from>
                  <to>
                    <xdr:col>77</xdr:col>
                    <xdr:colOff>69850</xdr:colOff>
                    <xdr:row>1235</xdr:row>
                    <xdr:rowOff>12700</xdr:rowOff>
                  </to>
                </anchor>
              </controlPr>
            </control>
          </mc:Choice>
        </mc:AlternateContent>
        <mc:AlternateContent xmlns:mc="http://schemas.openxmlformats.org/markup-compatibility/2006">
          <mc:Choice Requires="x14">
            <control shapeId="33760" r:id="rId221" name="Check Box 992">
              <controlPr defaultSize="0" autoFill="0" autoLine="0" autoPict="0">
                <anchor moveWithCells="1">
                  <from>
                    <xdr:col>86</xdr:col>
                    <xdr:colOff>69850</xdr:colOff>
                    <xdr:row>1232</xdr:row>
                    <xdr:rowOff>69850</xdr:rowOff>
                  </from>
                  <to>
                    <xdr:col>88</xdr:col>
                    <xdr:colOff>69850</xdr:colOff>
                    <xdr:row>1235</xdr:row>
                    <xdr:rowOff>12700</xdr:rowOff>
                  </to>
                </anchor>
              </controlPr>
            </control>
          </mc:Choice>
        </mc:AlternateContent>
        <mc:AlternateContent xmlns:mc="http://schemas.openxmlformats.org/markup-compatibility/2006">
          <mc:Choice Requires="x14">
            <control shapeId="33761" r:id="rId222" name="Check Box 993">
              <controlPr defaultSize="0" autoFill="0" autoLine="0" autoPict="0">
                <anchor moveWithCells="1">
                  <from>
                    <xdr:col>97</xdr:col>
                    <xdr:colOff>69850</xdr:colOff>
                    <xdr:row>1232</xdr:row>
                    <xdr:rowOff>69850</xdr:rowOff>
                  </from>
                  <to>
                    <xdr:col>99</xdr:col>
                    <xdr:colOff>69850</xdr:colOff>
                    <xdr:row>1235</xdr:row>
                    <xdr:rowOff>12700</xdr:rowOff>
                  </to>
                </anchor>
              </controlPr>
            </control>
          </mc:Choice>
        </mc:AlternateContent>
        <mc:AlternateContent xmlns:mc="http://schemas.openxmlformats.org/markup-compatibility/2006">
          <mc:Choice Requires="x14">
            <control shapeId="33762" r:id="rId223" name="Check Box 994">
              <controlPr defaultSize="0" autoFill="0" autoLine="0" autoPict="0">
                <anchor moveWithCells="1">
                  <from>
                    <xdr:col>108</xdr:col>
                    <xdr:colOff>69850</xdr:colOff>
                    <xdr:row>1232</xdr:row>
                    <xdr:rowOff>69850</xdr:rowOff>
                  </from>
                  <to>
                    <xdr:col>110</xdr:col>
                    <xdr:colOff>50800</xdr:colOff>
                    <xdr:row>1235</xdr:row>
                    <xdr:rowOff>12700</xdr:rowOff>
                  </to>
                </anchor>
              </controlPr>
            </control>
          </mc:Choice>
        </mc:AlternateContent>
        <mc:AlternateContent xmlns:mc="http://schemas.openxmlformats.org/markup-compatibility/2006">
          <mc:Choice Requires="x14">
            <control shapeId="33763" r:id="rId224" name="Check Box 995">
              <controlPr defaultSize="0" autoFill="0" autoLine="0" autoPict="0">
                <anchor moveWithCells="1">
                  <from>
                    <xdr:col>64</xdr:col>
                    <xdr:colOff>69850</xdr:colOff>
                    <xdr:row>1240</xdr:row>
                    <xdr:rowOff>69850</xdr:rowOff>
                  </from>
                  <to>
                    <xdr:col>66</xdr:col>
                    <xdr:colOff>69850</xdr:colOff>
                    <xdr:row>1243</xdr:row>
                    <xdr:rowOff>31750</xdr:rowOff>
                  </to>
                </anchor>
              </controlPr>
            </control>
          </mc:Choice>
        </mc:AlternateContent>
        <mc:AlternateContent xmlns:mc="http://schemas.openxmlformats.org/markup-compatibility/2006">
          <mc:Choice Requires="x14">
            <control shapeId="33764" r:id="rId225" name="Check Box 996">
              <controlPr defaultSize="0" autoFill="0" autoLine="0" autoPict="0">
                <anchor moveWithCells="1">
                  <from>
                    <xdr:col>75</xdr:col>
                    <xdr:colOff>69850</xdr:colOff>
                    <xdr:row>1240</xdr:row>
                    <xdr:rowOff>76200</xdr:rowOff>
                  </from>
                  <to>
                    <xdr:col>77</xdr:col>
                    <xdr:colOff>69850</xdr:colOff>
                    <xdr:row>1243</xdr:row>
                    <xdr:rowOff>12700</xdr:rowOff>
                  </to>
                </anchor>
              </controlPr>
            </control>
          </mc:Choice>
        </mc:AlternateContent>
        <mc:AlternateContent xmlns:mc="http://schemas.openxmlformats.org/markup-compatibility/2006">
          <mc:Choice Requires="x14">
            <control shapeId="33765" r:id="rId226" name="Check Box 997">
              <controlPr defaultSize="0" autoFill="0" autoLine="0" autoPict="0">
                <anchor moveWithCells="1">
                  <from>
                    <xdr:col>86</xdr:col>
                    <xdr:colOff>69850</xdr:colOff>
                    <xdr:row>1240</xdr:row>
                    <xdr:rowOff>76200</xdr:rowOff>
                  </from>
                  <to>
                    <xdr:col>88</xdr:col>
                    <xdr:colOff>69850</xdr:colOff>
                    <xdr:row>1243</xdr:row>
                    <xdr:rowOff>12700</xdr:rowOff>
                  </to>
                </anchor>
              </controlPr>
            </control>
          </mc:Choice>
        </mc:AlternateContent>
        <mc:AlternateContent xmlns:mc="http://schemas.openxmlformats.org/markup-compatibility/2006">
          <mc:Choice Requires="x14">
            <control shapeId="33766" r:id="rId227" name="Check Box 998">
              <controlPr defaultSize="0" autoFill="0" autoLine="0" autoPict="0">
                <anchor moveWithCells="1">
                  <from>
                    <xdr:col>97</xdr:col>
                    <xdr:colOff>69850</xdr:colOff>
                    <xdr:row>1240</xdr:row>
                    <xdr:rowOff>76200</xdr:rowOff>
                  </from>
                  <to>
                    <xdr:col>99</xdr:col>
                    <xdr:colOff>69850</xdr:colOff>
                    <xdr:row>1243</xdr:row>
                    <xdr:rowOff>12700</xdr:rowOff>
                  </to>
                </anchor>
              </controlPr>
            </control>
          </mc:Choice>
        </mc:AlternateContent>
        <mc:AlternateContent xmlns:mc="http://schemas.openxmlformats.org/markup-compatibility/2006">
          <mc:Choice Requires="x14">
            <control shapeId="33767" r:id="rId228" name="Check Box 999">
              <controlPr defaultSize="0" autoFill="0" autoLine="0" autoPict="0">
                <anchor moveWithCells="1">
                  <from>
                    <xdr:col>108</xdr:col>
                    <xdr:colOff>69850</xdr:colOff>
                    <xdr:row>1240</xdr:row>
                    <xdr:rowOff>76200</xdr:rowOff>
                  </from>
                  <to>
                    <xdr:col>110</xdr:col>
                    <xdr:colOff>50800</xdr:colOff>
                    <xdr:row>1243</xdr:row>
                    <xdr:rowOff>12700</xdr:rowOff>
                  </to>
                </anchor>
              </controlPr>
            </control>
          </mc:Choice>
        </mc:AlternateContent>
        <mc:AlternateContent xmlns:mc="http://schemas.openxmlformats.org/markup-compatibility/2006">
          <mc:Choice Requires="x14">
            <control shapeId="33768" r:id="rId229" name="Check Box 1000">
              <controlPr defaultSize="0" autoFill="0" autoLine="0" autoPict="0">
                <anchor moveWithCells="1">
                  <from>
                    <xdr:col>64</xdr:col>
                    <xdr:colOff>69850</xdr:colOff>
                    <xdr:row>1249</xdr:row>
                    <xdr:rowOff>31750</xdr:rowOff>
                  </from>
                  <to>
                    <xdr:col>66</xdr:col>
                    <xdr:colOff>69850</xdr:colOff>
                    <xdr:row>1251</xdr:row>
                    <xdr:rowOff>69850</xdr:rowOff>
                  </to>
                </anchor>
              </controlPr>
            </control>
          </mc:Choice>
        </mc:AlternateContent>
        <mc:AlternateContent xmlns:mc="http://schemas.openxmlformats.org/markup-compatibility/2006">
          <mc:Choice Requires="x14">
            <control shapeId="33769" r:id="rId230" name="Check Box 1001">
              <controlPr defaultSize="0" autoFill="0" autoLine="0" autoPict="0">
                <anchor moveWithCells="1">
                  <from>
                    <xdr:col>75</xdr:col>
                    <xdr:colOff>69850</xdr:colOff>
                    <xdr:row>1249</xdr:row>
                    <xdr:rowOff>31750</xdr:rowOff>
                  </from>
                  <to>
                    <xdr:col>77</xdr:col>
                    <xdr:colOff>69850</xdr:colOff>
                    <xdr:row>1251</xdr:row>
                    <xdr:rowOff>69850</xdr:rowOff>
                  </to>
                </anchor>
              </controlPr>
            </control>
          </mc:Choice>
        </mc:AlternateContent>
        <mc:AlternateContent xmlns:mc="http://schemas.openxmlformats.org/markup-compatibility/2006">
          <mc:Choice Requires="x14">
            <control shapeId="33770" r:id="rId231" name="Check Box 1002">
              <controlPr defaultSize="0" autoFill="0" autoLine="0" autoPict="0">
                <anchor moveWithCells="1">
                  <from>
                    <xdr:col>86</xdr:col>
                    <xdr:colOff>69850</xdr:colOff>
                    <xdr:row>1249</xdr:row>
                    <xdr:rowOff>31750</xdr:rowOff>
                  </from>
                  <to>
                    <xdr:col>88</xdr:col>
                    <xdr:colOff>69850</xdr:colOff>
                    <xdr:row>1251</xdr:row>
                    <xdr:rowOff>69850</xdr:rowOff>
                  </to>
                </anchor>
              </controlPr>
            </control>
          </mc:Choice>
        </mc:AlternateContent>
        <mc:AlternateContent xmlns:mc="http://schemas.openxmlformats.org/markup-compatibility/2006">
          <mc:Choice Requires="x14">
            <control shapeId="33771" r:id="rId232" name="Check Box 1003">
              <controlPr defaultSize="0" autoFill="0" autoLine="0" autoPict="0">
                <anchor moveWithCells="1">
                  <from>
                    <xdr:col>97</xdr:col>
                    <xdr:colOff>69850</xdr:colOff>
                    <xdr:row>1249</xdr:row>
                    <xdr:rowOff>31750</xdr:rowOff>
                  </from>
                  <to>
                    <xdr:col>99</xdr:col>
                    <xdr:colOff>69850</xdr:colOff>
                    <xdr:row>1251</xdr:row>
                    <xdr:rowOff>69850</xdr:rowOff>
                  </to>
                </anchor>
              </controlPr>
            </control>
          </mc:Choice>
        </mc:AlternateContent>
        <mc:AlternateContent xmlns:mc="http://schemas.openxmlformats.org/markup-compatibility/2006">
          <mc:Choice Requires="x14">
            <control shapeId="33772" r:id="rId233" name="Check Box 1004">
              <controlPr defaultSize="0" autoFill="0" autoLine="0" autoPict="0">
                <anchor moveWithCells="1">
                  <from>
                    <xdr:col>108</xdr:col>
                    <xdr:colOff>69850</xdr:colOff>
                    <xdr:row>1249</xdr:row>
                    <xdr:rowOff>31750</xdr:rowOff>
                  </from>
                  <to>
                    <xdr:col>110</xdr:col>
                    <xdr:colOff>50800</xdr:colOff>
                    <xdr:row>1251</xdr:row>
                    <xdr:rowOff>69850</xdr:rowOff>
                  </to>
                </anchor>
              </controlPr>
            </control>
          </mc:Choice>
        </mc:AlternateContent>
        <mc:AlternateContent xmlns:mc="http://schemas.openxmlformats.org/markup-compatibility/2006">
          <mc:Choice Requires="x14">
            <control shapeId="33773" r:id="rId234" name="Check Box 1005">
              <controlPr defaultSize="0" autoFill="0" autoLine="0" autoPict="0">
                <anchor moveWithCells="1">
                  <from>
                    <xdr:col>64</xdr:col>
                    <xdr:colOff>69850</xdr:colOff>
                    <xdr:row>1257</xdr:row>
                    <xdr:rowOff>69850</xdr:rowOff>
                  </from>
                  <to>
                    <xdr:col>66</xdr:col>
                    <xdr:colOff>69850</xdr:colOff>
                    <xdr:row>1260</xdr:row>
                    <xdr:rowOff>31750</xdr:rowOff>
                  </to>
                </anchor>
              </controlPr>
            </control>
          </mc:Choice>
        </mc:AlternateContent>
        <mc:AlternateContent xmlns:mc="http://schemas.openxmlformats.org/markup-compatibility/2006">
          <mc:Choice Requires="x14">
            <control shapeId="33774" r:id="rId235" name="Check Box 1006">
              <controlPr defaultSize="0" autoFill="0" autoLine="0" autoPict="0">
                <anchor moveWithCells="1">
                  <from>
                    <xdr:col>75</xdr:col>
                    <xdr:colOff>69850</xdr:colOff>
                    <xdr:row>1257</xdr:row>
                    <xdr:rowOff>69850</xdr:rowOff>
                  </from>
                  <to>
                    <xdr:col>77</xdr:col>
                    <xdr:colOff>69850</xdr:colOff>
                    <xdr:row>1260</xdr:row>
                    <xdr:rowOff>31750</xdr:rowOff>
                  </to>
                </anchor>
              </controlPr>
            </control>
          </mc:Choice>
        </mc:AlternateContent>
        <mc:AlternateContent xmlns:mc="http://schemas.openxmlformats.org/markup-compatibility/2006">
          <mc:Choice Requires="x14">
            <control shapeId="33775" r:id="rId236" name="Check Box 1007">
              <controlPr defaultSize="0" autoFill="0" autoLine="0" autoPict="0">
                <anchor moveWithCells="1">
                  <from>
                    <xdr:col>86</xdr:col>
                    <xdr:colOff>69850</xdr:colOff>
                    <xdr:row>1257</xdr:row>
                    <xdr:rowOff>69850</xdr:rowOff>
                  </from>
                  <to>
                    <xdr:col>88</xdr:col>
                    <xdr:colOff>69850</xdr:colOff>
                    <xdr:row>1260</xdr:row>
                    <xdr:rowOff>31750</xdr:rowOff>
                  </to>
                </anchor>
              </controlPr>
            </control>
          </mc:Choice>
        </mc:AlternateContent>
        <mc:AlternateContent xmlns:mc="http://schemas.openxmlformats.org/markup-compatibility/2006">
          <mc:Choice Requires="x14">
            <control shapeId="33776" r:id="rId237" name="Check Box 1008">
              <controlPr defaultSize="0" autoFill="0" autoLine="0" autoPict="0">
                <anchor moveWithCells="1">
                  <from>
                    <xdr:col>97</xdr:col>
                    <xdr:colOff>69850</xdr:colOff>
                    <xdr:row>1257</xdr:row>
                    <xdr:rowOff>69850</xdr:rowOff>
                  </from>
                  <to>
                    <xdr:col>99</xdr:col>
                    <xdr:colOff>69850</xdr:colOff>
                    <xdr:row>1260</xdr:row>
                    <xdr:rowOff>31750</xdr:rowOff>
                  </to>
                </anchor>
              </controlPr>
            </control>
          </mc:Choice>
        </mc:AlternateContent>
        <mc:AlternateContent xmlns:mc="http://schemas.openxmlformats.org/markup-compatibility/2006">
          <mc:Choice Requires="x14">
            <control shapeId="33777" r:id="rId238" name="Check Box 1009">
              <controlPr defaultSize="0" autoFill="0" autoLine="0" autoPict="0">
                <anchor moveWithCells="1">
                  <from>
                    <xdr:col>108</xdr:col>
                    <xdr:colOff>69850</xdr:colOff>
                    <xdr:row>1257</xdr:row>
                    <xdr:rowOff>69850</xdr:rowOff>
                  </from>
                  <to>
                    <xdr:col>110</xdr:col>
                    <xdr:colOff>50800</xdr:colOff>
                    <xdr:row>1260</xdr:row>
                    <xdr:rowOff>31750</xdr:rowOff>
                  </to>
                </anchor>
              </controlPr>
            </control>
          </mc:Choice>
        </mc:AlternateContent>
        <mc:AlternateContent xmlns:mc="http://schemas.openxmlformats.org/markup-compatibility/2006">
          <mc:Choice Requires="x14">
            <control shapeId="44083" r:id="rId239" name="Check Box 1075">
              <controlPr defaultSize="0" autoFill="0" autoLine="0" autoPict="0">
                <anchor moveWithCells="1">
                  <from>
                    <xdr:col>62</xdr:col>
                    <xdr:colOff>76200</xdr:colOff>
                    <xdr:row>1064</xdr:row>
                    <xdr:rowOff>57150</xdr:rowOff>
                  </from>
                  <to>
                    <xdr:col>64</xdr:col>
                    <xdr:colOff>69850</xdr:colOff>
                    <xdr:row>1067</xdr:row>
                    <xdr:rowOff>6350</xdr:rowOff>
                  </to>
                </anchor>
              </controlPr>
            </control>
          </mc:Choice>
        </mc:AlternateContent>
        <mc:AlternateContent xmlns:mc="http://schemas.openxmlformats.org/markup-compatibility/2006">
          <mc:Choice Requires="x14">
            <control shapeId="44084" r:id="rId240" name="Check Box 1076">
              <controlPr defaultSize="0" autoFill="0" autoLine="0" autoPict="0">
                <anchor moveWithCells="1">
                  <from>
                    <xdr:col>77</xdr:col>
                    <xdr:colOff>44450</xdr:colOff>
                    <xdr:row>1064</xdr:row>
                    <xdr:rowOff>57150</xdr:rowOff>
                  </from>
                  <to>
                    <xdr:col>79</xdr:col>
                    <xdr:colOff>31750</xdr:colOff>
                    <xdr:row>1067</xdr:row>
                    <xdr:rowOff>6350</xdr:rowOff>
                  </to>
                </anchor>
              </controlPr>
            </control>
          </mc:Choice>
        </mc:AlternateContent>
        <mc:AlternateContent xmlns:mc="http://schemas.openxmlformats.org/markup-compatibility/2006">
          <mc:Choice Requires="x14">
            <control shapeId="44086" r:id="rId241" name="Check Box 1078">
              <controlPr defaultSize="0" autoFill="0" autoLine="0" autoPict="0">
                <anchor moveWithCells="1">
                  <from>
                    <xdr:col>91</xdr:col>
                    <xdr:colOff>101600</xdr:colOff>
                    <xdr:row>1064</xdr:row>
                    <xdr:rowOff>57150</xdr:rowOff>
                  </from>
                  <to>
                    <xdr:col>93</xdr:col>
                    <xdr:colOff>95250</xdr:colOff>
                    <xdr:row>1067</xdr:row>
                    <xdr:rowOff>6350</xdr:rowOff>
                  </to>
                </anchor>
              </controlPr>
            </control>
          </mc:Choice>
        </mc:AlternateContent>
        <mc:AlternateContent xmlns:mc="http://schemas.openxmlformats.org/markup-compatibility/2006">
          <mc:Choice Requires="x14">
            <control shapeId="44088" r:id="rId242" name="Check Box 1080">
              <controlPr defaultSize="0" autoFill="0" autoLine="0" autoPict="0">
                <anchor moveWithCells="1">
                  <from>
                    <xdr:col>105</xdr:col>
                    <xdr:colOff>6350</xdr:colOff>
                    <xdr:row>1064</xdr:row>
                    <xdr:rowOff>57150</xdr:rowOff>
                  </from>
                  <to>
                    <xdr:col>106</xdr:col>
                    <xdr:colOff>101600</xdr:colOff>
                    <xdr:row>1067</xdr:row>
                    <xdr:rowOff>6350</xdr:rowOff>
                  </to>
                </anchor>
              </controlPr>
            </control>
          </mc:Choice>
        </mc:AlternateContent>
        <mc:AlternateContent xmlns:mc="http://schemas.openxmlformats.org/markup-compatibility/2006">
          <mc:Choice Requires="x14">
            <control shapeId="44089" r:id="rId243" name="Check Box 1081">
              <controlPr defaultSize="0" autoFill="0" autoLine="0" autoPict="0">
                <anchor moveWithCells="1">
                  <from>
                    <xdr:col>62</xdr:col>
                    <xdr:colOff>63500</xdr:colOff>
                    <xdr:row>1154</xdr:row>
                    <xdr:rowOff>38100</xdr:rowOff>
                  </from>
                  <to>
                    <xdr:col>64</xdr:col>
                    <xdr:colOff>57150</xdr:colOff>
                    <xdr:row>1156</xdr:row>
                    <xdr:rowOff>88900</xdr:rowOff>
                  </to>
                </anchor>
              </controlPr>
            </control>
          </mc:Choice>
        </mc:AlternateContent>
        <mc:AlternateContent xmlns:mc="http://schemas.openxmlformats.org/markup-compatibility/2006">
          <mc:Choice Requires="x14">
            <control shapeId="44090" r:id="rId244" name="Check Box 1082">
              <controlPr defaultSize="0" autoFill="0" autoLine="0" autoPict="0">
                <anchor moveWithCells="1">
                  <from>
                    <xdr:col>77</xdr:col>
                    <xdr:colOff>31750</xdr:colOff>
                    <xdr:row>1154</xdr:row>
                    <xdr:rowOff>38100</xdr:rowOff>
                  </from>
                  <to>
                    <xdr:col>79</xdr:col>
                    <xdr:colOff>25400</xdr:colOff>
                    <xdr:row>1156</xdr:row>
                    <xdr:rowOff>88900</xdr:rowOff>
                  </to>
                </anchor>
              </controlPr>
            </control>
          </mc:Choice>
        </mc:AlternateContent>
        <mc:AlternateContent xmlns:mc="http://schemas.openxmlformats.org/markup-compatibility/2006">
          <mc:Choice Requires="x14">
            <control shapeId="44092" r:id="rId245" name="Check Box 1084">
              <controlPr defaultSize="0" autoFill="0" autoLine="0" autoPict="0">
                <anchor moveWithCells="1">
                  <from>
                    <xdr:col>91</xdr:col>
                    <xdr:colOff>95250</xdr:colOff>
                    <xdr:row>1154</xdr:row>
                    <xdr:rowOff>38100</xdr:rowOff>
                  </from>
                  <to>
                    <xdr:col>93</xdr:col>
                    <xdr:colOff>88900</xdr:colOff>
                    <xdr:row>1156</xdr:row>
                    <xdr:rowOff>88900</xdr:rowOff>
                  </to>
                </anchor>
              </controlPr>
            </control>
          </mc:Choice>
        </mc:AlternateContent>
        <mc:AlternateContent xmlns:mc="http://schemas.openxmlformats.org/markup-compatibility/2006">
          <mc:Choice Requires="x14">
            <control shapeId="44094" r:id="rId246" name="Check Box 1086">
              <controlPr defaultSize="0" autoFill="0" autoLine="0" autoPict="0">
                <anchor moveWithCells="1">
                  <from>
                    <xdr:col>104</xdr:col>
                    <xdr:colOff>101600</xdr:colOff>
                    <xdr:row>1154</xdr:row>
                    <xdr:rowOff>38100</xdr:rowOff>
                  </from>
                  <to>
                    <xdr:col>106</xdr:col>
                    <xdr:colOff>88900</xdr:colOff>
                    <xdr:row>1156</xdr:row>
                    <xdr:rowOff>88900</xdr:rowOff>
                  </to>
                </anchor>
              </controlPr>
            </control>
          </mc:Choice>
        </mc:AlternateContent>
        <mc:AlternateContent xmlns:mc="http://schemas.openxmlformats.org/markup-compatibility/2006">
          <mc:Choice Requires="x14">
            <control shapeId="44107" r:id="rId247" name="Check Box 1099">
              <controlPr defaultSize="0" autoFill="0" autoLine="0" autoPict="0">
                <anchor moveWithCells="1">
                  <from>
                    <xdr:col>62</xdr:col>
                    <xdr:colOff>63500</xdr:colOff>
                    <xdr:row>1147</xdr:row>
                    <xdr:rowOff>57150</xdr:rowOff>
                  </from>
                  <to>
                    <xdr:col>64</xdr:col>
                    <xdr:colOff>57150</xdr:colOff>
                    <xdr:row>1150</xdr:row>
                    <xdr:rowOff>6350</xdr:rowOff>
                  </to>
                </anchor>
              </controlPr>
            </control>
          </mc:Choice>
        </mc:AlternateContent>
        <mc:AlternateContent xmlns:mc="http://schemas.openxmlformats.org/markup-compatibility/2006">
          <mc:Choice Requires="x14">
            <control shapeId="44108" r:id="rId248" name="Check Box 1100">
              <controlPr defaultSize="0" autoFill="0" autoLine="0" autoPict="0">
                <anchor moveWithCells="1">
                  <from>
                    <xdr:col>77</xdr:col>
                    <xdr:colOff>31750</xdr:colOff>
                    <xdr:row>1147</xdr:row>
                    <xdr:rowOff>57150</xdr:rowOff>
                  </from>
                  <to>
                    <xdr:col>79</xdr:col>
                    <xdr:colOff>25400</xdr:colOff>
                    <xdr:row>1150</xdr:row>
                    <xdr:rowOff>6350</xdr:rowOff>
                  </to>
                </anchor>
              </controlPr>
            </control>
          </mc:Choice>
        </mc:AlternateContent>
        <mc:AlternateContent xmlns:mc="http://schemas.openxmlformats.org/markup-compatibility/2006">
          <mc:Choice Requires="x14">
            <control shapeId="44110" r:id="rId249" name="Check Box 1102">
              <controlPr defaultSize="0" autoFill="0" autoLine="0" autoPict="0">
                <anchor moveWithCells="1">
                  <from>
                    <xdr:col>91</xdr:col>
                    <xdr:colOff>95250</xdr:colOff>
                    <xdr:row>1147</xdr:row>
                    <xdr:rowOff>57150</xdr:rowOff>
                  </from>
                  <to>
                    <xdr:col>93</xdr:col>
                    <xdr:colOff>88900</xdr:colOff>
                    <xdr:row>1150</xdr:row>
                    <xdr:rowOff>6350</xdr:rowOff>
                  </to>
                </anchor>
              </controlPr>
            </control>
          </mc:Choice>
        </mc:AlternateContent>
        <mc:AlternateContent xmlns:mc="http://schemas.openxmlformats.org/markup-compatibility/2006">
          <mc:Choice Requires="x14">
            <control shapeId="44112" r:id="rId250" name="Check Box 1104">
              <controlPr defaultSize="0" autoFill="0" autoLine="0" autoPict="0">
                <anchor moveWithCells="1">
                  <from>
                    <xdr:col>104</xdr:col>
                    <xdr:colOff>101600</xdr:colOff>
                    <xdr:row>1147</xdr:row>
                    <xdr:rowOff>57150</xdr:rowOff>
                  </from>
                  <to>
                    <xdr:col>106</xdr:col>
                    <xdr:colOff>88900</xdr:colOff>
                    <xdr:row>1150</xdr:row>
                    <xdr:rowOff>6350</xdr:rowOff>
                  </to>
                </anchor>
              </controlPr>
            </control>
          </mc:Choice>
        </mc:AlternateContent>
        <mc:AlternateContent xmlns:mc="http://schemas.openxmlformats.org/markup-compatibility/2006">
          <mc:Choice Requires="x14">
            <control shapeId="44113" r:id="rId251" name="Check Box 1105">
              <controlPr defaultSize="0" autoFill="0" autoLine="0" autoPict="0">
                <anchor moveWithCells="1">
                  <from>
                    <xdr:col>62</xdr:col>
                    <xdr:colOff>63500</xdr:colOff>
                    <xdr:row>1162</xdr:row>
                    <xdr:rowOff>6350</xdr:rowOff>
                  </from>
                  <to>
                    <xdr:col>64</xdr:col>
                    <xdr:colOff>57150</xdr:colOff>
                    <xdr:row>1164</xdr:row>
                    <xdr:rowOff>50800</xdr:rowOff>
                  </to>
                </anchor>
              </controlPr>
            </control>
          </mc:Choice>
        </mc:AlternateContent>
        <mc:AlternateContent xmlns:mc="http://schemas.openxmlformats.org/markup-compatibility/2006">
          <mc:Choice Requires="x14">
            <control shapeId="44114" r:id="rId252" name="Check Box 1106">
              <controlPr defaultSize="0" autoFill="0" autoLine="0" autoPict="0">
                <anchor moveWithCells="1">
                  <from>
                    <xdr:col>77</xdr:col>
                    <xdr:colOff>31750</xdr:colOff>
                    <xdr:row>1162</xdr:row>
                    <xdr:rowOff>6350</xdr:rowOff>
                  </from>
                  <to>
                    <xdr:col>79</xdr:col>
                    <xdr:colOff>25400</xdr:colOff>
                    <xdr:row>1164</xdr:row>
                    <xdr:rowOff>50800</xdr:rowOff>
                  </to>
                </anchor>
              </controlPr>
            </control>
          </mc:Choice>
        </mc:AlternateContent>
        <mc:AlternateContent xmlns:mc="http://schemas.openxmlformats.org/markup-compatibility/2006">
          <mc:Choice Requires="x14">
            <control shapeId="44116" r:id="rId253" name="Check Box 1108">
              <controlPr defaultSize="0" autoFill="0" autoLine="0" autoPict="0">
                <anchor moveWithCells="1">
                  <from>
                    <xdr:col>91</xdr:col>
                    <xdr:colOff>95250</xdr:colOff>
                    <xdr:row>1162</xdr:row>
                    <xdr:rowOff>6350</xdr:rowOff>
                  </from>
                  <to>
                    <xdr:col>93</xdr:col>
                    <xdr:colOff>88900</xdr:colOff>
                    <xdr:row>1164</xdr:row>
                    <xdr:rowOff>50800</xdr:rowOff>
                  </to>
                </anchor>
              </controlPr>
            </control>
          </mc:Choice>
        </mc:AlternateContent>
        <mc:AlternateContent xmlns:mc="http://schemas.openxmlformats.org/markup-compatibility/2006">
          <mc:Choice Requires="x14">
            <control shapeId="44118" r:id="rId254" name="Check Box 1110">
              <controlPr defaultSize="0" autoFill="0" autoLine="0" autoPict="0">
                <anchor moveWithCells="1">
                  <from>
                    <xdr:col>104</xdr:col>
                    <xdr:colOff>101600</xdr:colOff>
                    <xdr:row>1162</xdr:row>
                    <xdr:rowOff>6350</xdr:rowOff>
                  </from>
                  <to>
                    <xdr:col>106</xdr:col>
                    <xdr:colOff>88900</xdr:colOff>
                    <xdr:row>1164</xdr:row>
                    <xdr:rowOff>44450</xdr:rowOff>
                  </to>
                </anchor>
              </controlPr>
            </control>
          </mc:Choice>
        </mc:AlternateContent>
        <mc:AlternateContent xmlns:mc="http://schemas.openxmlformats.org/markup-compatibility/2006">
          <mc:Choice Requires="x14">
            <control shapeId="44119" r:id="rId255" name="Check Box 1111">
              <controlPr defaultSize="0" autoFill="0" autoLine="0" autoPict="0">
                <anchor moveWithCells="1">
                  <from>
                    <xdr:col>62</xdr:col>
                    <xdr:colOff>63500</xdr:colOff>
                    <xdr:row>1170</xdr:row>
                    <xdr:rowOff>50800</xdr:rowOff>
                  </from>
                  <to>
                    <xdr:col>64</xdr:col>
                    <xdr:colOff>57150</xdr:colOff>
                    <xdr:row>1172</xdr:row>
                    <xdr:rowOff>95250</xdr:rowOff>
                  </to>
                </anchor>
              </controlPr>
            </control>
          </mc:Choice>
        </mc:AlternateContent>
        <mc:AlternateContent xmlns:mc="http://schemas.openxmlformats.org/markup-compatibility/2006">
          <mc:Choice Requires="x14">
            <control shapeId="44120" r:id="rId256" name="Check Box 1112">
              <controlPr defaultSize="0" autoFill="0" autoLine="0" autoPict="0">
                <anchor moveWithCells="1">
                  <from>
                    <xdr:col>77</xdr:col>
                    <xdr:colOff>31750</xdr:colOff>
                    <xdr:row>1170</xdr:row>
                    <xdr:rowOff>50800</xdr:rowOff>
                  </from>
                  <to>
                    <xdr:col>79</xdr:col>
                    <xdr:colOff>25400</xdr:colOff>
                    <xdr:row>1172</xdr:row>
                    <xdr:rowOff>95250</xdr:rowOff>
                  </to>
                </anchor>
              </controlPr>
            </control>
          </mc:Choice>
        </mc:AlternateContent>
        <mc:AlternateContent xmlns:mc="http://schemas.openxmlformats.org/markup-compatibility/2006">
          <mc:Choice Requires="x14">
            <control shapeId="44122" r:id="rId257" name="Check Box 1114">
              <controlPr defaultSize="0" autoFill="0" autoLine="0" autoPict="0">
                <anchor moveWithCells="1">
                  <from>
                    <xdr:col>91</xdr:col>
                    <xdr:colOff>95250</xdr:colOff>
                    <xdr:row>1170</xdr:row>
                    <xdr:rowOff>50800</xdr:rowOff>
                  </from>
                  <to>
                    <xdr:col>93</xdr:col>
                    <xdr:colOff>88900</xdr:colOff>
                    <xdr:row>1172</xdr:row>
                    <xdr:rowOff>95250</xdr:rowOff>
                  </to>
                </anchor>
              </controlPr>
            </control>
          </mc:Choice>
        </mc:AlternateContent>
        <mc:AlternateContent xmlns:mc="http://schemas.openxmlformats.org/markup-compatibility/2006">
          <mc:Choice Requires="x14">
            <control shapeId="44124" r:id="rId258" name="Check Box 1116">
              <controlPr defaultSize="0" autoFill="0" autoLine="0" autoPict="0">
                <anchor moveWithCells="1">
                  <from>
                    <xdr:col>104</xdr:col>
                    <xdr:colOff>101600</xdr:colOff>
                    <xdr:row>1170</xdr:row>
                    <xdr:rowOff>50800</xdr:rowOff>
                  </from>
                  <to>
                    <xdr:col>106</xdr:col>
                    <xdr:colOff>88900</xdr:colOff>
                    <xdr:row>1172</xdr:row>
                    <xdr:rowOff>95250</xdr:rowOff>
                  </to>
                </anchor>
              </controlPr>
            </control>
          </mc:Choice>
        </mc:AlternateContent>
        <mc:AlternateContent xmlns:mc="http://schemas.openxmlformats.org/markup-compatibility/2006">
          <mc:Choice Requires="x14">
            <control shapeId="44125" r:id="rId259" name="Check Box 1117">
              <controlPr defaultSize="0" autoFill="0" autoLine="0" autoPict="0">
                <anchor moveWithCells="1">
                  <from>
                    <xdr:col>62</xdr:col>
                    <xdr:colOff>63500</xdr:colOff>
                    <xdr:row>1178</xdr:row>
                    <xdr:rowOff>76200</xdr:rowOff>
                  </from>
                  <to>
                    <xdr:col>64</xdr:col>
                    <xdr:colOff>57150</xdr:colOff>
                    <xdr:row>1181</xdr:row>
                    <xdr:rowOff>31750</xdr:rowOff>
                  </to>
                </anchor>
              </controlPr>
            </control>
          </mc:Choice>
        </mc:AlternateContent>
        <mc:AlternateContent xmlns:mc="http://schemas.openxmlformats.org/markup-compatibility/2006">
          <mc:Choice Requires="x14">
            <control shapeId="44126" r:id="rId260" name="Check Box 1118">
              <controlPr defaultSize="0" autoFill="0" autoLine="0" autoPict="0">
                <anchor moveWithCells="1">
                  <from>
                    <xdr:col>77</xdr:col>
                    <xdr:colOff>31750</xdr:colOff>
                    <xdr:row>1178</xdr:row>
                    <xdr:rowOff>76200</xdr:rowOff>
                  </from>
                  <to>
                    <xdr:col>79</xdr:col>
                    <xdr:colOff>25400</xdr:colOff>
                    <xdr:row>1181</xdr:row>
                    <xdr:rowOff>31750</xdr:rowOff>
                  </to>
                </anchor>
              </controlPr>
            </control>
          </mc:Choice>
        </mc:AlternateContent>
        <mc:AlternateContent xmlns:mc="http://schemas.openxmlformats.org/markup-compatibility/2006">
          <mc:Choice Requires="x14">
            <control shapeId="44128" r:id="rId261" name="Check Box 1120">
              <controlPr defaultSize="0" autoFill="0" autoLine="0" autoPict="0">
                <anchor moveWithCells="1">
                  <from>
                    <xdr:col>91</xdr:col>
                    <xdr:colOff>95250</xdr:colOff>
                    <xdr:row>1178</xdr:row>
                    <xdr:rowOff>76200</xdr:rowOff>
                  </from>
                  <to>
                    <xdr:col>93</xdr:col>
                    <xdr:colOff>88900</xdr:colOff>
                    <xdr:row>1181</xdr:row>
                    <xdr:rowOff>31750</xdr:rowOff>
                  </to>
                </anchor>
              </controlPr>
            </control>
          </mc:Choice>
        </mc:AlternateContent>
        <mc:AlternateContent xmlns:mc="http://schemas.openxmlformats.org/markup-compatibility/2006">
          <mc:Choice Requires="x14">
            <control shapeId="44130" r:id="rId262" name="Check Box 1122">
              <controlPr defaultSize="0" autoFill="0" autoLine="0" autoPict="0">
                <anchor moveWithCells="1">
                  <from>
                    <xdr:col>104</xdr:col>
                    <xdr:colOff>101600</xdr:colOff>
                    <xdr:row>1178</xdr:row>
                    <xdr:rowOff>76200</xdr:rowOff>
                  </from>
                  <to>
                    <xdr:col>106</xdr:col>
                    <xdr:colOff>88900</xdr:colOff>
                    <xdr:row>1181</xdr:row>
                    <xdr:rowOff>31750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D98"/>
  <sheetViews>
    <sheetView showGridLines="0" showRowColHeaders="0" workbookViewId="0">
      <pane ySplit="1" topLeftCell="A97" activePane="bottomLeft" state="frozen"/>
      <selection pane="bottomLeft" activeCell="K5" sqref="K5"/>
    </sheetView>
  </sheetViews>
  <sheetFormatPr defaultColWidth="8.81640625" defaultRowHeight="16.5"/>
  <cols>
    <col min="1" max="1" width="3.453125" style="49" customWidth="1"/>
    <col min="2" max="2" width="4.453125" style="49" customWidth="1"/>
    <col min="3" max="6" width="3.453125" style="49" customWidth="1"/>
    <col min="7" max="7" width="3.54296875" style="49" customWidth="1"/>
    <col min="8" max="10" width="3.453125" style="49" customWidth="1"/>
    <col min="11" max="11" width="3.81640625" style="49" customWidth="1"/>
    <col min="12" max="14" width="3.453125" style="49" customWidth="1"/>
    <col min="15" max="15" width="4" style="49" customWidth="1"/>
    <col min="16" max="18" width="3.453125" style="49" customWidth="1"/>
    <col min="19" max="19" width="3.81640625" style="49" customWidth="1"/>
    <col min="20" max="160" width="3.453125" style="49" customWidth="1"/>
    <col min="161" max="16384" width="8.81640625" style="49"/>
  </cols>
  <sheetData>
    <row r="1" spans="1:56">
      <c r="A1" s="169" t="s">
        <v>126</v>
      </c>
      <c r="B1" s="166"/>
      <c r="C1" s="166"/>
      <c r="D1" s="297" t="s">
        <v>884</v>
      </c>
      <c r="E1" s="297"/>
      <c r="F1" s="297"/>
      <c r="G1" s="297"/>
      <c r="H1" s="297" t="s">
        <v>63</v>
      </c>
      <c r="I1" s="297"/>
      <c r="J1" s="297"/>
      <c r="K1" s="297"/>
      <c r="L1" s="297" t="s">
        <v>918</v>
      </c>
      <c r="M1" s="297"/>
      <c r="N1" s="297"/>
      <c r="O1" s="297"/>
      <c r="P1" s="297" t="s">
        <v>319</v>
      </c>
      <c r="Q1" s="297"/>
      <c r="R1" s="297"/>
      <c r="S1" s="297"/>
      <c r="T1" s="297" t="s">
        <v>143</v>
      </c>
      <c r="U1" s="297"/>
      <c r="V1" s="297"/>
      <c r="W1" s="297"/>
      <c r="X1" s="297"/>
      <c r="Y1" s="297"/>
      <c r="Z1" s="297"/>
      <c r="AA1" s="297" t="s">
        <v>769</v>
      </c>
      <c r="AB1" s="297"/>
      <c r="AC1" s="297"/>
      <c r="AD1" s="297"/>
      <c r="AE1" s="297"/>
      <c r="AF1" s="297"/>
      <c r="AG1" s="297" t="s">
        <v>885</v>
      </c>
      <c r="AH1" s="297"/>
      <c r="AI1" s="297"/>
      <c r="AJ1" s="297"/>
      <c r="AK1" s="297" t="s">
        <v>135</v>
      </c>
      <c r="AL1" s="297"/>
      <c r="AM1" s="297"/>
      <c r="AN1" s="297"/>
      <c r="AO1" s="297"/>
      <c r="AP1" s="297" t="s">
        <v>23</v>
      </c>
      <c r="AQ1" s="297"/>
      <c r="AR1" s="297"/>
      <c r="AS1" s="297"/>
      <c r="AT1" s="297"/>
      <c r="AU1" s="297"/>
      <c r="AV1" s="297" t="s">
        <v>37</v>
      </c>
      <c r="AW1" s="297"/>
      <c r="AX1" s="297"/>
      <c r="AY1" s="297"/>
      <c r="BA1" s="182"/>
      <c r="BB1" s="182"/>
      <c r="BC1" s="50"/>
      <c r="BD1" s="50"/>
    </row>
    <row r="2" spans="1:56" ht="26.25" customHeight="1">
      <c r="C2" s="48" t="s">
        <v>63</v>
      </c>
      <c r="AF2" s="48" t="s">
        <v>1027</v>
      </c>
    </row>
    <row r="3" spans="1:56" ht="6" customHeight="1">
      <c r="C3" s="48"/>
    </row>
    <row r="4" spans="1:56" ht="18" customHeight="1">
      <c r="C4" s="51" t="s">
        <v>813</v>
      </c>
      <c r="S4" s="51" t="s">
        <v>170</v>
      </c>
    </row>
    <row r="5" spans="1:56">
      <c r="H5" s="49" t="s">
        <v>73</v>
      </c>
      <c r="K5" s="147">
        <v>0</v>
      </c>
      <c r="W5" s="299" t="inlineStr">
        <is>
          <t xml:space="preserve">No</t>
        </is>
      </c>
      <c r="X5" s="299"/>
      <c r="AF5" s="298" t="inlineStr">
        <is>
          <t xml:space="preserve">Hong Kong student hostel (2 occupants). Cooling-only window AC at 25 C: 12 h/day in May-Oct and 4 h/day in Nov-Apr (annual average 8 h/day, entered below). No space heating. Octopus pre-paid AC spend about HK$140/month (hot) and HK$50/month (cool). Hot water from an electric instantaneous heater in the shared washroom; laundry in hall machines, 1 cold-wash load + 12 min drying per person per week. Occupancy: weekdays 22:00-11:00, Saturday about 20 h, Sunday about 18 h in the room.</t>
        </is>
      </c>
      <c r="AG5" s="298"/>
      <c r="AH5" s="298"/>
      <c r="AI5" s="298"/>
      <c r="AJ5" s="298"/>
      <c r="AK5" s="298"/>
      <c r="AL5" s="298"/>
      <c r="AM5" s="298"/>
      <c r="AN5" s="298"/>
      <c r="AO5" s="298"/>
      <c r="AP5" s="298"/>
      <c r="AQ5" s="298"/>
      <c r="AR5" s="298"/>
      <c r="AS5" s="298"/>
      <c r="AT5" s="298"/>
      <c r="AU5" s="298"/>
      <c r="AV5" s="298"/>
      <c r="AW5" s="298"/>
      <c r="AX5" s="298"/>
      <c r="AY5" s="298"/>
      <c r="AZ5" s="298"/>
    </row>
    <row r="6" spans="1:56">
      <c r="H6" s="49" t="s">
        <v>74</v>
      </c>
      <c r="K6" s="147">
        <v>0</v>
      </c>
      <c r="AF6" s="298"/>
      <c r="AG6" s="298"/>
      <c r="AH6" s="298"/>
      <c r="AI6" s="298"/>
      <c r="AJ6" s="298"/>
      <c r="AK6" s="298"/>
      <c r="AL6" s="298"/>
      <c r="AM6" s="298"/>
      <c r="AN6" s="298"/>
      <c r="AO6" s="298"/>
      <c r="AP6" s="298"/>
      <c r="AQ6" s="298"/>
      <c r="AR6" s="298"/>
      <c r="AS6" s="298"/>
      <c r="AT6" s="298"/>
      <c r="AU6" s="298"/>
      <c r="AV6" s="298"/>
      <c r="AW6" s="298"/>
      <c r="AX6" s="298"/>
      <c r="AY6" s="298"/>
      <c r="AZ6" s="298"/>
    </row>
    <row r="7" spans="1:56">
      <c r="A7" s="53"/>
      <c r="H7" s="49" t="s">
        <v>75</v>
      </c>
      <c r="K7" s="147">
        <v>2</v>
      </c>
      <c r="AF7" s="298"/>
      <c r="AG7" s="298"/>
      <c r="AH7" s="298"/>
      <c r="AI7" s="298"/>
      <c r="AJ7" s="298"/>
      <c r="AK7" s="298"/>
      <c r="AL7" s="298"/>
      <c r="AM7" s="298"/>
      <c r="AN7" s="298"/>
      <c r="AO7" s="298"/>
      <c r="AP7" s="298"/>
      <c r="AQ7" s="298"/>
      <c r="AR7" s="298"/>
      <c r="AS7" s="298"/>
      <c r="AT7" s="298"/>
      <c r="AU7" s="298"/>
      <c r="AV7" s="298"/>
      <c r="AW7" s="298"/>
      <c r="AX7" s="298"/>
      <c r="AY7" s="298"/>
      <c r="AZ7" s="298"/>
    </row>
    <row r="8" spans="1:56">
      <c r="A8" s="53"/>
      <c r="H8" s="49" t="s">
        <v>724</v>
      </c>
      <c r="K8" s="147">
        <v>0</v>
      </c>
      <c r="AF8" s="298"/>
      <c r="AG8" s="298"/>
      <c r="AH8" s="298"/>
      <c r="AI8" s="298"/>
      <c r="AJ8" s="298"/>
      <c r="AK8" s="298"/>
      <c r="AL8" s="298"/>
      <c r="AM8" s="298"/>
      <c r="AN8" s="298"/>
      <c r="AO8" s="298"/>
      <c r="AP8" s="298"/>
      <c r="AQ8" s="298"/>
      <c r="AR8" s="298"/>
      <c r="AS8" s="298"/>
      <c r="AT8" s="298"/>
      <c r="AU8" s="298"/>
      <c r="AV8" s="298"/>
      <c r="AW8" s="298"/>
      <c r="AX8" s="298"/>
      <c r="AY8" s="298"/>
      <c r="AZ8" s="298"/>
    </row>
    <row r="9" spans="1:56">
      <c r="A9" s="53"/>
      <c r="AF9" s="298"/>
      <c r="AG9" s="298"/>
      <c r="AH9" s="298"/>
      <c r="AI9" s="298"/>
      <c r="AJ9" s="298"/>
      <c r="AK9" s="298"/>
      <c r="AL9" s="298"/>
      <c r="AM9" s="298"/>
      <c r="AN9" s="298"/>
      <c r="AO9" s="298"/>
      <c r="AP9" s="298"/>
      <c r="AQ9" s="298"/>
      <c r="AR9" s="298"/>
      <c r="AS9" s="298"/>
      <c r="AT9" s="298"/>
      <c r="AU9" s="298"/>
      <c r="AV9" s="298"/>
      <c r="AW9" s="298"/>
      <c r="AX9" s="298"/>
      <c r="AY9" s="298"/>
      <c r="AZ9" s="298"/>
    </row>
    <row r="10" spans="1:56">
      <c r="A10" s="53"/>
      <c r="C10" s="48" t="s">
        <v>156</v>
      </c>
      <c r="D10" s="54"/>
      <c r="AF10" s="298"/>
      <c r="AG10" s="298"/>
      <c r="AH10" s="298"/>
      <c r="AI10" s="298"/>
      <c r="AJ10" s="298"/>
      <c r="AK10" s="298"/>
      <c r="AL10" s="298"/>
      <c r="AM10" s="298"/>
      <c r="AN10" s="298"/>
      <c r="AO10" s="298"/>
      <c r="AP10" s="298"/>
      <c r="AQ10" s="298"/>
      <c r="AR10" s="298"/>
      <c r="AS10" s="298"/>
      <c r="AT10" s="298"/>
      <c r="AU10" s="298"/>
      <c r="AV10" s="298"/>
      <c r="AW10" s="298"/>
      <c r="AX10" s="298"/>
      <c r="AY10" s="298"/>
      <c r="AZ10" s="298"/>
    </row>
    <row r="11" spans="1:56" ht="6.75" customHeight="1">
      <c r="A11" s="53"/>
      <c r="AF11" s="298"/>
      <c r="AG11" s="298"/>
      <c r="AH11" s="298"/>
      <c r="AI11" s="298"/>
      <c r="AJ11" s="298"/>
      <c r="AK11" s="298"/>
      <c r="AL11" s="298"/>
      <c r="AM11" s="298"/>
      <c r="AN11" s="298"/>
      <c r="AO11" s="298"/>
      <c r="AP11" s="298"/>
      <c r="AQ11" s="298"/>
      <c r="AR11" s="298"/>
      <c r="AS11" s="298"/>
      <c r="AT11" s="298"/>
      <c r="AU11" s="298"/>
      <c r="AV11" s="298"/>
      <c r="AW11" s="298"/>
      <c r="AX11" s="298"/>
      <c r="AY11" s="298"/>
      <c r="AZ11" s="298"/>
    </row>
    <row r="12" spans="1:56">
      <c r="A12" s="53"/>
      <c r="C12" s="55" t="s">
        <v>608</v>
      </c>
      <c r="AF12" s="298"/>
      <c r="AG12" s="298"/>
      <c r="AH12" s="298"/>
      <c r="AI12" s="298"/>
      <c r="AJ12" s="298"/>
      <c r="AK12" s="298"/>
      <c r="AL12" s="298"/>
      <c r="AM12" s="298"/>
      <c r="AN12" s="298"/>
      <c r="AO12" s="298"/>
      <c r="AP12" s="298"/>
      <c r="AQ12" s="298"/>
      <c r="AR12" s="298"/>
      <c r="AS12" s="298"/>
      <c r="AT12" s="298"/>
      <c r="AU12" s="298"/>
      <c r="AV12" s="298"/>
      <c r="AW12" s="298"/>
      <c r="AX12" s="298"/>
      <c r="AY12" s="298"/>
      <c r="AZ12" s="298"/>
    </row>
    <row r="13" spans="1:56">
      <c r="A13" s="53"/>
      <c r="C13" s="56"/>
      <c r="H13" s="48" t="s">
        <v>756</v>
      </c>
      <c r="I13" s="300" t="inlineStr">
        <is>
          <t xml:space="preserve">Standard</t>
        </is>
      </c>
      <c r="J13" s="301"/>
      <c r="K13" s="301"/>
      <c r="L13" s="301"/>
      <c r="M13" s="301"/>
      <c r="N13" s="302"/>
      <c r="AF13" s="298"/>
      <c r="AG13" s="298"/>
      <c r="AH13" s="298"/>
      <c r="AI13" s="298"/>
      <c r="AJ13" s="298"/>
      <c r="AK13" s="298"/>
      <c r="AL13" s="298"/>
      <c r="AM13" s="298"/>
      <c r="AN13" s="298"/>
      <c r="AO13" s="298"/>
      <c r="AP13" s="298"/>
      <c r="AQ13" s="298"/>
      <c r="AR13" s="298"/>
      <c r="AS13" s="298"/>
      <c r="AT13" s="298"/>
      <c r="AU13" s="298"/>
      <c r="AV13" s="298"/>
      <c r="AW13" s="298"/>
      <c r="AX13" s="298"/>
      <c r="AY13" s="298"/>
      <c r="AZ13" s="298"/>
    </row>
    <row r="14" spans="1:56">
      <c r="A14" s="53"/>
      <c r="AF14" s="298"/>
      <c r="AG14" s="298"/>
      <c r="AH14" s="298"/>
      <c r="AI14" s="298"/>
      <c r="AJ14" s="298"/>
      <c r="AK14" s="298"/>
      <c r="AL14" s="298"/>
      <c r="AM14" s="298"/>
      <c r="AN14" s="298"/>
      <c r="AO14" s="298"/>
      <c r="AP14" s="298"/>
      <c r="AQ14" s="298"/>
      <c r="AR14" s="298"/>
      <c r="AS14" s="298"/>
      <c r="AT14" s="298"/>
      <c r="AU14" s="298"/>
      <c r="AV14" s="298"/>
      <c r="AW14" s="298"/>
      <c r="AX14" s="298"/>
      <c r="AY14" s="298"/>
      <c r="AZ14" s="298"/>
    </row>
    <row r="15" spans="1:56">
      <c r="A15" s="53"/>
      <c r="C15" s="55" t="s">
        <v>609</v>
      </c>
      <c r="D15" s="54"/>
      <c r="AF15" s="298"/>
      <c r="AG15" s="298"/>
      <c r="AH15" s="298"/>
      <c r="AI15" s="298"/>
      <c r="AJ15" s="298"/>
      <c r="AK15" s="298"/>
      <c r="AL15" s="298"/>
      <c r="AM15" s="298"/>
      <c r="AN15" s="298"/>
      <c r="AO15" s="298"/>
      <c r="AP15" s="298"/>
      <c r="AQ15" s="298"/>
      <c r="AR15" s="298"/>
      <c r="AS15" s="298"/>
      <c r="AT15" s="298"/>
      <c r="AU15" s="298"/>
      <c r="AV15" s="298"/>
      <c r="AW15" s="298"/>
      <c r="AX15" s="298"/>
      <c r="AY15" s="298"/>
      <c r="AZ15" s="298"/>
    </row>
    <row r="16" spans="1:56">
      <c r="A16" s="53"/>
      <c r="C16" s="56"/>
      <c r="H16" s="48" t="s">
        <v>757</v>
      </c>
      <c r="I16" s="300" t="inlineStr">
        <is>
          <t xml:space="preserve">No</t>
        </is>
      </c>
      <c r="J16" s="302"/>
      <c r="AF16" s="298"/>
      <c r="AG16" s="298"/>
      <c r="AH16" s="298"/>
      <c r="AI16" s="298"/>
      <c r="AJ16" s="298"/>
      <c r="AK16" s="298"/>
      <c r="AL16" s="298"/>
      <c r="AM16" s="298"/>
      <c r="AN16" s="298"/>
      <c r="AO16" s="298"/>
      <c r="AP16" s="298"/>
      <c r="AQ16" s="298"/>
      <c r="AR16" s="298"/>
      <c r="AS16" s="298"/>
      <c r="AT16" s="298"/>
      <c r="AU16" s="298"/>
      <c r="AV16" s="298"/>
      <c r="AW16" s="298"/>
      <c r="AX16" s="298"/>
      <c r="AY16" s="298"/>
      <c r="AZ16" s="298"/>
    </row>
    <row r="17" spans="1:52">
      <c r="A17" s="53"/>
      <c r="AF17" s="298"/>
      <c r="AG17" s="298"/>
      <c r="AH17" s="298"/>
      <c r="AI17" s="298"/>
      <c r="AJ17" s="298"/>
      <c r="AK17" s="298"/>
      <c r="AL17" s="298"/>
      <c r="AM17" s="298"/>
      <c r="AN17" s="298"/>
      <c r="AO17" s="298"/>
      <c r="AP17" s="298"/>
      <c r="AQ17" s="298"/>
      <c r="AR17" s="298"/>
      <c r="AS17" s="298"/>
      <c r="AT17" s="298"/>
      <c r="AU17" s="298"/>
      <c r="AV17" s="298"/>
      <c r="AW17" s="298"/>
      <c r="AX17" s="298"/>
      <c r="AY17" s="298"/>
      <c r="AZ17" s="298"/>
    </row>
    <row r="18" spans="1:52">
      <c r="A18" s="53"/>
      <c r="C18" s="55" t="s">
        <v>171</v>
      </c>
    </row>
    <row r="19" spans="1:52">
      <c r="A19" s="53"/>
      <c r="C19" s="55"/>
    </row>
    <row r="20" spans="1:52">
      <c r="A20" s="53"/>
      <c r="C20" s="49" t="s">
        <v>809</v>
      </c>
      <c r="K20" s="56" t="s">
        <v>810</v>
      </c>
    </row>
    <row r="21" spans="1:52">
      <c r="A21" s="53"/>
      <c r="C21" s="53" t="s">
        <v>586</v>
      </c>
      <c r="D21" s="54"/>
      <c r="K21" s="53" t="s">
        <v>157</v>
      </c>
      <c r="O21" s="57" t="s">
        <v>814</v>
      </c>
      <c r="P21" s="49" t="s">
        <v>162</v>
      </c>
      <c r="S21" s="57" t="s">
        <v>814</v>
      </c>
      <c r="T21" s="49" t="s">
        <v>161</v>
      </c>
    </row>
    <row r="22" spans="1:52">
      <c r="A22" s="53"/>
      <c r="C22" s="58" t="s">
        <v>158</v>
      </c>
      <c r="G22" s="147"/>
      <c r="H22" s="59" t="s">
        <v>814</v>
      </c>
      <c r="K22" s="58" t="s">
        <v>158</v>
      </c>
      <c r="O22" s="147"/>
      <c r="P22" s="296"/>
      <c r="Q22" s="296"/>
      <c r="R22" s="296"/>
      <c r="S22" s="147"/>
      <c r="T22" s="296"/>
      <c r="U22" s="296"/>
      <c r="V22" s="296"/>
    </row>
    <row r="23" spans="1:52">
      <c r="A23" s="53"/>
      <c r="C23" s="58" t="s">
        <v>159</v>
      </c>
      <c r="G23" s="147">
        <v>77</v>
      </c>
      <c r="H23" s="59" t="s">
        <v>814</v>
      </c>
      <c r="K23" s="58" t="s">
        <v>159</v>
      </c>
      <c r="O23" s="147"/>
      <c r="P23" s="296"/>
      <c r="Q23" s="296"/>
      <c r="R23" s="296"/>
      <c r="S23" s="147"/>
      <c r="T23" s="296"/>
      <c r="U23" s="296"/>
      <c r="V23" s="296"/>
    </row>
    <row r="24" spans="1:52">
      <c r="A24" s="53"/>
      <c r="D24" s="58"/>
      <c r="E24" s="54"/>
      <c r="K24" s="53"/>
    </row>
    <row r="25" spans="1:52">
      <c r="A25" s="53"/>
      <c r="D25" s="58"/>
      <c r="E25" s="54"/>
      <c r="K25" s="53" t="s">
        <v>160</v>
      </c>
      <c r="O25" s="57" t="s">
        <v>814</v>
      </c>
      <c r="P25" s="49" t="s">
        <v>162</v>
      </c>
      <c r="S25" s="57" t="s">
        <v>814</v>
      </c>
      <c r="T25" s="49" t="s">
        <v>161</v>
      </c>
    </row>
    <row r="26" spans="1:52">
      <c r="A26" s="53"/>
      <c r="K26" s="58" t="s">
        <v>158</v>
      </c>
      <c r="O26" s="147"/>
      <c r="P26" s="296"/>
      <c r="Q26" s="296"/>
      <c r="R26" s="296"/>
      <c r="S26" s="147"/>
      <c r="T26" s="296"/>
      <c r="U26" s="296"/>
      <c r="V26" s="296"/>
    </row>
    <row r="27" spans="1:52">
      <c r="A27" s="53"/>
      <c r="K27" s="58" t="s">
        <v>159</v>
      </c>
      <c r="O27" s="147"/>
      <c r="P27" s="296"/>
      <c r="Q27" s="296"/>
      <c r="R27" s="296"/>
      <c r="S27" s="147"/>
      <c r="T27" s="296"/>
      <c r="U27" s="296"/>
      <c r="V27" s="296"/>
    </row>
    <row r="28" spans="1:52">
      <c r="A28" s="53"/>
    </row>
    <row r="29" spans="1:52">
      <c r="A29" s="53"/>
      <c r="C29" s="56" t="s">
        <v>811</v>
      </c>
    </row>
    <row r="30" spans="1:52">
      <c r="A30" s="53"/>
      <c r="C30" s="53" t="s">
        <v>157</v>
      </c>
      <c r="G30" s="57" t="s">
        <v>814</v>
      </c>
      <c r="H30" s="49" t="s">
        <v>163</v>
      </c>
      <c r="K30" s="57" t="s">
        <v>814</v>
      </c>
      <c r="L30" s="49" t="s">
        <v>164</v>
      </c>
      <c r="O30" s="57" t="s">
        <v>814</v>
      </c>
      <c r="P30" s="49" t="s">
        <v>165</v>
      </c>
      <c r="S30" s="57" t="s">
        <v>814</v>
      </c>
      <c r="T30" s="49" t="s">
        <v>166</v>
      </c>
    </row>
    <row r="31" spans="1:52">
      <c r="C31" s="58" t="s">
        <v>158</v>
      </c>
      <c r="G31" s="147"/>
      <c r="H31" s="296"/>
      <c r="I31" s="296"/>
      <c r="J31" s="296"/>
      <c r="K31" s="147"/>
      <c r="L31" s="296"/>
      <c r="M31" s="296"/>
      <c r="N31" s="296"/>
      <c r="O31" s="147"/>
      <c r="P31" s="296"/>
      <c r="Q31" s="296"/>
      <c r="R31" s="296"/>
      <c r="S31" s="147"/>
      <c r="T31" s="296"/>
      <c r="U31" s="296"/>
      <c r="V31" s="296"/>
    </row>
    <row r="32" spans="1:52">
      <c r="C32" s="58" t="s">
        <v>159</v>
      </c>
      <c r="G32" s="147"/>
      <c r="H32" s="296"/>
      <c r="I32" s="296"/>
      <c r="J32" s="296"/>
      <c r="K32" s="147"/>
      <c r="L32" s="296"/>
      <c r="M32" s="296"/>
      <c r="N32" s="296"/>
      <c r="O32" s="147"/>
      <c r="P32" s="296"/>
      <c r="Q32" s="296"/>
      <c r="R32" s="296"/>
      <c r="S32" s="147"/>
      <c r="T32" s="296"/>
      <c r="U32" s="296"/>
      <c r="V32" s="296"/>
    </row>
    <row r="33" spans="3:22">
      <c r="C33" s="53"/>
    </row>
    <row r="34" spans="3:22">
      <c r="C34" s="53" t="s">
        <v>160</v>
      </c>
      <c r="G34" s="57" t="s">
        <v>814</v>
      </c>
      <c r="H34" s="49" t="s">
        <v>163</v>
      </c>
      <c r="K34" s="57" t="s">
        <v>814</v>
      </c>
      <c r="L34" s="49" t="s">
        <v>164</v>
      </c>
      <c r="O34" s="57" t="s">
        <v>814</v>
      </c>
      <c r="P34" s="49" t="s">
        <v>165</v>
      </c>
      <c r="S34" s="57" t="s">
        <v>814</v>
      </c>
      <c r="T34" s="49" t="s">
        <v>166</v>
      </c>
    </row>
    <row r="35" spans="3:22">
      <c r="C35" s="58" t="s">
        <v>158</v>
      </c>
      <c r="G35" s="147"/>
      <c r="H35" s="296"/>
      <c r="I35" s="296"/>
      <c r="J35" s="296"/>
      <c r="K35" s="147"/>
      <c r="L35" s="296"/>
      <c r="M35" s="296"/>
      <c r="N35" s="296"/>
      <c r="O35" s="147"/>
      <c r="P35" s="296"/>
      <c r="Q35" s="296"/>
      <c r="R35" s="296"/>
      <c r="S35" s="147"/>
      <c r="T35" s="296"/>
      <c r="U35" s="296"/>
      <c r="V35" s="296"/>
    </row>
    <row r="36" spans="3:22">
      <c r="C36" s="58" t="s">
        <v>159</v>
      </c>
      <c r="G36" s="147"/>
      <c r="H36" s="296"/>
      <c r="I36" s="296"/>
      <c r="J36" s="296"/>
      <c r="K36" s="147"/>
      <c r="L36" s="296"/>
      <c r="M36" s="296"/>
      <c r="N36" s="296"/>
      <c r="O36" s="147"/>
      <c r="P36" s="296"/>
      <c r="Q36" s="296"/>
      <c r="R36" s="296"/>
      <c r="S36" s="147"/>
      <c r="T36" s="296"/>
      <c r="U36" s="296"/>
      <c r="V36" s="296"/>
    </row>
    <row r="39" spans="3:22">
      <c r="R39" s="60"/>
    </row>
    <row r="40" spans="3:22">
      <c r="C40" s="48" t="s">
        <v>325</v>
      </c>
      <c r="D40" s="54"/>
    </row>
    <row r="41" spans="3:22" ht="18" customHeight="1">
      <c r="C41" s="51" t="s">
        <v>316</v>
      </c>
      <c r="D41" s="54"/>
    </row>
    <row r="42" spans="3:22">
      <c r="G42" s="300" t="s">
        <v>175</v>
      </c>
      <c r="H42" s="302"/>
      <c r="N42" s="61" t="s">
        <v>745</v>
      </c>
    </row>
    <row r="44" spans="3:22">
      <c r="C44" s="51" t="s">
        <v>317</v>
      </c>
    </row>
    <row r="46" spans="3:22">
      <c r="G46" s="300"/>
      <c r="H46" s="302"/>
      <c r="N46" s="61" t="s">
        <v>855</v>
      </c>
    </row>
    <row r="48" spans="3:22">
      <c r="C48" s="51" t="s">
        <v>318</v>
      </c>
    </row>
    <row r="49" spans="1:20">
      <c r="G49" s="300"/>
      <c r="H49" s="302"/>
      <c r="N49" s="61" t="s">
        <v>856</v>
      </c>
    </row>
    <row r="51" spans="1:20">
      <c r="C51" s="48" t="s">
        <v>319</v>
      </c>
    </row>
    <row r="52" spans="1:20" ht="18" customHeight="1">
      <c r="C52" s="51" t="s">
        <v>320</v>
      </c>
    </row>
    <row r="53" spans="1:20">
      <c r="G53" s="300" t="inlineStr">
        <is>
          <t xml:space="preserve">None</t>
        </is>
      </c>
      <c r="H53" s="301"/>
      <c r="I53" s="301"/>
      <c r="J53" s="301"/>
      <c r="K53" s="301"/>
      <c r="L53" s="302"/>
      <c r="N53" s="61" t="s">
        <v>746</v>
      </c>
    </row>
    <row r="55" spans="1:20">
      <c r="C55" s="49" t="s">
        <v>321</v>
      </c>
    </row>
    <row r="56" spans="1:20">
      <c r="G56" s="300" t="inlineStr">
        <is>
          <t xml:space="preserve">None</t>
        </is>
      </c>
      <c r="H56" s="302"/>
      <c r="N56" s="61" t="s">
        <v>857</v>
      </c>
    </row>
    <row r="58" spans="1:20">
      <c r="C58" s="48" t="s">
        <v>143</v>
      </c>
    </row>
    <row r="59" spans="1:20" ht="18" customHeight="1">
      <c r="C59" s="51" t="s">
        <v>322</v>
      </c>
    </row>
    <row r="60" spans="1:20">
      <c r="A60" s="303"/>
      <c r="B60" s="303"/>
      <c r="C60" s="303"/>
      <c r="G60" s="299" t="inlineStr">
        <is>
          <t xml:space="preserve">No Pump</t>
        </is>
      </c>
      <c r="H60" s="299"/>
      <c r="I60" s="299"/>
      <c r="J60" s="299"/>
      <c r="K60" s="299"/>
      <c r="L60" s="299"/>
      <c r="M60" s="62"/>
      <c r="N60" s="61" t="s">
        <v>827</v>
      </c>
      <c r="O60" s="62"/>
      <c r="P60" s="62"/>
      <c r="R60" s="62"/>
      <c r="S60" s="62"/>
      <c r="T60" s="62"/>
    </row>
    <row r="62" spans="1:20">
      <c r="C62" s="48" t="s">
        <v>37</v>
      </c>
    </row>
    <row r="63" spans="1:20" ht="18" customHeight="1">
      <c r="C63" s="51" t="s">
        <v>315</v>
      </c>
    </row>
    <row r="64" spans="1:20">
      <c r="G64" s="300"/>
      <c r="H64" s="301"/>
      <c r="I64" s="302"/>
      <c r="N64" s="61" t="s">
        <v>747</v>
      </c>
    </row>
    <row r="66" spans="3:20">
      <c r="C66" s="51" t="s">
        <v>314</v>
      </c>
    </row>
    <row r="67" spans="3:20">
      <c r="G67" s="300"/>
      <c r="H67" s="301"/>
      <c r="I67" s="302"/>
      <c r="N67" s="61" t="s">
        <v>747</v>
      </c>
    </row>
    <row r="69" spans="3:20">
      <c r="C69" s="48" t="s">
        <v>340</v>
      </c>
    </row>
    <row r="70" spans="3:20" ht="18" customHeight="1">
      <c r="C70" s="63" t="s">
        <v>815</v>
      </c>
      <c r="O70" s="63" t="s">
        <v>816</v>
      </c>
    </row>
    <row r="71" spans="3:20">
      <c r="G71" s="56" t="s">
        <v>324</v>
      </c>
      <c r="Q71" s="56" t="s">
        <v>125</v>
      </c>
    </row>
    <row r="72" spans="3:20">
      <c r="G72" s="300" t="inlineStr">
        <is>
          <t xml:space="preserve">30 minutes</t>
        </is>
      </c>
      <c r="H72" s="301"/>
      <c r="I72" s="301"/>
      <c r="J72" s="302"/>
      <c r="N72" s="56"/>
      <c r="Q72" s="300" t="inlineStr">
        <is>
          <t xml:space="preserve">None</t>
        </is>
      </c>
      <c r="R72" s="301"/>
      <c r="S72" s="301"/>
      <c r="T72" s="302"/>
    </row>
    <row r="74" spans="3:20">
      <c r="C74" s="55" t="s">
        <v>812</v>
      </c>
    </row>
    <row r="75" spans="3:20">
      <c r="F75" s="49" t="s">
        <v>106</v>
      </c>
      <c r="Q75" s="56" t="s">
        <v>141</v>
      </c>
    </row>
    <row r="76" spans="3:20">
      <c r="G76" s="300" t="inlineStr">
        <is>
          <t xml:space="preserve">None</t>
        </is>
      </c>
      <c r="H76" s="302"/>
      <c r="R76" s="147">
        <v>1</v>
      </c>
    </row>
    <row r="78" spans="3:20">
      <c r="G78" s="56" t="s">
        <v>743</v>
      </c>
    </row>
    <row r="79" spans="3:20">
      <c r="G79" s="62" t="s">
        <v>513</v>
      </c>
      <c r="H79" s="62"/>
      <c r="I79" s="62" t="s">
        <v>514</v>
      </c>
      <c r="J79" s="62"/>
      <c r="K79" s="62" t="s">
        <v>515</v>
      </c>
      <c r="L79" s="62"/>
      <c r="M79" s="62" t="s">
        <v>516</v>
      </c>
      <c r="N79" s="62"/>
      <c r="O79" s="62" t="s">
        <v>517</v>
      </c>
      <c r="Q79" s="49" t="s">
        <v>771</v>
      </c>
    </row>
    <row r="80" spans="3:20">
      <c r="G80" s="147">
        <v>0</v>
      </c>
      <c r="I80" s="147">
        <v>0</v>
      </c>
      <c r="K80" s="147">
        <v>0</v>
      </c>
      <c r="M80" s="147">
        <v>0</v>
      </c>
      <c r="O80" s="147">
        <v>1</v>
      </c>
    </row>
    <row r="82" spans="1:27">
      <c r="C82" s="48" t="s">
        <v>23</v>
      </c>
    </row>
    <row r="83" spans="1:27" ht="18" customHeight="1">
      <c r="C83" s="51" t="s">
        <v>607</v>
      </c>
    </row>
    <row r="84" spans="1:27">
      <c r="G84" s="300"/>
      <c r="H84" s="302"/>
    </row>
    <row r="86" spans="1:27">
      <c r="C86" s="48" t="s">
        <v>135</v>
      </c>
    </row>
    <row r="87" spans="1:27" ht="18" customHeight="1">
      <c r="C87" s="51" t="s">
        <v>51</v>
      </c>
    </row>
    <row r="88" spans="1:27">
      <c r="G88" s="299" t="inlineStr">
        <is>
          <t xml:space="preserve">No</t>
        </is>
      </c>
      <c r="H88" s="299"/>
      <c r="I88" s="299"/>
      <c r="J88" s="299"/>
      <c r="K88" s="299"/>
      <c r="L88" s="299"/>
      <c r="M88" s="299"/>
      <c r="N88" s="299"/>
      <c r="O88" s="299"/>
      <c r="P88" s="299"/>
      <c r="Q88" s="299"/>
      <c r="R88" s="299"/>
      <c r="S88" s="299"/>
      <c r="T88" s="299"/>
      <c r="U88" s="299"/>
      <c r="V88" s="299"/>
      <c r="W88" s="299"/>
      <c r="X88" s="299"/>
      <c r="Y88" s="299"/>
      <c r="Z88" s="299"/>
      <c r="AA88" s="299"/>
    </row>
    <row r="90" spans="1:27">
      <c r="C90" s="51" t="s">
        <v>533</v>
      </c>
      <c r="D90" s="62"/>
      <c r="E90" s="62"/>
      <c r="F90" s="62"/>
      <c r="G90" s="62"/>
      <c r="H90" s="62"/>
      <c r="I90" s="62"/>
      <c r="J90" s="62"/>
      <c r="K90" s="62"/>
      <c r="L90" s="62"/>
    </row>
    <row r="91" spans="1:27">
      <c r="G91" s="300" t="inlineStr">
        <is>
          <t xml:space="preserve">Medium</t>
        </is>
      </c>
      <c r="H91" s="301"/>
      <c r="I91" s="301"/>
      <c r="J91" s="301"/>
      <c r="K91" s="302"/>
    </row>
    <row r="92" spans="1:27">
      <c r="A92" s="62"/>
      <c r="B92" s="62"/>
      <c r="M92" s="62"/>
      <c r="N92" s="62"/>
      <c r="O92" s="62"/>
    </row>
    <row r="93" spans="1:27">
      <c r="C93" s="48" t="s">
        <v>917</v>
      </c>
    </row>
    <row r="94" spans="1:27" ht="18" customHeight="1">
      <c r="C94" s="51" t="s">
        <v>534</v>
      </c>
      <c r="T94" s="51" t="s">
        <v>770</v>
      </c>
    </row>
    <row r="95" spans="1:27">
      <c r="D95" s="54"/>
      <c r="E95" s="54"/>
      <c r="G95" s="151">
        <v>8</v>
      </c>
      <c r="H95" s="49" t="s">
        <v>511</v>
      </c>
      <c r="U95" s="147">
        <v>12</v>
      </c>
      <c r="V95" s="49" t="s">
        <v>487</v>
      </c>
    </row>
    <row r="97" spans="3:22">
      <c r="C97" s="51" t="s">
        <v>535</v>
      </c>
      <c r="T97" s="51" t="s">
        <v>770</v>
      </c>
    </row>
    <row r="98" spans="3:22">
      <c r="G98" s="151">
        <v>0</v>
      </c>
      <c r="H98" s="49" t="s">
        <v>511</v>
      </c>
      <c r="U98" s="147">
        <v>0</v>
      </c>
      <c r="V98" s="49" t="s">
        <v>487</v>
      </c>
    </row>
  </sheetData>
  <sheetProtection password="E23B" sheet="1" objects="1" scenarios="1" selectLockedCells="1"/>
  <mergeCells count="53">
    <mergeCell ref="H35:J35"/>
    <mergeCell ref="H36:J36"/>
    <mergeCell ref="L35:N35"/>
    <mergeCell ref="L36:N36"/>
    <mergeCell ref="A60:C60"/>
    <mergeCell ref="G42:H42"/>
    <mergeCell ref="G46:H46"/>
    <mergeCell ref="G49:H49"/>
    <mergeCell ref="G53:L53"/>
    <mergeCell ref="G56:H56"/>
    <mergeCell ref="G60:L60"/>
    <mergeCell ref="P26:R26"/>
    <mergeCell ref="P27:R27"/>
    <mergeCell ref="T26:V26"/>
    <mergeCell ref="T27:V27"/>
    <mergeCell ref="G91:K91"/>
    <mergeCell ref="Q72:T72"/>
    <mergeCell ref="G67:I67"/>
    <mergeCell ref="G72:J72"/>
    <mergeCell ref="G76:H76"/>
    <mergeCell ref="G84:H84"/>
    <mergeCell ref="G88:AA88"/>
    <mergeCell ref="G64:I64"/>
    <mergeCell ref="H31:J31"/>
    <mergeCell ref="H32:J32"/>
    <mergeCell ref="L31:N31"/>
    <mergeCell ref="L32:N32"/>
    <mergeCell ref="I16:J16"/>
    <mergeCell ref="P22:R22"/>
    <mergeCell ref="P23:R23"/>
    <mergeCell ref="T22:V22"/>
    <mergeCell ref="T23:V23"/>
    <mergeCell ref="D1:G1"/>
    <mergeCell ref="H1:K1"/>
    <mergeCell ref="L1:O1"/>
    <mergeCell ref="P1:S1"/>
    <mergeCell ref="I13:N13"/>
    <mergeCell ref="P35:R35"/>
    <mergeCell ref="P36:R36"/>
    <mergeCell ref="AK1:AO1"/>
    <mergeCell ref="AP1:AU1"/>
    <mergeCell ref="AV1:AY1"/>
    <mergeCell ref="P31:R31"/>
    <mergeCell ref="P32:R32"/>
    <mergeCell ref="T32:V32"/>
    <mergeCell ref="AF5:AZ17"/>
    <mergeCell ref="T31:V31"/>
    <mergeCell ref="W5:X5"/>
    <mergeCell ref="T1:Z1"/>
    <mergeCell ref="AA1:AF1"/>
    <mergeCell ref="AG1:AJ1"/>
    <mergeCell ref="T35:V35"/>
    <mergeCell ref="T36:V36"/>
  </mergeCells>
  <dataValidations xWindow="318" yWindow="125" count="12">
    <dataValidation type="whole" allowBlank="1" showInputMessage="1" showErrorMessage="1" promptTitle="Thermostat Temperature Setpoint" prompt="Enter the temperature setpoint in degrees Fahrenheit." sqref="O22:O23 S22:S23 O26:O27 S26:S27 G31:G32 K31:K32 O31:O32 S31:S32 G35:G36 K35:K36 O35:O36 S35:S36 G22:G23 E24:E25" xr:uid="{00000000-0002-0000-0200-000000000000}">
      <formula1>40</formula1>
      <formula2>90</formula2>
    </dataValidation>
    <dataValidation type="time" operator="greaterThan" allowBlank="1" showInputMessage="1" showErrorMessage="1" promptTitle="Thermostat Time Setpoint" prompt="Enter thermostat time in format: X:XX AM/PM." sqref="P35:P36" xr:uid="{00000000-0002-0000-0200-000001000000}">
      <formula1>0</formula1>
    </dataValidation>
    <dataValidation type="time" operator="greaterThanOrEqual" allowBlank="1" showInputMessage="1" showErrorMessage="1" promptTitle="Thermostat Time Setpoint" prompt="Enter thermostat time in format:   X AM/PM." sqref="T22:T23 T26:T27 H31:H32 L31:L32 P31:P32 T31:T32 H35:H36 L35:L36 T35:T36 P26:P27 P22:P23" xr:uid="{00000000-0002-0000-0200-000002000000}">
      <formula1>0</formula1>
    </dataValidation>
    <dataValidation showInputMessage="1" showErrorMessage="1" sqref="D21:E21 C21:C23 D24:D25 D40:D41" xr:uid="{00000000-0002-0000-0200-000003000000}"/>
    <dataValidation type="whole" showInputMessage="1" showErrorMessage="1" promptTitle="Annual Pool Pump Usage" prompt="Enter number between 0 and 12." sqref="G46" xr:uid="{00000000-0002-0000-0200-000004000000}">
      <formula1>0</formula1>
      <formula2>24</formula2>
    </dataValidation>
    <dataValidation type="whole" allowBlank="1" showInputMessage="1" showErrorMessage="1" promptTitle="Weekly Clothes Dryer Usage" prompt="Enter the number of loads per week." sqref="R76" xr:uid="{00000000-0002-0000-0200-000005000000}">
      <formula1>0</formula1>
      <formula2>20</formula2>
    </dataValidation>
    <dataValidation type="whole" allowBlank="1" showInputMessage="1" showErrorMessage="1" promptTitle="Room A/C Daily Usage" prompt="Enter hours per day used during cooling season." sqref="G95" xr:uid="{00000000-0002-0000-0200-000006000000}">
      <formula1>0</formula1>
      <formula2>24</formula2>
    </dataValidation>
    <dataValidation type="whole" allowBlank="1" showInputMessage="1" showErrorMessage="1" promptTitle="Room A/C Monthly Usage" prompt="Enter the number of months per year used." sqref="U95" xr:uid="{00000000-0002-0000-0200-000007000000}">
      <formula1>0</formula1>
      <formula2>12</formula2>
    </dataValidation>
    <dataValidation type="whole" allowBlank="1" showInputMessage="1" showErrorMessage="1" promptTitle="Fan Daily Usage" prompt="Enter estimated hours used per day." sqref="G98" xr:uid="{00000000-0002-0000-0200-000008000000}">
      <formula1>0</formula1>
      <formula2>24</formula2>
    </dataValidation>
    <dataValidation type="whole" allowBlank="1" showInputMessage="1" showErrorMessage="1" promptTitle="Fan Monthly Usage" prompt="Enter number of months fan is used per year." sqref="U98" xr:uid="{00000000-0002-0000-0200-000009000000}">
      <formula1>0</formula1>
      <formula2>12</formula2>
    </dataValidation>
    <dataValidation type="whole" allowBlank="1" showInputMessage="1" showErrorMessage="1" promptTitle="Home Occupancy" prompt="Enter a number between 0 and 7" sqref="D10 K5:K8" xr:uid="{00000000-0002-0000-0200-00000A000000}">
      <formula1>0</formula1>
      <formula2>7</formula2>
    </dataValidation>
    <dataValidation type="whole" allowBlank="1" showInputMessage="1" showErrorMessage="1" promptTitle="Weekly Clothes Washer Usage" prompt="Enter a the number of loads per week (washed/rinsed)." sqref="G80 I80 K80 M80 O80" xr:uid="{00000000-0002-0000-0200-00000B000000}">
      <formula1>0</formula1>
      <formula2>20</formula2>
    </dataValidation>
  </dataValidations>
  <hyperlinks>
    <hyperlink ref="H1" location="Questionnaire!C2" display="Occupancy" xr:uid="{00000000-0004-0000-0200-000000000000}"/>
    <hyperlink ref="AG1" location="Questionnaire!C13" display="Thermostat Settings" xr:uid="{00000000-0004-0000-0200-000001000000}"/>
    <hyperlink ref="AA1" location="Questionnaire!C46" display="Swimming Pool Usage" xr:uid="{00000000-0004-0000-0200-000002000000}"/>
    <hyperlink ref="P1" location="Questionnaire!C57" display="Spa/Hot Tub" xr:uid="{00000000-0004-0000-0200-000003000000}"/>
    <hyperlink ref="T1" location="Questionnaire!C64" display="Sump/Sewage Pump" xr:uid="{00000000-0004-0000-0200-000004000000}"/>
    <hyperlink ref="AV1" location="Questionnaire!C68" display="Well Pump" xr:uid="{00000000-0004-0000-0200-000005000000}"/>
    <hyperlink ref="D1" location="Questionnaire!C75" display="Major Appliance" xr:uid="{00000000-0004-0000-0200-000006000000}"/>
    <hyperlink ref="AP1" location="Questionnaire!C91" display="Weatherstipping" xr:uid="{00000000-0004-0000-0200-000007000000}"/>
    <hyperlink ref="AK1" location="Questionnaire!C95" display="Water Heating" xr:uid="{00000000-0004-0000-0200-000008000000}"/>
    <hyperlink ref="L1" location="Questionnaire!G95" display="Room A/C" xr:uid="{00000000-0004-0000-0200-000009000000}"/>
    <hyperlink ref="C1:D1" location="Questionnaire!H95" display="Cooling" xr:uid="{00000000-0004-0000-0200-00000A000000}"/>
    <hyperlink ref="H1:J1" location="Questionnaire!J5" display="Occupancy" xr:uid="{00000000-0004-0000-0200-00000B000000}"/>
    <hyperlink ref="D1:F1" location="Questionnaire!G72" display="Appliance" xr:uid="{00000000-0004-0000-0200-00000C000000}"/>
  </hyperlinks>
  <pageMargins left="0.7" right="0.7" top="0.75" bottom="0.75" header="0.3" footer="0.3"/>
  <pageSetup orientation="portrait" horizontalDpi="300"/>
  <drawing r:id="rId1"/>
  <extLst>
    <ext xmlns:x14="http://schemas.microsoft.com/office/spreadsheetml/2009/9/main" uri="{CCE6A557-97BC-4b89-ADB6-D9C93CAAB3DF}">
      <x14:dataValidations xmlns:xm="http://schemas.microsoft.com/office/excel/2006/main" xWindow="318" yWindow="125" count="14">
        <x14:dataValidation type="list" showInputMessage="1" showErrorMessage="1" promptTitle="Daily Pool Pump Usage" prompt="Select a value from the list provided." xr:uid="{00000000-0002-0000-0200-00000C000000}">
          <x14:formula1>
            <xm:f>'List Data'!$AH$3:$AH$13</xm:f>
          </x14:formula1>
          <xm:sqref>G42</xm:sqref>
        </x14:dataValidation>
        <x14:dataValidation type="list" showInputMessage="1" showErrorMessage="1" xr:uid="{00000000-0002-0000-0200-00000D000000}">
          <x14:formula1>
            <xm:f>'List Data'!$T$3:$T$4</xm:f>
          </x14:formula1>
          <xm:sqref>I13</xm:sqref>
        </x14:dataValidation>
        <x14:dataValidation type="list" allowBlank="1" showInputMessage="1" showErrorMessage="1" promptTitle="House Water Pressure" prompt="If the homeowner does not own a well pump leave blank." xr:uid="{00000000-0002-0000-0200-00000E000000}">
          <x14:formula1>
            <xm:f>'List Data'!$AM$3:$AM$5</xm:f>
          </x14:formula1>
          <xm:sqref>G64</xm:sqref>
        </x14:dataValidation>
        <x14:dataValidation type="list" allowBlank="1" showInputMessage="1" showErrorMessage="1" promptTitle="Spa Heat Source and Schedule" prompt="Select heating source: Gas or Electric_x000a__x000a_Select heating schedule: 24 h/day or during use only." xr:uid="{00000000-0002-0000-0200-00000F000000}">
          <x14:formula1>
            <xm:f>'List Data'!$AG$3:$AG$6</xm:f>
          </x14:formula1>
          <xm:sqref>G53</xm:sqref>
        </x14:dataValidation>
        <x14:dataValidation type="list" allowBlank="1" showInputMessage="1" showErrorMessage="1" promptTitle="Spa/Hot Tub Daily Usage" prompt="If heated only during use, enter hours per week." xr:uid="{00000000-0002-0000-0200-000010000000}">
          <x14:formula1>
            <xm:f>'List Data'!$AH$3:$AH$13</xm:f>
          </x14:formula1>
          <xm:sqref>G56</xm:sqref>
        </x14:dataValidation>
        <x14:dataValidation type="list" allowBlank="1" showInputMessage="1" showErrorMessage="1" promptTitle="Daily Stove Burner Usage" prompt="Select a value from the list provided." xr:uid="{00000000-0002-0000-0200-000011000000}">
          <x14:formula1>
            <xm:f>'List Data'!$AQ$3:$AQ$16</xm:f>
          </x14:formula1>
          <xm:sqref>G72</xm:sqref>
        </x14:dataValidation>
        <x14:dataValidation type="list" allowBlank="1" showInputMessage="1" showErrorMessage="1" promptTitle="Weekly Oven Usage" prompt="Select a value from the list provided." xr:uid="{00000000-0002-0000-0200-000012000000}">
          <x14:formula1>
            <xm:f>'List Data'!$AQ$3:$AQ$16</xm:f>
          </x14:formula1>
          <xm:sqref>Q72</xm:sqref>
        </x14:dataValidation>
        <x14:dataValidation type="list" allowBlank="1" showInputMessage="1" showErrorMessage="1" promptTitle="Weekly Dishwasher Usage" prompt="Select a value from the list provided." xr:uid="{00000000-0002-0000-0200-000013000000}">
          <x14:formula1>
            <xm:f>'List Data'!$AR$3:$AR$13</xm:f>
          </x14:formula1>
          <xm:sqref>G76</xm:sqref>
        </x14:dataValidation>
        <x14:dataValidation type="list" showInputMessage="1" showErrorMessage="1" xr:uid="{00000000-0002-0000-0200-000014000000}">
          <x14:formula1>
            <xm:f>'List Data'!$R$5:$R$6</xm:f>
          </x14:formula1>
          <xm:sqref>W5 I16:J16 G49</xm:sqref>
        </x14:dataValidation>
        <x14:dataValidation type="list" allowBlank="1" showInputMessage="1" showErrorMessage="1" xr:uid="{00000000-0002-0000-0200-000015000000}">
          <x14:formula1>
            <xm:f>'List Data'!$R$5:$R$6</xm:f>
          </x14:formula1>
          <xm:sqref>G84</xm:sqref>
        </x14:dataValidation>
        <x14:dataValidation type="list" allowBlank="1" showInputMessage="1" showErrorMessage="1" promptTitle="Boiler Details" prompt="Select No if the house does not have a boiler." xr:uid="{00000000-0002-0000-0200-000016000000}">
          <x14:formula1>
            <xm:f>'List Data'!$AY$10:$AY$12</xm:f>
          </x14:formula1>
          <xm:sqref>G88</xm:sqref>
        </x14:dataValidation>
        <x14:dataValidation type="list" allowBlank="1" showInputMessage="1" showErrorMessage="1" promptTitle="Water Heater Temp Settings" prompt="If unknown, select Medium-Low." xr:uid="{00000000-0002-0000-0200-000017000000}">
          <x14:formula1>
            <xm:f>'List Data'!$AY$27:$AY$31</xm:f>
          </x14:formula1>
          <xm:sqref>G91</xm:sqref>
        </x14:dataValidation>
        <x14:dataValidation type="list" allowBlank="1" showInputMessage="1" showErrorMessage="1" promptTitle="Annual Pump Usage" prompt="Select the approximate hourly pump usage from the list.  If the homeowner doesn't own a pump, enter zero." xr:uid="{00000000-0002-0000-0200-000018000000}">
          <x14:formula1>
            <xm:f>'List Data'!$AJ$3:$AJ$23</xm:f>
          </x14:formula1>
          <xm:sqref>G60</xm:sqref>
        </x14:dataValidation>
        <x14:dataValidation type="list" allowBlank="1" showInputMessage="1" showErrorMessage="1" promptTitle="Outdoor Water Usage" prompt="Select approximate usage from list." xr:uid="{00000000-0002-0000-0200-000019000000}">
          <x14:formula1>
            <xm:f>'List Data'!$AN$3:$AN$9</xm:f>
          </x14:formula1>
          <xm:sqref>G67</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B1:DN85"/>
  <sheetViews>
    <sheetView showRowColHeaders="0" topLeftCell="A31" workbookViewId="0">
      <selection activeCell="AU91" sqref="AU91"/>
    </sheetView>
  </sheetViews>
  <sheetFormatPr defaultColWidth="1.54296875" defaultRowHeight="7.5" customHeight="1"/>
  <cols>
    <col min="1" max="53" width="1.54296875" style="254"/>
    <col min="54" max="54" width="1.54296875" style="254" customWidth="1"/>
    <col min="55" max="16384" width="1.54296875" style="254"/>
  </cols>
  <sheetData>
    <row r="1" spans="2:118" ht="7.5" customHeight="1" thickBot="1"/>
    <row r="2" spans="2:118" ht="7.5" customHeight="1">
      <c r="B2" s="255"/>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c r="AG2" s="256"/>
      <c r="AH2" s="256"/>
      <c r="AI2" s="256"/>
      <c r="AJ2" s="256"/>
      <c r="AK2" s="256"/>
      <c r="AL2" s="256"/>
      <c r="AM2" s="256"/>
      <c r="AN2" s="256"/>
      <c r="AO2" s="256"/>
      <c r="AP2" s="256"/>
      <c r="AQ2" s="256"/>
      <c r="AR2" s="256"/>
      <c r="AS2" s="256"/>
      <c r="AT2" s="256"/>
      <c r="AU2" s="256"/>
      <c r="AV2" s="256"/>
      <c r="AW2" s="256"/>
      <c r="AX2" s="256"/>
      <c r="AY2" s="256"/>
      <c r="AZ2" s="256"/>
      <c r="BA2" s="256"/>
      <c r="BB2" s="256"/>
      <c r="BC2" s="256"/>
      <c r="BD2" s="256"/>
      <c r="BE2" s="256"/>
      <c r="BF2" s="256"/>
      <c r="BG2" s="256"/>
      <c r="BH2" s="256"/>
      <c r="BI2" s="256"/>
      <c r="BJ2" s="256"/>
      <c r="BK2" s="256"/>
      <c r="BL2" s="256"/>
      <c r="BM2" s="256"/>
      <c r="BN2" s="256"/>
      <c r="BO2" s="256"/>
      <c r="BP2" s="256"/>
      <c r="BQ2" s="256"/>
      <c r="BR2" s="256"/>
      <c r="BS2" s="256"/>
      <c r="BT2" s="256"/>
      <c r="BU2" s="256"/>
      <c r="BV2" s="256"/>
      <c r="BW2" s="256"/>
      <c r="BX2" s="256"/>
      <c r="BY2" s="256"/>
      <c r="BZ2" s="256"/>
      <c r="CA2" s="256"/>
      <c r="CB2" s="256"/>
      <c r="CC2" s="256"/>
      <c r="CD2" s="256"/>
      <c r="CE2" s="256"/>
      <c r="CF2" s="256"/>
      <c r="CG2" s="256"/>
      <c r="CH2" s="256"/>
      <c r="CI2" s="256"/>
      <c r="CJ2" s="256"/>
      <c r="CK2" s="256"/>
      <c r="CL2" s="256"/>
      <c r="CM2" s="256"/>
      <c r="CN2" s="256"/>
      <c r="CO2" s="256"/>
      <c r="CP2" s="256"/>
      <c r="CQ2" s="256"/>
      <c r="CR2" s="256"/>
      <c r="CS2" s="256"/>
      <c r="CT2" s="256"/>
      <c r="CU2" s="256"/>
      <c r="CV2" s="256"/>
      <c r="CW2" s="256"/>
      <c r="CX2" s="256"/>
      <c r="CY2" s="256"/>
      <c r="CZ2" s="256"/>
      <c r="DA2" s="256"/>
      <c r="DB2" s="256"/>
      <c r="DC2" s="256"/>
      <c r="DD2" s="256"/>
      <c r="DE2" s="256"/>
      <c r="DF2" s="256"/>
      <c r="DG2" s="256"/>
      <c r="DH2" s="256"/>
      <c r="DI2" s="256"/>
      <c r="DJ2" s="256"/>
      <c r="DK2" s="256"/>
      <c r="DL2" s="256"/>
      <c r="DM2" s="256"/>
      <c r="DN2" s="257"/>
    </row>
    <row r="3" spans="2:118" ht="7.5" customHeight="1">
      <c r="B3" s="258"/>
      <c r="DN3" s="259"/>
    </row>
    <row r="4" spans="2:118" ht="7.5" customHeight="1">
      <c r="B4" s="258"/>
      <c r="DN4" s="259"/>
    </row>
    <row r="5" spans="2:118" ht="7.5" customHeight="1">
      <c r="B5" s="258"/>
      <c r="DN5" s="259"/>
    </row>
    <row r="6" spans="2:118" ht="7.5" customHeight="1">
      <c r="B6" s="258"/>
      <c r="DN6" s="259"/>
    </row>
    <row r="7" spans="2:118" ht="7.5" customHeight="1">
      <c r="B7" s="258"/>
      <c r="DN7" s="259"/>
    </row>
    <row r="8" spans="2:118" ht="7.5" customHeight="1">
      <c r="B8" s="258"/>
      <c r="DN8" s="259"/>
    </row>
    <row r="9" spans="2:118" ht="7.5" customHeight="1">
      <c r="B9" s="258"/>
      <c r="DN9" s="259"/>
    </row>
    <row r="10" spans="2:118" ht="7.5" customHeight="1">
      <c r="B10" s="258"/>
      <c r="DN10" s="259"/>
    </row>
    <row r="11" spans="2:118" ht="7.5" customHeight="1">
      <c r="B11" s="258"/>
      <c r="DN11" s="259"/>
    </row>
    <row r="12" spans="2:118" ht="7.5" customHeight="1">
      <c r="B12" s="258"/>
      <c r="DN12" s="259"/>
    </row>
    <row r="13" spans="2:118" ht="7.5" customHeight="1">
      <c r="B13" s="258"/>
      <c r="DN13" s="259"/>
    </row>
    <row r="14" spans="2:118" ht="7.5" customHeight="1">
      <c r="B14" s="258"/>
      <c r="DN14" s="259"/>
    </row>
    <row r="15" spans="2:118" ht="7.5" customHeight="1">
      <c r="B15" s="258"/>
      <c r="DN15" s="259"/>
    </row>
    <row r="16" spans="2:118" ht="7.5" customHeight="1">
      <c r="B16" s="258"/>
      <c r="DN16" s="259"/>
    </row>
    <row r="17" spans="2:118" ht="7.5" customHeight="1">
      <c r="B17" s="258"/>
      <c r="DN17" s="259"/>
    </row>
    <row r="18" spans="2:118" ht="7.5" customHeight="1">
      <c r="B18" s="258"/>
      <c r="DN18" s="259"/>
    </row>
    <row r="19" spans="2:118" ht="7.5" customHeight="1">
      <c r="B19" s="258"/>
      <c r="DN19" s="259"/>
    </row>
    <row r="20" spans="2:118" ht="7.5" customHeight="1">
      <c r="B20" s="258"/>
      <c r="DN20" s="259"/>
    </row>
    <row r="21" spans="2:118" ht="7.5" customHeight="1">
      <c r="B21" s="258"/>
      <c r="DN21" s="259"/>
    </row>
    <row r="22" spans="2:118" ht="7.5" customHeight="1">
      <c r="B22" s="258"/>
      <c r="BG22" s="263"/>
      <c r="BH22" s="264"/>
      <c r="BI22" s="264"/>
      <c r="BJ22" s="264"/>
      <c r="BK22" s="264"/>
      <c r="BL22" s="264"/>
      <c r="BM22" s="264"/>
      <c r="BN22" s="264"/>
      <c r="BO22" s="264"/>
      <c r="BP22" s="264"/>
      <c r="BQ22" s="264"/>
      <c r="BR22" s="264"/>
      <c r="BS22" s="264"/>
      <c r="BT22" s="264"/>
      <c r="BU22" s="264"/>
      <c r="BV22" s="264"/>
      <c r="BW22" s="264"/>
      <c r="BX22" s="264"/>
      <c r="BY22" s="264"/>
      <c r="BZ22" s="264"/>
      <c r="CA22" s="264"/>
      <c r="CB22" s="264"/>
      <c r="CC22" s="264"/>
      <c r="CD22" s="264"/>
      <c r="CE22" s="264"/>
      <c r="CF22" s="264"/>
      <c r="CG22" s="264"/>
      <c r="CH22" s="264"/>
      <c r="CI22" s="264"/>
      <c r="CJ22" s="264"/>
      <c r="CK22" s="264"/>
      <c r="CL22" s="264"/>
      <c r="CM22" s="264"/>
      <c r="CN22" s="264"/>
      <c r="CO22" s="264"/>
      <c r="CP22" s="264"/>
      <c r="CQ22" s="264"/>
      <c r="CR22" s="264"/>
      <c r="CS22" s="264"/>
      <c r="CT22" s="264"/>
      <c r="CU22" s="264"/>
      <c r="CV22" s="264"/>
      <c r="CW22" s="264"/>
      <c r="CX22" s="264"/>
      <c r="CY22" s="265"/>
      <c r="DN22" s="259"/>
    </row>
    <row r="23" spans="2:118" ht="7.5" customHeight="1">
      <c r="B23" s="258"/>
      <c r="BG23" s="266"/>
      <c r="CY23" s="267"/>
      <c r="DN23" s="259"/>
    </row>
    <row r="24" spans="2:118" ht="7.5" customHeight="1">
      <c r="B24" s="258"/>
      <c r="BG24" s="266"/>
      <c r="CY24" s="267"/>
      <c r="DN24" s="259"/>
    </row>
    <row r="25" spans="2:118" ht="7.5" customHeight="1">
      <c r="B25" s="258"/>
      <c r="BG25" s="266"/>
      <c r="CY25" s="267"/>
      <c r="DN25" s="259"/>
    </row>
    <row r="26" spans="2:118" ht="7.5" customHeight="1">
      <c r="B26" s="258"/>
      <c r="BG26" s="266"/>
      <c r="CY26" s="267"/>
      <c r="DN26" s="259"/>
    </row>
    <row r="27" spans="2:118" ht="7.5" customHeight="1">
      <c r="B27" s="258"/>
      <c r="BG27" s="268"/>
      <c r="BH27" s="269"/>
      <c r="BI27" s="269"/>
      <c r="BJ27" s="269"/>
      <c r="BK27" s="269"/>
      <c r="BL27" s="269"/>
      <c r="BM27" s="269"/>
      <c r="BN27" s="269"/>
      <c r="BO27" s="269"/>
      <c r="BP27" s="269"/>
      <c r="BQ27" s="269"/>
      <c r="BR27" s="269"/>
      <c r="BS27" s="269"/>
      <c r="BT27" s="269"/>
      <c r="BU27" s="269"/>
      <c r="BV27" s="269"/>
      <c r="BW27" s="269"/>
      <c r="BX27" s="269"/>
      <c r="BY27" s="269"/>
      <c r="BZ27" s="269"/>
      <c r="CA27" s="269"/>
      <c r="CB27" s="269"/>
      <c r="CC27" s="269"/>
      <c r="CD27" s="269"/>
      <c r="CE27" s="269"/>
      <c r="CF27" s="269"/>
      <c r="CG27" s="269"/>
      <c r="CH27" s="269"/>
      <c r="CI27" s="269"/>
      <c r="CJ27" s="269"/>
      <c r="CK27" s="269"/>
      <c r="CL27" s="269"/>
      <c r="CM27" s="269"/>
      <c r="CN27" s="269"/>
      <c r="CO27" s="269"/>
      <c r="CP27" s="269"/>
      <c r="CQ27" s="269"/>
      <c r="CR27" s="269"/>
      <c r="CS27" s="269"/>
      <c r="CT27" s="269"/>
      <c r="CU27" s="269"/>
      <c r="CV27" s="269"/>
      <c r="CW27" s="269"/>
      <c r="CX27" s="269"/>
      <c r="CY27" s="270"/>
      <c r="DN27" s="259"/>
    </row>
    <row r="28" spans="2:118" ht="7.5" customHeight="1">
      <c r="B28" s="258"/>
      <c r="BG28" s="263"/>
      <c r="BH28" s="264"/>
      <c r="BI28" s="264"/>
      <c r="BJ28" s="264"/>
      <c r="BK28" s="264"/>
      <c r="BL28" s="264"/>
      <c r="BM28" s="264"/>
      <c r="BN28" s="264"/>
      <c r="BO28" s="264"/>
      <c r="BP28" s="264"/>
      <c r="BQ28" s="264"/>
      <c r="BR28" s="264"/>
      <c r="BS28" s="264"/>
      <c r="BT28" s="264"/>
      <c r="BU28" s="264"/>
      <c r="BV28" s="264"/>
      <c r="BW28" s="264"/>
      <c r="BX28" s="264"/>
      <c r="BY28" s="264"/>
      <c r="BZ28" s="264"/>
      <c r="CA28" s="264"/>
      <c r="CB28" s="264"/>
      <c r="CC28" s="264"/>
      <c r="CD28" s="264"/>
      <c r="CE28" s="264"/>
      <c r="CF28" s="264"/>
      <c r="CG28" s="264"/>
      <c r="CH28" s="265"/>
      <c r="DN28" s="259"/>
    </row>
    <row r="29" spans="2:118" ht="7.5" customHeight="1">
      <c r="B29" s="258"/>
      <c r="BG29" s="266"/>
      <c r="CH29" s="267"/>
      <c r="DN29" s="259"/>
    </row>
    <row r="30" spans="2:118" ht="7.5" customHeight="1">
      <c r="B30" s="258"/>
      <c r="BG30" s="266"/>
      <c r="CH30" s="267"/>
      <c r="DN30" s="259"/>
    </row>
    <row r="31" spans="2:118" ht="7.5" customHeight="1">
      <c r="B31" s="258"/>
      <c r="BG31" s="266"/>
      <c r="CH31" s="267"/>
      <c r="DN31" s="259"/>
    </row>
    <row r="32" spans="2:118" ht="7.5" customHeight="1">
      <c r="B32" s="258"/>
      <c r="BG32" s="266"/>
      <c r="CH32" s="267"/>
      <c r="DN32" s="259"/>
    </row>
    <row r="33" spans="2:118" ht="7.5" customHeight="1">
      <c r="B33" s="258"/>
      <c r="BG33" s="268"/>
      <c r="BH33" s="269"/>
      <c r="BI33" s="269"/>
      <c r="BJ33" s="269"/>
      <c r="BK33" s="269"/>
      <c r="BL33" s="269"/>
      <c r="BM33" s="269"/>
      <c r="BN33" s="269"/>
      <c r="BO33" s="269"/>
      <c r="BP33" s="269"/>
      <c r="BQ33" s="269"/>
      <c r="BR33" s="269"/>
      <c r="BS33" s="269"/>
      <c r="BT33" s="269"/>
      <c r="BU33" s="269"/>
      <c r="BV33" s="269"/>
      <c r="BW33" s="269"/>
      <c r="BX33" s="269"/>
      <c r="BY33" s="269"/>
      <c r="BZ33" s="269"/>
      <c r="CA33" s="269"/>
      <c r="CB33" s="269"/>
      <c r="CC33" s="269"/>
      <c r="CD33" s="269"/>
      <c r="CE33" s="269"/>
      <c r="CF33" s="269"/>
      <c r="CG33" s="269"/>
      <c r="CH33" s="270"/>
      <c r="DN33" s="259"/>
    </row>
    <row r="34" spans="2:118" ht="7.5" customHeight="1">
      <c r="B34" s="258"/>
      <c r="BG34" s="266"/>
      <c r="CH34" s="267"/>
      <c r="DN34" s="259"/>
    </row>
    <row r="35" spans="2:118" ht="7.5" customHeight="1">
      <c r="B35" s="258"/>
      <c r="BG35" s="266"/>
      <c r="CH35" s="267"/>
      <c r="DN35" s="259"/>
    </row>
    <row r="36" spans="2:118" ht="7.5" customHeight="1">
      <c r="B36" s="258"/>
      <c r="BG36" s="266"/>
      <c r="CH36" s="267"/>
      <c r="DN36" s="259"/>
    </row>
    <row r="37" spans="2:118" ht="7.5" customHeight="1">
      <c r="B37" s="258"/>
      <c r="BG37" s="266"/>
      <c r="CH37" s="267"/>
      <c r="DN37" s="259"/>
    </row>
    <row r="38" spans="2:118" ht="7.5" customHeight="1">
      <c r="B38" s="258"/>
      <c r="BG38" s="266"/>
      <c r="CH38" s="267"/>
      <c r="DN38" s="259"/>
    </row>
    <row r="39" spans="2:118" ht="7.5" customHeight="1">
      <c r="B39" s="258"/>
      <c r="BG39" s="266"/>
      <c r="CH39" s="267"/>
      <c r="DN39" s="259"/>
    </row>
    <row r="40" spans="2:118" ht="7.5" customHeight="1">
      <c r="B40" s="258"/>
      <c r="BG40" s="263"/>
      <c r="BH40" s="264"/>
      <c r="BI40" s="264"/>
      <c r="BJ40" s="264"/>
      <c r="BK40" s="264"/>
      <c r="BL40" s="264"/>
      <c r="BM40" s="264"/>
      <c r="BN40" s="264"/>
      <c r="BO40" s="264"/>
      <c r="BP40" s="264"/>
      <c r="BQ40" s="264"/>
      <c r="BR40" s="264"/>
      <c r="BS40" s="264"/>
      <c r="BT40" s="264"/>
      <c r="BU40" s="264"/>
      <c r="BV40" s="264"/>
      <c r="BW40" s="264"/>
      <c r="BX40" s="264"/>
      <c r="BY40" s="264"/>
      <c r="BZ40" s="264"/>
      <c r="CA40" s="264"/>
      <c r="CB40" s="264"/>
      <c r="CC40" s="264"/>
      <c r="CD40" s="264"/>
      <c r="CE40" s="264"/>
      <c r="CF40" s="264"/>
      <c r="CG40" s="264"/>
      <c r="CH40" s="265"/>
      <c r="DN40" s="259"/>
    </row>
    <row r="41" spans="2:118" ht="7.5" customHeight="1">
      <c r="B41" s="258"/>
      <c r="BG41" s="266"/>
      <c r="CH41" s="267"/>
      <c r="DN41" s="259"/>
    </row>
    <row r="42" spans="2:118" ht="7.5" customHeight="1">
      <c r="B42" s="258"/>
      <c r="BG42" s="266"/>
      <c r="CH42" s="267"/>
      <c r="DN42" s="259"/>
    </row>
    <row r="43" spans="2:118" ht="7.5" customHeight="1">
      <c r="B43" s="258"/>
      <c r="BG43" s="266"/>
      <c r="CH43" s="267"/>
      <c r="DN43" s="259"/>
    </row>
    <row r="44" spans="2:118" ht="7.5" customHeight="1">
      <c r="B44" s="258"/>
      <c r="BG44" s="266"/>
      <c r="CH44" s="267"/>
      <c r="DN44" s="259"/>
    </row>
    <row r="45" spans="2:118" ht="7.5" customHeight="1">
      <c r="B45" s="258"/>
      <c r="BG45" s="268"/>
      <c r="BH45" s="269"/>
      <c r="BI45" s="269"/>
      <c r="BJ45" s="269"/>
      <c r="BK45" s="269"/>
      <c r="BL45" s="269"/>
      <c r="BM45" s="269"/>
      <c r="BN45" s="269"/>
      <c r="BO45" s="269"/>
      <c r="BP45" s="269"/>
      <c r="BQ45" s="269"/>
      <c r="BR45" s="269"/>
      <c r="BS45" s="269"/>
      <c r="BT45" s="269"/>
      <c r="BU45" s="269"/>
      <c r="BV45" s="269"/>
      <c r="BW45" s="269"/>
      <c r="BX45" s="269"/>
      <c r="BY45" s="269"/>
      <c r="BZ45" s="269"/>
      <c r="CA45" s="269"/>
      <c r="CB45" s="269"/>
      <c r="CC45" s="269"/>
      <c r="CD45" s="269"/>
      <c r="CE45" s="269"/>
      <c r="CF45" s="269"/>
      <c r="CG45" s="269"/>
      <c r="CH45" s="270"/>
      <c r="DN45" s="259"/>
    </row>
    <row r="46" spans="2:118" ht="7.5" customHeight="1">
      <c r="B46" s="258"/>
      <c r="BG46" s="266"/>
      <c r="CH46" s="267"/>
      <c r="DN46" s="259"/>
    </row>
    <row r="47" spans="2:118" ht="7.5" customHeight="1">
      <c r="B47" s="258"/>
      <c r="BG47" s="266"/>
      <c r="CH47" s="267"/>
      <c r="DN47" s="259"/>
    </row>
    <row r="48" spans="2:118" ht="7.5" customHeight="1">
      <c r="B48" s="258"/>
      <c r="BG48" s="266"/>
      <c r="CH48" s="267"/>
      <c r="DN48" s="259"/>
    </row>
    <row r="49" spans="2:118" ht="7.5" customHeight="1">
      <c r="B49" s="258"/>
      <c r="BG49" s="266"/>
      <c r="CH49" s="267"/>
      <c r="DN49" s="259"/>
    </row>
    <row r="50" spans="2:118" ht="7.5" customHeight="1">
      <c r="B50" s="258"/>
      <c r="BG50" s="266"/>
      <c r="CH50" s="267"/>
      <c r="DN50" s="259"/>
    </row>
    <row r="51" spans="2:118" ht="7.5" customHeight="1">
      <c r="B51" s="258"/>
      <c r="BG51" s="266"/>
      <c r="CH51" s="267"/>
      <c r="DN51" s="259"/>
    </row>
    <row r="52" spans="2:118" ht="7.5" customHeight="1">
      <c r="B52" s="258"/>
      <c r="BG52" s="263"/>
      <c r="BH52" s="264"/>
      <c r="BI52" s="264"/>
      <c r="BJ52" s="264"/>
      <c r="BK52" s="264"/>
      <c r="BL52" s="264"/>
      <c r="BM52" s="264"/>
      <c r="BN52" s="264"/>
      <c r="BO52" s="264"/>
      <c r="BP52" s="264"/>
      <c r="BQ52" s="264"/>
      <c r="BR52" s="264"/>
      <c r="BS52" s="264"/>
      <c r="BT52" s="264"/>
      <c r="BU52" s="264"/>
      <c r="BV52" s="264"/>
      <c r="BW52" s="264"/>
      <c r="BX52" s="264"/>
      <c r="BY52" s="264"/>
      <c r="BZ52" s="264"/>
      <c r="CA52" s="264"/>
      <c r="CB52" s="264"/>
      <c r="CC52" s="264"/>
      <c r="CD52" s="264"/>
      <c r="CE52" s="264"/>
      <c r="CF52" s="264"/>
      <c r="CG52" s="264"/>
      <c r="CH52" s="265"/>
      <c r="DN52" s="259"/>
    </row>
    <row r="53" spans="2:118" ht="7.5" customHeight="1">
      <c r="B53" s="258"/>
      <c r="BG53" s="266"/>
      <c r="CH53" s="267"/>
      <c r="DN53" s="259"/>
    </row>
    <row r="54" spans="2:118" ht="7.5" customHeight="1">
      <c r="B54" s="258"/>
      <c r="BG54" s="266"/>
      <c r="CH54" s="267"/>
      <c r="DN54" s="259"/>
    </row>
    <row r="55" spans="2:118" ht="7.5" customHeight="1">
      <c r="B55" s="258"/>
      <c r="BG55" s="266"/>
      <c r="CH55" s="267"/>
      <c r="DN55" s="259"/>
    </row>
    <row r="56" spans="2:118" ht="7.5" customHeight="1">
      <c r="B56" s="258"/>
      <c r="BG56" s="266"/>
      <c r="CH56" s="267"/>
      <c r="DN56" s="259"/>
    </row>
    <row r="57" spans="2:118" ht="7.5" customHeight="1">
      <c r="B57" s="258"/>
      <c r="BG57" s="268"/>
      <c r="BH57" s="269"/>
      <c r="BI57" s="269"/>
      <c r="BJ57" s="269"/>
      <c r="BK57" s="269"/>
      <c r="BL57" s="269"/>
      <c r="BM57" s="269"/>
      <c r="BN57" s="269"/>
      <c r="BO57" s="269"/>
      <c r="BP57" s="269"/>
      <c r="BQ57" s="269"/>
      <c r="BR57" s="269"/>
      <c r="BS57" s="269"/>
      <c r="BT57" s="269"/>
      <c r="BU57" s="269"/>
      <c r="BV57" s="269"/>
      <c r="BW57" s="269"/>
      <c r="BX57" s="269"/>
      <c r="BY57" s="269"/>
      <c r="BZ57" s="269"/>
      <c r="CA57" s="269"/>
      <c r="CB57" s="269"/>
      <c r="CC57" s="269"/>
      <c r="CD57" s="269"/>
      <c r="CE57" s="269"/>
      <c r="CF57" s="269"/>
      <c r="CG57" s="269"/>
      <c r="CH57" s="270"/>
      <c r="DN57" s="259"/>
    </row>
    <row r="58" spans="2:118" ht="7.5" customHeight="1">
      <c r="B58" s="258"/>
      <c r="BG58" s="266"/>
      <c r="CH58" s="267"/>
      <c r="DN58" s="259"/>
    </row>
    <row r="59" spans="2:118" ht="7.5" customHeight="1">
      <c r="B59" s="258"/>
      <c r="BG59" s="266"/>
      <c r="CH59" s="267"/>
      <c r="DN59" s="259"/>
    </row>
    <row r="60" spans="2:118" ht="7.5" customHeight="1">
      <c r="B60" s="258"/>
      <c r="BG60" s="266"/>
      <c r="CH60" s="267"/>
      <c r="DN60" s="259"/>
    </row>
    <row r="61" spans="2:118" ht="7.5" customHeight="1">
      <c r="B61" s="258"/>
      <c r="BG61" s="266"/>
      <c r="CH61" s="267"/>
      <c r="DN61" s="259"/>
    </row>
    <row r="62" spans="2:118" ht="7.5" customHeight="1">
      <c r="B62" s="258"/>
      <c r="BG62" s="266"/>
      <c r="CH62" s="267"/>
      <c r="DN62" s="259"/>
    </row>
    <row r="63" spans="2:118" ht="7.5" customHeight="1">
      <c r="B63" s="258"/>
      <c r="BG63" s="268"/>
      <c r="BH63" s="269"/>
      <c r="BI63" s="269"/>
      <c r="BJ63" s="269"/>
      <c r="BK63" s="269"/>
      <c r="BL63" s="269"/>
      <c r="BM63" s="269"/>
      <c r="BN63" s="269"/>
      <c r="BO63" s="269"/>
      <c r="BP63" s="269"/>
      <c r="BQ63" s="269"/>
      <c r="BR63" s="269"/>
      <c r="BS63" s="269"/>
      <c r="BT63" s="269"/>
      <c r="BU63" s="269"/>
      <c r="BV63" s="269"/>
      <c r="BW63" s="269"/>
      <c r="BX63" s="269"/>
      <c r="BY63" s="269"/>
      <c r="BZ63" s="269"/>
      <c r="CA63" s="269"/>
      <c r="CB63" s="269"/>
      <c r="CC63" s="269"/>
      <c r="CD63" s="269"/>
      <c r="CE63" s="269"/>
      <c r="CF63" s="269"/>
      <c r="CG63" s="269"/>
      <c r="CH63" s="270"/>
      <c r="DN63" s="259"/>
    </row>
    <row r="64" spans="2:118" ht="7.5" customHeight="1">
      <c r="B64" s="258"/>
      <c r="BG64" s="263"/>
      <c r="BH64" s="264"/>
      <c r="BI64" s="264"/>
      <c r="BJ64" s="264"/>
      <c r="BK64" s="264"/>
      <c r="BL64" s="264"/>
      <c r="BM64" s="264"/>
      <c r="BN64" s="264"/>
      <c r="BO64" s="264"/>
      <c r="BP64" s="264"/>
      <c r="BQ64" s="264"/>
      <c r="BR64" s="264"/>
      <c r="BS64" s="264"/>
      <c r="BT64" s="264"/>
      <c r="BU64" s="264"/>
      <c r="BV64" s="264"/>
      <c r="BW64" s="264"/>
      <c r="BX64" s="264"/>
      <c r="BY64" s="264"/>
      <c r="BZ64" s="264"/>
      <c r="CA64" s="264"/>
      <c r="CB64" s="264"/>
      <c r="CC64" s="264"/>
      <c r="CD64" s="264"/>
      <c r="CE64" s="264"/>
      <c r="CF64" s="264"/>
      <c r="CG64" s="264"/>
      <c r="CH64" s="265"/>
      <c r="DN64" s="259"/>
    </row>
    <row r="65" spans="2:118" ht="7.5" customHeight="1">
      <c r="B65" s="258"/>
      <c r="BG65" s="266"/>
      <c r="CH65" s="267"/>
      <c r="DN65" s="259"/>
    </row>
    <row r="66" spans="2:118" ht="7.5" customHeight="1">
      <c r="B66" s="258"/>
      <c r="BG66" s="266"/>
      <c r="CH66" s="267"/>
      <c r="DN66" s="259"/>
    </row>
    <row r="67" spans="2:118" ht="7.5" customHeight="1">
      <c r="B67" s="258"/>
      <c r="BG67" s="266"/>
      <c r="CH67" s="267"/>
      <c r="DN67" s="259"/>
    </row>
    <row r="68" spans="2:118" ht="7.5" customHeight="1">
      <c r="B68" s="258"/>
      <c r="BG68" s="266"/>
      <c r="CH68" s="267"/>
      <c r="DN68" s="259"/>
    </row>
    <row r="69" spans="2:118" ht="7.5" customHeight="1">
      <c r="B69" s="258"/>
      <c r="BG69" s="268"/>
      <c r="BH69" s="269"/>
      <c r="BI69" s="269"/>
      <c r="BJ69" s="269"/>
      <c r="BK69" s="269"/>
      <c r="BL69" s="269"/>
      <c r="BM69" s="269"/>
      <c r="BN69" s="269"/>
      <c r="BO69" s="269"/>
      <c r="BP69" s="269"/>
      <c r="BQ69" s="269"/>
      <c r="BR69" s="269"/>
      <c r="BS69" s="269"/>
      <c r="BT69" s="269"/>
      <c r="BU69" s="269"/>
      <c r="BV69" s="269"/>
      <c r="BW69" s="269"/>
      <c r="BX69" s="269"/>
      <c r="BY69" s="269"/>
      <c r="BZ69" s="269"/>
      <c r="CA69" s="269"/>
      <c r="CB69" s="269"/>
      <c r="CC69" s="269"/>
      <c r="CD69" s="269"/>
      <c r="CE69" s="269"/>
      <c r="CF69" s="269"/>
      <c r="CG69" s="269"/>
      <c r="CH69" s="270"/>
      <c r="DN69" s="259"/>
    </row>
    <row r="70" spans="2:118" ht="7.5" customHeight="1">
      <c r="B70" s="258"/>
      <c r="BG70" s="263"/>
      <c r="BH70" s="264"/>
      <c r="BI70" s="264"/>
      <c r="BJ70" s="264"/>
      <c r="BK70" s="264"/>
      <c r="BL70" s="264"/>
      <c r="BM70" s="264"/>
      <c r="BN70" s="264"/>
      <c r="BO70" s="264"/>
      <c r="BP70" s="264"/>
      <c r="BQ70" s="264"/>
      <c r="BR70" s="264"/>
      <c r="BS70" s="264"/>
      <c r="BT70" s="264"/>
      <c r="BU70" s="264"/>
      <c r="BV70" s="264"/>
      <c r="BW70" s="264"/>
      <c r="BX70" s="264"/>
      <c r="BY70" s="264"/>
      <c r="BZ70" s="264"/>
      <c r="CA70" s="264"/>
      <c r="CB70" s="264"/>
      <c r="CC70" s="264"/>
      <c r="CD70" s="264"/>
      <c r="CE70" s="264"/>
      <c r="CF70" s="264"/>
      <c r="CG70" s="264"/>
      <c r="CH70" s="265"/>
      <c r="DN70" s="259"/>
    </row>
    <row r="71" spans="2:118" ht="7.5" customHeight="1">
      <c r="B71" s="258"/>
      <c r="BG71" s="266"/>
      <c r="CH71" s="267"/>
      <c r="DN71" s="259"/>
    </row>
    <row r="72" spans="2:118" ht="7.5" customHeight="1">
      <c r="B72" s="258"/>
      <c r="BG72" s="266"/>
      <c r="CH72" s="267"/>
      <c r="DN72" s="259"/>
    </row>
    <row r="73" spans="2:118" ht="7.5" customHeight="1">
      <c r="B73" s="258"/>
      <c r="BG73" s="266"/>
      <c r="CH73" s="267"/>
      <c r="DN73" s="259"/>
    </row>
    <row r="74" spans="2:118" ht="7.5" customHeight="1">
      <c r="B74" s="258"/>
      <c r="BG74" s="266"/>
      <c r="CH74" s="267"/>
      <c r="DN74" s="259"/>
    </row>
    <row r="75" spans="2:118" ht="7.5" customHeight="1">
      <c r="B75" s="258"/>
      <c r="BG75" s="268"/>
      <c r="BH75" s="269"/>
      <c r="BI75" s="269"/>
      <c r="BJ75" s="269"/>
      <c r="BK75" s="269"/>
      <c r="BL75" s="269"/>
      <c r="BM75" s="269"/>
      <c r="BN75" s="269"/>
      <c r="BO75" s="269"/>
      <c r="BP75" s="269"/>
      <c r="BQ75" s="269"/>
      <c r="BR75" s="269"/>
      <c r="BS75" s="269"/>
      <c r="BT75" s="269"/>
      <c r="BU75" s="269"/>
      <c r="BV75" s="269"/>
      <c r="BW75" s="269"/>
      <c r="BX75" s="269"/>
      <c r="BY75" s="269"/>
      <c r="BZ75" s="269"/>
      <c r="CA75" s="269"/>
      <c r="CB75" s="269"/>
      <c r="CC75" s="269"/>
      <c r="CD75" s="269"/>
      <c r="CE75" s="269"/>
      <c r="CF75" s="269"/>
      <c r="CG75" s="269"/>
      <c r="CH75" s="270"/>
      <c r="DN75" s="259"/>
    </row>
    <row r="76" spans="2:118" ht="7.5" customHeight="1">
      <c r="B76" s="258"/>
      <c r="DN76" s="259"/>
    </row>
    <row r="77" spans="2:118" ht="7.5" customHeight="1">
      <c r="B77" s="258"/>
      <c r="DN77" s="259"/>
    </row>
    <row r="78" spans="2:118" ht="7.5" customHeight="1">
      <c r="B78" s="258"/>
      <c r="DN78" s="259"/>
    </row>
    <row r="79" spans="2:118" ht="7.5" customHeight="1">
      <c r="B79" s="258"/>
      <c r="DN79" s="259"/>
    </row>
    <row r="80" spans="2:118" ht="7.5" customHeight="1">
      <c r="B80" s="258"/>
      <c r="DN80" s="259"/>
    </row>
    <row r="81" spans="2:118" ht="7.5" customHeight="1">
      <c r="B81" s="258"/>
      <c r="DN81" s="259"/>
    </row>
    <row r="82" spans="2:118" ht="7.5" customHeight="1">
      <c r="B82" s="258"/>
      <c r="DN82" s="259"/>
    </row>
    <row r="83" spans="2:118" ht="7.5" customHeight="1">
      <c r="B83" s="258"/>
      <c r="DN83" s="259"/>
    </row>
    <row r="84" spans="2:118" ht="7.5" customHeight="1">
      <c r="B84" s="258"/>
      <c r="DN84" s="259"/>
    </row>
    <row r="85" spans="2:118" ht="7.5" customHeight="1" thickBot="1">
      <c r="B85" s="260"/>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c r="AA85" s="261"/>
      <c r="AB85" s="261"/>
      <c r="AC85" s="261"/>
      <c r="AD85" s="261"/>
      <c r="AE85" s="261"/>
      <c r="AF85" s="261"/>
      <c r="AG85" s="261"/>
      <c r="AH85" s="261"/>
      <c r="AI85" s="261"/>
      <c r="AJ85" s="261"/>
      <c r="AK85" s="261"/>
      <c r="AL85" s="261"/>
      <c r="AM85" s="261"/>
      <c r="AN85" s="261"/>
      <c r="AO85" s="261"/>
      <c r="AP85" s="261"/>
      <c r="AQ85" s="261"/>
      <c r="AR85" s="261"/>
      <c r="AS85" s="261"/>
      <c r="AT85" s="261"/>
      <c r="AU85" s="261"/>
      <c r="AV85" s="261"/>
      <c r="AW85" s="261"/>
      <c r="AX85" s="261"/>
      <c r="AY85" s="261"/>
      <c r="AZ85" s="261"/>
      <c r="BA85" s="261"/>
      <c r="BB85" s="261"/>
      <c r="BC85" s="261"/>
      <c r="BD85" s="261"/>
      <c r="BE85" s="261"/>
      <c r="BF85" s="261"/>
      <c r="BG85" s="261"/>
      <c r="BH85" s="261"/>
      <c r="BI85" s="261"/>
      <c r="BJ85" s="261"/>
      <c r="BK85" s="261"/>
      <c r="BL85" s="261"/>
      <c r="BM85" s="261"/>
      <c r="BN85" s="261"/>
      <c r="BO85" s="261"/>
      <c r="BP85" s="261"/>
      <c r="BQ85" s="261"/>
      <c r="BR85" s="261"/>
      <c r="BS85" s="261"/>
      <c r="BT85" s="261"/>
      <c r="BU85" s="261"/>
      <c r="BV85" s="261"/>
      <c r="BW85" s="261"/>
      <c r="BX85" s="261"/>
      <c r="BY85" s="261"/>
      <c r="BZ85" s="261"/>
      <c r="CA85" s="261"/>
      <c r="CB85" s="261"/>
      <c r="CC85" s="261"/>
      <c r="CD85" s="261"/>
      <c r="CE85" s="261"/>
      <c r="CF85" s="261"/>
      <c r="CG85" s="261"/>
      <c r="CH85" s="261"/>
      <c r="CI85" s="261"/>
      <c r="CJ85" s="261"/>
      <c r="CK85" s="261"/>
      <c r="CL85" s="261"/>
      <c r="CM85" s="261"/>
      <c r="CN85" s="261"/>
      <c r="CO85" s="261"/>
      <c r="CP85" s="261"/>
      <c r="CQ85" s="261"/>
      <c r="CR85" s="261"/>
      <c r="CS85" s="261"/>
      <c r="CT85" s="261"/>
      <c r="CU85" s="261"/>
      <c r="CV85" s="261"/>
      <c r="CW85" s="261"/>
      <c r="CX85" s="261"/>
      <c r="CY85" s="261"/>
      <c r="CZ85" s="261"/>
      <c r="DA85" s="261"/>
      <c r="DB85" s="261"/>
      <c r="DC85" s="261"/>
      <c r="DD85" s="261"/>
      <c r="DE85" s="261"/>
      <c r="DF85" s="261"/>
      <c r="DG85" s="261"/>
      <c r="DH85" s="261"/>
      <c r="DI85" s="261"/>
      <c r="DJ85" s="261"/>
      <c r="DK85" s="261"/>
      <c r="DL85" s="261"/>
      <c r="DM85" s="261"/>
      <c r="DN85" s="262"/>
    </row>
  </sheetData>
  <sheetProtection selectLockedCells="1"/>
  <pageMargins left="0.7" right="0.7" top="0.75" bottom="0.75" header="0.3" footer="0.3"/>
  <pageSetup orientation="portrait" horizontalDpi="300" verticalDpi="0"/>
  <drawing r:id="rId1"/>
  <legacyDrawing r:id="rId2"/>
  <mc:AlternateContent xmlns:mc="http://schemas.openxmlformats.org/markup-compatibility/2006">
    <mc:Choice Requires="x14">
      <controls>
        <mc:AlternateContent xmlns:mc="http://schemas.openxmlformats.org/markup-compatibility/2006">
          <mc:Choice Requires="x14">
            <control shapeId="16389" r:id="rId3" name="Check Box 5">
              <controlPr defaultSize="0" autoFill="0" autoLine="0" autoPict="0">
                <anchor moveWithCells="1">
                  <from>
                    <xdr:col>59</xdr:col>
                    <xdr:colOff>82550</xdr:colOff>
                    <xdr:row>24</xdr:row>
                    <xdr:rowOff>31750</xdr:rowOff>
                  </from>
                  <to>
                    <xdr:col>61</xdr:col>
                    <xdr:colOff>69850</xdr:colOff>
                    <xdr:row>26</xdr:row>
                    <xdr:rowOff>76200</xdr:rowOff>
                  </to>
                </anchor>
              </controlPr>
            </control>
          </mc:Choice>
        </mc:AlternateContent>
        <mc:AlternateContent xmlns:mc="http://schemas.openxmlformats.org/markup-compatibility/2006">
          <mc:Choice Requires="x14">
            <control shapeId="16395" r:id="rId4" name="Check Box 11">
              <controlPr defaultSize="0" autoFill="0" autoLine="0" autoPict="0">
                <anchor moveWithCells="1">
                  <from>
                    <xdr:col>69</xdr:col>
                    <xdr:colOff>82550</xdr:colOff>
                    <xdr:row>24</xdr:row>
                    <xdr:rowOff>31750</xdr:rowOff>
                  </from>
                  <to>
                    <xdr:col>71</xdr:col>
                    <xdr:colOff>69850</xdr:colOff>
                    <xdr:row>26</xdr:row>
                    <xdr:rowOff>76200</xdr:rowOff>
                  </to>
                </anchor>
              </controlPr>
            </control>
          </mc:Choice>
        </mc:AlternateContent>
        <mc:AlternateContent xmlns:mc="http://schemas.openxmlformats.org/markup-compatibility/2006">
          <mc:Choice Requires="x14">
            <control shapeId="16396" r:id="rId5" name="Check Box 12">
              <controlPr defaultSize="0" autoFill="0" autoLine="0" autoPict="0">
                <anchor moveWithCells="1">
                  <from>
                    <xdr:col>79</xdr:col>
                    <xdr:colOff>82550</xdr:colOff>
                    <xdr:row>24</xdr:row>
                    <xdr:rowOff>31750</xdr:rowOff>
                  </from>
                  <to>
                    <xdr:col>81</xdr:col>
                    <xdr:colOff>69850</xdr:colOff>
                    <xdr:row>26</xdr:row>
                    <xdr:rowOff>76200</xdr:rowOff>
                  </to>
                </anchor>
              </controlPr>
            </control>
          </mc:Choice>
        </mc:AlternateContent>
        <mc:AlternateContent xmlns:mc="http://schemas.openxmlformats.org/markup-compatibility/2006">
          <mc:Choice Requires="x14">
            <control shapeId="16397" r:id="rId6" name="Check Box 13">
              <controlPr defaultSize="0" autoFill="0" autoLine="0" autoPict="0">
                <anchor moveWithCells="1">
                  <from>
                    <xdr:col>89</xdr:col>
                    <xdr:colOff>82550</xdr:colOff>
                    <xdr:row>24</xdr:row>
                    <xdr:rowOff>31750</xdr:rowOff>
                  </from>
                  <to>
                    <xdr:col>91</xdr:col>
                    <xdr:colOff>69850</xdr:colOff>
                    <xdr:row>26</xdr:row>
                    <xdr:rowOff>76200</xdr:rowOff>
                  </to>
                </anchor>
              </controlPr>
            </control>
          </mc:Choice>
        </mc:AlternateContent>
        <mc:AlternateContent xmlns:mc="http://schemas.openxmlformats.org/markup-compatibility/2006">
          <mc:Choice Requires="x14">
            <control shapeId="16398" r:id="rId7" name="Check Box 14">
              <controlPr defaultSize="0" autoFill="0" autoLine="0" autoPict="0">
                <anchor moveWithCells="1">
                  <from>
                    <xdr:col>99</xdr:col>
                    <xdr:colOff>82550</xdr:colOff>
                    <xdr:row>24</xdr:row>
                    <xdr:rowOff>31750</xdr:rowOff>
                  </from>
                  <to>
                    <xdr:col>101</xdr:col>
                    <xdr:colOff>69850</xdr:colOff>
                    <xdr:row>26</xdr:row>
                    <xdr:rowOff>76200</xdr:rowOff>
                  </to>
                </anchor>
              </controlPr>
            </control>
          </mc:Choice>
        </mc:AlternateContent>
        <mc:AlternateContent xmlns:mc="http://schemas.openxmlformats.org/markup-compatibility/2006">
          <mc:Choice Requires="x14">
            <control shapeId="16400" r:id="rId8" name="Check Box 16">
              <controlPr defaultSize="0" autoFill="0" autoLine="0" autoPict="0">
                <anchor moveWithCells="1">
                  <from>
                    <xdr:col>59</xdr:col>
                    <xdr:colOff>82550</xdr:colOff>
                    <xdr:row>30</xdr:row>
                    <xdr:rowOff>31750</xdr:rowOff>
                  </from>
                  <to>
                    <xdr:col>61</xdr:col>
                    <xdr:colOff>69850</xdr:colOff>
                    <xdr:row>32</xdr:row>
                    <xdr:rowOff>76200</xdr:rowOff>
                  </to>
                </anchor>
              </controlPr>
            </control>
          </mc:Choice>
        </mc:AlternateContent>
        <mc:AlternateContent xmlns:mc="http://schemas.openxmlformats.org/markup-compatibility/2006">
          <mc:Choice Requires="x14">
            <control shapeId="16401" r:id="rId9" name="Check Box 17">
              <controlPr defaultSize="0" autoFill="0" autoLine="0" autoPict="0">
                <anchor moveWithCells="1">
                  <from>
                    <xdr:col>69</xdr:col>
                    <xdr:colOff>82550</xdr:colOff>
                    <xdr:row>30</xdr:row>
                    <xdr:rowOff>31750</xdr:rowOff>
                  </from>
                  <to>
                    <xdr:col>71</xdr:col>
                    <xdr:colOff>69850</xdr:colOff>
                    <xdr:row>32</xdr:row>
                    <xdr:rowOff>76200</xdr:rowOff>
                  </to>
                </anchor>
              </controlPr>
            </control>
          </mc:Choice>
        </mc:AlternateContent>
        <mc:AlternateContent xmlns:mc="http://schemas.openxmlformats.org/markup-compatibility/2006">
          <mc:Choice Requires="x14">
            <control shapeId="16402" r:id="rId10" name="Check Box 18">
              <controlPr defaultSize="0" autoFill="0" autoLine="0" autoPict="0">
                <anchor moveWithCells="1">
                  <from>
                    <xdr:col>79</xdr:col>
                    <xdr:colOff>82550</xdr:colOff>
                    <xdr:row>30</xdr:row>
                    <xdr:rowOff>31750</xdr:rowOff>
                  </from>
                  <to>
                    <xdr:col>81</xdr:col>
                    <xdr:colOff>69850</xdr:colOff>
                    <xdr:row>32</xdr:row>
                    <xdr:rowOff>76200</xdr:rowOff>
                  </to>
                </anchor>
              </controlPr>
            </control>
          </mc:Choice>
        </mc:AlternateContent>
        <mc:AlternateContent xmlns:mc="http://schemas.openxmlformats.org/markup-compatibility/2006">
          <mc:Choice Requires="x14">
            <control shapeId="16406" r:id="rId11" name="Check Box 22">
              <controlPr defaultSize="0" autoFill="0" autoLine="0" autoPict="0">
                <anchor moveWithCells="1">
                  <from>
                    <xdr:col>59</xdr:col>
                    <xdr:colOff>82550</xdr:colOff>
                    <xdr:row>36</xdr:row>
                    <xdr:rowOff>31750</xdr:rowOff>
                  </from>
                  <to>
                    <xdr:col>61</xdr:col>
                    <xdr:colOff>69850</xdr:colOff>
                    <xdr:row>38</xdr:row>
                    <xdr:rowOff>76200</xdr:rowOff>
                  </to>
                </anchor>
              </controlPr>
            </control>
          </mc:Choice>
        </mc:AlternateContent>
        <mc:AlternateContent xmlns:mc="http://schemas.openxmlformats.org/markup-compatibility/2006">
          <mc:Choice Requires="x14">
            <control shapeId="16407" r:id="rId12" name="Check Box 23">
              <controlPr defaultSize="0" autoFill="0" autoLine="0" autoPict="0">
                <anchor moveWithCells="1">
                  <from>
                    <xdr:col>69</xdr:col>
                    <xdr:colOff>82550</xdr:colOff>
                    <xdr:row>36</xdr:row>
                    <xdr:rowOff>31750</xdr:rowOff>
                  </from>
                  <to>
                    <xdr:col>71</xdr:col>
                    <xdr:colOff>69850</xdr:colOff>
                    <xdr:row>38</xdr:row>
                    <xdr:rowOff>76200</xdr:rowOff>
                  </to>
                </anchor>
              </controlPr>
            </control>
          </mc:Choice>
        </mc:AlternateContent>
        <mc:AlternateContent xmlns:mc="http://schemas.openxmlformats.org/markup-compatibility/2006">
          <mc:Choice Requires="x14">
            <control shapeId="16408" r:id="rId13" name="Check Box 24">
              <controlPr defaultSize="0" autoFill="0" autoLine="0" autoPict="0">
                <anchor moveWithCells="1">
                  <from>
                    <xdr:col>79</xdr:col>
                    <xdr:colOff>82550</xdr:colOff>
                    <xdr:row>36</xdr:row>
                    <xdr:rowOff>31750</xdr:rowOff>
                  </from>
                  <to>
                    <xdr:col>81</xdr:col>
                    <xdr:colOff>69850</xdr:colOff>
                    <xdr:row>38</xdr:row>
                    <xdr:rowOff>76200</xdr:rowOff>
                  </to>
                </anchor>
              </controlPr>
            </control>
          </mc:Choice>
        </mc:AlternateContent>
        <mc:AlternateContent xmlns:mc="http://schemas.openxmlformats.org/markup-compatibility/2006">
          <mc:Choice Requires="x14">
            <control shapeId="16412" r:id="rId14" name="Check Box 28">
              <controlPr defaultSize="0" autoFill="0" autoLine="0" autoPict="0">
                <anchor moveWithCells="1">
                  <from>
                    <xdr:col>59</xdr:col>
                    <xdr:colOff>82550</xdr:colOff>
                    <xdr:row>42</xdr:row>
                    <xdr:rowOff>31750</xdr:rowOff>
                  </from>
                  <to>
                    <xdr:col>61</xdr:col>
                    <xdr:colOff>69850</xdr:colOff>
                    <xdr:row>44</xdr:row>
                    <xdr:rowOff>76200</xdr:rowOff>
                  </to>
                </anchor>
              </controlPr>
            </control>
          </mc:Choice>
        </mc:AlternateContent>
        <mc:AlternateContent xmlns:mc="http://schemas.openxmlformats.org/markup-compatibility/2006">
          <mc:Choice Requires="x14">
            <control shapeId="16413" r:id="rId15" name="Check Box 29">
              <controlPr defaultSize="0" autoFill="0" autoLine="0" autoPict="0">
                <anchor moveWithCells="1">
                  <from>
                    <xdr:col>69</xdr:col>
                    <xdr:colOff>82550</xdr:colOff>
                    <xdr:row>42</xdr:row>
                    <xdr:rowOff>31750</xdr:rowOff>
                  </from>
                  <to>
                    <xdr:col>71</xdr:col>
                    <xdr:colOff>69850</xdr:colOff>
                    <xdr:row>44</xdr:row>
                    <xdr:rowOff>76200</xdr:rowOff>
                  </to>
                </anchor>
              </controlPr>
            </control>
          </mc:Choice>
        </mc:AlternateContent>
        <mc:AlternateContent xmlns:mc="http://schemas.openxmlformats.org/markup-compatibility/2006">
          <mc:Choice Requires="x14">
            <control shapeId="16414" r:id="rId16" name="Check Box 30">
              <controlPr defaultSize="0" autoFill="0" autoLine="0" autoPict="0">
                <anchor moveWithCells="1">
                  <from>
                    <xdr:col>79</xdr:col>
                    <xdr:colOff>82550</xdr:colOff>
                    <xdr:row>42</xdr:row>
                    <xdr:rowOff>31750</xdr:rowOff>
                  </from>
                  <to>
                    <xdr:col>81</xdr:col>
                    <xdr:colOff>69850</xdr:colOff>
                    <xdr:row>44</xdr:row>
                    <xdr:rowOff>76200</xdr:rowOff>
                  </to>
                </anchor>
              </controlPr>
            </control>
          </mc:Choice>
        </mc:AlternateContent>
        <mc:AlternateContent xmlns:mc="http://schemas.openxmlformats.org/markup-compatibility/2006">
          <mc:Choice Requires="x14">
            <control shapeId="16418" r:id="rId17" name="Check Box 34">
              <controlPr defaultSize="0" autoFill="0" autoLine="0" autoPict="0">
                <anchor moveWithCells="1">
                  <from>
                    <xdr:col>59</xdr:col>
                    <xdr:colOff>82550</xdr:colOff>
                    <xdr:row>48</xdr:row>
                    <xdr:rowOff>31750</xdr:rowOff>
                  </from>
                  <to>
                    <xdr:col>61</xdr:col>
                    <xdr:colOff>69850</xdr:colOff>
                    <xdr:row>50</xdr:row>
                    <xdr:rowOff>76200</xdr:rowOff>
                  </to>
                </anchor>
              </controlPr>
            </control>
          </mc:Choice>
        </mc:AlternateContent>
        <mc:AlternateContent xmlns:mc="http://schemas.openxmlformats.org/markup-compatibility/2006">
          <mc:Choice Requires="x14">
            <control shapeId="16419" r:id="rId18" name="Check Box 35">
              <controlPr defaultSize="0" autoFill="0" autoLine="0" autoPict="0">
                <anchor moveWithCells="1">
                  <from>
                    <xdr:col>69</xdr:col>
                    <xdr:colOff>82550</xdr:colOff>
                    <xdr:row>48</xdr:row>
                    <xdr:rowOff>31750</xdr:rowOff>
                  </from>
                  <to>
                    <xdr:col>71</xdr:col>
                    <xdr:colOff>69850</xdr:colOff>
                    <xdr:row>50</xdr:row>
                    <xdr:rowOff>76200</xdr:rowOff>
                  </to>
                </anchor>
              </controlPr>
            </control>
          </mc:Choice>
        </mc:AlternateContent>
        <mc:AlternateContent xmlns:mc="http://schemas.openxmlformats.org/markup-compatibility/2006">
          <mc:Choice Requires="x14">
            <control shapeId="16420" r:id="rId19" name="Check Box 36">
              <controlPr defaultSize="0" autoFill="0" autoLine="0" autoPict="0">
                <anchor moveWithCells="1">
                  <from>
                    <xdr:col>79</xdr:col>
                    <xdr:colOff>82550</xdr:colOff>
                    <xdr:row>48</xdr:row>
                    <xdr:rowOff>31750</xdr:rowOff>
                  </from>
                  <to>
                    <xdr:col>81</xdr:col>
                    <xdr:colOff>69850</xdr:colOff>
                    <xdr:row>50</xdr:row>
                    <xdr:rowOff>76200</xdr:rowOff>
                  </to>
                </anchor>
              </controlPr>
            </control>
          </mc:Choice>
        </mc:AlternateContent>
        <mc:AlternateContent xmlns:mc="http://schemas.openxmlformats.org/markup-compatibility/2006">
          <mc:Choice Requires="x14">
            <control shapeId="16424" r:id="rId20" name="Check Box 40">
              <controlPr defaultSize="0" autoFill="0" autoLine="0" autoPict="0">
                <anchor moveWithCells="1">
                  <from>
                    <xdr:col>59</xdr:col>
                    <xdr:colOff>88900</xdr:colOff>
                    <xdr:row>54</xdr:row>
                    <xdr:rowOff>31750</xdr:rowOff>
                  </from>
                  <to>
                    <xdr:col>61</xdr:col>
                    <xdr:colOff>76200</xdr:colOff>
                    <xdr:row>56</xdr:row>
                    <xdr:rowOff>76200</xdr:rowOff>
                  </to>
                </anchor>
              </controlPr>
            </control>
          </mc:Choice>
        </mc:AlternateContent>
        <mc:AlternateContent xmlns:mc="http://schemas.openxmlformats.org/markup-compatibility/2006">
          <mc:Choice Requires="x14">
            <control shapeId="16425" r:id="rId21" name="Check Box 41">
              <controlPr defaultSize="0" autoFill="0" autoLine="0" autoPict="0">
                <anchor moveWithCells="1">
                  <from>
                    <xdr:col>69</xdr:col>
                    <xdr:colOff>88900</xdr:colOff>
                    <xdr:row>54</xdr:row>
                    <xdr:rowOff>31750</xdr:rowOff>
                  </from>
                  <to>
                    <xdr:col>71</xdr:col>
                    <xdr:colOff>76200</xdr:colOff>
                    <xdr:row>56</xdr:row>
                    <xdr:rowOff>76200</xdr:rowOff>
                  </to>
                </anchor>
              </controlPr>
            </control>
          </mc:Choice>
        </mc:AlternateContent>
        <mc:AlternateContent xmlns:mc="http://schemas.openxmlformats.org/markup-compatibility/2006">
          <mc:Choice Requires="x14">
            <control shapeId="16426" r:id="rId22" name="Check Box 42">
              <controlPr defaultSize="0" autoFill="0" autoLine="0" autoPict="0">
                <anchor moveWithCells="1">
                  <from>
                    <xdr:col>79</xdr:col>
                    <xdr:colOff>88900</xdr:colOff>
                    <xdr:row>54</xdr:row>
                    <xdr:rowOff>31750</xdr:rowOff>
                  </from>
                  <to>
                    <xdr:col>81</xdr:col>
                    <xdr:colOff>76200</xdr:colOff>
                    <xdr:row>56</xdr:row>
                    <xdr:rowOff>76200</xdr:rowOff>
                  </to>
                </anchor>
              </controlPr>
            </control>
          </mc:Choice>
        </mc:AlternateContent>
        <mc:AlternateContent xmlns:mc="http://schemas.openxmlformats.org/markup-compatibility/2006">
          <mc:Choice Requires="x14">
            <control shapeId="16430" r:id="rId23" name="Check Box 46">
              <controlPr defaultSize="0" autoFill="0" autoLine="0" autoPict="0">
                <anchor moveWithCells="1">
                  <from>
                    <xdr:col>59</xdr:col>
                    <xdr:colOff>82550</xdr:colOff>
                    <xdr:row>60</xdr:row>
                    <xdr:rowOff>31750</xdr:rowOff>
                  </from>
                  <to>
                    <xdr:col>61</xdr:col>
                    <xdr:colOff>69850</xdr:colOff>
                    <xdr:row>62</xdr:row>
                    <xdr:rowOff>76200</xdr:rowOff>
                  </to>
                </anchor>
              </controlPr>
            </control>
          </mc:Choice>
        </mc:AlternateContent>
        <mc:AlternateContent xmlns:mc="http://schemas.openxmlformats.org/markup-compatibility/2006">
          <mc:Choice Requires="x14">
            <control shapeId="16431" r:id="rId24" name="Check Box 47">
              <controlPr defaultSize="0" autoFill="0" autoLine="0" autoPict="0">
                <anchor moveWithCells="1">
                  <from>
                    <xdr:col>69</xdr:col>
                    <xdr:colOff>82550</xdr:colOff>
                    <xdr:row>60</xdr:row>
                    <xdr:rowOff>31750</xdr:rowOff>
                  </from>
                  <to>
                    <xdr:col>71</xdr:col>
                    <xdr:colOff>69850</xdr:colOff>
                    <xdr:row>62</xdr:row>
                    <xdr:rowOff>76200</xdr:rowOff>
                  </to>
                </anchor>
              </controlPr>
            </control>
          </mc:Choice>
        </mc:AlternateContent>
        <mc:AlternateContent xmlns:mc="http://schemas.openxmlformats.org/markup-compatibility/2006">
          <mc:Choice Requires="x14">
            <control shapeId="16432" r:id="rId25" name="Check Box 48">
              <controlPr defaultSize="0" autoFill="0" autoLine="0" autoPict="0">
                <anchor moveWithCells="1">
                  <from>
                    <xdr:col>79</xdr:col>
                    <xdr:colOff>82550</xdr:colOff>
                    <xdr:row>60</xdr:row>
                    <xdr:rowOff>31750</xdr:rowOff>
                  </from>
                  <to>
                    <xdr:col>81</xdr:col>
                    <xdr:colOff>69850</xdr:colOff>
                    <xdr:row>62</xdr:row>
                    <xdr:rowOff>76200</xdr:rowOff>
                  </to>
                </anchor>
              </controlPr>
            </control>
          </mc:Choice>
        </mc:AlternateContent>
        <mc:AlternateContent xmlns:mc="http://schemas.openxmlformats.org/markup-compatibility/2006">
          <mc:Choice Requires="x14">
            <control shapeId="16436" r:id="rId26" name="Check Box 52">
              <controlPr defaultSize="0" autoFill="0" autoLine="0" autoPict="0">
                <anchor moveWithCells="1">
                  <from>
                    <xdr:col>59</xdr:col>
                    <xdr:colOff>82550</xdr:colOff>
                    <xdr:row>66</xdr:row>
                    <xdr:rowOff>31750</xdr:rowOff>
                  </from>
                  <to>
                    <xdr:col>61</xdr:col>
                    <xdr:colOff>69850</xdr:colOff>
                    <xdr:row>68</xdr:row>
                    <xdr:rowOff>76200</xdr:rowOff>
                  </to>
                </anchor>
              </controlPr>
            </control>
          </mc:Choice>
        </mc:AlternateContent>
        <mc:AlternateContent xmlns:mc="http://schemas.openxmlformats.org/markup-compatibility/2006">
          <mc:Choice Requires="x14">
            <control shapeId="16437" r:id="rId27" name="Check Box 53">
              <controlPr defaultSize="0" autoFill="0" autoLine="0" autoPict="0">
                <anchor moveWithCells="1">
                  <from>
                    <xdr:col>69</xdr:col>
                    <xdr:colOff>82550</xdr:colOff>
                    <xdr:row>66</xdr:row>
                    <xdr:rowOff>31750</xdr:rowOff>
                  </from>
                  <to>
                    <xdr:col>71</xdr:col>
                    <xdr:colOff>69850</xdr:colOff>
                    <xdr:row>68</xdr:row>
                    <xdr:rowOff>76200</xdr:rowOff>
                  </to>
                </anchor>
              </controlPr>
            </control>
          </mc:Choice>
        </mc:AlternateContent>
        <mc:AlternateContent xmlns:mc="http://schemas.openxmlformats.org/markup-compatibility/2006">
          <mc:Choice Requires="x14">
            <control shapeId="16438" r:id="rId28" name="Check Box 54">
              <controlPr defaultSize="0" autoFill="0" autoLine="0" autoPict="0">
                <anchor moveWithCells="1">
                  <from>
                    <xdr:col>79</xdr:col>
                    <xdr:colOff>82550</xdr:colOff>
                    <xdr:row>66</xdr:row>
                    <xdr:rowOff>31750</xdr:rowOff>
                  </from>
                  <to>
                    <xdr:col>81</xdr:col>
                    <xdr:colOff>69850</xdr:colOff>
                    <xdr:row>68</xdr:row>
                    <xdr:rowOff>76200</xdr:rowOff>
                  </to>
                </anchor>
              </controlPr>
            </control>
          </mc:Choice>
        </mc:AlternateContent>
        <mc:AlternateContent xmlns:mc="http://schemas.openxmlformats.org/markup-compatibility/2006">
          <mc:Choice Requires="x14">
            <control shapeId="16442" r:id="rId29" name="Check Box 58">
              <controlPr defaultSize="0" autoFill="0" autoLine="0" autoPict="0">
                <anchor moveWithCells="1">
                  <from>
                    <xdr:col>59</xdr:col>
                    <xdr:colOff>82550</xdr:colOff>
                    <xdr:row>72</xdr:row>
                    <xdr:rowOff>31750</xdr:rowOff>
                  </from>
                  <to>
                    <xdr:col>61</xdr:col>
                    <xdr:colOff>69850</xdr:colOff>
                    <xdr:row>74</xdr:row>
                    <xdr:rowOff>76200</xdr:rowOff>
                  </to>
                </anchor>
              </controlPr>
            </control>
          </mc:Choice>
        </mc:AlternateContent>
        <mc:AlternateContent xmlns:mc="http://schemas.openxmlformats.org/markup-compatibility/2006">
          <mc:Choice Requires="x14">
            <control shapeId="16443" r:id="rId30" name="Check Box 59">
              <controlPr defaultSize="0" autoFill="0" autoLine="0" autoPict="0">
                <anchor moveWithCells="1">
                  <from>
                    <xdr:col>69</xdr:col>
                    <xdr:colOff>82550</xdr:colOff>
                    <xdr:row>72</xdr:row>
                    <xdr:rowOff>31750</xdr:rowOff>
                  </from>
                  <to>
                    <xdr:col>71</xdr:col>
                    <xdr:colOff>69850</xdr:colOff>
                    <xdr:row>74</xdr:row>
                    <xdr:rowOff>76200</xdr:rowOff>
                  </to>
                </anchor>
              </controlPr>
            </control>
          </mc:Choice>
        </mc:AlternateContent>
        <mc:AlternateContent xmlns:mc="http://schemas.openxmlformats.org/markup-compatibility/2006">
          <mc:Choice Requires="x14">
            <control shapeId="16444" r:id="rId31" name="Check Box 60">
              <controlPr defaultSize="0" autoFill="0" autoLine="0" autoPict="0">
                <anchor moveWithCells="1">
                  <from>
                    <xdr:col>79</xdr:col>
                    <xdr:colOff>82550</xdr:colOff>
                    <xdr:row>72</xdr:row>
                    <xdr:rowOff>31750</xdr:rowOff>
                  </from>
                  <to>
                    <xdr:col>81</xdr:col>
                    <xdr:colOff>69850</xdr:colOff>
                    <xdr:row>74</xdr:row>
                    <xdr:rowOff>76200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dimension ref="B2:AQ322"/>
  <sheetViews>
    <sheetView showGridLines="0" showRowColHeaders="0" zoomScale="93" zoomScaleNormal="93" zoomScalePageLayoutView="93" workbookViewId="0">
      <selection activeCell="J45" sqref="J45:O45"/>
    </sheetView>
  </sheetViews>
  <sheetFormatPr defaultColWidth="8.81640625" defaultRowHeight="16.5"/>
  <cols>
    <col min="1" max="1" width="3.453125" style="49" customWidth="1"/>
    <col min="2" max="2" width="17" style="49" customWidth="1"/>
    <col min="3" max="3" width="6.453125" style="49" customWidth="1"/>
    <col min="4" max="9" width="5.453125" style="49" customWidth="1"/>
    <col min="10" max="10" width="5.54296875" style="49" customWidth="1"/>
    <col min="11" max="11" width="5.1796875" style="49" customWidth="1"/>
    <col min="12" max="12" width="6.1796875" style="49" customWidth="1"/>
    <col min="13" max="14" width="5.1796875" style="49" customWidth="1"/>
    <col min="15" max="16" width="5.54296875" style="49" customWidth="1"/>
    <col min="17" max="18" width="5.1796875" style="49" customWidth="1"/>
    <col min="19" max="19" width="5.54296875" style="49" customWidth="1"/>
    <col min="20" max="20" width="5.1796875" style="49" customWidth="1"/>
    <col min="21" max="22" width="5.54296875" style="49" customWidth="1"/>
    <col min="23" max="23" width="5.453125" style="49" customWidth="1"/>
    <col min="24" max="26" width="5.1796875" style="49" customWidth="1"/>
    <col min="27" max="27" width="5.54296875" style="49" customWidth="1"/>
    <col min="28" max="32" width="4.54296875" style="49" customWidth="1"/>
    <col min="33" max="73" width="5.54296875" style="49" customWidth="1"/>
    <col min="74" max="16384" width="8.81640625" style="49"/>
  </cols>
  <sheetData>
    <row r="2" spans="2:43" ht="15" customHeight="1">
      <c r="H2" s="313" t="s">
        <v>27</v>
      </c>
      <c r="I2" s="313"/>
      <c r="P2" s="48" t="s">
        <v>768</v>
      </c>
    </row>
    <row r="3" spans="2:43">
      <c r="B3" s="48" t="s">
        <v>120</v>
      </c>
      <c r="C3" s="48"/>
      <c r="D3" s="49" t="s">
        <v>26</v>
      </c>
      <c r="H3" s="314"/>
      <c r="I3" s="314"/>
      <c r="J3" s="49" t="s">
        <v>35</v>
      </c>
      <c r="L3" s="49" t="s">
        <v>36</v>
      </c>
      <c r="N3" s="61"/>
    </row>
    <row r="4" spans="2:43">
      <c r="B4" s="49" t="s">
        <v>28</v>
      </c>
      <c r="D4" s="300"/>
      <c r="E4" s="301"/>
      <c r="F4" s="301"/>
      <c r="G4" s="302"/>
      <c r="H4" s="300"/>
      <c r="I4" s="302"/>
      <c r="J4" s="299"/>
      <c r="K4" s="299"/>
      <c r="L4" s="153"/>
      <c r="O4" s="64"/>
      <c r="P4" s="298" t="inlineStr">
        <is>
          <t xml:space="preserve">Shared floor kitchen (32 residents with access, ~20 active). 2 x Panasonic NR-BV361B refrigerators (Grade 1, 263 kWh/yr each, 233 L + 99 L); Aquatek AQ-1323T 3-temperature water dispenser (750 W heater, 160 W compressor, hot tank at 98 C); 2 x Philips HD4911/80 induction cookers (2,100 W, Grade 2, 88.1% thermal efficiency); Toshiba MW2-MM24PC microwave (24 L, 800 W output); Toshiba RAS-24J2KCV-HK split AC (7.0 kW, R410A, Grade 1, 688 kWh per 1,200 h) observed running 8 h+ a day. Auditor cooks 3 times a week, about 1 hour each. Kitchen lighting not surveyed.</t>
        </is>
      </c>
      <c r="Q4" s="298"/>
      <c r="R4" s="298"/>
      <c r="S4" s="298"/>
      <c r="T4" s="298"/>
      <c r="U4" s="298"/>
      <c r="V4" s="298"/>
      <c r="W4" s="298"/>
      <c r="X4" s="298"/>
      <c r="Y4" s="298"/>
      <c r="Z4" s="298"/>
      <c r="AA4" s="298"/>
      <c r="AB4" s="298"/>
      <c r="AC4" s="298"/>
      <c r="AD4" s="298"/>
      <c r="AE4" s="298"/>
      <c r="AF4" s="298"/>
      <c r="AG4" s="298"/>
    </row>
    <row r="5" spans="2:43">
      <c r="B5" s="49" t="s">
        <v>29</v>
      </c>
      <c r="D5" s="300"/>
      <c r="E5" s="301"/>
      <c r="F5" s="301"/>
      <c r="G5" s="302"/>
      <c r="H5" s="300"/>
      <c r="I5" s="302"/>
      <c r="J5" s="299"/>
      <c r="K5" s="299"/>
      <c r="L5" s="153"/>
      <c r="O5" s="64"/>
      <c r="P5" s="298"/>
      <c r="Q5" s="298"/>
      <c r="R5" s="298"/>
      <c r="S5" s="298"/>
      <c r="T5" s="298"/>
      <c r="U5" s="298"/>
      <c r="V5" s="298"/>
      <c r="W5" s="298"/>
      <c r="X5" s="298"/>
      <c r="Y5" s="298"/>
      <c r="Z5" s="298"/>
      <c r="AA5" s="298"/>
      <c r="AB5" s="298"/>
      <c r="AC5" s="298"/>
      <c r="AD5" s="298"/>
      <c r="AE5" s="298"/>
      <c r="AF5" s="298"/>
      <c r="AG5" s="298"/>
    </row>
    <row r="6" spans="2:43">
      <c r="B6" s="49" t="s">
        <v>30</v>
      </c>
      <c r="D6" s="300"/>
      <c r="E6" s="301"/>
      <c r="F6" s="301"/>
      <c r="G6" s="302"/>
      <c r="H6" s="300"/>
      <c r="I6" s="302"/>
      <c r="J6" s="299"/>
      <c r="K6" s="299"/>
      <c r="L6" s="153"/>
      <c r="O6" s="64"/>
      <c r="P6" s="298"/>
      <c r="Q6" s="298"/>
      <c r="R6" s="298"/>
      <c r="S6" s="298"/>
      <c r="T6" s="298"/>
      <c r="U6" s="298"/>
      <c r="V6" s="298"/>
      <c r="W6" s="298"/>
      <c r="X6" s="298"/>
      <c r="Y6" s="298"/>
      <c r="Z6" s="298"/>
      <c r="AA6" s="298"/>
      <c r="AB6" s="298"/>
      <c r="AC6" s="298"/>
      <c r="AD6" s="298"/>
      <c r="AE6" s="298"/>
      <c r="AF6" s="298"/>
      <c r="AG6" s="298"/>
    </row>
    <row r="7" spans="2:43">
      <c r="B7" s="49" t="s">
        <v>31</v>
      </c>
      <c r="D7" s="300"/>
      <c r="E7" s="301"/>
      <c r="F7" s="301"/>
      <c r="G7" s="302"/>
      <c r="H7" s="300"/>
      <c r="I7" s="302"/>
      <c r="J7" s="299"/>
      <c r="K7" s="299"/>
      <c r="L7" s="153"/>
      <c r="O7" s="64"/>
      <c r="P7" s="298"/>
      <c r="Q7" s="298"/>
      <c r="R7" s="298"/>
      <c r="S7" s="298"/>
      <c r="T7" s="298"/>
      <c r="U7" s="298"/>
      <c r="V7" s="298"/>
      <c r="W7" s="298"/>
      <c r="X7" s="298"/>
      <c r="Y7" s="298"/>
      <c r="Z7" s="298"/>
      <c r="AA7" s="298"/>
      <c r="AB7" s="298"/>
      <c r="AC7" s="298"/>
      <c r="AD7" s="298"/>
      <c r="AE7" s="298"/>
      <c r="AF7" s="298"/>
      <c r="AG7" s="298"/>
    </row>
    <row r="8" spans="2:43">
      <c r="B8" s="49" t="s">
        <v>32</v>
      </c>
      <c r="D8" s="300"/>
      <c r="E8" s="301"/>
      <c r="F8" s="301"/>
      <c r="G8" s="302"/>
      <c r="H8" s="300"/>
      <c r="I8" s="302"/>
      <c r="J8" s="299"/>
      <c r="K8" s="299"/>
      <c r="L8" s="153"/>
      <c r="O8" s="64"/>
      <c r="P8" s="298"/>
      <c r="Q8" s="298"/>
      <c r="R8" s="298"/>
      <c r="S8" s="298"/>
      <c r="T8" s="298"/>
      <c r="U8" s="298"/>
      <c r="V8" s="298"/>
      <c r="W8" s="298"/>
      <c r="X8" s="298"/>
      <c r="Y8" s="298"/>
      <c r="Z8" s="298"/>
      <c r="AA8" s="298"/>
      <c r="AB8" s="298"/>
      <c r="AC8" s="298"/>
      <c r="AD8" s="298"/>
      <c r="AE8" s="298"/>
      <c r="AF8" s="298"/>
      <c r="AG8" s="298"/>
    </row>
    <row r="9" spans="2:43">
      <c r="K9" s="65"/>
      <c r="O9" s="64"/>
      <c r="P9" s="298"/>
      <c r="Q9" s="298"/>
      <c r="R9" s="298"/>
      <c r="S9" s="298"/>
      <c r="T9" s="298"/>
      <c r="U9" s="298"/>
      <c r="V9" s="298"/>
      <c r="W9" s="298"/>
      <c r="X9" s="298"/>
      <c r="Y9" s="298"/>
      <c r="Z9" s="298"/>
      <c r="AA9" s="298"/>
      <c r="AB9" s="298"/>
      <c r="AC9" s="298"/>
      <c r="AD9" s="298"/>
      <c r="AE9" s="298"/>
      <c r="AF9" s="298"/>
      <c r="AG9" s="298"/>
    </row>
    <row r="10" spans="2:43">
      <c r="B10" s="48" t="s">
        <v>424</v>
      </c>
      <c r="D10" s="147"/>
      <c r="E10" s="49" t="s">
        <v>173</v>
      </c>
      <c r="K10" s="65"/>
      <c r="O10" s="64"/>
      <c r="P10" s="298"/>
      <c r="Q10" s="298"/>
      <c r="R10" s="298"/>
      <c r="S10" s="298"/>
      <c r="T10" s="298"/>
      <c r="U10" s="298"/>
      <c r="V10" s="298"/>
      <c r="W10" s="298"/>
      <c r="X10" s="298"/>
      <c r="Y10" s="298"/>
      <c r="Z10" s="298"/>
      <c r="AA10" s="298"/>
      <c r="AB10" s="298"/>
      <c r="AC10" s="298"/>
      <c r="AD10" s="298"/>
      <c r="AE10" s="298"/>
      <c r="AF10" s="298"/>
      <c r="AG10" s="298"/>
    </row>
    <row r="11" spans="2:43">
      <c r="K11" s="65"/>
    </row>
    <row r="12" spans="2:43">
      <c r="B12" s="48" t="s">
        <v>817</v>
      </c>
      <c r="C12" s="48"/>
      <c r="F12" s="48"/>
      <c r="K12" s="58"/>
    </row>
    <row r="13" spans="2:43">
      <c r="B13" s="48"/>
      <c r="C13" s="48"/>
      <c r="D13" s="329" t="s">
        <v>9</v>
      </c>
      <c r="E13" s="329"/>
      <c r="F13" s="329"/>
      <c r="G13" s="329"/>
      <c r="H13" s="329"/>
      <c r="I13" s="329"/>
      <c r="J13" s="330" t="s">
        <v>10</v>
      </c>
      <c r="K13" s="330"/>
      <c r="L13" s="330"/>
      <c r="M13" s="330"/>
      <c r="N13" s="330"/>
      <c r="O13" s="330"/>
      <c r="P13" s="319" t="s">
        <v>12</v>
      </c>
      <c r="Q13" s="319"/>
      <c r="R13" s="319"/>
      <c r="S13" s="319"/>
      <c r="T13" s="319"/>
      <c r="U13" s="319"/>
      <c r="V13" s="320" t="s">
        <v>11</v>
      </c>
      <c r="W13" s="320"/>
      <c r="X13" s="320"/>
      <c r="Y13" s="320"/>
      <c r="Z13" s="320"/>
      <c r="AA13" s="320"/>
    </row>
    <row r="14" spans="2:43" ht="34.5" customHeight="1">
      <c r="B14" s="161" t="s">
        <v>15</v>
      </c>
      <c r="D14" s="318"/>
      <c r="E14" s="318"/>
      <c r="F14" s="318"/>
      <c r="G14" s="318"/>
      <c r="H14" s="318"/>
      <c r="I14" s="318"/>
      <c r="J14" s="325"/>
      <c r="K14" s="325"/>
      <c r="L14" s="325"/>
      <c r="M14" s="325"/>
      <c r="N14" s="325"/>
      <c r="O14" s="325"/>
      <c r="P14" s="326"/>
      <c r="Q14" s="326"/>
      <c r="R14" s="326"/>
      <c r="S14" s="326"/>
      <c r="T14" s="326"/>
      <c r="U14" s="326"/>
      <c r="V14" s="327"/>
      <c r="W14" s="327"/>
      <c r="X14" s="327"/>
      <c r="Y14" s="327"/>
      <c r="Z14" s="327"/>
      <c r="AA14" s="327"/>
      <c r="AB14" s="61"/>
      <c r="AC14" s="66"/>
      <c r="AD14" s="66"/>
      <c r="AE14" s="66"/>
      <c r="AF14" s="66"/>
      <c r="AG14" s="66"/>
      <c r="AH14" s="66"/>
      <c r="AI14" s="66"/>
      <c r="AJ14" s="66"/>
      <c r="AK14" s="66"/>
      <c r="AL14" s="66"/>
      <c r="AM14" s="66"/>
      <c r="AN14" s="66"/>
      <c r="AO14" s="66"/>
      <c r="AP14" s="66"/>
      <c r="AQ14" s="66"/>
    </row>
    <row r="15" spans="2:43">
      <c r="B15" s="49" t="s">
        <v>21</v>
      </c>
      <c r="D15" s="321"/>
      <c r="E15" s="321"/>
      <c r="F15" s="321"/>
      <c r="G15" s="321"/>
      <c r="H15" s="321"/>
      <c r="I15" s="321"/>
      <c r="J15" s="322"/>
      <c r="K15" s="322"/>
      <c r="L15" s="322"/>
      <c r="M15" s="322"/>
      <c r="N15" s="322"/>
      <c r="O15" s="322"/>
      <c r="P15" s="323"/>
      <c r="Q15" s="323"/>
      <c r="R15" s="323"/>
      <c r="S15" s="323"/>
      <c r="T15" s="323"/>
      <c r="U15" s="323"/>
      <c r="V15" s="324"/>
      <c r="W15" s="324"/>
      <c r="X15" s="324"/>
      <c r="Y15" s="324"/>
      <c r="Z15" s="324"/>
      <c r="AA15" s="324"/>
    </row>
    <row r="16" spans="2:43">
      <c r="B16" s="49" t="s">
        <v>22</v>
      </c>
      <c r="D16" s="321"/>
      <c r="E16" s="321"/>
      <c r="F16" s="321"/>
      <c r="G16" s="321"/>
      <c r="H16" s="321"/>
      <c r="I16" s="321"/>
      <c r="J16" s="322"/>
      <c r="K16" s="322"/>
      <c r="L16" s="322"/>
      <c r="M16" s="322"/>
      <c r="N16" s="322"/>
      <c r="O16" s="322"/>
      <c r="P16" s="323"/>
      <c r="Q16" s="323"/>
      <c r="R16" s="323"/>
      <c r="S16" s="323"/>
      <c r="T16" s="323"/>
      <c r="U16" s="323"/>
      <c r="V16" s="324"/>
      <c r="W16" s="324"/>
      <c r="X16" s="324"/>
      <c r="Y16" s="324"/>
      <c r="Z16" s="324"/>
      <c r="AA16" s="324"/>
    </row>
    <row r="17" spans="2:37">
      <c r="B17" s="49" t="s">
        <v>435</v>
      </c>
      <c r="D17" s="67"/>
      <c r="E17" s="315" t="s">
        <v>446</v>
      </c>
      <c r="F17" s="315"/>
      <c r="G17" s="316" t="s">
        <v>3</v>
      </c>
      <c r="H17" s="316"/>
      <c r="I17" s="68"/>
      <c r="J17" s="69"/>
      <c r="K17" s="328" t="s">
        <v>446</v>
      </c>
      <c r="L17" s="328"/>
      <c r="M17" s="328" t="s">
        <v>3</v>
      </c>
      <c r="N17" s="328"/>
      <c r="O17" s="69"/>
      <c r="P17" s="70"/>
      <c r="Q17" s="312" t="s">
        <v>446</v>
      </c>
      <c r="R17" s="312"/>
      <c r="S17" s="312" t="s">
        <v>3</v>
      </c>
      <c r="T17" s="312"/>
      <c r="U17" s="70"/>
      <c r="V17" s="71"/>
      <c r="W17" s="311" t="s">
        <v>446</v>
      </c>
      <c r="X17" s="311"/>
      <c r="Y17" s="311" t="s">
        <v>3</v>
      </c>
      <c r="Z17" s="311"/>
      <c r="AA17" s="72"/>
      <c r="AB17" s="73"/>
    </row>
    <row r="18" spans="2:37">
      <c r="B18" s="53" t="s">
        <v>436</v>
      </c>
      <c r="C18" s="53"/>
      <c r="D18" s="67"/>
      <c r="E18" s="317"/>
      <c r="F18" s="317"/>
      <c r="G18" s="317"/>
      <c r="H18" s="317"/>
      <c r="I18" s="74"/>
      <c r="J18" s="75"/>
      <c r="K18" s="309"/>
      <c r="L18" s="309"/>
      <c r="M18" s="309"/>
      <c r="N18" s="309"/>
      <c r="O18" s="75"/>
      <c r="P18" s="76"/>
      <c r="Q18" s="307"/>
      <c r="R18" s="307"/>
      <c r="S18" s="307"/>
      <c r="T18" s="307"/>
      <c r="U18" s="76"/>
      <c r="V18" s="72"/>
      <c r="W18" s="306"/>
      <c r="X18" s="306"/>
      <c r="Y18" s="306"/>
      <c r="Z18" s="306"/>
      <c r="AA18" s="72"/>
    </row>
    <row r="19" spans="2:37">
      <c r="B19" s="53" t="s">
        <v>437</v>
      </c>
      <c r="C19" s="53"/>
      <c r="D19" s="67"/>
      <c r="E19" s="317"/>
      <c r="F19" s="317"/>
      <c r="G19" s="317"/>
      <c r="H19" s="317"/>
      <c r="I19" s="74"/>
      <c r="J19" s="75"/>
      <c r="K19" s="309"/>
      <c r="L19" s="309"/>
      <c r="M19" s="309"/>
      <c r="N19" s="309"/>
      <c r="O19" s="75"/>
      <c r="P19" s="76"/>
      <c r="Q19" s="307"/>
      <c r="R19" s="307"/>
      <c r="S19" s="307"/>
      <c r="T19" s="307"/>
      <c r="U19" s="76"/>
      <c r="V19" s="72"/>
      <c r="W19" s="306"/>
      <c r="X19" s="306"/>
      <c r="Y19" s="306"/>
      <c r="Z19" s="306"/>
      <c r="AA19" s="72"/>
    </row>
    <row r="20" spans="2:37">
      <c r="B20" s="53" t="s">
        <v>438</v>
      </c>
      <c r="C20" s="53"/>
      <c r="D20" s="67"/>
      <c r="E20" s="317"/>
      <c r="F20" s="317"/>
      <c r="G20" s="317"/>
      <c r="H20" s="317"/>
      <c r="I20" s="74"/>
      <c r="J20" s="75"/>
      <c r="K20" s="309"/>
      <c r="L20" s="309"/>
      <c r="M20" s="309"/>
      <c r="N20" s="309"/>
      <c r="O20" s="75"/>
      <c r="P20" s="76"/>
      <c r="Q20" s="307"/>
      <c r="R20" s="307"/>
      <c r="S20" s="307"/>
      <c r="T20" s="307"/>
      <c r="U20" s="76"/>
      <c r="V20" s="72"/>
      <c r="W20" s="306"/>
      <c r="X20" s="306"/>
      <c r="Y20" s="306"/>
      <c r="Z20" s="306"/>
      <c r="AA20" s="72"/>
    </row>
    <row r="21" spans="2:37">
      <c r="B21" s="53" t="s">
        <v>439</v>
      </c>
      <c r="C21" s="53"/>
      <c r="D21" s="67"/>
      <c r="E21" s="317"/>
      <c r="F21" s="317"/>
      <c r="G21" s="317"/>
      <c r="H21" s="317"/>
      <c r="I21" s="74"/>
      <c r="J21" s="75"/>
      <c r="K21" s="309"/>
      <c r="L21" s="309"/>
      <c r="M21" s="309"/>
      <c r="N21" s="309"/>
      <c r="O21" s="75"/>
      <c r="P21" s="76"/>
      <c r="Q21" s="307"/>
      <c r="R21" s="307"/>
      <c r="S21" s="307"/>
      <c r="T21" s="307"/>
      <c r="U21" s="76"/>
      <c r="V21" s="72"/>
      <c r="W21" s="306"/>
      <c r="X21" s="306"/>
      <c r="Y21" s="306"/>
      <c r="Z21" s="306"/>
      <c r="AA21" s="72"/>
    </row>
    <row r="22" spans="2:37">
      <c r="B22" s="53" t="s">
        <v>440</v>
      </c>
      <c r="C22" s="53"/>
      <c r="D22" s="67"/>
      <c r="E22" s="317"/>
      <c r="F22" s="317"/>
      <c r="G22" s="317"/>
      <c r="H22" s="317"/>
      <c r="I22" s="74"/>
      <c r="J22" s="75"/>
      <c r="K22" s="309"/>
      <c r="L22" s="309"/>
      <c r="M22" s="309"/>
      <c r="N22" s="309"/>
      <c r="O22" s="75"/>
      <c r="P22" s="76"/>
      <c r="Q22" s="307"/>
      <c r="R22" s="307"/>
      <c r="S22" s="307"/>
      <c r="T22" s="307"/>
      <c r="U22" s="76"/>
      <c r="V22" s="72"/>
      <c r="W22" s="306"/>
      <c r="X22" s="306"/>
      <c r="Y22" s="306"/>
      <c r="Z22" s="306"/>
      <c r="AA22" s="72"/>
    </row>
    <row r="23" spans="2:37">
      <c r="B23" s="53" t="s">
        <v>441</v>
      </c>
      <c r="C23" s="53"/>
      <c r="D23" s="67"/>
      <c r="E23" s="317"/>
      <c r="F23" s="317"/>
      <c r="G23" s="317"/>
      <c r="H23" s="317"/>
      <c r="I23" s="74"/>
      <c r="J23" s="75"/>
      <c r="K23" s="309"/>
      <c r="L23" s="309"/>
      <c r="M23" s="309"/>
      <c r="N23" s="309"/>
      <c r="O23" s="75"/>
      <c r="P23" s="76"/>
      <c r="Q23" s="307"/>
      <c r="R23" s="307"/>
      <c r="S23" s="307"/>
      <c r="T23" s="307"/>
      <c r="U23" s="76"/>
      <c r="V23" s="72"/>
      <c r="W23" s="306"/>
      <c r="X23" s="306"/>
      <c r="Y23" s="306"/>
      <c r="Z23" s="306"/>
      <c r="AA23" s="72"/>
      <c r="AF23" s="303"/>
      <c r="AG23" s="303"/>
      <c r="AH23" s="303"/>
      <c r="AI23" s="303"/>
      <c r="AJ23" s="303"/>
      <c r="AK23" s="303"/>
    </row>
    <row r="24" spans="2:37">
      <c r="B24" s="53" t="s">
        <v>442</v>
      </c>
      <c r="C24" s="53"/>
      <c r="D24" s="67"/>
      <c r="E24" s="317"/>
      <c r="F24" s="317"/>
      <c r="G24" s="317"/>
      <c r="H24" s="317"/>
      <c r="I24" s="74"/>
      <c r="J24" s="75"/>
      <c r="K24" s="309"/>
      <c r="L24" s="309"/>
      <c r="M24" s="309"/>
      <c r="N24" s="309"/>
      <c r="O24" s="75"/>
      <c r="P24" s="76"/>
      <c r="Q24" s="307"/>
      <c r="R24" s="307"/>
      <c r="S24" s="307"/>
      <c r="T24" s="307"/>
      <c r="U24" s="76"/>
      <c r="V24" s="72"/>
      <c r="W24" s="306"/>
      <c r="X24" s="306"/>
      <c r="Y24" s="306"/>
      <c r="Z24" s="306"/>
      <c r="AA24" s="72"/>
      <c r="AF24" s="303"/>
      <c r="AG24" s="303"/>
      <c r="AH24" s="303"/>
      <c r="AI24" s="303"/>
      <c r="AJ24" s="303"/>
      <c r="AK24" s="303"/>
    </row>
    <row r="25" spans="2:37">
      <c r="B25" s="53" t="s">
        <v>443</v>
      </c>
      <c r="C25" s="53"/>
      <c r="D25" s="67"/>
      <c r="E25" s="317"/>
      <c r="F25" s="317"/>
      <c r="G25" s="317"/>
      <c r="H25" s="317"/>
      <c r="I25" s="74"/>
      <c r="J25" s="75"/>
      <c r="K25" s="309"/>
      <c r="L25" s="309"/>
      <c r="M25" s="309"/>
      <c r="N25" s="309"/>
      <c r="O25" s="75"/>
      <c r="P25" s="76"/>
      <c r="Q25" s="307"/>
      <c r="R25" s="307"/>
      <c r="S25" s="307"/>
      <c r="T25" s="307"/>
      <c r="U25" s="76"/>
      <c r="V25" s="72"/>
      <c r="W25" s="306"/>
      <c r="X25" s="306"/>
      <c r="Y25" s="306"/>
      <c r="Z25" s="306"/>
      <c r="AA25" s="72"/>
    </row>
    <row r="26" spans="2:37">
      <c r="B26" s="53" t="s">
        <v>444</v>
      </c>
      <c r="C26" s="53"/>
      <c r="D26" s="67"/>
      <c r="E26" s="317"/>
      <c r="F26" s="317"/>
      <c r="G26" s="317"/>
      <c r="H26" s="317"/>
      <c r="I26" s="74"/>
      <c r="J26" s="75"/>
      <c r="K26" s="309"/>
      <c r="L26" s="309"/>
      <c r="M26" s="309"/>
      <c r="N26" s="309"/>
      <c r="O26" s="75"/>
      <c r="P26" s="76"/>
      <c r="Q26" s="307"/>
      <c r="R26" s="307"/>
      <c r="S26" s="307"/>
      <c r="T26" s="307"/>
      <c r="U26" s="76"/>
      <c r="V26" s="72"/>
      <c r="W26" s="306"/>
      <c r="X26" s="306"/>
      <c r="Y26" s="306"/>
      <c r="Z26" s="306"/>
      <c r="AA26" s="72"/>
    </row>
    <row r="27" spans="2:37">
      <c r="B27" s="53" t="s">
        <v>445</v>
      </c>
      <c r="C27" s="53"/>
      <c r="D27" s="67"/>
      <c r="E27" s="317"/>
      <c r="F27" s="317"/>
      <c r="G27" s="317"/>
      <c r="H27" s="317"/>
      <c r="I27" s="74"/>
      <c r="J27" s="75"/>
      <c r="K27" s="309"/>
      <c r="L27" s="309"/>
      <c r="M27" s="309"/>
      <c r="N27" s="309"/>
      <c r="O27" s="75"/>
      <c r="P27" s="76"/>
      <c r="Q27" s="307"/>
      <c r="R27" s="307"/>
      <c r="S27" s="307"/>
      <c r="T27" s="307"/>
      <c r="U27" s="76"/>
      <c r="V27" s="72"/>
      <c r="W27" s="306"/>
      <c r="X27" s="306"/>
      <c r="Y27" s="306"/>
      <c r="Z27" s="306"/>
      <c r="AA27" s="72"/>
    </row>
    <row r="28" spans="2:37">
      <c r="B28" s="96" t="s">
        <v>658</v>
      </c>
      <c r="D28" s="67"/>
      <c r="E28" s="67"/>
      <c r="F28" s="67"/>
      <c r="G28" s="67"/>
      <c r="H28" s="67"/>
      <c r="I28" s="67"/>
      <c r="J28" s="77"/>
      <c r="K28" s="77"/>
      <c r="L28" s="78"/>
      <c r="M28" s="77"/>
      <c r="N28" s="77"/>
      <c r="O28" s="77"/>
      <c r="P28" s="79"/>
      <c r="Q28" s="80"/>
      <c r="R28" s="79"/>
      <c r="S28" s="79"/>
      <c r="T28" s="79"/>
      <c r="U28" s="79"/>
      <c r="V28" s="72"/>
      <c r="W28" s="72"/>
      <c r="X28" s="72"/>
      <c r="Y28" s="72"/>
      <c r="Z28" s="72"/>
      <c r="AA28" s="72"/>
    </row>
    <row r="29" spans="2:37">
      <c r="B29" s="48"/>
      <c r="K29" s="81"/>
      <c r="N29" s="56"/>
    </row>
    <row r="30" spans="2:37">
      <c r="B30" s="48" t="s">
        <v>121</v>
      </c>
      <c r="D30" s="304" t="s">
        <v>752</v>
      </c>
      <c r="E30" s="304"/>
      <c r="F30" s="304"/>
      <c r="G30" s="304"/>
      <c r="H30" s="304"/>
      <c r="I30" s="304"/>
      <c r="J30" s="304"/>
      <c r="K30" s="81"/>
      <c r="N30" s="56"/>
    </row>
    <row r="31" spans="2:37" ht="6.75" customHeight="1">
      <c r="B31" s="48"/>
      <c r="D31" s="82"/>
      <c r="E31" s="82"/>
      <c r="F31" s="82"/>
      <c r="G31" s="82"/>
      <c r="H31" s="82"/>
      <c r="K31" s="81"/>
      <c r="N31" s="56"/>
    </row>
    <row r="32" spans="2:37">
      <c r="D32" s="49" t="s">
        <v>123</v>
      </c>
      <c r="G32" s="49" t="s">
        <v>104</v>
      </c>
      <c r="J32" s="81"/>
      <c r="L32" s="48" t="s">
        <v>56</v>
      </c>
      <c r="P32" s="62" t="s">
        <v>34</v>
      </c>
      <c r="Z32" s="310" t="s">
        <v>38</v>
      </c>
      <c r="AA32" s="310"/>
      <c r="AB32" s="83" t="s">
        <v>107</v>
      </c>
      <c r="AC32" s="83"/>
    </row>
    <row r="33" spans="2:35">
      <c r="B33" s="49" t="s">
        <v>124</v>
      </c>
      <c r="D33" s="299" t="inlineStr">
        <is>
          <t xml:space="preserve">Electricity</t>
        </is>
      </c>
      <c r="E33" s="299"/>
      <c r="F33" s="299"/>
      <c r="G33" s="299" t="inlineStr">
        <is>
          <t xml:space="preserve">No</t>
        </is>
      </c>
      <c r="H33" s="299"/>
      <c r="J33" s="58"/>
      <c r="L33" s="49" t="s">
        <v>57</v>
      </c>
      <c r="P33" s="147">
        <v>0</v>
      </c>
      <c r="S33" s="49" t="s">
        <v>610</v>
      </c>
      <c r="Z33" s="299" t="inlineStr">
        <is>
          <t xml:space="preserve">Yes</t>
        </is>
      </c>
      <c r="AA33" s="299"/>
      <c r="AB33" s="299"/>
      <c r="AC33" s="299"/>
    </row>
    <row r="34" spans="2:35">
      <c r="B34" s="49" t="s">
        <v>125</v>
      </c>
      <c r="D34" s="299" t="inlineStr">
        <is>
          <t xml:space="preserve">None</t>
        </is>
      </c>
      <c r="E34" s="299"/>
      <c r="F34" s="299"/>
      <c r="G34" s="299"/>
      <c r="H34" s="299"/>
      <c r="J34" s="65"/>
      <c r="L34" s="49" t="s">
        <v>58</v>
      </c>
      <c r="P34" s="147">
        <v>0</v>
      </c>
      <c r="S34" s="49" t="s">
        <v>122</v>
      </c>
      <c r="Z34" s="299" t="inlineStr">
        <is>
          <t xml:space="preserve">No</t>
        </is>
      </c>
      <c r="AA34" s="299"/>
      <c r="AB34" s="305"/>
      <c r="AC34" s="305"/>
    </row>
    <row r="35" spans="2:35">
      <c r="K35" s="81"/>
      <c r="AB35" s="60"/>
    </row>
    <row r="36" spans="2:35">
      <c r="B36" s="49" t="s">
        <v>106</v>
      </c>
      <c r="D36" s="299" t="inlineStr">
        <is>
          <t xml:space="preserve">No</t>
        </is>
      </c>
      <c r="E36" s="299"/>
      <c r="J36" s="58"/>
      <c r="Z36" s="84" t="s">
        <v>34</v>
      </c>
      <c r="AB36" s="62"/>
      <c r="AC36" s="303" t="s">
        <v>619</v>
      </c>
      <c r="AD36" s="303"/>
      <c r="AE36" s="303"/>
      <c r="AF36" s="303"/>
      <c r="AG36" s="303"/>
      <c r="AH36" s="303"/>
      <c r="AI36" s="303"/>
    </row>
    <row r="37" spans="2:35">
      <c r="B37" s="53" t="s">
        <v>107</v>
      </c>
      <c r="D37" s="299"/>
      <c r="E37" s="299"/>
      <c r="J37" s="65"/>
      <c r="S37" s="49" t="s">
        <v>110</v>
      </c>
      <c r="Z37" s="148"/>
      <c r="AA37" s="331" t="s">
        <v>611</v>
      </c>
      <c r="AB37" s="332"/>
      <c r="AC37" s="147"/>
      <c r="AD37" s="86"/>
      <c r="AE37" s="299"/>
      <c r="AF37" s="299"/>
      <c r="AG37" s="86" t="s">
        <v>831</v>
      </c>
      <c r="AH37" s="299"/>
      <c r="AI37" s="299"/>
    </row>
    <row r="38" spans="2:35">
      <c r="D38" s="54"/>
      <c r="E38" s="54"/>
      <c r="J38" s="65"/>
      <c r="S38" s="56" t="s">
        <v>111</v>
      </c>
      <c r="Z38" s="148"/>
      <c r="AA38" s="331" t="s">
        <v>612</v>
      </c>
      <c r="AB38" s="332"/>
      <c r="AC38" s="147"/>
      <c r="AD38" s="86"/>
      <c r="AE38" s="299" t="s">
        <v>615</v>
      </c>
      <c r="AF38" s="299"/>
      <c r="AG38" s="86" t="s">
        <v>831</v>
      </c>
      <c r="AH38" s="299" t="s">
        <v>616</v>
      </c>
      <c r="AI38" s="299"/>
    </row>
    <row r="39" spans="2:35">
      <c r="B39" s="49" t="s">
        <v>119</v>
      </c>
      <c r="D39" s="49" t="s">
        <v>108</v>
      </c>
      <c r="G39" s="308" t="s">
        <v>421</v>
      </c>
      <c r="H39" s="308"/>
      <c r="I39" s="308"/>
      <c r="J39" s="81"/>
      <c r="L39" s="49" t="s">
        <v>33</v>
      </c>
      <c r="P39" s="49" t="s">
        <v>107</v>
      </c>
      <c r="Z39" s="87"/>
      <c r="AA39" s="305" t="s">
        <v>613</v>
      </c>
      <c r="AB39" s="332"/>
      <c r="AC39" s="147"/>
      <c r="AD39" s="86"/>
      <c r="AE39" s="299"/>
      <c r="AF39" s="299"/>
      <c r="AG39" s="86" t="s">
        <v>831</v>
      </c>
      <c r="AH39" s="299"/>
      <c r="AI39" s="299"/>
    </row>
    <row r="40" spans="2:35">
      <c r="C40" s="49" t="s">
        <v>341</v>
      </c>
      <c r="D40" s="299">
        <v>2023</v>
      </c>
      <c r="E40" s="299"/>
      <c r="F40" s="299" t="inlineStr">
        <is>
          <t xml:space="preserve">Small (13-15)</t>
        </is>
      </c>
      <c r="G40" s="299"/>
      <c r="H40" s="299"/>
      <c r="I40" s="299"/>
      <c r="J40" s="299" t="inlineStr">
        <is>
          <t xml:space="preserve">Unknown</t>
        </is>
      </c>
      <c r="K40" s="299"/>
      <c r="L40" s="299"/>
      <c r="M40" s="299"/>
      <c r="N40" s="299"/>
      <c r="O40" s="299"/>
      <c r="P40" s="299"/>
      <c r="Q40" s="299"/>
      <c r="S40" s="56" t="s">
        <v>112</v>
      </c>
      <c r="Z40" s="149"/>
      <c r="AA40" s="331" t="s">
        <v>612</v>
      </c>
      <c r="AB40" s="332"/>
      <c r="AC40" s="147"/>
      <c r="AD40" s="86"/>
      <c r="AE40" s="299"/>
      <c r="AF40" s="299"/>
      <c r="AG40" s="86" t="s">
        <v>831</v>
      </c>
      <c r="AH40" s="299"/>
      <c r="AI40" s="299"/>
    </row>
    <row r="41" spans="2:35">
      <c r="C41" s="49" t="s">
        <v>342</v>
      </c>
      <c r="D41" s="299">
        <v>2023</v>
      </c>
      <c r="E41" s="299"/>
      <c r="F41" s="299" t="inlineStr">
        <is>
          <t xml:space="preserve">Small (13-15)</t>
        </is>
      </c>
      <c r="G41" s="299"/>
      <c r="H41" s="299"/>
      <c r="I41" s="299"/>
      <c r="J41" s="299" t="inlineStr">
        <is>
          <t xml:space="preserve">Unknown</t>
        </is>
      </c>
      <c r="K41" s="299"/>
      <c r="L41" s="299"/>
      <c r="M41" s="299"/>
      <c r="N41" s="299"/>
      <c r="O41" s="299"/>
      <c r="P41" s="299"/>
      <c r="Q41" s="299"/>
      <c r="Z41" s="87"/>
      <c r="AA41" s="305" t="s">
        <v>613</v>
      </c>
      <c r="AB41" s="332"/>
      <c r="AC41" s="147"/>
      <c r="AD41" s="86"/>
      <c r="AE41" s="299"/>
      <c r="AF41" s="299"/>
      <c r="AG41" s="86" t="s">
        <v>831</v>
      </c>
      <c r="AH41" s="299"/>
      <c r="AI41" s="299"/>
    </row>
    <row r="42" spans="2:35">
      <c r="C42" s="49" t="s">
        <v>343</v>
      </c>
      <c r="D42" s="299"/>
      <c r="E42" s="299"/>
      <c r="F42" s="299"/>
      <c r="G42" s="299"/>
      <c r="H42" s="299"/>
      <c r="I42" s="299"/>
      <c r="J42" s="299"/>
      <c r="K42" s="299"/>
      <c r="L42" s="299"/>
      <c r="M42" s="299"/>
      <c r="N42" s="299"/>
      <c r="O42" s="299"/>
      <c r="P42" s="299"/>
      <c r="Q42" s="299"/>
      <c r="S42" s="56" t="s">
        <v>113</v>
      </c>
      <c r="Z42" s="150"/>
      <c r="AA42" s="331" t="s">
        <v>611</v>
      </c>
      <c r="AB42" s="332"/>
      <c r="AC42" s="147"/>
      <c r="AD42" s="86"/>
      <c r="AE42" s="299"/>
      <c r="AF42" s="299"/>
      <c r="AG42" s="86" t="s">
        <v>831</v>
      </c>
      <c r="AH42" s="299"/>
      <c r="AI42" s="299"/>
    </row>
    <row r="43" spans="2:35">
      <c r="D43" s="54"/>
      <c r="E43" s="54"/>
      <c r="F43" s="54"/>
      <c r="G43" s="54"/>
      <c r="K43" s="58"/>
      <c r="S43" s="56" t="s">
        <v>114</v>
      </c>
      <c r="Z43" s="150"/>
      <c r="AA43" s="331" t="s">
        <v>611</v>
      </c>
      <c r="AB43" s="332"/>
      <c r="AC43" s="147"/>
      <c r="AD43" s="86"/>
      <c r="AE43" s="299"/>
      <c r="AF43" s="299"/>
      <c r="AG43" s="86" t="s">
        <v>831</v>
      </c>
      <c r="AH43" s="299"/>
      <c r="AI43" s="299"/>
    </row>
    <row r="44" spans="2:35">
      <c r="B44" s="49" t="s">
        <v>1019</v>
      </c>
      <c r="D44" s="49" t="s">
        <v>108</v>
      </c>
      <c r="G44" s="308" t="s">
        <v>421</v>
      </c>
      <c r="H44" s="308"/>
      <c r="I44" s="308"/>
      <c r="K44" s="58"/>
      <c r="L44" s="49" t="s">
        <v>33</v>
      </c>
      <c r="S44" s="56" t="s">
        <v>115</v>
      </c>
      <c r="Z44" s="147"/>
      <c r="AA44" s="331" t="s">
        <v>611</v>
      </c>
      <c r="AB44" s="332"/>
      <c r="AC44" s="147"/>
      <c r="AD44" s="86"/>
      <c r="AE44" s="299"/>
      <c r="AF44" s="299"/>
      <c r="AG44" s="86" t="s">
        <v>831</v>
      </c>
      <c r="AH44" s="299"/>
      <c r="AI44" s="299"/>
    </row>
    <row r="45" spans="2:35">
      <c r="C45" s="49" t="s">
        <v>349</v>
      </c>
      <c r="D45" s="299"/>
      <c r="E45" s="299"/>
      <c r="F45" s="299"/>
      <c r="G45" s="299"/>
      <c r="H45" s="299"/>
      <c r="I45" s="299"/>
      <c r="J45" s="299"/>
      <c r="K45" s="299"/>
      <c r="L45" s="299"/>
      <c r="M45" s="299"/>
      <c r="N45" s="299"/>
      <c r="O45" s="299"/>
      <c r="S45" s="56" t="s">
        <v>116</v>
      </c>
      <c r="Z45" s="147">
        <v>1</v>
      </c>
      <c r="AA45" s="331" t="s">
        <v>611</v>
      </c>
      <c r="AB45" s="332"/>
      <c r="AC45" s="147"/>
      <c r="AD45" s="86"/>
      <c r="AE45" s="299"/>
      <c r="AF45" s="299"/>
      <c r="AG45" s="86" t="s">
        <v>831</v>
      </c>
      <c r="AH45" s="299"/>
      <c r="AI45" s="299"/>
    </row>
    <row r="46" spans="2:35">
      <c r="C46" s="49" t="s">
        <v>350</v>
      </c>
      <c r="D46" s="299"/>
      <c r="E46" s="299"/>
      <c r="F46" s="299"/>
      <c r="G46" s="299"/>
      <c r="H46" s="299"/>
      <c r="I46" s="299"/>
      <c r="J46" s="299"/>
      <c r="K46" s="299"/>
      <c r="L46" s="299"/>
      <c r="M46" s="299"/>
      <c r="N46" s="299"/>
      <c r="O46" s="299"/>
      <c r="S46" s="56" t="s">
        <v>117</v>
      </c>
      <c r="Z46" s="147"/>
      <c r="AA46" s="331" t="s">
        <v>611</v>
      </c>
      <c r="AB46" s="332"/>
      <c r="AC46" s="147"/>
      <c r="AD46" s="86"/>
      <c r="AE46" s="299"/>
      <c r="AF46" s="299"/>
      <c r="AG46" s="86" t="s">
        <v>831</v>
      </c>
      <c r="AH46" s="299"/>
      <c r="AI46" s="299"/>
    </row>
    <row r="47" spans="2:35">
      <c r="K47" s="65"/>
      <c r="S47" s="56" t="s">
        <v>118</v>
      </c>
      <c r="Z47" s="147"/>
      <c r="AA47" s="331" t="s">
        <v>611</v>
      </c>
      <c r="AB47" s="332"/>
      <c r="AC47" s="147"/>
      <c r="AD47" s="86"/>
      <c r="AE47" s="299"/>
      <c r="AF47" s="299"/>
      <c r="AG47" s="86" t="s">
        <v>831</v>
      </c>
      <c r="AH47" s="299"/>
      <c r="AI47" s="299"/>
    </row>
    <row r="48" spans="2:35">
      <c r="S48" s="56" t="s">
        <v>818</v>
      </c>
      <c r="Z48" s="147"/>
      <c r="AA48" s="331" t="s">
        <v>620</v>
      </c>
      <c r="AB48" s="332"/>
      <c r="AC48" s="147"/>
      <c r="AD48" s="86"/>
      <c r="AE48" s="299"/>
      <c r="AF48" s="299"/>
      <c r="AG48" s="86" t="s">
        <v>831</v>
      </c>
      <c r="AH48" s="299"/>
      <c r="AI48" s="299"/>
    </row>
    <row r="49" spans="2:35">
      <c r="E49" s="304" t="s">
        <v>649</v>
      </c>
      <c r="F49" s="304"/>
      <c r="G49" s="304"/>
      <c r="H49" s="304"/>
      <c r="S49" s="56"/>
      <c r="Z49" s="86"/>
      <c r="AA49" s="305" t="s">
        <v>125</v>
      </c>
      <c r="AB49" s="332"/>
      <c r="AC49" s="147"/>
      <c r="AD49" s="86"/>
      <c r="AE49" s="299"/>
      <c r="AF49" s="299"/>
      <c r="AG49" s="86" t="s">
        <v>831</v>
      </c>
      <c r="AH49" s="299"/>
      <c r="AI49" s="299"/>
    </row>
    <row r="56" spans="2:35">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row>
    <row r="63" spans="2:35">
      <c r="K63" s="65"/>
    </row>
    <row r="64" spans="2:35">
      <c r="B64" s="56"/>
      <c r="K64" s="81"/>
    </row>
    <row r="65" spans="11:11">
      <c r="K65" s="58"/>
    </row>
    <row r="66" spans="11:11">
      <c r="K66" s="65"/>
    </row>
    <row r="67" spans="11:11">
      <c r="K67" s="81"/>
    </row>
    <row r="68" spans="11:11">
      <c r="K68" s="58"/>
    </row>
    <row r="69" spans="11:11">
      <c r="K69" s="65"/>
    </row>
    <row r="70" spans="11:11">
      <c r="K70" s="81"/>
    </row>
    <row r="71" spans="11:11">
      <c r="K71" s="58"/>
    </row>
    <row r="72" spans="11:11">
      <c r="K72" s="65"/>
    </row>
    <row r="73" spans="11:11">
      <c r="K73" s="81"/>
    </row>
    <row r="74" spans="11:11">
      <c r="K74" s="58"/>
    </row>
    <row r="75" spans="11:11">
      <c r="K75" s="58"/>
    </row>
    <row r="87" spans="11:26">
      <c r="K87" s="303"/>
      <c r="L87" s="303"/>
      <c r="M87" s="303"/>
      <c r="N87" s="303"/>
      <c r="O87" s="303"/>
      <c r="P87" s="303"/>
      <c r="Q87" s="303"/>
      <c r="R87" s="303"/>
      <c r="S87" s="303"/>
      <c r="T87" s="303"/>
      <c r="U87" s="303"/>
      <c r="V87" s="303"/>
      <c r="W87" s="303"/>
      <c r="X87" s="303"/>
      <c r="Y87" s="303"/>
      <c r="Z87" s="303"/>
    </row>
    <row r="310" spans="10:14">
      <c r="L310" s="49">
        <f>'Misc Areas'!AO9</f>
        <v>0</v>
      </c>
      <c r="N310" s="49" t="s">
        <v>592</v>
      </c>
    </row>
    <row r="314" spans="10:14">
      <c r="L314" s="49">
        <f>'Misc Areas'!AO10</f>
        <v>0</v>
      </c>
      <c r="N314" s="49" t="s">
        <v>592</v>
      </c>
    </row>
    <row r="320" spans="10:14">
      <c r="J320" s="49">
        <f>'Misc Areas'!AG13</f>
        <v>0</v>
      </c>
    </row>
    <row r="322" spans="11:14">
      <c r="K322" s="49">
        <f>'Misc Areas'!AG14</f>
        <v>0</v>
      </c>
      <c r="N322" s="49" t="s">
        <v>593</v>
      </c>
    </row>
  </sheetData>
  <sheetProtection password="E23B" sheet="1" objects="1" scenarios="1" selectLockedCells="1"/>
  <mergeCells count="204">
    <mergeCell ref="D46:E46"/>
    <mergeCell ref="J40:O40"/>
    <mergeCell ref="J41:O41"/>
    <mergeCell ref="J42:O42"/>
    <mergeCell ref="P40:Q40"/>
    <mergeCell ref="P41:Q41"/>
    <mergeCell ref="P42:Q42"/>
    <mergeCell ref="D40:E40"/>
    <mergeCell ref="D41:E41"/>
    <mergeCell ref="AH43:AI43"/>
    <mergeCell ref="AH44:AI44"/>
    <mergeCell ref="AH45:AI45"/>
    <mergeCell ref="D36:E36"/>
    <mergeCell ref="D42:E42"/>
    <mergeCell ref="F40:I40"/>
    <mergeCell ref="D37:E37"/>
    <mergeCell ref="G39:I39"/>
    <mergeCell ref="AH38:AI38"/>
    <mergeCell ref="AH39:AI39"/>
    <mergeCell ref="AH40:AI40"/>
    <mergeCell ref="AH41:AI41"/>
    <mergeCell ref="AH42:AI42"/>
    <mergeCell ref="F41:I41"/>
    <mergeCell ref="D45:E45"/>
    <mergeCell ref="AA42:AB42"/>
    <mergeCell ref="AE37:AF37"/>
    <mergeCell ref="AA37:AB37"/>
    <mergeCell ref="AE46:AF46"/>
    <mergeCell ref="AE47:AF47"/>
    <mergeCell ref="AE48:AF48"/>
    <mergeCell ref="AE49:AF49"/>
    <mergeCell ref="AA38:AB38"/>
    <mergeCell ref="AA39:AB39"/>
    <mergeCell ref="AA40:AB40"/>
    <mergeCell ref="AA41:AB41"/>
    <mergeCell ref="AA47:AB47"/>
    <mergeCell ref="AA48:AB48"/>
    <mergeCell ref="AA46:AB46"/>
    <mergeCell ref="AE38:AF38"/>
    <mergeCell ref="AE39:AF39"/>
    <mergeCell ref="AE40:AF40"/>
    <mergeCell ref="AE41:AF41"/>
    <mergeCell ref="AE42:AF42"/>
    <mergeCell ref="AE43:AF43"/>
    <mergeCell ref="AE44:AF44"/>
    <mergeCell ref="AE45:AF45"/>
    <mergeCell ref="J4:K4"/>
    <mergeCell ref="J5:K5"/>
    <mergeCell ref="J6:K6"/>
    <mergeCell ref="D13:I13"/>
    <mergeCell ref="J13:O13"/>
    <mergeCell ref="AF23:AK23"/>
    <mergeCell ref="AF24:AK24"/>
    <mergeCell ref="K87:N87"/>
    <mergeCell ref="O87:R87"/>
    <mergeCell ref="S87:V87"/>
    <mergeCell ref="W87:Z87"/>
    <mergeCell ref="J46:O46"/>
    <mergeCell ref="F45:I45"/>
    <mergeCell ref="F46:I46"/>
    <mergeCell ref="AA43:AB43"/>
    <mergeCell ref="AA44:AB44"/>
    <mergeCell ref="AA45:AB45"/>
    <mergeCell ref="AH46:AI46"/>
    <mergeCell ref="AH47:AI47"/>
    <mergeCell ref="AH48:AI48"/>
    <mergeCell ref="AH49:AI49"/>
    <mergeCell ref="AC36:AI36"/>
    <mergeCell ref="AH37:AI37"/>
    <mergeCell ref="AA49:AB49"/>
    <mergeCell ref="E26:F26"/>
    <mergeCell ref="D33:F33"/>
    <mergeCell ref="D34:F34"/>
    <mergeCell ref="P13:U13"/>
    <mergeCell ref="V13:AA13"/>
    <mergeCell ref="D15:I15"/>
    <mergeCell ref="J15:O15"/>
    <mergeCell ref="P15:U15"/>
    <mergeCell ref="V15:AA15"/>
    <mergeCell ref="D16:I16"/>
    <mergeCell ref="J16:O16"/>
    <mergeCell ref="P16:U16"/>
    <mergeCell ref="V16:AA16"/>
    <mergeCell ref="J14:O14"/>
    <mergeCell ref="P14:U14"/>
    <mergeCell ref="V14:AA14"/>
    <mergeCell ref="E27:F27"/>
    <mergeCell ref="G27:H27"/>
    <mergeCell ref="G26:H26"/>
    <mergeCell ref="K17:L17"/>
    <mergeCell ref="M17:N17"/>
    <mergeCell ref="K18:L18"/>
    <mergeCell ref="M18:N18"/>
    <mergeCell ref="Q25:R25"/>
    <mergeCell ref="H7:I7"/>
    <mergeCell ref="E25:F25"/>
    <mergeCell ref="G25:H25"/>
    <mergeCell ref="E20:F20"/>
    <mergeCell ref="E21:F21"/>
    <mergeCell ref="E22:F22"/>
    <mergeCell ref="E23:F23"/>
    <mergeCell ref="E24:F24"/>
    <mergeCell ref="G24:H24"/>
    <mergeCell ref="G23:H23"/>
    <mergeCell ref="G22:H22"/>
    <mergeCell ref="G21:H21"/>
    <mergeCell ref="G20:H20"/>
    <mergeCell ref="H8:I8"/>
    <mergeCell ref="S22:T22"/>
    <mergeCell ref="Q17:R17"/>
    <mergeCell ref="Q20:R20"/>
    <mergeCell ref="Q23:R23"/>
    <mergeCell ref="K19:L19"/>
    <mergeCell ref="M19:N19"/>
    <mergeCell ref="H2:I3"/>
    <mergeCell ref="E17:F17"/>
    <mergeCell ref="G17:H17"/>
    <mergeCell ref="E18:F18"/>
    <mergeCell ref="E19:F19"/>
    <mergeCell ref="G19:H19"/>
    <mergeCell ref="G18:H18"/>
    <mergeCell ref="J7:K7"/>
    <mergeCell ref="J8:K8"/>
    <mergeCell ref="D14:I14"/>
    <mergeCell ref="D4:G4"/>
    <mergeCell ref="D5:G5"/>
    <mergeCell ref="D6:G6"/>
    <mergeCell ref="D7:G7"/>
    <mergeCell ref="D8:G8"/>
    <mergeCell ref="H4:I4"/>
    <mergeCell ref="H5:I5"/>
    <mergeCell ref="H6:I6"/>
    <mergeCell ref="Y24:Z24"/>
    <mergeCell ref="W25:X25"/>
    <mergeCell ref="Y25:Z25"/>
    <mergeCell ref="K23:L23"/>
    <mergeCell ref="M23:N23"/>
    <mergeCell ref="K24:L24"/>
    <mergeCell ref="M24:N24"/>
    <mergeCell ref="Q18:R18"/>
    <mergeCell ref="S18:T18"/>
    <mergeCell ref="Q19:R19"/>
    <mergeCell ref="S19:T19"/>
    <mergeCell ref="K25:L25"/>
    <mergeCell ref="M25:N25"/>
    <mergeCell ref="K20:L20"/>
    <mergeCell ref="M20:N20"/>
    <mergeCell ref="K21:L21"/>
    <mergeCell ref="M21:N21"/>
    <mergeCell ref="K22:L22"/>
    <mergeCell ref="M22:N22"/>
    <mergeCell ref="S25:T25"/>
    <mergeCell ref="S20:T20"/>
    <mergeCell ref="Q21:R21"/>
    <mergeCell ref="S21:T21"/>
    <mergeCell ref="Q22:R22"/>
    <mergeCell ref="G33:H33"/>
    <mergeCell ref="G34:H34"/>
    <mergeCell ref="S26:T26"/>
    <mergeCell ref="Q27:R27"/>
    <mergeCell ref="S27:T27"/>
    <mergeCell ref="W17:X17"/>
    <mergeCell ref="Y17:Z17"/>
    <mergeCell ref="W18:X18"/>
    <mergeCell ref="Y18:Z18"/>
    <mergeCell ref="W19:X19"/>
    <mergeCell ref="Y19:Z19"/>
    <mergeCell ref="W20:X20"/>
    <mergeCell ref="Y20:Z20"/>
    <mergeCell ref="W21:X21"/>
    <mergeCell ref="Y21:Z21"/>
    <mergeCell ref="W22:X22"/>
    <mergeCell ref="Y22:Z22"/>
    <mergeCell ref="W23:X23"/>
    <mergeCell ref="S23:T23"/>
    <mergeCell ref="Q24:R24"/>
    <mergeCell ref="S24:T24"/>
    <mergeCell ref="S17:T17"/>
    <mergeCell ref="Y23:Z23"/>
    <mergeCell ref="W24:X24"/>
    <mergeCell ref="E49:H49"/>
    <mergeCell ref="D30:J30"/>
    <mergeCell ref="P4:AG10"/>
    <mergeCell ref="H56:M56"/>
    <mergeCell ref="N56:S56"/>
    <mergeCell ref="T56:Y56"/>
    <mergeCell ref="Z56:AE56"/>
    <mergeCell ref="Z34:AA34"/>
    <mergeCell ref="AB33:AC33"/>
    <mergeCell ref="AB34:AC34"/>
    <mergeCell ref="W26:X26"/>
    <mergeCell ref="Y26:Z26"/>
    <mergeCell ref="W27:X27"/>
    <mergeCell ref="Y27:Z27"/>
    <mergeCell ref="Z33:AA33"/>
    <mergeCell ref="Q26:R26"/>
    <mergeCell ref="G44:I44"/>
    <mergeCell ref="J45:O45"/>
    <mergeCell ref="K26:L26"/>
    <mergeCell ref="M26:N26"/>
    <mergeCell ref="K27:L27"/>
    <mergeCell ref="M27:N27"/>
    <mergeCell ref="F42:I42"/>
    <mergeCell ref="Z32:AA32"/>
  </mergeCells>
  <dataValidations xWindow="502" yWindow="360" count="7">
    <dataValidation allowBlank="1" showInputMessage="1" showErrorMessage="1" promptTitle="Fixture Usage" prompt="Hours per day." sqref="L4:L8" xr:uid="{00000000-0002-0000-0400-000000000000}"/>
    <dataValidation allowBlank="1" showInputMessage="1" showErrorMessage="1" promptTitle="Fixture Wattage" prompt="Sum of wattages for all bulbs in fixture." sqref="J4:J8" xr:uid="{00000000-0002-0000-0400-000001000000}"/>
    <dataValidation type="whole" allowBlank="1" showInputMessage="1" showErrorMessage="1" promptTitle="Refrigerator Manufacture Date" prompt="Please enter a year between 1972 and 2012." sqref="D40:E42" xr:uid="{00000000-0002-0000-0400-000002000000}">
      <formula1>1972</formula1>
      <formula2>2012</formula2>
    </dataValidation>
    <dataValidation type="whole" allowBlank="1" showInputMessage="1" showErrorMessage="1" promptTitle="Freezer Manufacture Date" prompt="Select a year between 1972 and 2012." sqref="D45:E46" xr:uid="{00000000-0002-0000-0400-000003000000}">
      <formula1>1972</formula1>
      <formula2>2012</formula2>
    </dataValidation>
    <dataValidation type="whole" allowBlank="1" showInputMessage="1" showErrorMessage="1" promptTitle="Miscellaneous Kitchen Appliances" prompt="Enter number of units between 0 and 9." sqref="Z40 Z37:Z38 Z42:Z48" xr:uid="{00000000-0002-0000-0400-000004000000}">
      <formula1>0</formula1>
      <formula2>9</formula2>
    </dataValidation>
    <dataValidation type="whole" allowBlank="1" showInputMessage="1" showErrorMessage="1" promptTitle="Number of Fans" prompt="Enter a quantity between 0 and 10." sqref="P33:P34" xr:uid="{00000000-0002-0000-0400-000005000000}">
      <formula1>0</formula1>
      <formula2>10</formula2>
    </dataValidation>
    <dataValidation type="whole" allowBlank="1" showInputMessage="1" showErrorMessage="1" promptTitle="Ceiling Height" prompt="Enter Ceiling height in feet." sqref="D10" xr:uid="{00000000-0002-0000-0400-000006000000}">
      <formula1>0</formula1>
      <formula2>20</formula2>
    </dataValidation>
  </dataValidations>
  <hyperlinks>
    <hyperlink ref="B28" location="'Misc Areas'!H52" display="Skylights?" xr:uid="{00000000-0004-0000-0400-000000000000}"/>
    <hyperlink ref="D30" location="'Appliance Data'!A1" display="Appliance Dataplate Info?" xr:uid="{00000000-0004-0000-0400-000001000000}"/>
    <hyperlink ref="D30:H30" location="'Appliance Dataplate Info'!A1" display="Appliance Dataplate Info?" xr:uid="{00000000-0004-0000-0400-000002000000}"/>
    <hyperlink ref="D30:J30" location="'Appliance Dataplate Info'!B3" display="Appliance Dataplate Info?" xr:uid="{00000000-0004-0000-0400-000003000000}"/>
    <hyperlink ref="E49:G49" location="'Other Appliances'!J3" display="Other Equipment?" xr:uid="{00000000-0004-0000-0400-000004000000}"/>
  </hyperlink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xWindow="502" yWindow="360" count="14">
        <x14:dataValidation type="list" allowBlank="1" showInputMessage="1" showErrorMessage="1" xr:uid="{00000000-0002-0000-0400-000007000000}">
          <x14:formula1>
            <xm:f>'List Data'!$AE$3:$AE$6</xm:f>
          </x14:formula1>
          <xm:sqref>D4:D8</xm:sqref>
        </x14:dataValidation>
        <x14:dataValidation type="list" allowBlank="1" showInputMessage="1" showErrorMessage="1" promptTitle="Fuel Source" prompt="Enter none if appliance is not owned or used." xr:uid="{00000000-0002-0000-0400-000008000000}">
          <x14:formula1>
            <xm:f>'List Data'!$AP$3:$AP$5</xm:f>
          </x14:formula1>
          <xm:sqref>D33:D34</xm:sqref>
        </x14:dataValidation>
        <x14:dataValidation type="list" allowBlank="1" showInputMessage="1" showErrorMessage="1" promptTitle="Freezer Type" prompt="Select freezer type from list." xr:uid="{00000000-0002-0000-0400-000009000000}">
          <x14:formula1>
            <xm:f>'List Data'!$AU$3:$AU$7</xm:f>
          </x14:formula1>
          <xm:sqref>J45:J46</xm:sqref>
        </x14:dataValidation>
        <x14:dataValidation type="list" allowBlank="1" showInputMessage="1" showErrorMessage="1" xr:uid="{00000000-0002-0000-0400-00000A000000}">
          <x14:formula1>
            <xm:f>'List Data'!$R$5:$R$6</xm:f>
          </x14:formula1>
          <xm:sqref>E38 G33:H34 Z33:AC33 Z34:AA34 D36:E37 P40:Q42</xm:sqref>
        </x14:dataValidation>
        <x14:dataValidation type="list" allowBlank="1" showInputMessage="1" showErrorMessage="1" promptTitle="Refrigerator Size" prompt="Select size from list." xr:uid="{00000000-0002-0000-0400-00000B000000}">
          <x14:formula1>
            <xm:f>'List Data'!$AS$3:$AS$6</xm:f>
          </x14:formula1>
          <xm:sqref>F40:I42</xm:sqref>
        </x14:dataValidation>
        <x14:dataValidation type="list" allowBlank="1" showInputMessage="1" showErrorMessage="1" promptTitle="Refrigerator Type" prompt="Select refrigerator type from list." xr:uid="{00000000-0002-0000-0400-00000C000000}">
          <x14:formula1>
            <xm:f>'List Data'!$AT$3:$AT$7</xm:f>
          </x14:formula1>
          <xm:sqref>J40:O42</xm:sqref>
        </x14:dataValidation>
        <x14:dataValidation type="list" allowBlank="1" showInputMessage="1" showErrorMessage="1" promptTitle="Freezer Size" prompt="Select size in cubic feet from list." xr:uid="{00000000-0002-0000-0400-00000D000000}">
          <x14:formula1>
            <xm:f>'List Data'!$AS$3:$AS$6</xm:f>
          </x14:formula1>
          <xm:sqref>F45:I46</xm:sqref>
        </x14:dataValidation>
        <x14:dataValidation type="list" allowBlank="1" showInputMessage="1" showErrorMessage="1" promptTitle="Appliance Usage" prompt="Do not enter more than 24 hours per day." xr:uid="{00000000-0002-0000-0400-00000E000000}">
          <x14:formula1>
            <xm:f>'List Data'!$BD$10:$BD$24</xm:f>
          </x14:formula1>
          <xm:sqref>AC37:AC49</xm:sqref>
        </x14:dataValidation>
        <x14:dataValidation type="list" allowBlank="1" showInputMessage="1" showErrorMessage="1" xr:uid="{00000000-0002-0000-0400-00000F000000}">
          <x14:formula1>
            <xm:f>'List Data'!$BD$3:$BD$4</xm:f>
          </x14:formula1>
          <xm:sqref>AE37:AF49</xm:sqref>
        </x14:dataValidation>
        <x14:dataValidation type="list" allowBlank="1" showInputMessage="1" showErrorMessage="1" xr:uid="{00000000-0002-0000-0400-000010000000}">
          <x14:formula1>
            <xm:f>'List Data'!$BD$6:$BD$9</xm:f>
          </x14:formula1>
          <xm:sqref>AH37:AI49</xm:sqref>
        </x14:dataValidation>
        <x14:dataValidation type="list" showInputMessage="1" showErrorMessage="1" promptTitle="Kitchen Window Shade Type" prompt="Select one window shade type per exterior wall location. Majority rules." xr:uid="{00000000-0002-0000-0400-000011000000}">
          <x14:formula1>
            <xm:f>'List Data'!$K$3:$K$8</xm:f>
          </x14:formula1>
          <xm:sqref>D16:AA16</xm:sqref>
        </x14:dataValidation>
        <x14:dataValidation type="list" allowBlank="1" showInputMessage="1" showErrorMessage="1" promptTitle="Kitchen Window Frame Type" prompt="Select one window frame type per exterior wall location. Majority rules." xr:uid="{00000000-0002-0000-0400-000012000000}">
          <x14:formula1>
            <xm:f>'List Data'!$L$3:$L$5</xm:f>
          </x14:formula1>
          <xm:sqref>D15:AA15</xm:sqref>
        </x14:dataValidation>
        <x14:dataValidation type="list" allowBlank="1" showInputMessage="1" showErrorMessage="1" xr:uid="{00000000-0002-0000-0400-000013000000}">
          <x14:formula1>
            <xm:f>'List Data'!$N$3:$N$11</xm:f>
          </x14:formula1>
          <xm:sqref>AH14</xm:sqref>
        </x14:dataValidation>
        <x14:dataValidation type="list" allowBlank="1" showInputMessage="1" showErrorMessage="1" promptTitle="Kitchen Window Glazing Type" prompt="Select one window glazing type per exterior wall location. Majority rules." xr:uid="{00000000-0002-0000-0400-000014000000}">
          <x14:formula1>
            <xm:f>'List Data'!$N$3:$N$11</xm:f>
          </x14:formula1>
          <xm:sqref>D14:AA14</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dimension ref="A1:AL234"/>
  <sheetViews>
    <sheetView showGridLines="0" showRowColHeaders="0" workbookViewId="0">
      <pane ySplit="1" topLeftCell="A2" activePane="bottomLeft" state="frozen"/>
      <selection activeCell="R183" sqref="R183"/>
      <selection pane="bottomLeft" activeCell="W155" sqref="W155:Z155"/>
    </sheetView>
  </sheetViews>
  <sheetFormatPr defaultColWidth="8.81640625" defaultRowHeight="16.5"/>
  <cols>
    <col min="1" max="1" width="3.54296875" style="49" customWidth="1"/>
    <col min="2" max="3" width="2" style="49" customWidth="1"/>
    <col min="4" max="256" width="5.54296875" style="49" customWidth="1"/>
    <col min="257" max="16384" width="8.81640625" style="49"/>
  </cols>
  <sheetData>
    <row r="1" spans="1:33" s="166" customFormat="1" ht="14">
      <c r="A1" s="164" t="s">
        <v>126</v>
      </c>
      <c r="B1" s="165"/>
      <c r="C1" s="165"/>
      <c r="E1" s="297" t="str">
        <f>C3</f>
        <v>Living Room/Hall</v>
      </c>
      <c r="F1" s="297"/>
      <c r="G1" s="297"/>
      <c r="H1" s="297" t="str">
        <f>C57</f>
        <v>Dining Room</v>
      </c>
      <c r="I1" s="297"/>
      <c r="J1" s="297"/>
      <c r="K1" s="297" t="str">
        <f>C112</f>
        <v>Computer Room</v>
      </c>
      <c r="L1" s="297"/>
      <c r="M1" s="297"/>
      <c r="O1" s="167"/>
      <c r="Q1" s="168"/>
    </row>
    <row r="2" spans="1:33">
      <c r="I2" s="62"/>
    </row>
    <row r="3" spans="1:33" ht="15" customHeight="1">
      <c r="C3" s="333" t="s">
        <v>1040</v>
      </c>
      <c r="D3" s="333"/>
      <c r="E3" s="333"/>
      <c r="F3" s="333"/>
      <c r="G3" s="333"/>
    </row>
    <row r="4" spans="1:33" ht="8.25" customHeight="1">
      <c r="D4" s="48"/>
    </row>
    <row r="5" spans="1:33" ht="15" customHeight="1">
      <c r="D5" s="48" t="s">
        <v>409</v>
      </c>
      <c r="E5" s="48"/>
      <c r="F5" s="48"/>
      <c r="G5" s="48"/>
      <c r="L5" s="313" t="s">
        <v>27</v>
      </c>
      <c r="M5" s="313"/>
      <c r="R5" s="48" t="s">
        <v>768</v>
      </c>
    </row>
    <row r="6" spans="1:33" ht="15" customHeight="1">
      <c r="H6" s="49" t="s">
        <v>26</v>
      </c>
      <c r="L6" s="314"/>
      <c r="M6" s="314"/>
      <c r="N6" s="310" t="s">
        <v>35</v>
      </c>
      <c r="O6" s="310"/>
      <c r="P6" s="49" t="s">
        <v>36</v>
      </c>
      <c r="Q6" s="61"/>
      <c r="AG6" s="61"/>
    </row>
    <row r="7" spans="1:33" ht="15" customHeight="1">
      <c r="D7" s="49" t="s">
        <v>28</v>
      </c>
      <c r="H7" s="334"/>
      <c r="I7" s="335"/>
      <c r="J7" s="335"/>
      <c r="K7" s="336"/>
      <c r="L7" s="334"/>
      <c r="M7" s="336"/>
      <c r="N7" s="334"/>
      <c r="O7" s="336"/>
      <c r="P7" s="139"/>
      <c r="R7" s="298"/>
      <c r="S7" s="298"/>
      <c r="T7" s="298"/>
      <c r="U7" s="298"/>
      <c r="V7" s="298"/>
      <c r="W7" s="298"/>
      <c r="X7" s="298"/>
      <c r="Y7" s="298"/>
      <c r="Z7" s="298"/>
      <c r="AA7" s="298"/>
      <c r="AB7" s="298"/>
      <c r="AC7" s="298"/>
      <c r="AD7" s="298"/>
      <c r="AE7" s="298"/>
    </row>
    <row r="8" spans="1:33" ht="15" customHeight="1">
      <c r="D8" s="49" t="s">
        <v>29</v>
      </c>
      <c r="H8" s="334"/>
      <c r="I8" s="335"/>
      <c r="J8" s="335"/>
      <c r="K8" s="336"/>
      <c r="L8" s="334"/>
      <c r="M8" s="336"/>
      <c r="N8" s="334"/>
      <c r="O8" s="336"/>
      <c r="P8" s="139"/>
      <c r="R8" s="298"/>
      <c r="S8" s="298"/>
      <c r="T8" s="298"/>
      <c r="U8" s="298"/>
      <c r="V8" s="298"/>
      <c r="W8" s="298"/>
      <c r="X8" s="298"/>
      <c r="Y8" s="298"/>
      <c r="Z8" s="298"/>
      <c r="AA8" s="298"/>
      <c r="AB8" s="298"/>
      <c r="AC8" s="298"/>
      <c r="AD8" s="298"/>
      <c r="AE8" s="298"/>
    </row>
    <row r="9" spans="1:33" ht="15" customHeight="1">
      <c r="D9" s="49" t="s">
        <v>30</v>
      </c>
      <c r="H9" s="334"/>
      <c r="I9" s="335"/>
      <c r="J9" s="335"/>
      <c r="K9" s="336"/>
      <c r="L9" s="334"/>
      <c r="M9" s="336"/>
      <c r="N9" s="334"/>
      <c r="O9" s="336"/>
      <c r="P9" s="139"/>
      <c r="R9" s="298"/>
      <c r="S9" s="298"/>
      <c r="T9" s="298"/>
      <c r="U9" s="298"/>
      <c r="V9" s="298"/>
      <c r="W9" s="298"/>
      <c r="X9" s="298"/>
      <c r="Y9" s="298"/>
      <c r="Z9" s="298"/>
      <c r="AA9" s="298"/>
      <c r="AB9" s="298"/>
      <c r="AC9" s="298"/>
      <c r="AD9" s="298"/>
      <c r="AE9" s="298"/>
    </row>
    <row r="10" spans="1:33" ht="15" customHeight="1">
      <c r="D10" s="49" t="s">
        <v>31</v>
      </c>
      <c r="H10" s="334"/>
      <c r="I10" s="335"/>
      <c r="J10" s="335"/>
      <c r="K10" s="336"/>
      <c r="L10" s="334"/>
      <c r="M10" s="336"/>
      <c r="N10" s="334"/>
      <c r="O10" s="336"/>
      <c r="P10" s="139"/>
      <c r="R10" s="298"/>
      <c r="S10" s="298"/>
      <c r="T10" s="298"/>
      <c r="U10" s="298"/>
      <c r="V10" s="298"/>
      <c r="W10" s="298"/>
      <c r="X10" s="298"/>
      <c r="Y10" s="298"/>
      <c r="Z10" s="298"/>
      <c r="AA10" s="298"/>
      <c r="AB10" s="298"/>
      <c r="AC10" s="298"/>
      <c r="AD10" s="298"/>
      <c r="AE10" s="298"/>
    </row>
    <row r="11" spans="1:33" ht="15" customHeight="1">
      <c r="D11" s="49" t="s">
        <v>32</v>
      </c>
      <c r="H11" s="334"/>
      <c r="I11" s="335"/>
      <c r="J11" s="335"/>
      <c r="K11" s="336"/>
      <c r="L11" s="334"/>
      <c r="M11" s="336"/>
      <c r="N11" s="334"/>
      <c r="O11" s="336"/>
      <c r="P11" s="139"/>
      <c r="R11" s="298"/>
      <c r="S11" s="298"/>
      <c r="T11" s="298"/>
      <c r="U11" s="298"/>
      <c r="V11" s="298"/>
      <c r="W11" s="298"/>
      <c r="X11" s="298"/>
      <c r="Y11" s="298"/>
      <c r="Z11" s="298"/>
      <c r="AA11" s="298"/>
      <c r="AB11" s="298"/>
      <c r="AC11" s="298"/>
      <c r="AD11" s="298"/>
      <c r="AE11" s="298"/>
    </row>
    <row r="12" spans="1:33" ht="15" customHeight="1">
      <c r="P12" s="65"/>
      <c r="R12" s="298"/>
      <c r="S12" s="298"/>
      <c r="T12" s="298"/>
      <c r="U12" s="298"/>
      <c r="V12" s="298"/>
      <c r="W12" s="298"/>
      <c r="X12" s="298"/>
      <c r="Y12" s="298"/>
      <c r="Z12" s="298"/>
      <c r="AA12" s="298"/>
      <c r="AB12" s="298"/>
      <c r="AC12" s="298"/>
      <c r="AD12" s="298"/>
      <c r="AE12" s="298"/>
    </row>
    <row r="13" spans="1:33" ht="15" customHeight="1">
      <c r="D13" s="48" t="s">
        <v>424</v>
      </c>
      <c r="E13" s="48"/>
      <c r="F13" s="48"/>
      <c r="G13" s="48"/>
      <c r="H13" s="52"/>
      <c r="I13" s="49" t="s">
        <v>173</v>
      </c>
      <c r="P13" s="65"/>
      <c r="R13" s="298"/>
      <c r="S13" s="298"/>
      <c r="T13" s="298"/>
      <c r="U13" s="298"/>
      <c r="V13" s="298"/>
      <c r="W13" s="298"/>
      <c r="X13" s="298"/>
      <c r="Y13" s="298"/>
      <c r="Z13" s="298"/>
      <c r="AA13" s="298"/>
      <c r="AB13" s="298"/>
      <c r="AC13" s="298"/>
      <c r="AD13" s="298"/>
      <c r="AE13" s="298"/>
    </row>
    <row r="14" spans="1:33" ht="15" customHeight="1">
      <c r="P14" s="65"/>
    </row>
    <row r="15" spans="1:33" ht="15" customHeight="1">
      <c r="D15" s="48" t="s">
        <v>422</v>
      </c>
      <c r="E15" s="48"/>
      <c r="F15" s="48"/>
      <c r="I15" s="48"/>
      <c r="N15" s="58"/>
    </row>
    <row r="16" spans="1:33" ht="15" customHeight="1">
      <c r="D16" s="48"/>
      <c r="E16" s="48"/>
      <c r="F16" s="48"/>
      <c r="G16" s="48"/>
      <c r="H16" s="329" t="s">
        <v>9</v>
      </c>
      <c r="I16" s="329"/>
      <c r="J16" s="329"/>
      <c r="K16" s="329"/>
      <c r="L16" s="329"/>
      <c r="M16" s="329"/>
      <c r="N16" s="330" t="s">
        <v>10</v>
      </c>
      <c r="O16" s="330"/>
      <c r="P16" s="330"/>
      <c r="Q16" s="330"/>
      <c r="R16" s="330"/>
      <c r="S16" s="330"/>
      <c r="T16" s="319" t="s">
        <v>12</v>
      </c>
      <c r="U16" s="319"/>
      <c r="V16" s="319"/>
      <c r="W16" s="319"/>
      <c r="X16" s="319"/>
      <c r="Y16" s="319"/>
      <c r="Z16" s="320" t="s">
        <v>11</v>
      </c>
      <c r="AA16" s="320"/>
      <c r="AB16" s="320"/>
      <c r="AC16" s="320"/>
      <c r="AD16" s="320"/>
      <c r="AE16" s="320"/>
    </row>
    <row r="17" spans="4:38" ht="36.75" customHeight="1">
      <c r="D17" s="161" t="s">
        <v>15</v>
      </c>
      <c r="H17" s="350"/>
      <c r="I17" s="350"/>
      <c r="J17" s="350"/>
      <c r="K17" s="350"/>
      <c r="L17" s="350"/>
      <c r="M17" s="350"/>
      <c r="N17" s="351"/>
      <c r="O17" s="352"/>
      <c r="P17" s="352"/>
      <c r="Q17" s="352"/>
      <c r="R17" s="352"/>
      <c r="S17" s="353"/>
      <c r="T17" s="354"/>
      <c r="U17" s="355"/>
      <c r="V17" s="355"/>
      <c r="W17" s="355"/>
      <c r="X17" s="355"/>
      <c r="Y17" s="356"/>
      <c r="Z17" s="357"/>
      <c r="AA17" s="358"/>
      <c r="AB17" s="358"/>
      <c r="AC17" s="358"/>
      <c r="AD17" s="358"/>
      <c r="AE17" s="359"/>
    </row>
    <row r="18" spans="4:38" ht="15" customHeight="1">
      <c r="D18" s="49" t="s">
        <v>21</v>
      </c>
      <c r="H18" s="337"/>
      <c r="I18" s="338"/>
      <c r="J18" s="338"/>
      <c r="K18" s="338"/>
      <c r="L18" s="338"/>
      <c r="M18" s="339"/>
      <c r="N18" s="340"/>
      <c r="O18" s="341"/>
      <c r="P18" s="341"/>
      <c r="Q18" s="341"/>
      <c r="R18" s="341"/>
      <c r="S18" s="342"/>
      <c r="T18" s="344"/>
      <c r="U18" s="348"/>
      <c r="V18" s="348"/>
      <c r="W18" s="348"/>
      <c r="X18" s="348"/>
      <c r="Y18" s="345"/>
      <c r="Z18" s="346"/>
      <c r="AA18" s="349"/>
      <c r="AB18" s="349"/>
      <c r="AC18" s="349"/>
      <c r="AD18" s="349"/>
      <c r="AE18" s="347"/>
    </row>
    <row r="19" spans="4:38" ht="15" customHeight="1">
      <c r="D19" s="49" t="s">
        <v>22</v>
      </c>
      <c r="H19" s="337"/>
      <c r="I19" s="338"/>
      <c r="J19" s="338"/>
      <c r="K19" s="338"/>
      <c r="L19" s="338"/>
      <c r="M19" s="339"/>
      <c r="N19" s="340"/>
      <c r="O19" s="341"/>
      <c r="P19" s="341"/>
      <c r="Q19" s="341"/>
      <c r="R19" s="341"/>
      <c r="S19" s="342"/>
      <c r="T19" s="344"/>
      <c r="U19" s="348"/>
      <c r="V19" s="348"/>
      <c r="W19" s="348"/>
      <c r="X19" s="348"/>
      <c r="Y19" s="345"/>
      <c r="Z19" s="346"/>
      <c r="AA19" s="349"/>
      <c r="AB19" s="349"/>
      <c r="AC19" s="349"/>
      <c r="AD19" s="349"/>
      <c r="AE19" s="347"/>
    </row>
    <row r="20" spans="4:38" ht="15" customHeight="1">
      <c r="D20" s="49" t="s">
        <v>435</v>
      </c>
      <c r="H20" s="67"/>
      <c r="I20" s="343" t="s">
        <v>446</v>
      </c>
      <c r="J20" s="343"/>
      <c r="K20" s="343" t="s">
        <v>3</v>
      </c>
      <c r="L20" s="343"/>
      <c r="M20" s="67"/>
      <c r="N20" s="77"/>
      <c r="O20" s="360" t="s">
        <v>446</v>
      </c>
      <c r="P20" s="360"/>
      <c r="Q20" s="360" t="s">
        <v>3</v>
      </c>
      <c r="R20" s="360"/>
      <c r="S20" s="77"/>
      <c r="T20" s="79"/>
      <c r="U20" s="361" t="s">
        <v>446</v>
      </c>
      <c r="V20" s="361"/>
      <c r="W20" s="361" t="s">
        <v>3</v>
      </c>
      <c r="X20" s="361"/>
      <c r="Y20" s="79"/>
      <c r="Z20" s="72"/>
      <c r="AA20" s="362" t="s">
        <v>446</v>
      </c>
      <c r="AB20" s="362"/>
      <c r="AC20" s="362" t="s">
        <v>3</v>
      </c>
      <c r="AD20" s="362"/>
      <c r="AE20" s="72"/>
    </row>
    <row r="21" spans="4:38" ht="15" customHeight="1">
      <c r="D21" s="53" t="s">
        <v>436</v>
      </c>
      <c r="E21" s="53"/>
      <c r="F21" s="53"/>
      <c r="G21" s="53"/>
      <c r="H21" s="67"/>
      <c r="I21" s="337"/>
      <c r="J21" s="339"/>
      <c r="K21" s="337"/>
      <c r="L21" s="339"/>
      <c r="M21" s="74"/>
      <c r="N21" s="75"/>
      <c r="O21" s="340"/>
      <c r="P21" s="342"/>
      <c r="Q21" s="340"/>
      <c r="R21" s="342"/>
      <c r="S21" s="75"/>
      <c r="T21" s="76"/>
      <c r="U21" s="344"/>
      <c r="V21" s="345"/>
      <c r="W21" s="344"/>
      <c r="X21" s="345"/>
      <c r="Y21" s="76"/>
      <c r="Z21" s="72"/>
      <c r="AA21" s="346"/>
      <c r="AB21" s="347"/>
      <c r="AC21" s="346"/>
      <c r="AD21" s="347"/>
      <c r="AE21" s="72"/>
    </row>
    <row r="22" spans="4:38" ht="15" customHeight="1">
      <c r="D22" s="53" t="s">
        <v>437</v>
      </c>
      <c r="E22" s="53"/>
      <c r="F22" s="53"/>
      <c r="G22" s="53"/>
      <c r="H22" s="67"/>
      <c r="I22" s="337"/>
      <c r="J22" s="339"/>
      <c r="K22" s="337"/>
      <c r="L22" s="339"/>
      <c r="M22" s="74"/>
      <c r="N22" s="75"/>
      <c r="O22" s="340"/>
      <c r="P22" s="342"/>
      <c r="Q22" s="340"/>
      <c r="R22" s="342"/>
      <c r="S22" s="75"/>
      <c r="T22" s="76"/>
      <c r="U22" s="344"/>
      <c r="V22" s="345"/>
      <c r="W22" s="344"/>
      <c r="X22" s="345"/>
      <c r="Y22" s="76"/>
      <c r="Z22" s="72"/>
      <c r="AA22" s="346"/>
      <c r="AB22" s="347"/>
      <c r="AC22" s="346"/>
      <c r="AD22" s="347"/>
      <c r="AE22" s="72"/>
    </row>
    <row r="23" spans="4:38" ht="15" customHeight="1">
      <c r="D23" s="53" t="s">
        <v>438</v>
      </c>
      <c r="E23" s="53"/>
      <c r="F23" s="53"/>
      <c r="G23" s="53"/>
      <c r="H23" s="67"/>
      <c r="I23" s="337"/>
      <c r="J23" s="339"/>
      <c r="K23" s="337"/>
      <c r="L23" s="339"/>
      <c r="M23" s="74"/>
      <c r="N23" s="75"/>
      <c r="O23" s="340"/>
      <c r="P23" s="342"/>
      <c r="Q23" s="340"/>
      <c r="R23" s="342"/>
      <c r="S23" s="75"/>
      <c r="T23" s="76"/>
      <c r="U23" s="344"/>
      <c r="V23" s="345"/>
      <c r="W23" s="344"/>
      <c r="X23" s="345"/>
      <c r="Y23" s="76"/>
      <c r="Z23" s="72"/>
      <c r="AA23" s="346"/>
      <c r="AB23" s="347"/>
      <c r="AC23" s="346"/>
      <c r="AD23" s="347"/>
      <c r="AE23" s="72"/>
    </row>
    <row r="24" spans="4:38" ht="15" customHeight="1">
      <c r="D24" s="53" t="s">
        <v>439</v>
      </c>
      <c r="E24" s="53"/>
      <c r="F24" s="53"/>
      <c r="G24" s="53"/>
      <c r="H24" s="67"/>
      <c r="I24" s="337"/>
      <c r="J24" s="339"/>
      <c r="K24" s="337"/>
      <c r="L24" s="339"/>
      <c r="M24" s="74"/>
      <c r="N24" s="75"/>
      <c r="O24" s="340"/>
      <c r="P24" s="342"/>
      <c r="Q24" s="340"/>
      <c r="R24" s="342"/>
      <c r="S24" s="75"/>
      <c r="T24" s="76"/>
      <c r="U24" s="344"/>
      <c r="V24" s="345"/>
      <c r="W24" s="344"/>
      <c r="X24" s="345"/>
      <c r="Y24" s="76"/>
      <c r="Z24" s="72"/>
      <c r="AA24" s="346"/>
      <c r="AB24" s="347"/>
      <c r="AC24" s="346"/>
      <c r="AD24" s="347"/>
      <c r="AE24" s="72"/>
    </row>
    <row r="25" spans="4:38" ht="15" customHeight="1">
      <c r="D25" s="53" t="s">
        <v>440</v>
      </c>
      <c r="E25" s="53"/>
      <c r="F25" s="53"/>
      <c r="G25" s="53"/>
      <c r="H25" s="67"/>
      <c r="I25" s="337"/>
      <c r="J25" s="339"/>
      <c r="K25" s="337"/>
      <c r="L25" s="339"/>
      <c r="M25" s="74"/>
      <c r="N25" s="75"/>
      <c r="O25" s="340"/>
      <c r="P25" s="342"/>
      <c r="Q25" s="340"/>
      <c r="R25" s="342"/>
      <c r="S25" s="75"/>
      <c r="T25" s="76"/>
      <c r="U25" s="344"/>
      <c r="V25" s="345"/>
      <c r="W25" s="344"/>
      <c r="X25" s="345"/>
      <c r="Y25" s="76"/>
      <c r="Z25" s="72"/>
      <c r="AA25" s="346"/>
      <c r="AB25" s="347"/>
      <c r="AC25" s="346"/>
      <c r="AD25" s="347"/>
      <c r="AE25" s="72"/>
      <c r="AG25" s="62"/>
      <c r="AH25" s="62"/>
      <c r="AI25" s="62"/>
      <c r="AJ25" s="62"/>
      <c r="AK25" s="62"/>
      <c r="AL25" s="62"/>
    </row>
    <row r="26" spans="4:38" ht="15" customHeight="1">
      <c r="D26" s="53" t="s">
        <v>441</v>
      </c>
      <c r="E26" s="53"/>
      <c r="F26" s="53"/>
      <c r="G26" s="53"/>
      <c r="H26" s="67"/>
      <c r="I26" s="337"/>
      <c r="J26" s="339"/>
      <c r="K26" s="337"/>
      <c r="L26" s="339"/>
      <c r="M26" s="74"/>
      <c r="N26" s="75"/>
      <c r="O26" s="340"/>
      <c r="P26" s="342"/>
      <c r="Q26" s="340"/>
      <c r="R26" s="342"/>
      <c r="S26" s="75"/>
      <c r="T26" s="76"/>
      <c r="U26" s="344"/>
      <c r="V26" s="345"/>
      <c r="W26" s="344"/>
      <c r="X26" s="345"/>
      <c r="Y26" s="76"/>
      <c r="Z26" s="72"/>
      <c r="AA26" s="346"/>
      <c r="AB26" s="347"/>
      <c r="AC26" s="346"/>
      <c r="AD26" s="347"/>
      <c r="AE26" s="72"/>
    </row>
    <row r="27" spans="4:38" ht="15" customHeight="1">
      <c r="D27" s="53" t="s">
        <v>442</v>
      </c>
      <c r="E27" s="53"/>
      <c r="F27" s="53"/>
      <c r="G27" s="53"/>
      <c r="H27" s="67"/>
      <c r="I27" s="337"/>
      <c r="J27" s="339"/>
      <c r="K27" s="337"/>
      <c r="L27" s="339"/>
      <c r="M27" s="74"/>
      <c r="N27" s="75"/>
      <c r="O27" s="340"/>
      <c r="P27" s="342"/>
      <c r="Q27" s="340"/>
      <c r="R27" s="342"/>
      <c r="S27" s="75"/>
      <c r="T27" s="76"/>
      <c r="U27" s="344"/>
      <c r="V27" s="345"/>
      <c r="W27" s="344"/>
      <c r="X27" s="345"/>
      <c r="Y27" s="76"/>
      <c r="Z27" s="72"/>
      <c r="AA27" s="346"/>
      <c r="AB27" s="347"/>
      <c r="AC27" s="346"/>
      <c r="AD27" s="347"/>
      <c r="AE27" s="72"/>
    </row>
    <row r="28" spans="4:38" ht="15" customHeight="1">
      <c r="D28" s="53" t="s">
        <v>443</v>
      </c>
      <c r="E28" s="53"/>
      <c r="F28" s="53"/>
      <c r="G28" s="53"/>
      <c r="H28" s="67"/>
      <c r="I28" s="337"/>
      <c r="J28" s="339"/>
      <c r="K28" s="337"/>
      <c r="L28" s="339"/>
      <c r="M28" s="74"/>
      <c r="N28" s="75"/>
      <c r="O28" s="340"/>
      <c r="P28" s="342"/>
      <c r="Q28" s="340"/>
      <c r="R28" s="342"/>
      <c r="S28" s="75"/>
      <c r="T28" s="76"/>
      <c r="U28" s="344"/>
      <c r="V28" s="345"/>
      <c r="W28" s="344"/>
      <c r="X28" s="345"/>
      <c r="Y28" s="76"/>
      <c r="Z28" s="72"/>
      <c r="AA28" s="346"/>
      <c r="AB28" s="347"/>
      <c r="AC28" s="346"/>
      <c r="AD28" s="347"/>
      <c r="AE28" s="72"/>
    </row>
    <row r="29" spans="4:38" ht="15" customHeight="1">
      <c r="D29" s="53" t="s">
        <v>444</v>
      </c>
      <c r="E29" s="53"/>
      <c r="F29" s="53"/>
      <c r="G29" s="53"/>
      <c r="H29" s="67"/>
      <c r="I29" s="337"/>
      <c r="J29" s="339"/>
      <c r="K29" s="337"/>
      <c r="L29" s="339"/>
      <c r="M29" s="74"/>
      <c r="N29" s="75"/>
      <c r="O29" s="340"/>
      <c r="P29" s="342"/>
      <c r="Q29" s="340"/>
      <c r="R29" s="342"/>
      <c r="S29" s="75"/>
      <c r="T29" s="76"/>
      <c r="U29" s="344"/>
      <c r="V29" s="345"/>
      <c r="W29" s="344"/>
      <c r="X29" s="345"/>
      <c r="Y29" s="76"/>
      <c r="Z29" s="72"/>
      <c r="AA29" s="346"/>
      <c r="AB29" s="347"/>
      <c r="AC29" s="346"/>
      <c r="AD29" s="347"/>
      <c r="AE29" s="72"/>
    </row>
    <row r="30" spans="4:38" ht="15" customHeight="1">
      <c r="D30" s="53" t="s">
        <v>445</v>
      </c>
      <c r="E30" s="53"/>
      <c r="F30" s="53"/>
      <c r="G30" s="53"/>
      <c r="H30" s="67"/>
      <c r="I30" s="337"/>
      <c r="J30" s="339"/>
      <c r="K30" s="337"/>
      <c r="L30" s="339"/>
      <c r="M30" s="74"/>
      <c r="N30" s="75"/>
      <c r="O30" s="340"/>
      <c r="P30" s="342"/>
      <c r="Q30" s="340"/>
      <c r="R30" s="342"/>
      <c r="S30" s="75"/>
      <c r="T30" s="76"/>
      <c r="U30" s="344"/>
      <c r="V30" s="345"/>
      <c r="W30" s="344"/>
      <c r="X30" s="345"/>
      <c r="Y30" s="76"/>
      <c r="Z30" s="72"/>
      <c r="AA30" s="346"/>
      <c r="AB30" s="347"/>
      <c r="AC30" s="346"/>
      <c r="AD30" s="347"/>
      <c r="AE30" s="72"/>
    </row>
    <row r="31" spans="4:38" ht="15" customHeight="1">
      <c r="D31" s="304" t="s">
        <v>658</v>
      </c>
      <c r="E31" s="304"/>
      <c r="H31" s="67"/>
      <c r="I31" s="67"/>
      <c r="J31" s="67"/>
      <c r="K31" s="67"/>
      <c r="L31" s="67"/>
      <c r="M31" s="67"/>
      <c r="N31" s="77"/>
      <c r="O31" s="77"/>
      <c r="P31" s="78"/>
      <c r="Q31" s="77"/>
      <c r="R31" s="77"/>
      <c r="S31" s="77"/>
      <c r="T31" s="79"/>
      <c r="U31" s="80"/>
      <c r="V31" s="79"/>
      <c r="W31" s="79"/>
      <c r="X31" s="79"/>
      <c r="Y31" s="79"/>
      <c r="Z31" s="72"/>
      <c r="AA31" s="72"/>
      <c r="AB31" s="72"/>
      <c r="AC31" s="72"/>
      <c r="AD31" s="72"/>
      <c r="AE31" s="72"/>
    </row>
    <row r="32" spans="4:38">
      <c r="H32" s="62"/>
      <c r="I32" s="62"/>
      <c r="J32" s="62"/>
      <c r="K32" s="62"/>
      <c r="L32" s="62"/>
      <c r="M32" s="62"/>
      <c r="P32" s="81"/>
      <c r="S32" s="56"/>
    </row>
    <row r="33" spans="4:33">
      <c r="D33" s="48" t="s">
        <v>425</v>
      </c>
      <c r="E33" s="48"/>
      <c r="F33" s="48"/>
      <c r="R33" s="81"/>
    </row>
    <row r="34" spans="4:33">
      <c r="D34" s="48" t="s">
        <v>179</v>
      </c>
      <c r="H34" s="62" t="s">
        <v>34</v>
      </c>
      <c r="J34" s="62" t="s">
        <v>36</v>
      </c>
      <c r="K34" s="62"/>
      <c r="L34" s="62"/>
      <c r="M34" s="62"/>
      <c r="N34" s="62" t="s">
        <v>107</v>
      </c>
      <c r="O34" s="62"/>
      <c r="P34" s="62"/>
      <c r="Q34" s="48" t="s">
        <v>433</v>
      </c>
      <c r="R34" s="62"/>
      <c r="V34" s="62" t="s">
        <v>34</v>
      </c>
      <c r="X34" s="62" t="s">
        <v>36</v>
      </c>
      <c r="Y34" s="62"/>
      <c r="Z34" s="62"/>
      <c r="AB34" s="62"/>
      <c r="AC34" s="62"/>
      <c r="AD34" s="62"/>
      <c r="AE34" s="62"/>
      <c r="AG34" s="62"/>
    </row>
    <row r="35" spans="4:33">
      <c r="D35" s="49" t="s">
        <v>176</v>
      </c>
      <c r="H35" s="52"/>
      <c r="I35" s="90"/>
      <c r="J35" s="139"/>
      <c r="K35" s="91" t="s">
        <v>488</v>
      </c>
      <c r="M35" s="62"/>
      <c r="N35" s="52"/>
      <c r="O35" s="54"/>
      <c r="Q35" s="49" t="s">
        <v>94</v>
      </c>
      <c r="V35" s="52"/>
      <c r="W35" s="90"/>
      <c r="X35" s="52"/>
      <c r="Y35" s="91" t="s">
        <v>488</v>
      </c>
      <c r="AC35" s="62"/>
      <c r="AD35" s="62"/>
      <c r="AF35" s="60"/>
    </row>
    <row r="36" spans="4:33">
      <c r="D36" s="49" t="s">
        <v>426</v>
      </c>
      <c r="H36" s="52"/>
      <c r="I36" s="90"/>
      <c r="J36" s="139"/>
      <c r="K36" s="91" t="s">
        <v>488</v>
      </c>
      <c r="M36" s="62"/>
      <c r="N36" s="62"/>
      <c r="O36" s="62"/>
      <c r="Q36" s="49" t="s">
        <v>180</v>
      </c>
      <c r="V36" s="52"/>
      <c r="W36" s="90"/>
      <c r="X36" s="52"/>
      <c r="Y36" s="91" t="s">
        <v>488</v>
      </c>
      <c r="AC36" s="62"/>
      <c r="AD36" s="62"/>
    </row>
    <row r="37" spans="4:33">
      <c r="D37" s="49" t="s">
        <v>178</v>
      </c>
      <c r="H37" s="52"/>
      <c r="I37" s="90"/>
      <c r="J37" s="139"/>
      <c r="K37" s="91" t="s">
        <v>488</v>
      </c>
      <c r="M37" s="62"/>
      <c r="N37" s="62"/>
      <c r="O37" s="62"/>
      <c r="Q37" s="49" t="s">
        <v>96</v>
      </c>
      <c r="V37" s="52"/>
      <c r="W37" s="90"/>
      <c r="X37" s="52"/>
      <c r="Y37" s="91" t="s">
        <v>488</v>
      </c>
      <c r="AC37" s="62"/>
      <c r="AD37" s="62"/>
    </row>
    <row r="38" spans="4:33">
      <c r="D38" s="49" t="s">
        <v>753</v>
      </c>
      <c r="H38" s="52"/>
      <c r="I38" s="90"/>
      <c r="J38" s="139"/>
      <c r="K38" s="91" t="s">
        <v>488</v>
      </c>
      <c r="M38" s="62"/>
      <c r="N38" s="62"/>
      <c r="O38" s="62"/>
      <c r="Q38" s="49" t="s">
        <v>97</v>
      </c>
      <c r="V38" s="52"/>
      <c r="W38" s="90"/>
      <c r="X38" s="52"/>
      <c r="Y38" s="91" t="s">
        <v>621</v>
      </c>
      <c r="AC38" s="62"/>
      <c r="AD38" s="62"/>
    </row>
    <row r="39" spans="4:33">
      <c r="D39" s="49" t="s">
        <v>177</v>
      </c>
      <c r="H39" s="52"/>
      <c r="I39" s="90"/>
      <c r="J39" s="139"/>
      <c r="K39" s="91" t="s">
        <v>488</v>
      </c>
      <c r="M39" s="62"/>
      <c r="N39" s="62"/>
      <c r="O39" s="62"/>
      <c r="Q39" s="49" t="s">
        <v>98</v>
      </c>
      <c r="V39" s="52"/>
      <c r="W39" s="90"/>
      <c r="X39" s="52"/>
      <c r="Y39" s="91" t="s">
        <v>621</v>
      </c>
      <c r="AC39" s="62"/>
      <c r="AD39" s="62"/>
    </row>
    <row r="40" spans="4:33">
      <c r="Q40" s="49" t="s">
        <v>1020</v>
      </c>
      <c r="V40" s="52"/>
      <c r="W40" s="90"/>
      <c r="X40" s="52"/>
      <c r="Y40" s="91" t="s">
        <v>488</v>
      </c>
      <c r="AB40" s="62" t="s">
        <v>107</v>
      </c>
      <c r="AC40" s="62"/>
      <c r="AD40" s="62"/>
    </row>
    <row r="41" spans="4:33">
      <c r="D41" s="48" t="s">
        <v>428</v>
      </c>
      <c r="H41" s="62" t="s">
        <v>34</v>
      </c>
      <c r="J41" s="62" t="s">
        <v>36</v>
      </c>
      <c r="K41" s="62"/>
      <c r="L41" s="62"/>
      <c r="M41" s="62"/>
      <c r="N41" s="62" t="s">
        <v>107</v>
      </c>
      <c r="O41" s="62"/>
      <c r="P41" s="62"/>
      <c r="Q41" s="49" t="s">
        <v>100</v>
      </c>
      <c r="R41" s="62"/>
      <c r="V41" s="52"/>
      <c r="W41" s="90"/>
      <c r="X41" s="52"/>
      <c r="Y41" s="91" t="s">
        <v>621</v>
      </c>
      <c r="AA41" s="92"/>
      <c r="AB41" s="52"/>
      <c r="AC41" s="62"/>
      <c r="AD41" s="62"/>
    </row>
    <row r="42" spans="4:33">
      <c r="D42" s="49" t="s">
        <v>84</v>
      </c>
      <c r="H42" s="52"/>
      <c r="I42" s="90"/>
      <c r="J42" s="139"/>
      <c r="K42" s="91" t="s">
        <v>488</v>
      </c>
      <c r="N42" s="52"/>
      <c r="O42" s="54"/>
      <c r="P42" s="62"/>
      <c r="Q42" s="49" t="s">
        <v>101</v>
      </c>
      <c r="R42" s="62"/>
      <c r="V42" s="52"/>
      <c r="W42" s="90"/>
      <c r="X42" s="52"/>
      <c r="Y42" s="91" t="s">
        <v>621</v>
      </c>
      <c r="AC42" s="62"/>
      <c r="AD42" s="62"/>
    </row>
    <row r="43" spans="4:33">
      <c r="D43" s="49" t="s">
        <v>85</v>
      </c>
      <c r="H43" s="52"/>
      <c r="I43" s="90"/>
      <c r="J43" s="139"/>
      <c r="K43" s="91" t="s">
        <v>488</v>
      </c>
      <c r="N43" s="52"/>
      <c r="O43" s="54"/>
      <c r="P43" s="62"/>
      <c r="Q43" s="49" t="s">
        <v>145</v>
      </c>
      <c r="R43" s="62"/>
      <c r="V43" s="52"/>
      <c r="W43" s="90"/>
      <c r="X43" s="52"/>
      <c r="Y43" s="91" t="s">
        <v>621</v>
      </c>
      <c r="AC43" s="62"/>
      <c r="AD43" s="62"/>
    </row>
    <row r="44" spans="4:33">
      <c r="D44" s="49" t="s">
        <v>86</v>
      </c>
      <c r="H44" s="52"/>
      <c r="I44" s="90"/>
      <c r="J44" s="139"/>
      <c r="K44" s="91" t="s">
        <v>488</v>
      </c>
      <c r="N44" s="62"/>
      <c r="O44" s="62"/>
      <c r="P44" s="62"/>
      <c r="R44" s="62"/>
    </row>
    <row r="45" spans="4:33">
      <c r="D45" s="49" t="s">
        <v>87</v>
      </c>
      <c r="H45" s="52"/>
      <c r="I45" s="90"/>
      <c r="J45" s="139"/>
      <c r="K45" s="91" t="s">
        <v>488</v>
      </c>
      <c r="N45" s="62"/>
      <c r="O45" s="62"/>
      <c r="P45" s="62"/>
      <c r="Q45" s="93"/>
      <c r="R45" s="94"/>
      <c r="S45" s="73"/>
      <c r="T45" s="73"/>
      <c r="U45" s="73"/>
      <c r="V45" s="94"/>
      <c r="W45" s="73"/>
      <c r="X45" s="94"/>
      <c r="Y45" s="94"/>
      <c r="Z45" s="94"/>
      <c r="AA45" s="73"/>
      <c r="AB45" s="94"/>
      <c r="AC45" s="93"/>
      <c r="AD45" s="94"/>
      <c r="AE45" s="62"/>
      <c r="AG45" s="62"/>
    </row>
    <row r="46" spans="4:33">
      <c r="D46" s="49" t="s">
        <v>429</v>
      </c>
      <c r="H46" s="52"/>
      <c r="I46" s="90"/>
      <c r="J46" s="139"/>
      <c r="K46" s="91" t="s">
        <v>488</v>
      </c>
      <c r="N46" s="62"/>
      <c r="O46" s="62"/>
      <c r="P46" s="62"/>
      <c r="Q46" s="48" t="s">
        <v>56</v>
      </c>
      <c r="T46" s="62" t="s">
        <v>34</v>
      </c>
      <c r="W46" s="304" t="s">
        <v>649</v>
      </c>
      <c r="X46" s="304"/>
      <c r="Y46" s="304"/>
      <c r="Z46" s="304"/>
      <c r="AB46" s="62"/>
      <c r="AC46" s="62"/>
      <c r="AD46" s="94"/>
    </row>
    <row r="47" spans="4:33">
      <c r="Q47" s="49" t="s">
        <v>57</v>
      </c>
      <c r="T47" s="52"/>
      <c r="W47" s="367"/>
      <c r="X47" s="367"/>
      <c r="Y47" s="95"/>
      <c r="Z47" s="95"/>
      <c r="AA47" s="50"/>
      <c r="AB47" s="88"/>
      <c r="AD47" s="73"/>
    </row>
    <row r="48" spans="4:33">
      <c r="D48" s="48" t="s">
        <v>430</v>
      </c>
      <c r="H48" s="62" t="s">
        <v>34</v>
      </c>
      <c r="J48" s="62" t="s">
        <v>36</v>
      </c>
      <c r="K48" s="62"/>
      <c r="L48" s="62"/>
      <c r="M48" s="62"/>
      <c r="N48" s="62"/>
      <c r="O48" s="62"/>
      <c r="P48" s="62"/>
      <c r="Q48" s="49" t="s">
        <v>58</v>
      </c>
      <c r="T48" s="52"/>
      <c r="W48" s="96"/>
      <c r="X48" s="95"/>
      <c r="Y48" s="95"/>
      <c r="Z48" s="95"/>
      <c r="AA48" s="366"/>
      <c r="AB48" s="366"/>
      <c r="AD48" s="94"/>
    </row>
    <row r="49" spans="3:32">
      <c r="D49" s="49" t="s">
        <v>431</v>
      </c>
      <c r="H49" s="52"/>
      <c r="I49" s="90"/>
      <c r="J49" s="139"/>
      <c r="K49" s="91" t="s">
        <v>621</v>
      </c>
      <c r="N49" s="62"/>
      <c r="O49" s="62"/>
      <c r="Q49" s="73"/>
      <c r="R49" s="73"/>
      <c r="W49" s="367"/>
      <c r="X49" s="367"/>
      <c r="Y49" s="95"/>
      <c r="Z49" s="95"/>
      <c r="AA49" s="97"/>
      <c r="AB49" s="88"/>
      <c r="AC49" s="62"/>
      <c r="AD49" s="73"/>
    </row>
    <row r="50" spans="3:32">
      <c r="D50" s="49" t="s">
        <v>432</v>
      </c>
      <c r="H50" s="52"/>
      <c r="I50" s="90"/>
      <c r="J50" s="139"/>
      <c r="K50" s="91" t="s">
        <v>621</v>
      </c>
      <c r="N50" s="62" t="s">
        <v>107</v>
      </c>
      <c r="O50" s="56"/>
      <c r="Q50" s="73"/>
      <c r="R50" s="73"/>
      <c r="W50" s="367"/>
      <c r="X50" s="367"/>
      <c r="Y50" s="367"/>
      <c r="Z50" s="367"/>
      <c r="AA50" s="88"/>
      <c r="AB50" s="88"/>
      <c r="AC50" s="56"/>
      <c r="AD50" s="73"/>
    </row>
    <row r="51" spans="3:32">
      <c r="D51" s="49" t="s">
        <v>92</v>
      </c>
      <c r="H51" s="52"/>
      <c r="I51" s="90"/>
      <c r="J51" s="139"/>
      <c r="K51" s="91" t="s">
        <v>621</v>
      </c>
      <c r="M51" s="92"/>
      <c r="N51" s="52"/>
      <c r="O51" s="54"/>
      <c r="Q51" s="73"/>
      <c r="R51" s="73"/>
      <c r="S51" s="89"/>
      <c r="V51" s="62"/>
      <c r="Y51" s="56"/>
      <c r="Z51" s="62"/>
      <c r="AA51" s="73"/>
      <c r="AB51" s="73"/>
      <c r="AC51" s="73"/>
      <c r="AD51" s="73"/>
    </row>
    <row r="52" spans="3:32">
      <c r="D52" s="49" t="s">
        <v>93</v>
      </c>
      <c r="H52" s="52"/>
      <c r="I52" s="90"/>
      <c r="J52" s="139"/>
      <c r="K52" s="91" t="s">
        <v>621</v>
      </c>
      <c r="N52" s="62"/>
      <c r="O52" s="62"/>
      <c r="Q52" s="73"/>
      <c r="R52" s="73"/>
      <c r="S52" s="89"/>
      <c r="V52" s="62"/>
      <c r="W52" s="54"/>
      <c r="Y52" s="62"/>
      <c r="Z52" s="56"/>
      <c r="AA52" s="98"/>
      <c r="AB52" s="73"/>
      <c r="AC52" s="73"/>
      <c r="AD52" s="73"/>
    </row>
    <row r="53" spans="3:32">
      <c r="Q53" s="73"/>
      <c r="R53" s="73"/>
      <c r="S53" s="73"/>
      <c r="T53" s="73"/>
      <c r="U53" s="73"/>
      <c r="V53" s="94"/>
      <c r="W53" s="94"/>
      <c r="X53" s="94"/>
      <c r="Y53" s="98"/>
      <c r="Z53" s="98"/>
      <c r="AA53" s="98"/>
      <c r="AB53" s="73"/>
      <c r="AC53" s="73"/>
      <c r="AD53" s="73"/>
    </row>
    <row r="54" spans="3:32">
      <c r="Q54" s="73"/>
      <c r="R54" s="73"/>
      <c r="S54" s="73"/>
      <c r="T54" s="73"/>
      <c r="U54" s="73"/>
      <c r="V54" s="94"/>
      <c r="W54" s="94"/>
      <c r="X54" s="73"/>
      <c r="Y54" s="73"/>
      <c r="Z54" s="73"/>
      <c r="AA54" s="73"/>
      <c r="AB54" s="73"/>
      <c r="AC54" s="73"/>
      <c r="AD54" s="73"/>
    </row>
    <row r="55" spans="3:32">
      <c r="W55" s="62"/>
      <c r="X55" s="62"/>
      <c r="Y55" s="62"/>
      <c r="Z55" s="62"/>
    </row>
    <row r="56" spans="3:32">
      <c r="I56" s="62"/>
      <c r="J56" s="62"/>
      <c r="K56" s="62"/>
      <c r="L56" s="62"/>
      <c r="M56" s="62"/>
      <c r="N56" s="62"/>
      <c r="O56" s="303"/>
      <c r="P56" s="303"/>
      <c r="Q56" s="303"/>
      <c r="R56" s="303"/>
      <c r="S56" s="303"/>
      <c r="T56" s="303"/>
      <c r="U56" s="62"/>
      <c r="V56" s="62"/>
      <c r="AA56" s="303"/>
      <c r="AB56" s="303"/>
      <c r="AC56" s="303"/>
      <c r="AD56" s="303"/>
      <c r="AE56" s="303"/>
      <c r="AF56" s="303"/>
    </row>
    <row r="57" spans="3:32">
      <c r="C57" s="333" t="s">
        <v>845</v>
      </c>
      <c r="D57" s="333"/>
      <c r="E57" s="333"/>
      <c r="F57" s="333"/>
      <c r="G57" s="333"/>
    </row>
    <row r="58" spans="3:32">
      <c r="D58" s="48"/>
    </row>
    <row r="59" spans="3:32" ht="15" customHeight="1">
      <c r="D59" s="48" t="s">
        <v>409</v>
      </c>
      <c r="E59" s="48"/>
      <c r="F59" s="48"/>
      <c r="G59" s="48"/>
      <c r="L59" s="313" t="s">
        <v>27</v>
      </c>
      <c r="M59" s="313"/>
      <c r="R59" s="48" t="s">
        <v>768</v>
      </c>
    </row>
    <row r="60" spans="3:32">
      <c r="H60" s="49" t="s">
        <v>26</v>
      </c>
      <c r="L60" s="314"/>
      <c r="M60" s="314"/>
      <c r="N60" s="310" t="s">
        <v>35</v>
      </c>
      <c r="O60" s="310"/>
      <c r="P60" s="49" t="s">
        <v>36</v>
      </c>
      <c r="Q60" s="61"/>
    </row>
    <row r="61" spans="3:32">
      <c r="D61" s="49" t="s">
        <v>28</v>
      </c>
      <c r="H61" s="334"/>
      <c r="I61" s="335"/>
      <c r="J61" s="335"/>
      <c r="K61" s="336"/>
      <c r="L61" s="334"/>
      <c r="M61" s="336"/>
      <c r="N61" s="334"/>
      <c r="O61" s="336"/>
      <c r="P61" s="139"/>
      <c r="R61" s="298"/>
      <c r="S61" s="298"/>
      <c r="T61" s="298"/>
      <c r="U61" s="298"/>
      <c r="V61" s="298"/>
      <c r="W61" s="298"/>
      <c r="X61" s="298"/>
      <c r="Y61" s="298"/>
      <c r="Z61" s="298"/>
      <c r="AA61" s="298"/>
      <c r="AB61" s="298"/>
      <c r="AC61" s="298"/>
      <c r="AD61" s="298"/>
      <c r="AE61" s="298"/>
    </row>
    <row r="62" spans="3:32">
      <c r="D62" s="49" t="s">
        <v>29</v>
      </c>
      <c r="H62" s="334"/>
      <c r="I62" s="335"/>
      <c r="J62" s="335"/>
      <c r="K62" s="336"/>
      <c r="L62" s="334"/>
      <c r="M62" s="336"/>
      <c r="N62" s="334"/>
      <c r="O62" s="336"/>
      <c r="P62" s="139"/>
      <c r="R62" s="298"/>
      <c r="S62" s="298"/>
      <c r="T62" s="298"/>
      <c r="U62" s="298"/>
      <c r="V62" s="298"/>
      <c r="W62" s="298"/>
      <c r="X62" s="298"/>
      <c r="Y62" s="298"/>
      <c r="Z62" s="298"/>
      <c r="AA62" s="298"/>
      <c r="AB62" s="298"/>
      <c r="AC62" s="298"/>
      <c r="AD62" s="298"/>
      <c r="AE62" s="298"/>
    </row>
    <row r="63" spans="3:32">
      <c r="D63" s="49" t="s">
        <v>30</v>
      </c>
      <c r="H63" s="334"/>
      <c r="I63" s="335"/>
      <c r="J63" s="335"/>
      <c r="K63" s="336"/>
      <c r="L63" s="334"/>
      <c r="M63" s="336"/>
      <c r="N63" s="334"/>
      <c r="O63" s="336"/>
      <c r="P63" s="139"/>
      <c r="R63" s="298"/>
      <c r="S63" s="298"/>
      <c r="T63" s="298"/>
      <c r="U63" s="298"/>
      <c r="V63" s="298"/>
      <c r="W63" s="298"/>
      <c r="X63" s="298"/>
      <c r="Y63" s="298"/>
      <c r="Z63" s="298"/>
      <c r="AA63" s="298"/>
      <c r="AB63" s="298"/>
      <c r="AC63" s="298"/>
      <c r="AD63" s="298"/>
      <c r="AE63" s="298"/>
    </row>
    <row r="64" spans="3:32">
      <c r="D64" s="49" t="s">
        <v>31</v>
      </c>
      <c r="H64" s="334"/>
      <c r="I64" s="335"/>
      <c r="J64" s="335"/>
      <c r="K64" s="336"/>
      <c r="L64" s="334"/>
      <c r="M64" s="336"/>
      <c r="N64" s="334"/>
      <c r="O64" s="336"/>
      <c r="P64" s="139"/>
      <c r="R64" s="298"/>
      <c r="S64" s="298"/>
      <c r="T64" s="298"/>
      <c r="U64" s="298"/>
      <c r="V64" s="298"/>
      <c r="W64" s="298"/>
      <c r="X64" s="298"/>
      <c r="Y64" s="298"/>
      <c r="Z64" s="298"/>
      <c r="AA64" s="298"/>
      <c r="AB64" s="298"/>
      <c r="AC64" s="298"/>
      <c r="AD64" s="298"/>
      <c r="AE64" s="298"/>
    </row>
    <row r="65" spans="4:31">
      <c r="D65" s="49" t="s">
        <v>32</v>
      </c>
      <c r="H65" s="334"/>
      <c r="I65" s="335"/>
      <c r="J65" s="335"/>
      <c r="K65" s="336"/>
      <c r="L65" s="334"/>
      <c r="M65" s="336"/>
      <c r="N65" s="334"/>
      <c r="O65" s="336"/>
      <c r="P65" s="139"/>
      <c r="R65" s="298"/>
      <c r="S65" s="298"/>
      <c r="T65" s="298"/>
      <c r="U65" s="298"/>
      <c r="V65" s="298"/>
      <c r="W65" s="298"/>
      <c r="X65" s="298"/>
      <c r="Y65" s="298"/>
      <c r="Z65" s="298"/>
      <c r="AA65" s="298"/>
      <c r="AB65" s="298"/>
      <c r="AC65" s="298"/>
      <c r="AD65" s="298"/>
      <c r="AE65" s="298"/>
    </row>
    <row r="66" spans="4:31">
      <c r="P66" s="65"/>
      <c r="R66" s="298"/>
      <c r="S66" s="298"/>
      <c r="T66" s="298"/>
      <c r="U66" s="298"/>
      <c r="V66" s="298"/>
      <c r="W66" s="298"/>
      <c r="X66" s="298"/>
      <c r="Y66" s="298"/>
      <c r="Z66" s="298"/>
      <c r="AA66" s="298"/>
      <c r="AB66" s="298"/>
      <c r="AC66" s="298"/>
      <c r="AD66" s="298"/>
      <c r="AE66" s="298"/>
    </row>
    <row r="67" spans="4:31">
      <c r="D67" s="48" t="s">
        <v>424</v>
      </c>
      <c r="E67" s="48"/>
      <c r="F67" s="48"/>
      <c r="G67" s="48"/>
      <c r="H67" s="52"/>
      <c r="I67" s="49" t="s">
        <v>173</v>
      </c>
      <c r="P67" s="65"/>
      <c r="R67" s="298"/>
      <c r="S67" s="298"/>
      <c r="T67" s="298"/>
      <c r="U67" s="298"/>
      <c r="V67" s="298"/>
      <c r="W67" s="298"/>
      <c r="X67" s="298"/>
      <c r="Y67" s="298"/>
      <c r="Z67" s="298"/>
      <c r="AA67" s="298"/>
      <c r="AB67" s="298"/>
      <c r="AC67" s="298"/>
      <c r="AD67" s="298"/>
      <c r="AE67" s="298"/>
    </row>
    <row r="68" spans="4:31">
      <c r="P68" s="65"/>
    </row>
    <row r="69" spans="4:31">
      <c r="D69" s="48" t="s">
        <v>422</v>
      </c>
      <c r="E69" s="48"/>
      <c r="F69" s="48"/>
      <c r="I69" s="48"/>
      <c r="N69" s="58"/>
    </row>
    <row r="70" spans="4:31">
      <c r="D70" s="48"/>
      <c r="E70" s="48"/>
      <c r="F70" s="48"/>
      <c r="G70" s="48"/>
      <c r="H70" s="329" t="s">
        <v>9</v>
      </c>
      <c r="I70" s="329"/>
      <c r="J70" s="329"/>
      <c r="K70" s="329"/>
      <c r="L70" s="329"/>
      <c r="M70" s="329"/>
      <c r="N70" s="330" t="s">
        <v>10</v>
      </c>
      <c r="O70" s="330"/>
      <c r="P70" s="330"/>
      <c r="Q70" s="330"/>
      <c r="R70" s="330"/>
      <c r="S70" s="330"/>
      <c r="T70" s="319" t="s">
        <v>12</v>
      </c>
      <c r="U70" s="319"/>
      <c r="V70" s="319"/>
      <c r="W70" s="319"/>
      <c r="X70" s="319"/>
      <c r="Y70" s="319"/>
      <c r="Z70" s="320" t="s">
        <v>11</v>
      </c>
      <c r="AA70" s="320"/>
      <c r="AB70" s="320"/>
      <c r="AC70" s="320"/>
      <c r="AD70" s="320"/>
      <c r="AE70" s="320"/>
    </row>
    <row r="71" spans="4:31" ht="37.5" customHeight="1">
      <c r="D71" s="161" t="s">
        <v>15</v>
      </c>
      <c r="H71" s="363"/>
      <c r="I71" s="364"/>
      <c r="J71" s="364"/>
      <c r="K71" s="364"/>
      <c r="L71" s="364"/>
      <c r="M71" s="365"/>
      <c r="N71" s="351"/>
      <c r="O71" s="352"/>
      <c r="P71" s="352"/>
      <c r="Q71" s="352"/>
      <c r="R71" s="352"/>
      <c r="S71" s="353"/>
      <c r="T71" s="354"/>
      <c r="U71" s="355"/>
      <c r="V71" s="355"/>
      <c r="W71" s="355"/>
      <c r="X71" s="355"/>
      <c r="Y71" s="356"/>
      <c r="Z71" s="357"/>
      <c r="AA71" s="358"/>
      <c r="AB71" s="358"/>
      <c r="AC71" s="358"/>
      <c r="AD71" s="358"/>
      <c r="AE71" s="359"/>
    </row>
    <row r="72" spans="4:31">
      <c r="D72" s="49" t="s">
        <v>21</v>
      </c>
      <c r="H72" s="337"/>
      <c r="I72" s="338"/>
      <c r="J72" s="338"/>
      <c r="K72" s="338"/>
      <c r="L72" s="338"/>
      <c r="M72" s="339"/>
      <c r="N72" s="340"/>
      <c r="O72" s="341"/>
      <c r="P72" s="341"/>
      <c r="Q72" s="341"/>
      <c r="R72" s="341"/>
      <c r="S72" s="342"/>
      <c r="T72" s="344"/>
      <c r="U72" s="348"/>
      <c r="V72" s="348"/>
      <c r="W72" s="348"/>
      <c r="X72" s="348"/>
      <c r="Y72" s="345"/>
      <c r="Z72" s="346"/>
      <c r="AA72" s="349"/>
      <c r="AB72" s="349"/>
      <c r="AC72" s="349"/>
      <c r="AD72" s="349"/>
      <c r="AE72" s="347"/>
    </row>
    <row r="73" spans="4:31">
      <c r="D73" s="49" t="s">
        <v>22</v>
      </c>
      <c r="H73" s="337"/>
      <c r="I73" s="338"/>
      <c r="J73" s="338"/>
      <c r="K73" s="338"/>
      <c r="L73" s="338"/>
      <c r="M73" s="339"/>
      <c r="N73" s="340"/>
      <c r="O73" s="341"/>
      <c r="P73" s="341"/>
      <c r="Q73" s="341"/>
      <c r="R73" s="341"/>
      <c r="S73" s="342"/>
      <c r="T73" s="344"/>
      <c r="U73" s="348"/>
      <c r="V73" s="348"/>
      <c r="W73" s="348"/>
      <c r="X73" s="348"/>
      <c r="Y73" s="345"/>
      <c r="Z73" s="346"/>
      <c r="AA73" s="349"/>
      <c r="AB73" s="349"/>
      <c r="AC73" s="349"/>
      <c r="AD73" s="349"/>
      <c r="AE73" s="347"/>
    </row>
    <row r="74" spans="4:31">
      <c r="D74" s="49" t="s">
        <v>435</v>
      </c>
      <c r="H74" s="67"/>
      <c r="I74" s="343" t="s">
        <v>446</v>
      </c>
      <c r="J74" s="343"/>
      <c r="K74" s="343" t="s">
        <v>3</v>
      </c>
      <c r="L74" s="343"/>
      <c r="M74" s="67"/>
      <c r="N74" s="77"/>
      <c r="O74" s="360" t="s">
        <v>446</v>
      </c>
      <c r="P74" s="360"/>
      <c r="Q74" s="360" t="s">
        <v>3</v>
      </c>
      <c r="R74" s="360"/>
      <c r="S74" s="77"/>
      <c r="T74" s="79"/>
      <c r="U74" s="361" t="s">
        <v>446</v>
      </c>
      <c r="V74" s="361"/>
      <c r="W74" s="361" t="s">
        <v>3</v>
      </c>
      <c r="X74" s="361"/>
      <c r="Y74" s="79"/>
      <c r="Z74" s="72"/>
      <c r="AA74" s="362" t="s">
        <v>446</v>
      </c>
      <c r="AB74" s="362"/>
      <c r="AC74" s="362" t="s">
        <v>3</v>
      </c>
      <c r="AD74" s="362"/>
      <c r="AE74" s="72"/>
    </row>
    <row r="75" spans="4:31">
      <c r="D75" s="53" t="s">
        <v>436</v>
      </c>
      <c r="E75" s="53"/>
      <c r="F75" s="53"/>
      <c r="G75" s="53"/>
      <c r="H75" s="67"/>
      <c r="I75" s="337"/>
      <c r="J75" s="339"/>
      <c r="K75" s="337"/>
      <c r="L75" s="339"/>
      <c r="M75" s="74"/>
      <c r="N75" s="75"/>
      <c r="O75" s="340"/>
      <c r="P75" s="342"/>
      <c r="Q75" s="340"/>
      <c r="R75" s="342"/>
      <c r="S75" s="75"/>
      <c r="T75" s="76"/>
      <c r="U75" s="344"/>
      <c r="V75" s="345"/>
      <c r="W75" s="344"/>
      <c r="X75" s="345"/>
      <c r="Y75" s="76"/>
      <c r="Z75" s="72"/>
      <c r="AA75" s="346"/>
      <c r="AB75" s="347"/>
      <c r="AC75" s="346"/>
      <c r="AD75" s="347"/>
      <c r="AE75" s="72"/>
    </row>
    <row r="76" spans="4:31">
      <c r="D76" s="53" t="s">
        <v>437</v>
      </c>
      <c r="E76" s="53"/>
      <c r="F76" s="53"/>
      <c r="G76" s="53"/>
      <c r="H76" s="67"/>
      <c r="I76" s="337"/>
      <c r="J76" s="339"/>
      <c r="K76" s="337"/>
      <c r="L76" s="339"/>
      <c r="M76" s="74"/>
      <c r="N76" s="75"/>
      <c r="O76" s="340"/>
      <c r="P76" s="342"/>
      <c r="Q76" s="340"/>
      <c r="R76" s="342"/>
      <c r="S76" s="75"/>
      <c r="T76" s="76"/>
      <c r="U76" s="344"/>
      <c r="V76" s="345"/>
      <c r="W76" s="344"/>
      <c r="X76" s="345"/>
      <c r="Y76" s="76"/>
      <c r="Z76" s="72"/>
      <c r="AA76" s="346"/>
      <c r="AB76" s="347"/>
      <c r="AC76" s="346"/>
      <c r="AD76" s="347"/>
      <c r="AE76" s="72"/>
    </row>
    <row r="77" spans="4:31">
      <c r="D77" s="53" t="s">
        <v>438</v>
      </c>
      <c r="E77" s="53"/>
      <c r="F77" s="53"/>
      <c r="G77" s="53"/>
      <c r="H77" s="67"/>
      <c r="I77" s="337"/>
      <c r="J77" s="339"/>
      <c r="K77" s="337"/>
      <c r="L77" s="339"/>
      <c r="M77" s="74"/>
      <c r="N77" s="75"/>
      <c r="O77" s="340"/>
      <c r="P77" s="342"/>
      <c r="Q77" s="340"/>
      <c r="R77" s="342"/>
      <c r="S77" s="75"/>
      <c r="T77" s="76"/>
      <c r="U77" s="344"/>
      <c r="V77" s="345"/>
      <c r="W77" s="344"/>
      <c r="X77" s="345"/>
      <c r="Y77" s="76"/>
      <c r="Z77" s="72"/>
      <c r="AA77" s="346"/>
      <c r="AB77" s="347"/>
      <c r="AC77" s="346"/>
      <c r="AD77" s="347"/>
      <c r="AE77" s="72"/>
    </row>
    <row r="78" spans="4:31">
      <c r="D78" s="53" t="s">
        <v>439</v>
      </c>
      <c r="E78" s="53"/>
      <c r="F78" s="53"/>
      <c r="G78" s="53"/>
      <c r="H78" s="67"/>
      <c r="I78" s="337"/>
      <c r="J78" s="339"/>
      <c r="K78" s="337"/>
      <c r="L78" s="339"/>
      <c r="M78" s="74"/>
      <c r="N78" s="75"/>
      <c r="O78" s="340"/>
      <c r="P78" s="342"/>
      <c r="Q78" s="340"/>
      <c r="R78" s="342"/>
      <c r="S78" s="75"/>
      <c r="T78" s="76"/>
      <c r="U78" s="344"/>
      <c r="V78" s="345"/>
      <c r="W78" s="344"/>
      <c r="X78" s="345"/>
      <c r="Y78" s="76"/>
      <c r="Z78" s="72"/>
      <c r="AA78" s="346"/>
      <c r="AB78" s="347"/>
      <c r="AC78" s="346"/>
      <c r="AD78" s="347"/>
      <c r="AE78" s="72"/>
    </row>
    <row r="79" spans="4:31">
      <c r="D79" s="53" t="s">
        <v>440</v>
      </c>
      <c r="E79" s="53"/>
      <c r="F79" s="53"/>
      <c r="G79" s="53"/>
      <c r="H79" s="67"/>
      <c r="I79" s="337"/>
      <c r="J79" s="339"/>
      <c r="K79" s="337"/>
      <c r="L79" s="339"/>
      <c r="M79" s="74"/>
      <c r="N79" s="75"/>
      <c r="O79" s="340"/>
      <c r="P79" s="342"/>
      <c r="Q79" s="340"/>
      <c r="R79" s="342"/>
      <c r="S79" s="75"/>
      <c r="T79" s="76"/>
      <c r="U79" s="344"/>
      <c r="V79" s="345"/>
      <c r="W79" s="344"/>
      <c r="X79" s="345"/>
      <c r="Y79" s="76"/>
      <c r="Z79" s="72"/>
      <c r="AA79" s="346"/>
      <c r="AB79" s="347"/>
      <c r="AC79" s="346"/>
      <c r="AD79" s="347"/>
      <c r="AE79" s="72"/>
    </row>
    <row r="80" spans="4:31">
      <c r="D80" s="53" t="s">
        <v>441</v>
      </c>
      <c r="E80" s="53"/>
      <c r="F80" s="53"/>
      <c r="G80" s="53"/>
      <c r="H80" s="67"/>
      <c r="I80" s="337"/>
      <c r="J80" s="339"/>
      <c r="K80" s="337"/>
      <c r="L80" s="339"/>
      <c r="M80" s="74"/>
      <c r="N80" s="75"/>
      <c r="O80" s="340"/>
      <c r="P80" s="342"/>
      <c r="Q80" s="340"/>
      <c r="R80" s="342"/>
      <c r="S80" s="75"/>
      <c r="T80" s="76"/>
      <c r="U80" s="344"/>
      <c r="V80" s="345"/>
      <c r="W80" s="344"/>
      <c r="X80" s="345"/>
      <c r="Y80" s="76"/>
      <c r="Z80" s="72"/>
      <c r="AA80" s="346"/>
      <c r="AB80" s="347"/>
      <c r="AC80" s="346"/>
      <c r="AD80" s="347"/>
      <c r="AE80" s="72"/>
    </row>
    <row r="81" spans="4:32">
      <c r="D81" s="53" t="s">
        <v>442</v>
      </c>
      <c r="E81" s="53"/>
      <c r="F81" s="53"/>
      <c r="G81" s="53"/>
      <c r="H81" s="67"/>
      <c r="I81" s="337"/>
      <c r="J81" s="339"/>
      <c r="K81" s="337"/>
      <c r="L81" s="339"/>
      <c r="M81" s="74"/>
      <c r="N81" s="75"/>
      <c r="O81" s="340"/>
      <c r="P81" s="342"/>
      <c r="Q81" s="340"/>
      <c r="R81" s="342"/>
      <c r="S81" s="75"/>
      <c r="T81" s="76"/>
      <c r="U81" s="344"/>
      <c r="V81" s="345"/>
      <c r="W81" s="344"/>
      <c r="X81" s="345"/>
      <c r="Y81" s="76"/>
      <c r="Z81" s="72"/>
      <c r="AA81" s="346"/>
      <c r="AB81" s="347"/>
      <c r="AC81" s="346"/>
      <c r="AD81" s="347"/>
      <c r="AE81" s="72"/>
    </row>
    <row r="82" spans="4:32">
      <c r="D82" s="53" t="s">
        <v>443</v>
      </c>
      <c r="E82" s="53"/>
      <c r="F82" s="53"/>
      <c r="G82" s="53"/>
      <c r="H82" s="67"/>
      <c r="I82" s="337"/>
      <c r="J82" s="339"/>
      <c r="K82" s="337"/>
      <c r="L82" s="339"/>
      <c r="M82" s="74"/>
      <c r="N82" s="75"/>
      <c r="O82" s="340"/>
      <c r="P82" s="342"/>
      <c r="Q82" s="340"/>
      <c r="R82" s="342"/>
      <c r="S82" s="75"/>
      <c r="T82" s="76"/>
      <c r="U82" s="344"/>
      <c r="V82" s="345"/>
      <c r="W82" s="344"/>
      <c r="X82" s="345"/>
      <c r="Y82" s="76"/>
      <c r="Z82" s="72"/>
      <c r="AA82" s="346"/>
      <c r="AB82" s="347"/>
      <c r="AC82" s="346"/>
      <c r="AD82" s="347"/>
      <c r="AE82" s="72"/>
    </row>
    <row r="83" spans="4:32">
      <c r="D83" s="53" t="s">
        <v>444</v>
      </c>
      <c r="E83" s="53"/>
      <c r="F83" s="53"/>
      <c r="G83" s="53"/>
      <c r="H83" s="67"/>
      <c r="I83" s="337"/>
      <c r="J83" s="339"/>
      <c r="K83" s="337"/>
      <c r="L83" s="339"/>
      <c r="M83" s="74"/>
      <c r="N83" s="75"/>
      <c r="O83" s="340"/>
      <c r="P83" s="342"/>
      <c r="Q83" s="340"/>
      <c r="R83" s="342"/>
      <c r="S83" s="75"/>
      <c r="T83" s="76"/>
      <c r="U83" s="344"/>
      <c r="V83" s="345"/>
      <c r="W83" s="344"/>
      <c r="X83" s="345"/>
      <c r="Y83" s="76"/>
      <c r="Z83" s="72"/>
      <c r="AA83" s="346"/>
      <c r="AB83" s="347"/>
      <c r="AC83" s="346"/>
      <c r="AD83" s="347"/>
      <c r="AE83" s="72"/>
    </row>
    <row r="84" spans="4:32">
      <c r="D84" s="53" t="s">
        <v>445</v>
      </c>
      <c r="E84" s="53"/>
      <c r="F84" s="53"/>
      <c r="G84" s="53"/>
      <c r="H84" s="67"/>
      <c r="I84" s="337"/>
      <c r="J84" s="339"/>
      <c r="K84" s="337"/>
      <c r="L84" s="339"/>
      <c r="M84" s="74"/>
      <c r="N84" s="75"/>
      <c r="O84" s="340"/>
      <c r="P84" s="342"/>
      <c r="Q84" s="340"/>
      <c r="R84" s="342"/>
      <c r="S84" s="75"/>
      <c r="T84" s="76"/>
      <c r="U84" s="344"/>
      <c r="V84" s="345"/>
      <c r="W84" s="344"/>
      <c r="X84" s="345"/>
      <c r="Y84" s="76"/>
      <c r="Z84" s="72"/>
      <c r="AA84" s="346"/>
      <c r="AB84" s="347"/>
      <c r="AC84" s="346"/>
      <c r="AD84" s="347"/>
      <c r="AE84" s="72"/>
    </row>
    <row r="85" spans="4:32">
      <c r="D85" s="304" t="s">
        <v>658</v>
      </c>
      <c r="E85" s="304"/>
      <c r="H85" s="67"/>
      <c r="I85" s="67"/>
      <c r="J85" s="67"/>
      <c r="K85" s="67"/>
      <c r="L85" s="67"/>
      <c r="M85" s="67"/>
      <c r="N85" s="77"/>
      <c r="O85" s="77"/>
      <c r="P85" s="78"/>
      <c r="Q85" s="77"/>
      <c r="R85" s="77"/>
      <c r="S85" s="77"/>
      <c r="T85" s="79"/>
      <c r="U85" s="80"/>
      <c r="V85" s="79"/>
      <c r="W85" s="79"/>
      <c r="X85" s="79"/>
      <c r="Y85" s="79"/>
      <c r="Z85" s="72"/>
      <c r="AA85" s="72"/>
      <c r="AB85" s="72"/>
      <c r="AC85" s="72"/>
      <c r="AD85" s="72"/>
      <c r="AE85" s="72"/>
    </row>
    <row r="86" spans="4:32">
      <c r="H86" s="62"/>
      <c r="I86" s="62"/>
      <c r="J86" s="62"/>
      <c r="K86" s="62"/>
      <c r="L86" s="62"/>
      <c r="M86" s="62"/>
      <c r="O86" s="81"/>
      <c r="R86" s="56"/>
    </row>
    <row r="87" spans="4:32">
      <c r="D87" s="48" t="s">
        <v>425</v>
      </c>
      <c r="E87" s="48"/>
      <c r="F87" s="48"/>
      <c r="Q87" s="81"/>
    </row>
    <row r="88" spans="4:32">
      <c r="D88" s="48" t="s">
        <v>179</v>
      </c>
      <c r="H88" s="62" t="s">
        <v>34</v>
      </c>
      <c r="J88" s="62" t="s">
        <v>36</v>
      </c>
      <c r="K88" s="62"/>
      <c r="L88" s="62"/>
      <c r="M88" s="62"/>
      <c r="N88" s="62" t="s">
        <v>107</v>
      </c>
      <c r="O88" s="62"/>
      <c r="P88" s="48" t="s">
        <v>433</v>
      </c>
      <c r="Q88" s="62"/>
      <c r="U88" s="62" t="s">
        <v>34</v>
      </c>
      <c r="W88" s="62" t="s">
        <v>36</v>
      </c>
      <c r="X88" s="62"/>
      <c r="Y88" s="62"/>
      <c r="AA88" s="62"/>
      <c r="AB88" s="62"/>
      <c r="AC88" s="62"/>
      <c r="AD88" s="62"/>
      <c r="AF88" s="62"/>
    </row>
    <row r="89" spans="4:32">
      <c r="D89" s="49" t="s">
        <v>176</v>
      </c>
      <c r="H89" s="52"/>
      <c r="I89" s="90"/>
      <c r="J89" s="139"/>
      <c r="K89" s="91" t="s">
        <v>488</v>
      </c>
      <c r="M89" s="62"/>
      <c r="N89" s="52"/>
      <c r="P89" s="49" t="s">
        <v>94</v>
      </c>
      <c r="U89" s="52"/>
      <c r="V89" s="90"/>
      <c r="W89" s="52"/>
      <c r="X89" s="91" t="s">
        <v>488</v>
      </c>
      <c r="AB89" s="62"/>
      <c r="AC89" s="62"/>
      <c r="AE89" s="60"/>
    </row>
    <row r="90" spans="4:32">
      <c r="D90" s="49" t="s">
        <v>426</v>
      </c>
      <c r="H90" s="52"/>
      <c r="I90" s="90"/>
      <c r="J90" s="139"/>
      <c r="K90" s="91" t="s">
        <v>488</v>
      </c>
      <c r="M90" s="62"/>
      <c r="N90" s="62"/>
      <c r="P90" s="49" t="s">
        <v>180</v>
      </c>
      <c r="U90" s="52"/>
      <c r="V90" s="90"/>
      <c r="W90" s="52"/>
      <c r="X90" s="91" t="s">
        <v>488</v>
      </c>
      <c r="AB90" s="62"/>
      <c r="AC90" s="62"/>
    </row>
    <row r="91" spans="4:32">
      <c r="D91" s="49" t="s">
        <v>178</v>
      </c>
      <c r="H91" s="52"/>
      <c r="I91" s="90"/>
      <c r="J91" s="139"/>
      <c r="K91" s="91" t="s">
        <v>488</v>
      </c>
      <c r="M91" s="62"/>
      <c r="N91" s="62"/>
      <c r="P91" s="49" t="s">
        <v>96</v>
      </c>
      <c r="U91" s="52"/>
      <c r="V91" s="90"/>
      <c r="W91" s="52"/>
      <c r="X91" s="91" t="s">
        <v>488</v>
      </c>
      <c r="AB91" s="62"/>
      <c r="AC91" s="62"/>
    </row>
    <row r="92" spans="4:32">
      <c r="D92" s="49" t="s">
        <v>753</v>
      </c>
      <c r="H92" s="52"/>
      <c r="I92" s="90"/>
      <c r="J92" s="139"/>
      <c r="K92" s="91" t="s">
        <v>488</v>
      </c>
      <c r="M92" s="62"/>
      <c r="N92" s="62"/>
      <c r="P92" s="49" t="s">
        <v>97</v>
      </c>
      <c r="U92" s="52"/>
      <c r="V92" s="90"/>
      <c r="W92" s="52"/>
      <c r="X92" s="91" t="s">
        <v>621</v>
      </c>
      <c r="AB92" s="62"/>
      <c r="AC92" s="62"/>
    </row>
    <row r="93" spans="4:32">
      <c r="D93" s="49" t="s">
        <v>177</v>
      </c>
      <c r="H93" s="52"/>
      <c r="I93" s="90"/>
      <c r="J93" s="139"/>
      <c r="K93" s="91" t="s">
        <v>488</v>
      </c>
      <c r="M93" s="62"/>
      <c r="N93" s="62"/>
      <c r="P93" s="49" t="s">
        <v>98</v>
      </c>
      <c r="U93" s="52"/>
      <c r="V93" s="90"/>
      <c r="W93" s="52"/>
      <c r="X93" s="91" t="s">
        <v>621</v>
      </c>
      <c r="AB93" s="62"/>
      <c r="AC93" s="62"/>
    </row>
    <row r="94" spans="4:32">
      <c r="P94" s="49" t="s">
        <v>1020</v>
      </c>
      <c r="U94" s="52"/>
      <c r="V94" s="90"/>
      <c r="W94" s="52"/>
      <c r="X94" s="91" t="s">
        <v>488</v>
      </c>
      <c r="AA94" s="62" t="s">
        <v>107</v>
      </c>
      <c r="AB94" s="62"/>
      <c r="AC94" s="62"/>
    </row>
    <row r="95" spans="4:32">
      <c r="D95" s="48" t="s">
        <v>428</v>
      </c>
      <c r="H95" s="62" t="s">
        <v>34</v>
      </c>
      <c r="J95" s="62" t="s">
        <v>36</v>
      </c>
      <c r="K95" s="62"/>
      <c r="L95" s="62"/>
      <c r="M95" s="62"/>
      <c r="N95" s="62" t="s">
        <v>107</v>
      </c>
      <c r="O95" s="62"/>
      <c r="P95" s="49" t="s">
        <v>100</v>
      </c>
      <c r="Q95" s="62"/>
      <c r="U95" s="52"/>
      <c r="V95" s="90"/>
      <c r="W95" s="52"/>
      <c r="X95" s="91" t="s">
        <v>621</v>
      </c>
      <c r="Z95" s="92"/>
      <c r="AA95" s="52"/>
      <c r="AB95" s="62"/>
      <c r="AC95" s="62"/>
    </row>
    <row r="96" spans="4:32">
      <c r="D96" s="49" t="s">
        <v>84</v>
      </c>
      <c r="H96" s="52"/>
      <c r="I96" s="90"/>
      <c r="J96" s="139"/>
      <c r="K96" s="91" t="s">
        <v>488</v>
      </c>
      <c r="N96" s="52"/>
      <c r="O96" s="62"/>
      <c r="P96" s="49" t="s">
        <v>101</v>
      </c>
      <c r="Q96" s="62"/>
      <c r="U96" s="52"/>
      <c r="V96" s="90"/>
      <c r="W96" s="52"/>
      <c r="X96" s="91" t="s">
        <v>621</v>
      </c>
      <c r="AB96" s="62"/>
      <c r="AC96" s="62"/>
    </row>
    <row r="97" spans="3:32">
      <c r="D97" s="49" t="s">
        <v>85</v>
      </c>
      <c r="H97" s="52"/>
      <c r="I97" s="90"/>
      <c r="J97" s="139"/>
      <c r="K97" s="91" t="s">
        <v>488</v>
      </c>
      <c r="N97" s="52"/>
      <c r="O97" s="62"/>
      <c r="P97" s="49" t="s">
        <v>145</v>
      </c>
      <c r="Q97" s="62"/>
      <c r="U97" s="52"/>
      <c r="V97" s="90"/>
      <c r="W97" s="52"/>
      <c r="X97" s="91" t="s">
        <v>621</v>
      </c>
      <c r="AB97" s="62"/>
      <c r="AC97" s="62"/>
    </row>
    <row r="98" spans="3:32">
      <c r="D98" s="49" t="s">
        <v>86</v>
      </c>
      <c r="H98" s="52"/>
      <c r="I98" s="90"/>
      <c r="J98" s="139"/>
      <c r="K98" s="91" t="s">
        <v>488</v>
      </c>
      <c r="N98" s="62"/>
      <c r="O98" s="62"/>
      <c r="Q98" s="62"/>
    </row>
    <row r="99" spans="3:32">
      <c r="D99" s="49" t="s">
        <v>87</v>
      </c>
      <c r="H99" s="52"/>
      <c r="I99" s="90"/>
      <c r="J99" s="139"/>
      <c r="K99" s="91" t="s">
        <v>488</v>
      </c>
      <c r="N99" s="62"/>
      <c r="O99" s="62"/>
      <c r="Q99" s="62"/>
      <c r="Y99" s="62"/>
      <c r="AA99" s="62"/>
      <c r="AB99" s="62"/>
      <c r="AC99" s="62"/>
      <c r="AD99" s="62"/>
      <c r="AF99" s="62"/>
    </row>
    <row r="100" spans="3:32">
      <c r="D100" s="49" t="s">
        <v>429</v>
      </c>
      <c r="H100" s="52"/>
      <c r="I100" s="90"/>
      <c r="J100" s="139"/>
      <c r="K100" s="91" t="s">
        <v>488</v>
      </c>
      <c r="N100" s="62"/>
      <c r="O100" s="62"/>
      <c r="P100" s="48" t="s">
        <v>56</v>
      </c>
      <c r="S100" s="62" t="s">
        <v>34</v>
      </c>
      <c r="V100" s="304" t="s">
        <v>649</v>
      </c>
      <c r="W100" s="304"/>
      <c r="X100" s="304"/>
      <c r="Y100" s="304"/>
      <c r="AA100" s="62"/>
      <c r="AB100" s="62"/>
      <c r="AC100" s="62"/>
    </row>
    <row r="101" spans="3:32">
      <c r="P101" s="49" t="s">
        <v>57</v>
      </c>
      <c r="S101" s="52"/>
      <c r="V101" s="367"/>
      <c r="W101" s="367"/>
      <c r="X101" s="95"/>
      <c r="Y101" s="95"/>
      <c r="Z101" s="50"/>
      <c r="AA101" s="88"/>
      <c r="AC101" s="62"/>
    </row>
    <row r="102" spans="3:32">
      <c r="D102" s="48" t="s">
        <v>430</v>
      </c>
      <c r="H102" s="62" t="s">
        <v>34</v>
      </c>
      <c r="J102" s="62" t="s">
        <v>36</v>
      </c>
      <c r="K102" s="62"/>
      <c r="L102" s="62"/>
      <c r="M102" s="62"/>
      <c r="N102" s="62"/>
      <c r="O102" s="62"/>
      <c r="P102" s="49" t="s">
        <v>58</v>
      </c>
      <c r="S102" s="52"/>
      <c r="V102" s="96"/>
      <c r="W102" s="95"/>
      <c r="X102" s="95"/>
      <c r="Y102" s="95"/>
      <c r="Z102" s="366"/>
      <c r="AA102" s="366"/>
      <c r="AC102" s="62"/>
    </row>
    <row r="103" spans="3:32">
      <c r="D103" s="49" t="s">
        <v>431</v>
      </c>
      <c r="H103" s="52"/>
      <c r="I103" s="90"/>
      <c r="J103" s="139"/>
      <c r="K103" s="91" t="s">
        <v>621</v>
      </c>
      <c r="N103" s="62"/>
      <c r="V103" s="367"/>
      <c r="W103" s="367"/>
      <c r="X103" s="95"/>
      <c r="Y103" s="95"/>
      <c r="Z103" s="97"/>
      <c r="AA103" s="88"/>
      <c r="AB103" s="62"/>
      <c r="AC103" s="56"/>
    </row>
    <row r="104" spans="3:32">
      <c r="D104" s="49" t="s">
        <v>432</v>
      </c>
      <c r="H104" s="52"/>
      <c r="I104" s="90"/>
      <c r="J104" s="139"/>
      <c r="K104" s="91" t="s">
        <v>621</v>
      </c>
      <c r="N104" s="62" t="s">
        <v>107</v>
      </c>
      <c r="V104" s="367"/>
      <c r="W104" s="367"/>
      <c r="X104" s="367"/>
      <c r="Y104" s="367"/>
      <c r="Z104" s="88"/>
      <c r="AA104" s="88"/>
      <c r="AB104" s="56"/>
      <c r="AC104" s="56"/>
    </row>
    <row r="105" spans="3:32">
      <c r="D105" s="49" t="s">
        <v>92</v>
      </c>
      <c r="H105" s="52"/>
      <c r="I105" s="90"/>
      <c r="J105" s="139"/>
      <c r="K105" s="91" t="s">
        <v>621</v>
      </c>
      <c r="M105" s="92"/>
      <c r="N105" s="52"/>
      <c r="V105" s="89"/>
      <c r="Y105" s="62"/>
      <c r="Z105" s="99"/>
      <c r="AB105" s="56"/>
      <c r="AC105" s="62"/>
    </row>
    <row r="106" spans="3:32">
      <c r="D106" s="49" t="s">
        <v>93</v>
      </c>
      <c r="H106" s="52"/>
      <c r="I106" s="90"/>
      <c r="J106" s="139"/>
      <c r="K106" s="91" t="s">
        <v>621</v>
      </c>
      <c r="N106" s="62"/>
      <c r="V106" s="89"/>
      <c r="Y106" s="62"/>
      <c r="Z106" s="54"/>
      <c r="AB106" s="62"/>
      <c r="AC106" s="56"/>
    </row>
    <row r="107" spans="3:32">
      <c r="V107" s="62"/>
      <c r="W107" s="54"/>
      <c r="X107" s="56"/>
      <c r="Y107" s="56"/>
      <c r="Z107" s="56"/>
      <c r="AB107" s="62"/>
      <c r="AC107" s="62"/>
    </row>
    <row r="108" spans="3:32">
      <c r="V108" s="62"/>
      <c r="AB108" s="62"/>
      <c r="AC108" s="62"/>
    </row>
    <row r="109" spans="3:32">
      <c r="W109" s="62"/>
      <c r="X109" s="62"/>
      <c r="Y109" s="62"/>
      <c r="Z109" s="62"/>
    </row>
    <row r="112" spans="3:32">
      <c r="C112" s="333" t="s">
        <v>1038</v>
      </c>
      <c r="D112" s="333"/>
      <c r="E112" s="333"/>
      <c r="F112" s="333"/>
      <c r="G112" s="333"/>
    </row>
    <row r="113" spans="4:31">
      <c r="D113" s="48"/>
    </row>
    <row r="114" spans="4:31">
      <c r="D114" s="48" t="s">
        <v>409</v>
      </c>
      <c r="E114" s="48"/>
      <c r="F114" s="48"/>
      <c r="G114" s="48"/>
      <c r="L114" s="313" t="s">
        <v>27</v>
      </c>
      <c r="M114" s="313"/>
      <c r="R114" s="48" t="s">
        <v>768</v>
      </c>
    </row>
    <row r="115" spans="4:31">
      <c r="H115" s="49" t="s">
        <v>26</v>
      </c>
      <c r="L115" s="314"/>
      <c r="M115" s="314"/>
      <c r="N115" s="310" t="s">
        <v>35</v>
      </c>
      <c r="O115" s="310"/>
      <c r="P115" s="49" t="s">
        <v>36</v>
      </c>
      <c r="Q115" s="61"/>
    </row>
    <row r="116" spans="4:31">
      <c r="D116" s="49" t="s">
        <v>28</v>
      </c>
      <c r="H116" s="334"/>
      <c r="I116" s="335"/>
      <c r="J116" s="335"/>
      <c r="K116" s="336"/>
      <c r="L116" s="334"/>
      <c r="M116" s="336"/>
      <c r="N116" s="334"/>
      <c r="O116" s="336"/>
      <c r="P116" s="139"/>
      <c r="R116" s="298"/>
      <c r="S116" s="298"/>
      <c r="T116" s="298"/>
      <c r="U116" s="298"/>
      <c r="V116" s="298"/>
      <c r="W116" s="298"/>
      <c r="X116" s="298"/>
      <c r="Y116" s="298"/>
      <c r="Z116" s="298"/>
      <c r="AA116" s="298"/>
      <c r="AB116" s="298"/>
      <c r="AC116" s="298"/>
      <c r="AD116" s="298"/>
      <c r="AE116" s="298"/>
    </row>
    <row r="117" spans="4:31">
      <c r="D117" s="49" t="s">
        <v>29</v>
      </c>
      <c r="H117" s="334"/>
      <c r="I117" s="335"/>
      <c r="J117" s="335"/>
      <c r="K117" s="336"/>
      <c r="L117" s="334"/>
      <c r="M117" s="336"/>
      <c r="N117" s="334"/>
      <c r="O117" s="336"/>
      <c r="P117" s="139"/>
      <c r="R117" s="298"/>
      <c r="S117" s="298"/>
      <c r="T117" s="298"/>
      <c r="U117" s="298"/>
      <c r="V117" s="298"/>
      <c r="W117" s="298"/>
      <c r="X117" s="298"/>
      <c r="Y117" s="298"/>
      <c r="Z117" s="298"/>
      <c r="AA117" s="298"/>
      <c r="AB117" s="298"/>
      <c r="AC117" s="298"/>
      <c r="AD117" s="298"/>
      <c r="AE117" s="298"/>
    </row>
    <row r="118" spans="4:31">
      <c r="D118" s="49" t="s">
        <v>30</v>
      </c>
      <c r="H118" s="334"/>
      <c r="I118" s="335"/>
      <c r="J118" s="335"/>
      <c r="K118" s="336"/>
      <c r="L118" s="334"/>
      <c r="M118" s="336"/>
      <c r="N118" s="334"/>
      <c r="O118" s="336"/>
      <c r="P118" s="139"/>
      <c r="R118" s="298"/>
      <c r="S118" s="298"/>
      <c r="T118" s="298"/>
      <c r="U118" s="298"/>
      <c r="V118" s="298"/>
      <c r="W118" s="298"/>
      <c r="X118" s="298"/>
      <c r="Y118" s="298"/>
      <c r="Z118" s="298"/>
      <c r="AA118" s="298"/>
      <c r="AB118" s="298"/>
      <c r="AC118" s="298"/>
      <c r="AD118" s="298"/>
      <c r="AE118" s="298"/>
    </row>
    <row r="119" spans="4:31">
      <c r="D119" s="49" t="s">
        <v>31</v>
      </c>
      <c r="H119" s="334"/>
      <c r="I119" s="335"/>
      <c r="J119" s="335"/>
      <c r="K119" s="336"/>
      <c r="L119" s="334"/>
      <c r="M119" s="336"/>
      <c r="N119" s="334"/>
      <c r="O119" s="336"/>
      <c r="P119" s="139"/>
      <c r="R119" s="298"/>
      <c r="S119" s="298"/>
      <c r="T119" s="298"/>
      <c r="U119" s="298"/>
      <c r="V119" s="298"/>
      <c r="W119" s="298"/>
      <c r="X119" s="298"/>
      <c r="Y119" s="298"/>
      <c r="Z119" s="298"/>
      <c r="AA119" s="298"/>
      <c r="AB119" s="298"/>
      <c r="AC119" s="298"/>
      <c r="AD119" s="298"/>
      <c r="AE119" s="298"/>
    </row>
    <row r="120" spans="4:31">
      <c r="D120" s="49" t="s">
        <v>32</v>
      </c>
      <c r="H120" s="334"/>
      <c r="I120" s="335"/>
      <c r="J120" s="335"/>
      <c r="K120" s="336"/>
      <c r="L120" s="334"/>
      <c r="M120" s="336"/>
      <c r="N120" s="334"/>
      <c r="O120" s="336"/>
      <c r="P120" s="139"/>
      <c r="R120" s="298"/>
      <c r="S120" s="298"/>
      <c r="T120" s="298"/>
      <c r="U120" s="298"/>
      <c r="V120" s="298"/>
      <c r="W120" s="298"/>
      <c r="X120" s="298"/>
      <c r="Y120" s="298"/>
      <c r="Z120" s="298"/>
      <c r="AA120" s="298"/>
      <c r="AB120" s="298"/>
      <c r="AC120" s="298"/>
      <c r="AD120" s="298"/>
      <c r="AE120" s="298"/>
    </row>
    <row r="121" spans="4:31">
      <c r="P121" s="65"/>
      <c r="R121" s="298"/>
      <c r="S121" s="298"/>
      <c r="T121" s="298"/>
      <c r="U121" s="298"/>
      <c r="V121" s="298"/>
      <c r="W121" s="298"/>
      <c r="X121" s="298"/>
      <c r="Y121" s="298"/>
      <c r="Z121" s="298"/>
      <c r="AA121" s="298"/>
      <c r="AB121" s="298"/>
      <c r="AC121" s="298"/>
      <c r="AD121" s="298"/>
      <c r="AE121" s="298"/>
    </row>
    <row r="122" spans="4:31">
      <c r="D122" s="48" t="s">
        <v>424</v>
      </c>
      <c r="E122" s="48"/>
      <c r="F122" s="48"/>
      <c r="G122" s="48"/>
      <c r="H122" s="52"/>
      <c r="I122" s="49" t="s">
        <v>173</v>
      </c>
      <c r="P122" s="65"/>
      <c r="R122" s="298"/>
      <c r="S122" s="298"/>
      <c r="T122" s="298"/>
      <c r="U122" s="298"/>
      <c r="V122" s="298"/>
      <c r="W122" s="298"/>
      <c r="X122" s="298"/>
      <c r="Y122" s="298"/>
      <c r="Z122" s="298"/>
      <c r="AA122" s="298"/>
      <c r="AB122" s="298"/>
      <c r="AC122" s="298"/>
      <c r="AD122" s="298"/>
      <c r="AE122" s="298"/>
    </row>
    <row r="123" spans="4:31">
      <c r="P123" s="65"/>
    </row>
    <row r="124" spans="4:31">
      <c r="D124" s="48" t="s">
        <v>422</v>
      </c>
      <c r="E124" s="48"/>
      <c r="F124" s="48"/>
      <c r="I124" s="48"/>
      <c r="N124" s="58"/>
    </row>
    <row r="125" spans="4:31">
      <c r="D125" s="48"/>
      <c r="E125" s="48"/>
      <c r="F125" s="48"/>
      <c r="G125" s="48"/>
      <c r="H125" s="329" t="s">
        <v>9</v>
      </c>
      <c r="I125" s="329"/>
      <c r="J125" s="329"/>
      <c r="K125" s="329"/>
      <c r="L125" s="329"/>
      <c r="M125" s="329"/>
      <c r="N125" s="330" t="s">
        <v>10</v>
      </c>
      <c r="O125" s="330"/>
      <c r="P125" s="330"/>
      <c r="Q125" s="330"/>
      <c r="R125" s="330"/>
      <c r="S125" s="330"/>
      <c r="T125" s="319" t="s">
        <v>12</v>
      </c>
      <c r="U125" s="319"/>
      <c r="V125" s="319"/>
      <c r="W125" s="319"/>
      <c r="X125" s="319"/>
      <c r="Y125" s="319"/>
      <c r="Z125" s="320" t="s">
        <v>11</v>
      </c>
      <c r="AA125" s="320"/>
      <c r="AB125" s="320"/>
      <c r="AC125" s="320"/>
      <c r="AD125" s="320"/>
      <c r="AE125" s="320"/>
    </row>
    <row r="126" spans="4:31" ht="37.5" customHeight="1">
      <c r="D126" s="161" t="s">
        <v>15</v>
      </c>
      <c r="H126" s="363"/>
      <c r="I126" s="364"/>
      <c r="J126" s="364"/>
      <c r="K126" s="364"/>
      <c r="L126" s="364"/>
      <c r="M126" s="365"/>
      <c r="N126" s="351"/>
      <c r="O126" s="352"/>
      <c r="P126" s="352"/>
      <c r="Q126" s="352"/>
      <c r="R126" s="352"/>
      <c r="S126" s="353"/>
      <c r="T126" s="354"/>
      <c r="U126" s="355"/>
      <c r="V126" s="355"/>
      <c r="W126" s="355"/>
      <c r="X126" s="355"/>
      <c r="Y126" s="356"/>
      <c r="Z126" s="357"/>
      <c r="AA126" s="358"/>
      <c r="AB126" s="358"/>
      <c r="AC126" s="358"/>
      <c r="AD126" s="358"/>
      <c r="AE126" s="359"/>
    </row>
    <row r="127" spans="4:31">
      <c r="D127" s="49" t="s">
        <v>21</v>
      </c>
      <c r="H127" s="337"/>
      <c r="I127" s="338"/>
      <c r="J127" s="338"/>
      <c r="K127" s="338"/>
      <c r="L127" s="338"/>
      <c r="M127" s="339"/>
      <c r="N127" s="340"/>
      <c r="O127" s="341"/>
      <c r="P127" s="341"/>
      <c r="Q127" s="341"/>
      <c r="R127" s="341"/>
      <c r="S127" s="342"/>
      <c r="T127" s="344"/>
      <c r="U127" s="348"/>
      <c r="V127" s="348"/>
      <c r="W127" s="348"/>
      <c r="X127" s="348"/>
      <c r="Y127" s="345"/>
      <c r="Z127" s="346"/>
      <c r="AA127" s="349"/>
      <c r="AB127" s="349"/>
      <c r="AC127" s="349"/>
      <c r="AD127" s="349"/>
      <c r="AE127" s="347"/>
    </row>
    <row r="128" spans="4:31">
      <c r="D128" s="49" t="s">
        <v>22</v>
      </c>
      <c r="H128" s="337"/>
      <c r="I128" s="338"/>
      <c r="J128" s="338"/>
      <c r="K128" s="338"/>
      <c r="L128" s="338"/>
      <c r="M128" s="339"/>
      <c r="N128" s="340"/>
      <c r="O128" s="341"/>
      <c r="P128" s="341"/>
      <c r="Q128" s="341"/>
      <c r="R128" s="341"/>
      <c r="S128" s="342"/>
      <c r="T128" s="344"/>
      <c r="U128" s="348"/>
      <c r="V128" s="348"/>
      <c r="W128" s="348"/>
      <c r="X128" s="348"/>
      <c r="Y128" s="345"/>
      <c r="Z128" s="346"/>
      <c r="AA128" s="349"/>
      <c r="AB128" s="349"/>
      <c r="AC128" s="349"/>
      <c r="AD128" s="349"/>
      <c r="AE128" s="347"/>
    </row>
    <row r="129" spans="4:33">
      <c r="D129" s="49" t="s">
        <v>435</v>
      </c>
      <c r="H129" s="67"/>
      <c r="I129" s="343" t="s">
        <v>446</v>
      </c>
      <c r="J129" s="343"/>
      <c r="K129" s="343" t="s">
        <v>3</v>
      </c>
      <c r="L129" s="343"/>
      <c r="M129" s="67"/>
      <c r="N129" s="77"/>
      <c r="O129" s="360" t="s">
        <v>446</v>
      </c>
      <c r="P129" s="360"/>
      <c r="Q129" s="360" t="s">
        <v>3</v>
      </c>
      <c r="R129" s="360"/>
      <c r="S129" s="77"/>
      <c r="T129" s="79"/>
      <c r="U129" s="361" t="s">
        <v>446</v>
      </c>
      <c r="V129" s="361"/>
      <c r="W129" s="361" t="s">
        <v>3</v>
      </c>
      <c r="X129" s="361"/>
      <c r="Y129" s="79"/>
      <c r="Z129" s="72"/>
      <c r="AA129" s="362" t="s">
        <v>446</v>
      </c>
      <c r="AB129" s="362"/>
      <c r="AC129" s="362" t="s">
        <v>3</v>
      </c>
      <c r="AD129" s="362"/>
      <c r="AE129" s="72"/>
    </row>
    <row r="130" spans="4:33">
      <c r="D130" s="53" t="s">
        <v>436</v>
      </c>
      <c r="E130" s="53"/>
      <c r="F130" s="53"/>
      <c r="G130" s="53"/>
      <c r="H130" s="67"/>
      <c r="I130" s="337"/>
      <c r="J130" s="339"/>
      <c r="K130" s="337"/>
      <c r="L130" s="339"/>
      <c r="M130" s="74"/>
      <c r="N130" s="75"/>
      <c r="O130" s="340"/>
      <c r="P130" s="342"/>
      <c r="Q130" s="340"/>
      <c r="R130" s="342"/>
      <c r="S130" s="75"/>
      <c r="T130" s="76"/>
      <c r="U130" s="344"/>
      <c r="V130" s="345"/>
      <c r="W130" s="344"/>
      <c r="X130" s="345"/>
      <c r="Y130" s="76"/>
      <c r="Z130" s="72"/>
      <c r="AA130" s="346"/>
      <c r="AB130" s="347"/>
      <c r="AC130" s="346"/>
      <c r="AD130" s="347"/>
      <c r="AE130" s="72"/>
    </row>
    <row r="131" spans="4:33">
      <c r="D131" s="53" t="s">
        <v>437</v>
      </c>
      <c r="E131" s="53"/>
      <c r="F131" s="53"/>
      <c r="G131" s="53"/>
      <c r="H131" s="67"/>
      <c r="I131" s="337"/>
      <c r="J131" s="339"/>
      <c r="K131" s="337"/>
      <c r="L131" s="339"/>
      <c r="M131" s="74"/>
      <c r="N131" s="75"/>
      <c r="O131" s="340"/>
      <c r="P131" s="342"/>
      <c r="Q131" s="340"/>
      <c r="R131" s="342"/>
      <c r="S131" s="75"/>
      <c r="T131" s="76"/>
      <c r="U131" s="344"/>
      <c r="V131" s="345"/>
      <c r="W131" s="344"/>
      <c r="X131" s="345"/>
      <c r="Y131" s="76"/>
      <c r="Z131" s="72"/>
      <c r="AA131" s="346"/>
      <c r="AB131" s="347"/>
      <c r="AC131" s="346"/>
      <c r="AD131" s="347"/>
      <c r="AE131" s="72"/>
    </row>
    <row r="132" spans="4:33">
      <c r="D132" s="53" t="s">
        <v>438</v>
      </c>
      <c r="E132" s="53"/>
      <c r="F132" s="53"/>
      <c r="G132" s="53"/>
      <c r="H132" s="67"/>
      <c r="I132" s="337"/>
      <c r="J132" s="339"/>
      <c r="K132" s="337"/>
      <c r="L132" s="339"/>
      <c r="M132" s="74"/>
      <c r="N132" s="75"/>
      <c r="O132" s="340"/>
      <c r="P132" s="342"/>
      <c r="Q132" s="340"/>
      <c r="R132" s="342"/>
      <c r="S132" s="75"/>
      <c r="T132" s="76"/>
      <c r="U132" s="344"/>
      <c r="V132" s="345"/>
      <c r="W132" s="344"/>
      <c r="X132" s="345"/>
      <c r="Y132" s="76"/>
      <c r="Z132" s="72"/>
      <c r="AA132" s="346"/>
      <c r="AB132" s="347"/>
      <c r="AC132" s="346"/>
      <c r="AD132" s="347"/>
      <c r="AE132" s="72"/>
    </row>
    <row r="133" spans="4:33">
      <c r="D133" s="53" t="s">
        <v>439</v>
      </c>
      <c r="E133" s="53"/>
      <c r="F133" s="53"/>
      <c r="G133" s="53"/>
      <c r="H133" s="67"/>
      <c r="I133" s="337"/>
      <c r="J133" s="339"/>
      <c r="K133" s="337"/>
      <c r="L133" s="339"/>
      <c r="M133" s="74"/>
      <c r="N133" s="75"/>
      <c r="O133" s="340"/>
      <c r="P133" s="342"/>
      <c r="Q133" s="340"/>
      <c r="R133" s="342"/>
      <c r="S133" s="75"/>
      <c r="T133" s="76"/>
      <c r="U133" s="344"/>
      <c r="V133" s="345"/>
      <c r="W133" s="344"/>
      <c r="X133" s="345"/>
      <c r="Y133" s="76"/>
      <c r="Z133" s="72"/>
      <c r="AA133" s="346"/>
      <c r="AB133" s="347"/>
      <c r="AC133" s="346"/>
      <c r="AD133" s="347"/>
      <c r="AE133" s="72"/>
    </row>
    <row r="134" spans="4:33">
      <c r="D134" s="53" t="s">
        <v>440</v>
      </c>
      <c r="E134" s="53"/>
      <c r="F134" s="53"/>
      <c r="G134" s="53"/>
      <c r="H134" s="67"/>
      <c r="I134" s="337"/>
      <c r="J134" s="339"/>
      <c r="K134" s="337"/>
      <c r="L134" s="339"/>
      <c r="M134" s="74"/>
      <c r="N134" s="75"/>
      <c r="O134" s="340"/>
      <c r="P134" s="342"/>
      <c r="Q134" s="340"/>
      <c r="R134" s="342"/>
      <c r="S134" s="75"/>
      <c r="T134" s="76"/>
      <c r="U134" s="344"/>
      <c r="V134" s="345"/>
      <c r="W134" s="344"/>
      <c r="X134" s="345"/>
      <c r="Y134" s="76"/>
      <c r="Z134" s="72"/>
      <c r="AA134" s="346"/>
      <c r="AB134" s="347"/>
      <c r="AC134" s="346"/>
      <c r="AD134" s="347"/>
      <c r="AE134" s="72"/>
    </row>
    <row r="135" spans="4:33">
      <c r="D135" s="53" t="s">
        <v>441</v>
      </c>
      <c r="E135" s="53"/>
      <c r="F135" s="53"/>
      <c r="G135" s="53"/>
      <c r="H135" s="67"/>
      <c r="I135" s="337"/>
      <c r="J135" s="339"/>
      <c r="K135" s="337"/>
      <c r="L135" s="339"/>
      <c r="M135" s="74"/>
      <c r="N135" s="75"/>
      <c r="O135" s="340"/>
      <c r="P135" s="342"/>
      <c r="Q135" s="340"/>
      <c r="R135" s="342"/>
      <c r="S135" s="75"/>
      <c r="T135" s="76"/>
      <c r="U135" s="344"/>
      <c r="V135" s="345"/>
      <c r="W135" s="344"/>
      <c r="X135" s="345"/>
      <c r="Y135" s="76"/>
      <c r="Z135" s="72"/>
      <c r="AA135" s="346"/>
      <c r="AB135" s="347"/>
      <c r="AC135" s="346"/>
      <c r="AD135" s="347"/>
      <c r="AE135" s="72"/>
    </row>
    <row r="136" spans="4:33">
      <c r="D136" s="53" t="s">
        <v>442</v>
      </c>
      <c r="E136" s="53"/>
      <c r="F136" s="53"/>
      <c r="G136" s="53"/>
      <c r="H136" s="67"/>
      <c r="I136" s="337"/>
      <c r="J136" s="339"/>
      <c r="K136" s="337"/>
      <c r="L136" s="339"/>
      <c r="M136" s="74"/>
      <c r="N136" s="75"/>
      <c r="O136" s="340"/>
      <c r="P136" s="342"/>
      <c r="Q136" s="340"/>
      <c r="R136" s="342"/>
      <c r="S136" s="75"/>
      <c r="T136" s="76"/>
      <c r="U136" s="344"/>
      <c r="V136" s="345"/>
      <c r="W136" s="344"/>
      <c r="X136" s="345"/>
      <c r="Y136" s="76"/>
      <c r="Z136" s="72"/>
      <c r="AA136" s="346"/>
      <c r="AB136" s="347"/>
      <c r="AC136" s="346"/>
      <c r="AD136" s="347"/>
      <c r="AE136" s="72"/>
    </row>
    <row r="137" spans="4:33">
      <c r="D137" s="53" t="s">
        <v>443</v>
      </c>
      <c r="E137" s="53"/>
      <c r="F137" s="53"/>
      <c r="G137" s="53"/>
      <c r="H137" s="67"/>
      <c r="I137" s="337"/>
      <c r="J137" s="339"/>
      <c r="K137" s="337"/>
      <c r="L137" s="339"/>
      <c r="M137" s="74"/>
      <c r="N137" s="75"/>
      <c r="O137" s="340"/>
      <c r="P137" s="342"/>
      <c r="Q137" s="340"/>
      <c r="R137" s="342"/>
      <c r="S137" s="75"/>
      <c r="T137" s="76"/>
      <c r="U137" s="344"/>
      <c r="V137" s="345"/>
      <c r="W137" s="344"/>
      <c r="X137" s="345"/>
      <c r="Y137" s="76"/>
      <c r="Z137" s="72"/>
      <c r="AA137" s="346"/>
      <c r="AB137" s="347"/>
      <c r="AC137" s="346"/>
      <c r="AD137" s="347"/>
      <c r="AE137" s="72"/>
    </row>
    <row r="138" spans="4:33">
      <c r="D138" s="53" t="s">
        <v>444</v>
      </c>
      <c r="E138" s="53"/>
      <c r="F138" s="53"/>
      <c r="G138" s="53"/>
      <c r="H138" s="67"/>
      <c r="I138" s="337"/>
      <c r="J138" s="339"/>
      <c r="K138" s="337"/>
      <c r="L138" s="339"/>
      <c r="M138" s="74"/>
      <c r="N138" s="75"/>
      <c r="O138" s="340"/>
      <c r="P138" s="342"/>
      <c r="Q138" s="340"/>
      <c r="R138" s="342"/>
      <c r="S138" s="75"/>
      <c r="T138" s="76"/>
      <c r="U138" s="344"/>
      <c r="V138" s="345"/>
      <c r="W138" s="344"/>
      <c r="X138" s="345"/>
      <c r="Y138" s="76"/>
      <c r="Z138" s="72"/>
      <c r="AA138" s="346"/>
      <c r="AB138" s="347"/>
      <c r="AC138" s="346"/>
      <c r="AD138" s="347"/>
      <c r="AE138" s="72"/>
    </row>
    <row r="139" spans="4:33">
      <c r="D139" s="53" t="s">
        <v>445</v>
      </c>
      <c r="E139" s="53"/>
      <c r="F139" s="53"/>
      <c r="G139" s="53"/>
      <c r="H139" s="67"/>
      <c r="I139" s="337"/>
      <c r="J139" s="339"/>
      <c r="K139" s="337"/>
      <c r="L139" s="339"/>
      <c r="M139" s="74"/>
      <c r="N139" s="75"/>
      <c r="O139" s="340"/>
      <c r="P139" s="342"/>
      <c r="Q139" s="340"/>
      <c r="R139" s="342"/>
      <c r="S139" s="75"/>
      <c r="T139" s="76"/>
      <c r="U139" s="344"/>
      <c r="V139" s="345"/>
      <c r="W139" s="344"/>
      <c r="X139" s="345"/>
      <c r="Y139" s="76"/>
      <c r="Z139" s="72"/>
      <c r="AA139" s="346"/>
      <c r="AB139" s="347"/>
      <c r="AC139" s="346"/>
      <c r="AD139" s="347"/>
      <c r="AE139" s="72"/>
    </row>
    <row r="140" spans="4:33">
      <c r="D140" s="304" t="s">
        <v>658</v>
      </c>
      <c r="E140" s="304"/>
      <c r="H140" s="67"/>
      <c r="I140" s="67"/>
      <c r="J140" s="67"/>
      <c r="K140" s="67"/>
      <c r="L140" s="67"/>
      <c r="M140" s="67"/>
      <c r="N140" s="77"/>
      <c r="O140" s="77"/>
      <c r="P140" s="78"/>
      <c r="Q140" s="77"/>
      <c r="R140" s="77"/>
      <c r="S140" s="77"/>
      <c r="T140" s="79"/>
      <c r="U140" s="80"/>
      <c r="V140" s="79"/>
      <c r="W140" s="79"/>
      <c r="X140" s="79"/>
      <c r="Y140" s="79"/>
      <c r="Z140" s="72"/>
      <c r="AA140" s="72"/>
      <c r="AB140" s="72"/>
      <c r="AC140" s="72"/>
      <c r="AD140" s="72"/>
      <c r="AE140" s="72"/>
    </row>
    <row r="141" spans="4:33">
      <c r="H141" s="62"/>
      <c r="I141" s="62"/>
      <c r="J141" s="62"/>
      <c r="K141" s="62"/>
      <c r="L141" s="62"/>
      <c r="M141" s="62"/>
      <c r="P141" s="81"/>
      <c r="S141" s="56"/>
    </row>
    <row r="142" spans="4:33">
      <c r="D142" s="48" t="s">
        <v>425</v>
      </c>
      <c r="E142" s="48"/>
      <c r="F142" s="48"/>
      <c r="R142" s="81"/>
    </row>
    <row r="143" spans="4:33">
      <c r="D143" s="48" t="s">
        <v>179</v>
      </c>
      <c r="H143" s="62" t="s">
        <v>34</v>
      </c>
      <c r="J143" s="62" t="s">
        <v>36</v>
      </c>
      <c r="K143" s="62"/>
      <c r="L143" s="62"/>
      <c r="M143" s="62"/>
      <c r="N143" s="62" t="s">
        <v>107</v>
      </c>
      <c r="O143" s="62"/>
      <c r="P143" s="62"/>
      <c r="Q143" s="48" t="s">
        <v>433</v>
      </c>
      <c r="R143" s="62"/>
      <c r="V143" s="62" t="s">
        <v>34</v>
      </c>
      <c r="X143" s="62" t="s">
        <v>36</v>
      </c>
      <c r="Y143" s="62"/>
      <c r="Z143" s="62"/>
      <c r="AB143" s="62"/>
      <c r="AC143" s="62"/>
      <c r="AD143" s="62"/>
      <c r="AE143" s="62"/>
      <c r="AG143" s="62"/>
    </row>
    <row r="144" spans="4:33">
      <c r="D144" s="49" t="s">
        <v>176</v>
      </c>
      <c r="H144" s="52"/>
      <c r="I144" s="90"/>
      <c r="J144" s="139"/>
      <c r="K144" s="91" t="s">
        <v>488</v>
      </c>
      <c r="M144" s="92"/>
      <c r="N144" s="52"/>
      <c r="O144" s="62"/>
      <c r="Q144" s="49" t="s">
        <v>94</v>
      </c>
      <c r="V144" s="52"/>
      <c r="W144" s="90"/>
      <c r="X144" s="52"/>
      <c r="Y144" s="91" t="s">
        <v>488</v>
      </c>
      <c r="AC144" s="62"/>
      <c r="AD144" s="62"/>
      <c r="AF144" s="60"/>
    </row>
    <row r="145" spans="4:33">
      <c r="D145" s="49" t="s">
        <v>426</v>
      </c>
      <c r="H145" s="52"/>
      <c r="I145" s="90"/>
      <c r="J145" s="139"/>
      <c r="K145" s="91" t="s">
        <v>488</v>
      </c>
      <c r="M145" s="62"/>
      <c r="N145" s="62"/>
      <c r="O145" s="62"/>
      <c r="Q145" s="49" t="s">
        <v>180</v>
      </c>
      <c r="V145" s="52"/>
      <c r="W145" s="90"/>
      <c r="X145" s="52"/>
      <c r="Y145" s="91" t="s">
        <v>488</v>
      </c>
      <c r="AC145" s="62"/>
      <c r="AD145" s="62"/>
    </row>
    <row r="146" spans="4:33">
      <c r="D146" s="49" t="s">
        <v>178</v>
      </c>
      <c r="H146" s="52"/>
      <c r="I146" s="90"/>
      <c r="J146" s="139"/>
      <c r="K146" s="91" t="s">
        <v>488</v>
      </c>
      <c r="M146" s="62"/>
      <c r="N146" s="62"/>
      <c r="O146" s="62"/>
      <c r="Q146" s="49" t="s">
        <v>96</v>
      </c>
      <c r="V146" s="52"/>
      <c r="W146" s="90"/>
      <c r="X146" s="52"/>
      <c r="Y146" s="91" t="s">
        <v>488</v>
      </c>
      <c r="AC146" s="62"/>
      <c r="AD146" s="62"/>
    </row>
    <row r="147" spans="4:33">
      <c r="D147" s="49" t="s">
        <v>753</v>
      </c>
      <c r="H147" s="52"/>
      <c r="I147" s="90"/>
      <c r="J147" s="139"/>
      <c r="K147" s="91" t="s">
        <v>488</v>
      </c>
      <c r="M147" s="62"/>
      <c r="N147" s="62"/>
      <c r="O147" s="62"/>
      <c r="Q147" s="49" t="s">
        <v>97</v>
      </c>
      <c r="V147" s="52"/>
      <c r="W147" s="90"/>
      <c r="X147" s="52"/>
      <c r="Y147" s="91" t="s">
        <v>621</v>
      </c>
      <c r="AC147" s="62"/>
      <c r="AD147" s="62"/>
    </row>
    <row r="148" spans="4:33">
      <c r="D148" s="49" t="s">
        <v>177</v>
      </c>
      <c r="H148" s="52"/>
      <c r="I148" s="90"/>
      <c r="J148" s="139"/>
      <c r="K148" s="91" t="s">
        <v>488</v>
      </c>
      <c r="M148" s="62"/>
      <c r="N148" s="62"/>
      <c r="O148" s="62"/>
      <c r="Q148" s="49" t="s">
        <v>98</v>
      </c>
      <c r="V148" s="52"/>
      <c r="W148" s="90"/>
      <c r="X148" s="52"/>
      <c r="Y148" s="91" t="s">
        <v>621</v>
      </c>
      <c r="AC148" s="62"/>
      <c r="AD148" s="62"/>
    </row>
    <row r="149" spans="4:33">
      <c r="K149" s="56"/>
      <c r="L149" s="56"/>
      <c r="Q149" s="49" t="s">
        <v>1020</v>
      </c>
      <c r="V149" s="52"/>
      <c r="W149" s="90"/>
      <c r="X149" s="52"/>
      <c r="Y149" s="91" t="s">
        <v>488</v>
      </c>
      <c r="AB149" s="62" t="s">
        <v>107</v>
      </c>
      <c r="AC149" s="62"/>
      <c r="AD149" s="62"/>
    </row>
    <row r="150" spans="4:33">
      <c r="D150" s="48" t="s">
        <v>428</v>
      </c>
      <c r="H150" s="62" t="s">
        <v>34</v>
      </c>
      <c r="J150" s="62" t="s">
        <v>36</v>
      </c>
      <c r="K150" s="56"/>
      <c r="L150" s="56"/>
      <c r="M150" s="62"/>
      <c r="N150" s="62" t="s">
        <v>107</v>
      </c>
      <c r="O150" s="62"/>
      <c r="P150" s="62"/>
      <c r="Q150" s="49" t="s">
        <v>100</v>
      </c>
      <c r="R150" s="62"/>
      <c r="V150" s="52"/>
      <c r="W150" s="90"/>
      <c r="X150" s="52"/>
      <c r="Y150" s="91" t="s">
        <v>621</v>
      </c>
      <c r="AA150" s="92"/>
      <c r="AB150" s="52"/>
      <c r="AC150" s="62"/>
      <c r="AD150" s="62"/>
    </row>
    <row r="151" spans="4:33">
      <c r="D151" s="49" t="s">
        <v>84</v>
      </c>
      <c r="H151" s="52"/>
      <c r="I151" s="90"/>
      <c r="J151" s="139"/>
      <c r="K151" s="91" t="s">
        <v>488</v>
      </c>
      <c r="N151" s="52"/>
      <c r="O151" s="62"/>
      <c r="P151" s="62"/>
      <c r="Q151" s="49" t="s">
        <v>101</v>
      </c>
      <c r="R151" s="62"/>
      <c r="V151" s="52"/>
      <c r="W151" s="90"/>
      <c r="X151" s="52"/>
      <c r="Y151" s="91" t="s">
        <v>621</v>
      </c>
      <c r="AC151" s="62"/>
      <c r="AD151" s="62"/>
    </row>
    <row r="152" spans="4:33">
      <c r="D152" s="49" t="s">
        <v>85</v>
      </c>
      <c r="H152" s="52"/>
      <c r="I152" s="90"/>
      <c r="J152" s="139"/>
      <c r="K152" s="91" t="s">
        <v>488</v>
      </c>
      <c r="N152" s="52"/>
      <c r="O152" s="62"/>
      <c r="P152" s="62"/>
      <c r="Q152" s="49" t="s">
        <v>145</v>
      </c>
      <c r="R152" s="62"/>
      <c r="V152" s="52"/>
      <c r="W152" s="100"/>
      <c r="X152" s="52"/>
      <c r="Y152" s="91" t="s">
        <v>621</v>
      </c>
      <c r="AC152" s="62"/>
      <c r="AD152" s="62"/>
    </row>
    <row r="153" spans="4:33">
      <c r="D153" s="49" t="s">
        <v>86</v>
      </c>
      <c r="H153" s="52"/>
      <c r="I153" s="90"/>
      <c r="J153" s="139"/>
      <c r="K153" s="91" t="s">
        <v>488</v>
      </c>
      <c r="N153" s="152" t="s">
        <v>832</v>
      </c>
      <c r="O153" s="62"/>
      <c r="P153" s="62"/>
      <c r="R153" s="62"/>
    </row>
    <row r="154" spans="4:33">
      <c r="D154" s="49" t="s">
        <v>87</v>
      </c>
      <c r="H154" s="52"/>
      <c r="I154" s="90"/>
      <c r="J154" s="139"/>
      <c r="K154" s="91" t="s">
        <v>488</v>
      </c>
      <c r="N154" s="62"/>
      <c r="O154" s="62"/>
      <c r="P154" s="62"/>
      <c r="Q154" s="93"/>
      <c r="R154" s="94"/>
      <c r="S154" s="73"/>
      <c r="T154" s="73"/>
      <c r="U154" s="73"/>
      <c r="V154" s="94"/>
      <c r="W154" s="73"/>
      <c r="X154" s="94"/>
      <c r="Y154" s="94"/>
      <c r="Z154" s="94"/>
      <c r="AA154" s="73"/>
      <c r="AB154" s="94"/>
      <c r="AC154" s="93"/>
      <c r="AD154" s="94"/>
      <c r="AE154" s="62"/>
      <c r="AG154" s="62"/>
    </row>
    <row r="155" spans="4:33">
      <c r="D155" s="49" t="s">
        <v>429</v>
      </c>
      <c r="H155" s="52"/>
      <c r="I155" s="90"/>
      <c r="J155" s="139"/>
      <c r="K155" s="91" t="s">
        <v>488</v>
      </c>
      <c r="N155" s="62"/>
      <c r="O155" s="62"/>
      <c r="P155" s="62"/>
      <c r="Q155" s="48" t="s">
        <v>56</v>
      </c>
      <c r="T155" s="62" t="s">
        <v>34</v>
      </c>
      <c r="W155" s="304" t="s">
        <v>649</v>
      </c>
      <c r="X155" s="304"/>
      <c r="Y155" s="304"/>
      <c r="Z155" s="304"/>
      <c r="AB155" s="62"/>
      <c r="AC155" s="62"/>
      <c r="AD155" s="62"/>
    </row>
    <row r="156" spans="4:33">
      <c r="Q156" s="49" t="s">
        <v>57</v>
      </c>
      <c r="T156" s="52"/>
      <c r="Z156" s="95"/>
      <c r="AA156" s="50"/>
      <c r="AB156" s="88"/>
      <c r="AD156" s="62"/>
    </row>
    <row r="157" spans="4:33">
      <c r="D157" s="48" t="s">
        <v>430</v>
      </c>
      <c r="H157" s="62" t="s">
        <v>34</v>
      </c>
      <c r="J157" s="62" t="s">
        <v>36</v>
      </c>
      <c r="K157" s="62"/>
      <c r="L157" s="62"/>
      <c r="M157" s="62"/>
      <c r="N157" s="62"/>
      <c r="O157" s="62"/>
      <c r="P157" s="62"/>
      <c r="Q157" s="49" t="s">
        <v>58</v>
      </c>
      <c r="T157" s="52"/>
      <c r="W157" s="96"/>
      <c r="X157" s="95"/>
      <c r="Y157" s="95"/>
      <c r="Z157" s="95"/>
      <c r="AA157" s="366"/>
      <c r="AB157" s="366"/>
      <c r="AD157" s="62"/>
    </row>
    <row r="158" spans="4:33">
      <c r="D158" s="49" t="s">
        <v>431</v>
      </c>
      <c r="H158" s="52"/>
      <c r="I158" s="90"/>
      <c r="J158" s="139"/>
      <c r="K158" s="91" t="s">
        <v>621</v>
      </c>
      <c r="N158" s="62"/>
      <c r="O158" s="62"/>
      <c r="Q158" s="73"/>
      <c r="R158" s="73"/>
      <c r="W158" s="367"/>
      <c r="X158" s="367"/>
      <c r="Y158" s="95"/>
      <c r="Z158" s="95"/>
      <c r="AA158" s="97"/>
      <c r="AB158" s="88"/>
      <c r="AC158" s="62"/>
      <c r="AD158" s="56"/>
    </row>
    <row r="159" spans="4:33">
      <c r="D159" s="49" t="s">
        <v>432</v>
      </c>
      <c r="H159" s="52"/>
      <c r="I159" s="90"/>
      <c r="J159" s="139"/>
      <c r="K159" s="91" t="s">
        <v>621</v>
      </c>
      <c r="N159" s="62" t="s">
        <v>107</v>
      </c>
      <c r="O159" s="56"/>
      <c r="Q159" s="73"/>
      <c r="R159" s="73"/>
      <c r="W159" s="367"/>
      <c r="X159" s="367"/>
      <c r="Y159" s="367"/>
      <c r="Z159" s="367"/>
      <c r="AA159" s="88"/>
      <c r="AB159" s="88"/>
      <c r="AC159" s="56"/>
      <c r="AD159" s="56"/>
    </row>
    <row r="160" spans="4:33">
      <c r="D160" s="49" t="s">
        <v>92</v>
      </c>
      <c r="H160" s="52"/>
      <c r="I160" s="90"/>
      <c r="J160" s="139"/>
      <c r="K160" s="91" t="s">
        <v>621</v>
      </c>
      <c r="M160" s="92"/>
      <c r="N160" s="52"/>
      <c r="O160" s="62"/>
      <c r="Q160" s="73"/>
      <c r="R160" s="73"/>
      <c r="W160" s="89"/>
      <c r="Z160" s="62"/>
      <c r="AA160" s="99"/>
      <c r="AC160" s="56"/>
      <c r="AD160" s="62"/>
    </row>
    <row r="161" spans="4:30">
      <c r="D161" s="49" t="s">
        <v>93</v>
      </c>
      <c r="H161" s="52"/>
      <c r="I161" s="90"/>
      <c r="J161" s="139"/>
      <c r="K161" s="91" t="s">
        <v>621</v>
      </c>
      <c r="N161" s="62"/>
      <c r="O161" s="62"/>
      <c r="Q161" s="73"/>
      <c r="R161" s="73"/>
      <c r="W161" s="89"/>
      <c r="Z161" s="62"/>
      <c r="AA161" s="54"/>
      <c r="AC161" s="62"/>
      <c r="AD161" s="56"/>
    </row>
    <row r="162" spans="4:30">
      <c r="Q162" s="73"/>
      <c r="R162" s="73"/>
      <c r="S162" s="73"/>
      <c r="T162" s="73"/>
      <c r="U162" s="73"/>
      <c r="V162" s="94"/>
      <c r="W162" s="94"/>
      <c r="X162" s="94"/>
      <c r="Y162" s="98"/>
      <c r="Z162" s="98"/>
      <c r="AA162" s="98"/>
      <c r="AB162" s="73"/>
      <c r="AC162" s="73"/>
      <c r="AD162" s="73"/>
    </row>
    <row r="163" spans="4:30">
      <c r="P163" s="73"/>
      <c r="Q163" s="73"/>
      <c r="R163" s="73"/>
      <c r="S163" s="73"/>
      <c r="T163" s="73"/>
      <c r="U163" s="94"/>
      <c r="V163" s="94"/>
      <c r="W163" s="73"/>
      <c r="X163" s="73"/>
      <c r="Y163" s="73"/>
      <c r="Z163" s="73"/>
      <c r="AA163" s="73"/>
      <c r="AB163" s="73"/>
      <c r="AC163" s="73"/>
    </row>
    <row r="164" spans="4:30">
      <c r="W164" s="62"/>
      <c r="X164" s="62"/>
      <c r="Y164" s="62"/>
      <c r="Z164" s="62"/>
    </row>
    <row r="230" spans="18:26">
      <c r="R230" s="49">
        <f>'Misc Areas'!AM36</f>
        <v>0</v>
      </c>
      <c r="V230" s="49">
        <f>'Misc Areas'!AQ36</f>
        <v>0</v>
      </c>
      <c r="X230" s="49">
        <f>'Misc Areas'!AS36</f>
        <v>0</v>
      </c>
      <c r="Z230" s="73">
        <f>'Misc Areas'!AU36</f>
        <v>0</v>
      </c>
    </row>
    <row r="231" spans="18:26">
      <c r="R231" s="49">
        <f>'Misc Areas'!AM37</f>
        <v>0</v>
      </c>
      <c r="V231" s="49">
        <f>'Misc Areas'!AQ37</f>
        <v>0</v>
      </c>
      <c r="X231" s="49">
        <f>'Misc Areas'!AS37</f>
        <v>0</v>
      </c>
      <c r="Z231" s="73">
        <f>'Misc Areas'!AU37</f>
        <v>0</v>
      </c>
    </row>
    <row r="232" spans="18:26">
      <c r="R232" s="49">
        <f>'Misc Areas'!AM38</f>
        <v>0</v>
      </c>
      <c r="V232" s="49">
        <f>'Misc Areas'!AQ38</f>
        <v>0</v>
      </c>
      <c r="X232" s="49">
        <f>'Misc Areas'!AS38</f>
        <v>0</v>
      </c>
      <c r="Z232" s="73">
        <f>'Misc Areas'!AU38</f>
        <v>0</v>
      </c>
    </row>
    <row r="233" spans="18:26">
      <c r="R233" s="49">
        <f>'Misc Areas'!AM39</f>
        <v>0</v>
      </c>
      <c r="V233" s="49">
        <f>'Misc Areas'!AQ39</f>
        <v>0</v>
      </c>
      <c r="X233" s="49">
        <f>'Misc Areas'!AS39</f>
        <v>0</v>
      </c>
      <c r="Z233" s="73">
        <f>'Misc Areas'!AU39</f>
        <v>0</v>
      </c>
    </row>
    <row r="234" spans="18:26">
      <c r="R234" s="49">
        <f>'Misc Areas'!AM40</f>
        <v>0</v>
      </c>
      <c r="V234" s="49">
        <f>'Misc Areas'!AQ40</f>
        <v>0</v>
      </c>
      <c r="X234" s="49">
        <f>'Misc Areas'!AS40</f>
        <v>0</v>
      </c>
      <c r="Z234" s="73">
        <f>'Misc Areas'!AU40</f>
        <v>0</v>
      </c>
    </row>
  </sheetData>
  <sheetProtection password="E23B" sheet="1" objects="1" scenarios="1" selectLockedCells="1"/>
  <mergeCells count="391">
    <mergeCell ref="AA157:AB157"/>
    <mergeCell ref="W158:X158"/>
    <mergeCell ref="W159:Z159"/>
    <mergeCell ref="D31:E31"/>
    <mergeCell ref="D85:E85"/>
    <mergeCell ref="D140:E140"/>
    <mergeCell ref="W47:X47"/>
    <mergeCell ref="W49:X49"/>
    <mergeCell ref="W50:Z50"/>
    <mergeCell ref="AA48:AB48"/>
    <mergeCell ref="V101:W101"/>
    <mergeCell ref="Z102:AA102"/>
    <mergeCell ref="V103:W103"/>
    <mergeCell ref="V104:Y104"/>
    <mergeCell ref="AA133:AB133"/>
    <mergeCell ref="I132:J132"/>
    <mergeCell ref="K132:L132"/>
    <mergeCell ref="O132:P132"/>
    <mergeCell ref="Q132:R132"/>
    <mergeCell ref="U132:V132"/>
    <mergeCell ref="AA132:AB132"/>
    <mergeCell ref="H128:M128"/>
    <mergeCell ref="N128:S128"/>
    <mergeCell ref="T128:Y128"/>
    <mergeCell ref="AC139:AD139"/>
    <mergeCell ref="I139:J139"/>
    <mergeCell ref="K139:L139"/>
    <mergeCell ref="O139:P139"/>
    <mergeCell ref="Q139:R139"/>
    <mergeCell ref="U139:V139"/>
    <mergeCell ref="W139:X139"/>
    <mergeCell ref="AA137:AB137"/>
    <mergeCell ref="AC137:AD137"/>
    <mergeCell ref="I138:J138"/>
    <mergeCell ref="K138:L138"/>
    <mergeCell ref="O138:P138"/>
    <mergeCell ref="Q138:R138"/>
    <mergeCell ref="U138:V138"/>
    <mergeCell ref="W138:X138"/>
    <mergeCell ref="AA138:AB138"/>
    <mergeCell ref="AC138:AD138"/>
    <mergeCell ref="I137:J137"/>
    <mergeCell ref="K137:L137"/>
    <mergeCell ref="O137:P137"/>
    <mergeCell ref="Q137:R137"/>
    <mergeCell ref="U137:V137"/>
    <mergeCell ref="W137:X137"/>
    <mergeCell ref="AA139:AB139"/>
    <mergeCell ref="AC135:AD135"/>
    <mergeCell ref="I136:J136"/>
    <mergeCell ref="K136:L136"/>
    <mergeCell ref="O136:P136"/>
    <mergeCell ref="Q136:R136"/>
    <mergeCell ref="U136:V136"/>
    <mergeCell ref="W136:X136"/>
    <mergeCell ref="AA136:AB136"/>
    <mergeCell ref="AC136:AD136"/>
    <mergeCell ref="I135:J135"/>
    <mergeCell ref="K135:L135"/>
    <mergeCell ref="O135:P135"/>
    <mergeCell ref="Q135:R135"/>
    <mergeCell ref="U135:V135"/>
    <mergeCell ref="W135:X135"/>
    <mergeCell ref="AA135:AB135"/>
    <mergeCell ref="AC133:AD133"/>
    <mergeCell ref="I134:J134"/>
    <mergeCell ref="K134:L134"/>
    <mergeCell ref="O134:P134"/>
    <mergeCell ref="Q134:R134"/>
    <mergeCell ref="U134:V134"/>
    <mergeCell ref="W134:X134"/>
    <mergeCell ref="AA134:AB134"/>
    <mergeCell ref="AC134:AD134"/>
    <mergeCell ref="I133:J133"/>
    <mergeCell ref="K133:L133"/>
    <mergeCell ref="O133:P133"/>
    <mergeCell ref="Q133:R133"/>
    <mergeCell ref="U133:V133"/>
    <mergeCell ref="W133:X133"/>
    <mergeCell ref="AC132:AD132"/>
    <mergeCell ref="I131:J131"/>
    <mergeCell ref="K131:L131"/>
    <mergeCell ref="O131:P131"/>
    <mergeCell ref="Q131:R131"/>
    <mergeCell ref="U131:V131"/>
    <mergeCell ref="W131:X131"/>
    <mergeCell ref="I130:J130"/>
    <mergeCell ref="K130:L130"/>
    <mergeCell ref="O130:P130"/>
    <mergeCell ref="Q130:R130"/>
    <mergeCell ref="U130:V130"/>
    <mergeCell ref="W130:X130"/>
    <mergeCell ref="AA130:AB130"/>
    <mergeCell ref="AC130:AD130"/>
    <mergeCell ref="AA131:AB131"/>
    <mergeCell ref="AC131:AD131"/>
    <mergeCell ref="W132:X132"/>
    <mergeCell ref="Z128:AE128"/>
    <mergeCell ref="I129:J129"/>
    <mergeCell ref="K129:L129"/>
    <mergeCell ref="O129:P129"/>
    <mergeCell ref="Q129:R129"/>
    <mergeCell ref="U129:V129"/>
    <mergeCell ref="W129:X129"/>
    <mergeCell ref="AA129:AB129"/>
    <mergeCell ref="AC129:AD129"/>
    <mergeCell ref="Z125:AE125"/>
    <mergeCell ref="N116:O116"/>
    <mergeCell ref="R116:AE122"/>
    <mergeCell ref="H126:M126"/>
    <mergeCell ref="N126:S126"/>
    <mergeCell ref="T126:Y126"/>
    <mergeCell ref="Z126:AE126"/>
    <mergeCell ref="H127:M127"/>
    <mergeCell ref="N127:S127"/>
    <mergeCell ref="T127:Y127"/>
    <mergeCell ref="Z127:AE127"/>
    <mergeCell ref="H125:M125"/>
    <mergeCell ref="N125:S125"/>
    <mergeCell ref="T125:Y125"/>
    <mergeCell ref="H118:K118"/>
    <mergeCell ref="H119:K119"/>
    <mergeCell ref="H120:K120"/>
    <mergeCell ref="L118:M118"/>
    <mergeCell ref="L119:M119"/>
    <mergeCell ref="L120:M120"/>
    <mergeCell ref="N118:O118"/>
    <mergeCell ref="N119:O119"/>
    <mergeCell ref="N120:O120"/>
    <mergeCell ref="AA84:AB84"/>
    <mergeCell ref="AC84:AD84"/>
    <mergeCell ref="I84:J84"/>
    <mergeCell ref="K84:L84"/>
    <mergeCell ref="O84:P84"/>
    <mergeCell ref="Q84:R84"/>
    <mergeCell ref="U84:V84"/>
    <mergeCell ref="W84:X84"/>
    <mergeCell ref="H117:K117"/>
    <mergeCell ref="L117:M117"/>
    <mergeCell ref="N117:O117"/>
    <mergeCell ref="L114:M115"/>
    <mergeCell ref="N115:O115"/>
    <mergeCell ref="H116:K116"/>
    <mergeCell ref="L116:M116"/>
    <mergeCell ref="V100:Y100"/>
    <mergeCell ref="AA82:AB82"/>
    <mergeCell ref="AC82:AD82"/>
    <mergeCell ref="I83:J83"/>
    <mergeCell ref="K83:L83"/>
    <mergeCell ref="O83:P83"/>
    <mergeCell ref="Q83:R83"/>
    <mergeCell ref="U83:V83"/>
    <mergeCell ref="W83:X83"/>
    <mergeCell ref="AA83:AB83"/>
    <mergeCell ref="AC83:AD83"/>
    <mergeCell ref="I82:J82"/>
    <mergeCell ref="K82:L82"/>
    <mergeCell ref="O82:P82"/>
    <mergeCell ref="Q82:R82"/>
    <mergeCell ref="U82:V82"/>
    <mergeCell ref="W82:X82"/>
    <mergeCell ref="AA80:AB80"/>
    <mergeCell ref="AC80:AD80"/>
    <mergeCell ref="I81:J81"/>
    <mergeCell ref="K81:L81"/>
    <mergeCell ref="O81:P81"/>
    <mergeCell ref="Q81:R81"/>
    <mergeCell ref="U81:V81"/>
    <mergeCell ref="W81:X81"/>
    <mergeCell ref="AA81:AB81"/>
    <mergeCell ref="AC81:AD81"/>
    <mergeCell ref="I80:J80"/>
    <mergeCell ref="K80:L80"/>
    <mergeCell ref="O80:P80"/>
    <mergeCell ref="Q80:R80"/>
    <mergeCell ref="U80:V80"/>
    <mergeCell ref="W80:X80"/>
    <mergeCell ref="AA78:AB78"/>
    <mergeCell ref="AC78:AD78"/>
    <mergeCell ref="I79:J79"/>
    <mergeCell ref="K79:L79"/>
    <mergeCell ref="O79:P79"/>
    <mergeCell ref="Q79:R79"/>
    <mergeCell ref="U79:V79"/>
    <mergeCell ref="W79:X79"/>
    <mergeCell ref="AA79:AB79"/>
    <mergeCell ref="AC79:AD79"/>
    <mergeCell ref="I78:J78"/>
    <mergeCell ref="K78:L78"/>
    <mergeCell ref="O78:P78"/>
    <mergeCell ref="Q78:R78"/>
    <mergeCell ref="U78:V78"/>
    <mergeCell ref="W78:X78"/>
    <mergeCell ref="AA76:AB76"/>
    <mergeCell ref="AC76:AD76"/>
    <mergeCell ref="I77:J77"/>
    <mergeCell ref="K77:L77"/>
    <mergeCell ref="O77:P77"/>
    <mergeCell ref="Q77:R77"/>
    <mergeCell ref="U77:V77"/>
    <mergeCell ref="W77:X77"/>
    <mergeCell ref="AA77:AB77"/>
    <mergeCell ref="AC77:AD77"/>
    <mergeCell ref="I76:J76"/>
    <mergeCell ref="K76:L76"/>
    <mergeCell ref="O76:P76"/>
    <mergeCell ref="Q76:R76"/>
    <mergeCell ref="U76:V76"/>
    <mergeCell ref="W76:X76"/>
    <mergeCell ref="AA74:AB74"/>
    <mergeCell ref="AC74:AD74"/>
    <mergeCell ref="I75:J75"/>
    <mergeCell ref="K75:L75"/>
    <mergeCell ref="O75:P75"/>
    <mergeCell ref="Q75:R75"/>
    <mergeCell ref="U75:V75"/>
    <mergeCell ref="W75:X75"/>
    <mergeCell ref="AA75:AB75"/>
    <mergeCell ref="AC75:AD75"/>
    <mergeCell ref="I74:J74"/>
    <mergeCell ref="K74:L74"/>
    <mergeCell ref="O74:P74"/>
    <mergeCell ref="Q74:R74"/>
    <mergeCell ref="U74:V74"/>
    <mergeCell ref="W74:X74"/>
    <mergeCell ref="H64:K64"/>
    <mergeCell ref="L64:M64"/>
    <mergeCell ref="N64:O64"/>
    <mergeCell ref="H65:K65"/>
    <mergeCell ref="L65:M65"/>
    <mergeCell ref="N65:O65"/>
    <mergeCell ref="T72:Y72"/>
    <mergeCell ref="Z72:AE72"/>
    <mergeCell ref="H73:M73"/>
    <mergeCell ref="N73:S73"/>
    <mergeCell ref="T73:Y73"/>
    <mergeCell ref="Z73:AE73"/>
    <mergeCell ref="H70:M70"/>
    <mergeCell ref="N70:S70"/>
    <mergeCell ref="T70:Y70"/>
    <mergeCell ref="Z70:AE70"/>
    <mergeCell ref="H71:M71"/>
    <mergeCell ref="N71:S71"/>
    <mergeCell ref="T71:Y71"/>
    <mergeCell ref="Z71:AE71"/>
    <mergeCell ref="H72:M72"/>
    <mergeCell ref="N72:S72"/>
    <mergeCell ref="AA30:AB30"/>
    <mergeCell ref="AC30:AD30"/>
    <mergeCell ref="I30:J30"/>
    <mergeCell ref="K30:L30"/>
    <mergeCell ref="O30:P30"/>
    <mergeCell ref="Q30:R30"/>
    <mergeCell ref="U30:V30"/>
    <mergeCell ref="W30:X30"/>
    <mergeCell ref="O56:T56"/>
    <mergeCell ref="AA56:AF56"/>
    <mergeCell ref="W46:Z46"/>
    <mergeCell ref="AA28:AB28"/>
    <mergeCell ref="AC28:AD28"/>
    <mergeCell ref="I29:J29"/>
    <mergeCell ref="K29:L29"/>
    <mergeCell ref="O29:P29"/>
    <mergeCell ref="Q29:R29"/>
    <mergeCell ref="U29:V29"/>
    <mergeCell ref="W29:X29"/>
    <mergeCell ref="AA29:AB29"/>
    <mergeCell ref="AC29:AD29"/>
    <mergeCell ref="I28:J28"/>
    <mergeCell ref="K28:L28"/>
    <mergeCell ref="O28:P28"/>
    <mergeCell ref="Q28:R28"/>
    <mergeCell ref="U28:V28"/>
    <mergeCell ref="W28:X28"/>
    <mergeCell ref="I27:J27"/>
    <mergeCell ref="K27:L27"/>
    <mergeCell ref="O27:P27"/>
    <mergeCell ref="Q27:R27"/>
    <mergeCell ref="U27:V27"/>
    <mergeCell ref="W27:X27"/>
    <mergeCell ref="AA27:AB27"/>
    <mergeCell ref="AC27:AD27"/>
    <mergeCell ref="I26:J26"/>
    <mergeCell ref="K26:L26"/>
    <mergeCell ref="O26:P26"/>
    <mergeCell ref="Q26:R26"/>
    <mergeCell ref="U26:V26"/>
    <mergeCell ref="W26:X26"/>
    <mergeCell ref="AC25:AD25"/>
    <mergeCell ref="I24:J24"/>
    <mergeCell ref="K24:L24"/>
    <mergeCell ref="O24:P24"/>
    <mergeCell ref="Q24:R24"/>
    <mergeCell ref="U24:V24"/>
    <mergeCell ref="W24:X24"/>
    <mergeCell ref="AA26:AB26"/>
    <mergeCell ref="AC26:AD26"/>
    <mergeCell ref="AA25:AB25"/>
    <mergeCell ref="W25:X25"/>
    <mergeCell ref="I21:J21"/>
    <mergeCell ref="K21:L21"/>
    <mergeCell ref="O21:P21"/>
    <mergeCell ref="Q21:R21"/>
    <mergeCell ref="U21:V21"/>
    <mergeCell ref="W21:X21"/>
    <mergeCell ref="AA21:AB21"/>
    <mergeCell ref="I22:J22"/>
    <mergeCell ref="K22:L22"/>
    <mergeCell ref="O22:P22"/>
    <mergeCell ref="Q22:R22"/>
    <mergeCell ref="U22:V22"/>
    <mergeCell ref="W22:X22"/>
    <mergeCell ref="K20:L20"/>
    <mergeCell ref="O20:P20"/>
    <mergeCell ref="Q20:R20"/>
    <mergeCell ref="U20:V20"/>
    <mergeCell ref="W20:X20"/>
    <mergeCell ref="AA22:AB22"/>
    <mergeCell ref="AC22:AD22"/>
    <mergeCell ref="AA20:AB20"/>
    <mergeCell ref="AC20:AD20"/>
    <mergeCell ref="AC21:AD21"/>
    <mergeCell ref="H8:K8"/>
    <mergeCell ref="L8:M8"/>
    <mergeCell ref="N8:O8"/>
    <mergeCell ref="H9:K9"/>
    <mergeCell ref="L9:M9"/>
    <mergeCell ref="N9:O9"/>
    <mergeCell ref="H18:M18"/>
    <mergeCell ref="N18:S18"/>
    <mergeCell ref="R7:AE13"/>
    <mergeCell ref="T18:Y18"/>
    <mergeCell ref="Z18:AE18"/>
    <mergeCell ref="T19:Y19"/>
    <mergeCell ref="Z19:AE19"/>
    <mergeCell ref="H16:M16"/>
    <mergeCell ref="N16:S16"/>
    <mergeCell ref="T16:Y16"/>
    <mergeCell ref="Z16:AE16"/>
    <mergeCell ref="H17:M17"/>
    <mergeCell ref="N17:S17"/>
    <mergeCell ref="T17:Y17"/>
    <mergeCell ref="Z17:AE17"/>
    <mergeCell ref="I20:J20"/>
    <mergeCell ref="K23:L23"/>
    <mergeCell ref="O23:P23"/>
    <mergeCell ref="Q23:R23"/>
    <mergeCell ref="H62:K62"/>
    <mergeCell ref="L62:M62"/>
    <mergeCell ref="N62:O62"/>
    <mergeCell ref="L59:M60"/>
    <mergeCell ref="N60:O60"/>
    <mergeCell ref="H61:K61"/>
    <mergeCell ref="L61:M61"/>
    <mergeCell ref="N61:O61"/>
    <mergeCell ref="R61:AE67"/>
    <mergeCell ref="U23:V23"/>
    <mergeCell ref="W23:X23"/>
    <mergeCell ref="AA23:AB23"/>
    <mergeCell ref="AC23:AD23"/>
    <mergeCell ref="AA24:AB24"/>
    <mergeCell ref="AC24:AD24"/>
    <mergeCell ref="I25:J25"/>
    <mergeCell ref="K25:L25"/>
    <mergeCell ref="O25:P25"/>
    <mergeCell ref="Q25:R25"/>
    <mergeCell ref="U25:V25"/>
    <mergeCell ref="W155:Z155"/>
    <mergeCell ref="C57:G57"/>
    <mergeCell ref="C112:G112"/>
    <mergeCell ref="E1:G1"/>
    <mergeCell ref="H1:J1"/>
    <mergeCell ref="K1:M1"/>
    <mergeCell ref="L5:M6"/>
    <mergeCell ref="N6:O6"/>
    <mergeCell ref="H7:K7"/>
    <mergeCell ref="L7:M7"/>
    <mergeCell ref="N7:O7"/>
    <mergeCell ref="C3:G3"/>
    <mergeCell ref="H63:K63"/>
    <mergeCell ref="L63:M63"/>
    <mergeCell ref="N63:O63"/>
    <mergeCell ref="H10:K10"/>
    <mergeCell ref="L10:M10"/>
    <mergeCell ref="N10:O10"/>
    <mergeCell ref="H11:K11"/>
    <mergeCell ref="L11:M11"/>
    <mergeCell ref="N11:O11"/>
    <mergeCell ref="H19:M19"/>
    <mergeCell ref="N19:S19"/>
    <mergeCell ref="I23:J23"/>
  </mergeCells>
  <dataValidations xWindow="1196" yWindow="312" count="8">
    <dataValidation type="whole" allowBlank="1" showInputMessage="1" showErrorMessage="1" promptTitle="Room Equipment" prompt="Enter number of units between 0 and 9." sqref="H42:H46 H35:H39 H49:H52 V35:V43 H96:H100 H89:H93 H103:H106 U89:U97 H151:H155 H144:H148 H158:H161 V144:V152" xr:uid="{00000000-0002-0000-0500-000000000000}">
      <formula1>0</formula1>
      <formula2>9</formula2>
    </dataValidation>
    <dataValidation type="decimal" allowBlank="1" showInputMessage="1" showErrorMessage="1" sqref="J42:J46 J35:J39 J49:J52 X35:X43 J96:J100 J89:J93 J103:J106 W89:W97 J151:J155 J144:J148 J158:J161 X144:X152" xr:uid="{00000000-0002-0000-0500-000001000000}">
      <formula1>0</formula1>
      <formula2>24</formula2>
    </dataValidation>
    <dataValidation type="whole" allowBlank="1" showInputMessage="1" showErrorMessage="1" promptTitle="Number of Fans" prompt="Enter a quantity between 0 and 10." sqref="T47:T48 S101:S102 T156:T157" xr:uid="{00000000-0002-0000-0500-000002000000}">
      <formula1>0</formula1>
      <formula2>10</formula2>
    </dataValidation>
    <dataValidation allowBlank="1" showInputMessage="1" showErrorMessage="1" promptTitle="Fixture Usage" prompt="Hours per day." sqref="P7:P11 P61:P65 P116:P120" xr:uid="{00000000-0002-0000-0500-000003000000}"/>
    <dataValidation allowBlank="1" showInputMessage="1" showErrorMessage="1" promptTitle="Fixture Wattage" prompt="Sum of wattages for all bulbs in fixture." sqref="N7:N11 N61:N65 N116:N120" xr:uid="{00000000-0002-0000-0500-000004000000}"/>
    <dataValidation type="whole" allowBlank="1" showInputMessage="1" showErrorMessage="1" promptTitle="Ceiling Height" prompt="Enter Ceiling height in feet." sqref="H13 H67 H122" xr:uid="{00000000-0002-0000-0500-000005000000}">
      <formula1>0</formula1>
      <formula2>20</formula2>
    </dataValidation>
    <dataValidation type="list" allowBlank="1" showInputMessage="1" showErrorMessage="1" sqref="O51 O42:O43 O35 O151:O152 O144 O160" xr:uid="{00000000-0002-0000-0500-000006000000}">
      <formula1>$R$5:$R$6</formula1>
    </dataValidation>
    <dataValidation type="list" allowBlank="1" showInputMessage="1" showErrorMessage="1" sqref="Q96:Q97 R42:R44" xr:uid="{00000000-0002-0000-0500-000007000000}">
      <formula1>$BD$6:$BD$9</formula1>
    </dataValidation>
  </dataValidations>
  <hyperlinks>
    <hyperlink ref="E1" location="'Other Rooms'!C3" display="LIVING" xr:uid="{00000000-0004-0000-0500-000000000000}"/>
    <hyperlink ref="H1" location="'Other Rooms'!C57" display="DINING" xr:uid="{00000000-0004-0000-0500-000001000000}"/>
    <hyperlink ref="D31" location="'Misc Areas'!A50:R57" display="Skylights?" xr:uid="{00000000-0004-0000-0500-000002000000}"/>
    <hyperlink ref="D31:E31" location="'Misc Areas'!F52" display="Skylights?" xr:uid="{00000000-0004-0000-0500-000003000000}"/>
    <hyperlink ref="D85" location="'Misc Areas'!A50:R57" display="Skylights?" xr:uid="{00000000-0004-0000-0500-000004000000}"/>
    <hyperlink ref="D85:E85" location="'Misc Areas'!F52" display="Skylights?" xr:uid="{00000000-0004-0000-0500-000005000000}"/>
    <hyperlink ref="D140" location="'Misc Areas'!A50:R57" display="Skylights?" xr:uid="{00000000-0004-0000-0500-000006000000}"/>
    <hyperlink ref="D140:E140" location="'Misc Areas'!F52" display="Skylights?" xr:uid="{00000000-0004-0000-0500-000007000000}"/>
    <hyperlink ref="W46:Y46" location="'Other Appliances'!J3" display="Other Equipment?" xr:uid="{00000000-0004-0000-0500-000008000000}"/>
    <hyperlink ref="V100:X100" location="'Other Appliances'!J3" display="Other Equipment?" xr:uid="{00000000-0004-0000-0500-000009000000}"/>
    <hyperlink ref="W155:Y155" location="'Other Appliances'!J3" display="Other Equipment?" xr:uid="{00000000-0004-0000-0500-00000A000000}"/>
    <hyperlink ref="K1" location="'Other Rooms'!C112" display="FAMILY" xr:uid="{00000000-0004-0000-0500-00000B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196" yWindow="312" count="6">
        <x14:dataValidation type="list" allowBlank="1" showInputMessage="1" showErrorMessage="1" xr:uid="{00000000-0002-0000-0500-000008000000}">
          <x14:formula1>
            <xm:f>'List Data'!$R$5:$R$6</xm:f>
          </x14:formula1>
          <xm:sqref>AB41 N35 N42:N43 N51 N89 N96:N97 AA95 N105 N144 N151:N152 AB150 N160</xm:sqref>
        </x14:dataValidation>
        <x14:dataValidation type="list" allowBlank="1" showInputMessage="1" showErrorMessage="1" xr:uid="{00000000-0002-0000-0500-000009000000}">
          <x14:formula1>
            <xm:f>'List Data'!$BD$6:$BD$9</xm:f>
          </x14:formula1>
          <xm:sqref>R151:R153</xm:sqref>
        </x14:dataValidation>
        <x14:dataValidation type="list" allowBlank="1" showInputMessage="1" showErrorMessage="1" xr:uid="{00000000-0002-0000-0500-00000A000000}">
          <x14:formula1>
            <xm:f>'List Data'!$AE$3:$AE$6</xm:f>
          </x14:formula1>
          <xm:sqref>H7:H11 H61:H65 H116:H120</xm:sqref>
        </x14:dataValidation>
        <x14:dataValidation type="list" showInputMessage="1" showErrorMessage="1" promptTitle="Kitchen Window Shade Type" prompt="Select one window shade type per exterior wall location. Majority rules." xr:uid="{00000000-0002-0000-0500-00000B000000}">
          <x14:formula1>
            <xm:f>'List Data'!$K$3:$K$8</xm:f>
          </x14:formula1>
          <xm:sqref>H19:AE19 H128:AE128 H73:AE73</xm:sqref>
        </x14:dataValidation>
        <x14:dataValidation type="list" allowBlank="1" showInputMessage="1" showErrorMessage="1" promptTitle="Kitchen Window Frame Type" prompt="Select one window frame type per exterior wall location. Majority rules." xr:uid="{00000000-0002-0000-0500-00000E000000}">
          <x14:formula1>
            <xm:f>'List Data'!$L$3:$L$5</xm:f>
          </x14:formula1>
          <xm:sqref>H18:AE18 H127:AE127 H72:AE72</xm:sqref>
        </x14:dataValidation>
        <x14:dataValidation type="list" allowBlank="1" showInputMessage="1" showErrorMessage="1" promptTitle="Kitchen Window Glazing Type" prompt="Select one window glazing type per exterior wall location. Majority rules." xr:uid="{00000000-0002-0000-0500-000011000000}">
          <x14:formula1>
            <xm:f>'List Data'!$N$3:$N$11</xm:f>
          </x14:formula1>
          <xm:sqref>H17:AE17 H126:AE126 H71:AE71</xm:sqref>
        </x14:dataValidation>
      </x14:dataValidations>
    </ex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1:AL373"/>
  <sheetViews>
    <sheetView showGridLines="0" showRowColHeaders="0" workbookViewId="0">
      <pane ySplit="1" topLeftCell="A2" activePane="bottomLeft" state="frozen"/>
      <selection activeCell="AC421" sqref="AC421"/>
      <selection pane="bottomLeft" activeCell="H216" sqref="H216"/>
    </sheetView>
  </sheetViews>
  <sheetFormatPr defaultColWidth="8.81640625" defaultRowHeight="16.5"/>
  <cols>
    <col min="1" max="1" width="3" style="49" customWidth="1"/>
    <col min="2" max="3" width="2" style="49" customWidth="1"/>
    <col min="4" max="256" width="5.54296875" style="49" customWidth="1"/>
    <col min="257" max="16384" width="8.81640625" style="49"/>
  </cols>
  <sheetData>
    <row r="1" spans="1:31" s="166" customFormat="1" ht="14">
      <c r="A1" s="164" t="s">
        <v>126</v>
      </c>
      <c r="B1" s="165"/>
      <c r="E1" s="297" t="str">
        <f>C3</f>
        <v>Master Bedroom</v>
      </c>
      <c r="F1" s="297"/>
      <c r="G1" s="297"/>
      <c r="H1" s="297"/>
      <c r="I1" s="297" t="str">
        <f>C57</f>
        <v>Bedroom 1</v>
      </c>
      <c r="J1" s="297"/>
      <c r="K1" s="297"/>
      <c r="L1" s="297" t="str">
        <f>C109</f>
        <v>3rd floor</v>
      </c>
      <c r="M1" s="297"/>
      <c r="N1" s="297"/>
      <c r="O1" s="297" t="str">
        <f>C160</f>
        <v>Bedroom 3</v>
      </c>
      <c r="P1" s="297"/>
      <c r="Q1" s="297"/>
      <c r="R1" s="297" t="str">
        <f>C210</f>
        <v>Bedroom 4</v>
      </c>
      <c r="S1" s="297"/>
      <c r="T1" s="297"/>
    </row>
    <row r="3" spans="1:31" ht="15" customHeight="1">
      <c r="C3" s="333" t="inlineStr">
        <is>
          <t xml:space="preserve">Room 1003B (2 occupants)</t>
        </is>
      </c>
      <c r="D3" s="333"/>
      <c r="E3" s="333"/>
      <c r="F3" s="333"/>
      <c r="G3" s="333"/>
    </row>
    <row r="4" spans="1:31" ht="8.25" customHeight="1">
      <c r="D4" s="48"/>
    </row>
    <row r="5" spans="1:31" ht="15" customHeight="1">
      <c r="D5" s="48" t="s">
        <v>409</v>
      </c>
      <c r="E5" s="48"/>
      <c r="F5" s="48"/>
      <c r="G5" s="48"/>
      <c r="L5" s="313" t="s">
        <v>27</v>
      </c>
      <c r="M5" s="313"/>
      <c r="R5" s="48" t="s">
        <v>768</v>
      </c>
    </row>
    <row r="6" spans="1:31" ht="15" customHeight="1">
      <c r="H6" s="49" t="s">
        <v>26</v>
      </c>
      <c r="L6" s="314"/>
      <c r="M6" s="314"/>
      <c r="N6" s="310" t="s">
        <v>35</v>
      </c>
      <c r="O6" s="310"/>
      <c r="P6" s="49" t="s">
        <v>36</v>
      </c>
      <c r="Q6" s="61"/>
    </row>
    <row r="7" spans="1:31" ht="15" customHeight="1">
      <c r="D7" s="49" t="s">
        <v>28</v>
      </c>
      <c r="H7" s="377" t="inlineStr">
        <is>
          <t xml:space="preserve">CFL/LED</t>
        </is>
      </c>
      <c r="I7" s="379"/>
      <c r="J7" s="379"/>
      <c r="K7" s="378"/>
      <c r="L7" s="377">
        <v>2</v>
      </c>
      <c r="M7" s="378"/>
      <c r="N7" s="377">
        <v>20</v>
      </c>
      <c r="O7" s="378"/>
      <c r="P7" s="154">
        <v>6</v>
      </c>
      <c r="R7" s="298" t="inlineStr">
        <is>
          <t xml:space="preserve">Room 1003B, 10/F, Hall 13, CityU Lee Shau Kee Student Residence Village, Ma On Shan, New Territories, Hong Kong. Hong Kong student-hostel room, 15 m2 (about 161 sq ft), 2 occupants. Window wall faces NW (328 deg); single-glazed dark aluminium casements 2 x 0.53 x 1.26 m + fixed pane 1.10 x 0.19 m; fly screen; grey curtain. AC: Midea MW-12CRF8E 1.5 HP inverter window unit (3.34 kW cooling, 1,192 W input, R32, HK Energy Label Grade 1), set to 25 C, on all night; pre-paid with Octopus card (about HK$140/month May-Oct, HK$50/month Nov-Apr for both occupants). Lighting: 2 ceiling LED battens (~20 W each, 6 h/day) + 2 under-shelf LED desk lights (~10 W, ~4 h/day). Plug loads: 2 laptops (HP 65 W adapter, 8 h/day), 2 phones (~20 W, 1 h/day), 1 desk fan (20 W, 12 h/day). Ceiling height not measured. Units: lengths in inches, temperatures in F as the tool requires.</t>
        </is>
      </c>
      <c r="S7" s="298"/>
      <c r="T7" s="298"/>
      <c r="U7" s="298"/>
      <c r="V7" s="298"/>
      <c r="W7" s="298"/>
      <c r="X7" s="298"/>
      <c r="Y7" s="298"/>
      <c r="Z7" s="298"/>
      <c r="AA7" s="298"/>
      <c r="AB7" s="298"/>
      <c r="AC7" s="298"/>
      <c r="AD7" s="298"/>
      <c r="AE7" s="298"/>
    </row>
    <row r="8" spans="1:31" ht="15" customHeight="1">
      <c r="D8" s="49" t="s">
        <v>29</v>
      </c>
      <c r="H8" s="377" t="inlineStr">
        <is>
          <t xml:space="preserve">CFL/LED</t>
        </is>
      </c>
      <c r="I8" s="379"/>
      <c r="J8" s="379"/>
      <c r="K8" s="378"/>
      <c r="L8" s="377">
        <v>2</v>
      </c>
      <c r="M8" s="378"/>
      <c r="N8" s="377">
        <v>10</v>
      </c>
      <c r="O8" s="378"/>
      <c r="P8" s="154">
        <v>4</v>
      </c>
      <c r="R8" s="298"/>
      <c r="S8" s="298"/>
      <c r="T8" s="298"/>
      <c r="U8" s="298"/>
      <c r="V8" s="298"/>
      <c r="W8" s="298"/>
      <c r="X8" s="298"/>
      <c r="Y8" s="298"/>
      <c r="Z8" s="298"/>
      <c r="AA8" s="298"/>
      <c r="AB8" s="298"/>
      <c r="AC8" s="298"/>
      <c r="AD8" s="298"/>
      <c r="AE8" s="298"/>
    </row>
    <row r="9" spans="1:31" ht="15" customHeight="1">
      <c r="D9" s="49" t="s">
        <v>30</v>
      </c>
      <c r="H9" s="377"/>
      <c r="I9" s="379"/>
      <c r="J9" s="379"/>
      <c r="K9" s="378"/>
      <c r="L9" s="377"/>
      <c r="M9" s="378"/>
      <c r="N9" s="377"/>
      <c r="O9" s="378"/>
      <c r="P9" s="154"/>
      <c r="R9" s="298"/>
      <c r="S9" s="298"/>
      <c r="T9" s="298"/>
      <c r="U9" s="298"/>
      <c r="V9" s="298"/>
      <c r="W9" s="298"/>
      <c r="X9" s="298"/>
      <c r="Y9" s="298"/>
      <c r="Z9" s="298"/>
      <c r="AA9" s="298"/>
      <c r="AB9" s="298"/>
      <c r="AC9" s="298"/>
      <c r="AD9" s="298"/>
      <c r="AE9" s="298"/>
    </row>
    <row r="10" spans="1:31" ht="15" customHeight="1">
      <c r="D10" s="49" t="s">
        <v>31</v>
      </c>
      <c r="H10" s="377"/>
      <c r="I10" s="379"/>
      <c r="J10" s="379"/>
      <c r="K10" s="378"/>
      <c r="L10" s="377"/>
      <c r="M10" s="378"/>
      <c r="N10" s="377"/>
      <c r="O10" s="378"/>
      <c r="P10" s="154"/>
      <c r="R10" s="298"/>
      <c r="S10" s="298"/>
      <c r="T10" s="298"/>
      <c r="U10" s="298"/>
      <c r="V10" s="298"/>
      <c r="W10" s="298"/>
      <c r="X10" s="298"/>
      <c r="Y10" s="298"/>
      <c r="Z10" s="298"/>
      <c r="AA10" s="298"/>
      <c r="AB10" s="298"/>
      <c r="AC10" s="298"/>
      <c r="AD10" s="298"/>
      <c r="AE10" s="298"/>
    </row>
    <row r="11" spans="1:31" ht="15" customHeight="1">
      <c r="D11" s="49" t="s">
        <v>32</v>
      </c>
      <c r="H11" s="377"/>
      <c r="I11" s="379"/>
      <c r="J11" s="379"/>
      <c r="K11" s="378"/>
      <c r="L11" s="377"/>
      <c r="M11" s="378"/>
      <c r="N11" s="377"/>
      <c r="O11" s="378"/>
      <c r="P11" s="154"/>
      <c r="R11" s="298"/>
      <c r="S11" s="298"/>
      <c r="T11" s="298"/>
      <c r="U11" s="298"/>
      <c r="V11" s="298"/>
      <c r="W11" s="298"/>
      <c r="X11" s="298"/>
      <c r="Y11" s="298"/>
      <c r="Z11" s="298"/>
      <c r="AA11" s="298"/>
      <c r="AB11" s="298"/>
      <c r="AC11" s="298"/>
      <c r="AD11" s="298"/>
      <c r="AE11" s="298"/>
    </row>
    <row r="12" spans="1:31" ht="15" customHeight="1">
      <c r="P12" s="65"/>
      <c r="R12" s="298"/>
      <c r="S12" s="298"/>
      <c r="T12" s="298"/>
      <c r="U12" s="298"/>
      <c r="V12" s="298"/>
      <c r="W12" s="298"/>
      <c r="X12" s="298"/>
      <c r="Y12" s="298"/>
      <c r="Z12" s="298"/>
      <c r="AA12" s="298"/>
      <c r="AB12" s="298"/>
      <c r="AC12" s="298"/>
      <c r="AD12" s="298"/>
      <c r="AE12" s="298"/>
    </row>
    <row r="13" spans="1:31" ht="15" customHeight="1">
      <c r="D13" s="48" t="s">
        <v>424</v>
      </c>
      <c r="E13" s="48"/>
      <c r="F13" s="48"/>
      <c r="G13" s="48"/>
      <c r="H13" s="52"/>
      <c r="I13" s="49" t="s">
        <v>173</v>
      </c>
      <c r="P13" s="65"/>
      <c r="R13" s="298"/>
      <c r="S13" s="298"/>
      <c r="T13" s="298"/>
      <c r="U13" s="298"/>
      <c r="V13" s="298"/>
      <c r="W13" s="298"/>
      <c r="X13" s="298"/>
      <c r="Y13" s="298"/>
      <c r="Z13" s="298"/>
      <c r="AA13" s="298"/>
      <c r="AB13" s="298"/>
      <c r="AC13" s="298"/>
      <c r="AD13" s="298"/>
      <c r="AE13" s="298"/>
    </row>
    <row r="14" spans="1:31" ht="15" customHeight="1">
      <c r="P14" s="65"/>
    </row>
    <row r="15" spans="1:31" ht="15" customHeight="1">
      <c r="D15" s="48" t="s">
        <v>422</v>
      </c>
      <c r="E15" s="48"/>
      <c r="F15" s="48"/>
      <c r="I15" s="48"/>
      <c r="N15" s="58"/>
    </row>
    <row r="16" spans="1:31" ht="15" customHeight="1">
      <c r="D16" s="48"/>
      <c r="E16" s="48"/>
      <c r="F16" s="48"/>
      <c r="G16" s="48"/>
      <c r="H16" s="329" t="s">
        <v>9</v>
      </c>
      <c r="I16" s="329"/>
      <c r="J16" s="329"/>
      <c r="K16" s="329"/>
      <c r="L16" s="329"/>
      <c r="M16" s="329"/>
      <c r="N16" s="330" t="s">
        <v>10</v>
      </c>
      <c r="O16" s="330"/>
      <c r="P16" s="330"/>
      <c r="Q16" s="330"/>
      <c r="R16" s="330"/>
      <c r="S16" s="330"/>
      <c r="T16" s="319" t="s">
        <v>12</v>
      </c>
      <c r="U16" s="319"/>
      <c r="V16" s="319"/>
      <c r="W16" s="319"/>
      <c r="X16" s="319"/>
      <c r="Y16" s="319"/>
      <c r="Z16" s="320" t="s">
        <v>11</v>
      </c>
      <c r="AA16" s="320"/>
      <c r="AB16" s="320"/>
      <c r="AC16" s="320"/>
      <c r="AD16" s="320"/>
      <c r="AE16" s="320"/>
    </row>
    <row r="17" spans="4:38" ht="31.5" customHeight="1">
      <c r="D17" s="161" t="s">
        <v>15</v>
      </c>
      <c r="H17" s="363" t="inlineStr">
        <is>
          <t xml:space="preserve">Single Pane, Clear</t>
        </is>
      </c>
      <c r="I17" s="364"/>
      <c r="J17" s="364"/>
      <c r="K17" s="364"/>
      <c r="L17" s="364"/>
      <c r="M17" s="365"/>
      <c r="N17" s="351"/>
      <c r="O17" s="352"/>
      <c r="P17" s="352"/>
      <c r="Q17" s="352"/>
      <c r="R17" s="352"/>
      <c r="S17" s="353"/>
      <c r="T17" s="354"/>
      <c r="U17" s="355"/>
      <c r="V17" s="355"/>
      <c r="W17" s="355"/>
      <c r="X17" s="355"/>
      <c r="Y17" s="356"/>
      <c r="Z17" s="357"/>
      <c r="AA17" s="358"/>
      <c r="AB17" s="358"/>
      <c r="AC17" s="358"/>
      <c r="AD17" s="358"/>
      <c r="AE17" s="359"/>
    </row>
    <row r="18" spans="4:38" ht="15" customHeight="1">
      <c r="D18" s="49" t="s">
        <v>21</v>
      </c>
      <c r="H18" s="337" t="inlineStr">
        <is>
          <t xml:space="preserve">Aluminum</t>
        </is>
      </c>
      <c r="I18" s="338"/>
      <c r="J18" s="338"/>
      <c r="K18" s="338"/>
      <c r="L18" s="338"/>
      <c r="M18" s="339"/>
      <c r="N18" s="340"/>
      <c r="O18" s="341"/>
      <c r="P18" s="341"/>
      <c r="Q18" s="341"/>
      <c r="R18" s="341"/>
      <c r="S18" s="342"/>
      <c r="T18" s="344"/>
      <c r="U18" s="348"/>
      <c r="V18" s="348"/>
      <c r="W18" s="348"/>
      <c r="X18" s="348"/>
      <c r="Y18" s="345"/>
      <c r="Z18" s="346"/>
      <c r="AA18" s="349"/>
      <c r="AB18" s="349"/>
      <c r="AC18" s="349"/>
      <c r="AD18" s="349"/>
      <c r="AE18" s="347"/>
    </row>
    <row r="19" spans="4:38" ht="15" customHeight="1">
      <c r="D19" s="49" t="s">
        <v>22</v>
      </c>
      <c r="H19" s="337" t="inlineStr">
        <is>
          <t xml:space="preserve">Interior Drapes</t>
        </is>
      </c>
      <c r="I19" s="338"/>
      <c r="J19" s="338"/>
      <c r="K19" s="338"/>
      <c r="L19" s="338"/>
      <c r="M19" s="339"/>
      <c r="N19" s="340"/>
      <c r="O19" s="341"/>
      <c r="P19" s="341"/>
      <c r="Q19" s="341"/>
      <c r="R19" s="341"/>
      <c r="S19" s="342"/>
      <c r="T19" s="344"/>
      <c r="U19" s="348"/>
      <c r="V19" s="348"/>
      <c r="W19" s="348"/>
      <c r="X19" s="348"/>
      <c r="Y19" s="345"/>
      <c r="Z19" s="346"/>
      <c r="AA19" s="349"/>
      <c r="AB19" s="349"/>
      <c r="AC19" s="349"/>
      <c r="AD19" s="349"/>
      <c r="AE19" s="347"/>
    </row>
    <row r="20" spans="4:38" ht="15" customHeight="1">
      <c r="D20" s="49" t="s">
        <v>435</v>
      </c>
      <c r="H20" s="67"/>
      <c r="I20" s="343" t="s">
        <v>446</v>
      </c>
      <c r="J20" s="343"/>
      <c r="K20" s="343" t="s">
        <v>3</v>
      </c>
      <c r="L20" s="343"/>
      <c r="M20" s="67"/>
      <c r="N20" s="77"/>
      <c r="O20" s="360" t="s">
        <v>446</v>
      </c>
      <c r="P20" s="360"/>
      <c r="Q20" s="360" t="s">
        <v>3</v>
      </c>
      <c r="R20" s="360"/>
      <c r="S20" s="77"/>
      <c r="T20" s="79"/>
      <c r="U20" s="361" t="s">
        <v>446</v>
      </c>
      <c r="V20" s="361"/>
      <c r="W20" s="361" t="s">
        <v>3</v>
      </c>
      <c r="X20" s="361"/>
      <c r="Y20" s="79"/>
      <c r="Z20" s="72"/>
      <c r="AA20" s="362" t="s">
        <v>446</v>
      </c>
      <c r="AB20" s="362"/>
      <c r="AC20" s="362" t="s">
        <v>3</v>
      </c>
      <c r="AD20" s="362"/>
      <c r="AE20" s="72"/>
    </row>
    <row r="21" spans="4:38" ht="15" customHeight="1">
      <c r="D21" s="53" t="s">
        <v>436</v>
      </c>
      <c r="E21" s="53"/>
      <c r="F21" s="53"/>
      <c r="G21" s="53"/>
      <c r="H21" s="67"/>
      <c r="I21" s="337">
        <v>49.6</v>
      </c>
      <c r="J21" s="339"/>
      <c r="K21" s="337">
        <v>20.9</v>
      </c>
      <c r="L21" s="339"/>
      <c r="M21" s="74"/>
      <c r="N21" s="75"/>
      <c r="O21" s="340"/>
      <c r="P21" s="342"/>
      <c r="Q21" s="340"/>
      <c r="R21" s="342"/>
      <c r="S21" s="75"/>
      <c r="T21" s="76"/>
      <c r="U21" s="344"/>
      <c r="V21" s="345"/>
      <c r="W21" s="344"/>
      <c r="X21" s="345"/>
      <c r="Y21" s="76"/>
      <c r="Z21" s="72"/>
      <c r="AA21" s="346"/>
      <c r="AB21" s="347"/>
      <c r="AC21" s="346"/>
      <c r="AD21" s="347"/>
      <c r="AE21" s="72"/>
    </row>
    <row r="22" spans="4:38" ht="15" customHeight="1">
      <c r="D22" s="53" t="s">
        <v>437</v>
      </c>
      <c r="E22" s="53"/>
      <c r="F22" s="53"/>
      <c r="G22" s="53"/>
      <c r="H22" s="67"/>
      <c r="I22" s="337">
        <v>49.6</v>
      </c>
      <c r="J22" s="339"/>
      <c r="K22" s="337">
        <v>20.9</v>
      </c>
      <c r="L22" s="339"/>
      <c r="M22" s="74"/>
      <c r="N22" s="75"/>
      <c r="O22" s="340"/>
      <c r="P22" s="342"/>
      <c r="Q22" s="340"/>
      <c r="R22" s="342"/>
      <c r="S22" s="75"/>
      <c r="T22" s="76"/>
      <c r="U22" s="344"/>
      <c r="V22" s="345"/>
      <c r="W22" s="344"/>
      <c r="X22" s="345"/>
      <c r="Y22" s="76"/>
      <c r="Z22" s="72"/>
      <c r="AA22" s="346"/>
      <c r="AB22" s="347"/>
      <c r="AC22" s="346"/>
      <c r="AD22" s="347"/>
      <c r="AE22" s="72"/>
    </row>
    <row r="23" spans="4:38" ht="15" customHeight="1">
      <c r="D23" s="53" t="s">
        <v>438</v>
      </c>
      <c r="E23" s="53"/>
      <c r="F23" s="53"/>
      <c r="G23" s="53"/>
      <c r="H23" s="67"/>
      <c r="I23" s="337">
        <v>7.5</v>
      </c>
      <c r="J23" s="339"/>
      <c r="K23" s="337">
        <v>43.3</v>
      </c>
      <c r="L23" s="339"/>
      <c r="M23" s="74"/>
      <c r="N23" s="75"/>
      <c r="O23" s="340"/>
      <c r="P23" s="342"/>
      <c r="Q23" s="340"/>
      <c r="R23" s="342"/>
      <c r="S23" s="75"/>
      <c r="T23" s="76"/>
      <c r="U23" s="344"/>
      <c r="V23" s="345"/>
      <c r="W23" s="344"/>
      <c r="X23" s="345"/>
      <c r="Y23" s="76"/>
      <c r="Z23" s="72"/>
      <c r="AA23" s="346"/>
      <c r="AB23" s="347"/>
      <c r="AC23" s="346"/>
      <c r="AD23" s="347"/>
      <c r="AE23" s="72"/>
    </row>
    <row r="24" spans="4:38" ht="15" customHeight="1">
      <c r="D24" s="53" t="s">
        <v>439</v>
      </c>
      <c r="E24" s="53"/>
      <c r="F24" s="53"/>
      <c r="G24" s="53"/>
      <c r="H24" s="67"/>
      <c r="I24" s="337"/>
      <c r="J24" s="339"/>
      <c r="K24" s="337"/>
      <c r="L24" s="339"/>
      <c r="M24" s="74"/>
      <c r="N24" s="75"/>
      <c r="O24" s="340"/>
      <c r="P24" s="342"/>
      <c r="Q24" s="340"/>
      <c r="R24" s="342"/>
      <c r="S24" s="75"/>
      <c r="T24" s="76"/>
      <c r="U24" s="344"/>
      <c r="V24" s="345"/>
      <c r="W24" s="344"/>
      <c r="X24" s="345"/>
      <c r="Y24" s="76"/>
      <c r="Z24" s="72"/>
      <c r="AA24" s="346"/>
      <c r="AB24" s="347"/>
      <c r="AC24" s="346"/>
      <c r="AD24" s="347"/>
      <c r="AE24" s="72"/>
    </row>
    <row r="25" spans="4:38" ht="15" customHeight="1">
      <c r="D25" s="53" t="s">
        <v>440</v>
      </c>
      <c r="E25" s="53"/>
      <c r="F25" s="53"/>
      <c r="G25" s="53"/>
      <c r="H25" s="67"/>
      <c r="I25" s="337"/>
      <c r="J25" s="339"/>
      <c r="K25" s="337"/>
      <c r="L25" s="339"/>
      <c r="M25" s="74"/>
      <c r="N25" s="75"/>
      <c r="O25" s="340"/>
      <c r="P25" s="342"/>
      <c r="Q25" s="340"/>
      <c r="R25" s="342"/>
      <c r="S25" s="75"/>
      <c r="T25" s="76"/>
      <c r="U25" s="344"/>
      <c r="V25" s="345"/>
      <c r="W25" s="344"/>
      <c r="X25" s="345"/>
      <c r="Y25" s="76"/>
      <c r="Z25" s="72"/>
      <c r="AA25" s="346"/>
      <c r="AB25" s="347"/>
      <c r="AC25" s="346"/>
      <c r="AD25" s="347"/>
      <c r="AE25" s="72"/>
      <c r="AG25" s="62"/>
      <c r="AH25" s="62"/>
      <c r="AI25" s="62"/>
      <c r="AJ25" s="62"/>
      <c r="AK25" s="62"/>
      <c r="AL25" s="62"/>
    </row>
    <row r="26" spans="4:38" ht="15" customHeight="1">
      <c r="D26" s="53" t="s">
        <v>441</v>
      </c>
      <c r="E26" s="53"/>
      <c r="F26" s="53"/>
      <c r="G26" s="53"/>
      <c r="H26" s="67"/>
      <c r="I26" s="337"/>
      <c r="J26" s="339"/>
      <c r="K26" s="337"/>
      <c r="L26" s="339"/>
      <c r="M26" s="74"/>
      <c r="N26" s="75"/>
      <c r="O26" s="340"/>
      <c r="P26" s="342"/>
      <c r="Q26" s="340"/>
      <c r="R26" s="342"/>
      <c r="S26" s="75"/>
      <c r="T26" s="76"/>
      <c r="U26" s="344"/>
      <c r="V26" s="345"/>
      <c r="W26" s="344"/>
      <c r="X26" s="345"/>
      <c r="Y26" s="76"/>
      <c r="Z26" s="72"/>
      <c r="AA26" s="346"/>
      <c r="AB26" s="347"/>
      <c r="AC26" s="346"/>
      <c r="AD26" s="347"/>
      <c r="AE26" s="72"/>
    </row>
    <row r="27" spans="4:38" ht="15" customHeight="1">
      <c r="D27" s="53" t="s">
        <v>442</v>
      </c>
      <c r="E27" s="53"/>
      <c r="F27" s="53"/>
      <c r="G27" s="53"/>
      <c r="H27" s="67"/>
      <c r="I27" s="337"/>
      <c r="J27" s="339"/>
      <c r="K27" s="337"/>
      <c r="L27" s="339"/>
      <c r="M27" s="74"/>
      <c r="N27" s="75"/>
      <c r="O27" s="340"/>
      <c r="P27" s="342"/>
      <c r="Q27" s="340"/>
      <c r="R27" s="342"/>
      <c r="S27" s="75"/>
      <c r="T27" s="76"/>
      <c r="U27" s="344"/>
      <c r="V27" s="345"/>
      <c r="W27" s="344"/>
      <c r="X27" s="345"/>
      <c r="Y27" s="76"/>
      <c r="Z27" s="72"/>
      <c r="AA27" s="346"/>
      <c r="AB27" s="347"/>
      <c r="AC27" s="346"/>
      <c r="AD27" s="347"/>
      <c r="AE27" s="72"/>
    </row>
    <row r="28" spans="4:38" ht="15" customHeight="1">
      <c r="D28" s="53" t="s">
        <v>443</v>
      </c>
      <c r="E28" s="53"/>
      <c r="F28" s="53"/>
      <c r="G28" s="53"/>
      <c r="H28" s="67"/>
      <c r="I28" s="337"/>
      <c r="J28" s="339"/>
      <c r="K28" s="337"/>
      <c r="L28" s="339"/>
      <c r="M28" s="74"/>
      <c r="N28" s="75"/>
      <c r="O28" s="340"/>
      <c r="P28" s="342"/>
      <c r="Q28" s="340"/>
      <c r="R28" s="342"/>
      <c r="S28" s="75"/>
      <c r="T28" s="76"/>
      <c r="U28" s="344"/>
      <c r="V28" s="345"/>
      <c r="W28" s="344"/>
      <c r="X28" s="345"/>
      <c r="Y28" s="76"/>
      <c r="Z28" s="72"/>
      <c r="AA28" s="346"/>
      <c r="AB28" s="347"/>
      <c r="AC28" s="346"/>
      <c r="AD28" s="347"/>
      <c r="AE28" s="72"/>
    </row>
    <row r="29" spans="4:38" ht="15" customHeight="1">
      <c r="D29" s="53" t="s">
        <v>444</v>
      </c>
      <c r="E29" s="53"/>
      <c r="F29" s="53"/>
      <c r="G29" s="53"/>
      <c r="H29" s="67"/>
      <c r="I29" s="337"/>
      <c r="J29" s="339"/>
      <c r="K29" s="337"/>
      <c r="L29" s="339"/>
      <c r="M29" s="74"/>
      <c r="N29" s="75"/>
      <c r="O29" s="340"/>
      <c r="P29" s="342"/>
      <c r="Q29" s="340"/>
      <c r="R29" s="342"/>
      <c r="S29" s="75"/>
      <c r="T29" s="76"/>
      <c r="U29" s="344"/>
      <c r="V29" s="345"/>
      <c r="W29" s="344"/>
      <c r="X29" s="345"/>
      <c r="Y29" s="76"/>
      <c r="Z29" s="72"/>
      <c r="AA29" s="346"/>
      <c r="AB29" s="347"/>
      <c r="AC29" s="346"/>
      <c r="AD29" s="347"/>
      <c r="AE29" s="72"/>
    </row>
    <row r="30" spans="4:38" ht="15" customHeight="1">
      <c r="D30" s="53" t="s">
        <v>445</v>
      </c>
      <c r="E30" s="53"/>
      <c r="F30" s="53"/>
      <c r="G30" s="53"/>
      <c r="H30" s="67"/>
      <c r="I30" s="337"/>
      <c r="J30" s="339"/>
      <c r="K30" s="337"/>
      <c r="L30" s="339"/>
      <c r="M30" s="74"/>
      <c r="N30" s="75"/>
      <c r="O30" s="340"/>
      <c r="P30" s="342"/>
      <c r="Q30" s="340"/>
      <c r="R30" s="342"/>
      <c r="S30" s="75"/>
      <c r="T30" s="76"/>
      <c r="U30" s="344"/>
      <c r="V30" s="345"/>
      <c r="W30" s="344"/>
      <c r="X30" s="345"/>
      <c r="Y30" s="76"/>
      <c r="Z30" s="72"/>
      <c r="AA30" s="346"/>
      <c r="AB30" s="347"/>
      <c r="AC30" s="346"/>
      <c r="AD30" s="347"/>
      <c r="AE30" s="72"/>
    </row>
    <row r="31" spans="4:38" ht="15" customHeight="1">
      <c r="D31" s="304" t="s">
        <v>658</v>
      </c>
      <c r="E31" s="304"/>
      <c r="H31" s="67"/>
      <c r="I31" s="67"/>
      <c r="J31" s="67"/>
      <c r="K31" s="67"/>
      <c r="L31" s="67"/>
      <c r="M31" s="67"/>
      <c r="N31" s="77"/>
      <c r="O31" s="77"/>
      <c r="P31" s="78"/>
      <c r="Q31" s="77"/>
      <c r="R31" s="77"/>
      <c r="S31" s="77"/>
      <c r="T31" s="79"/>
      <c r="U31" s="80"/>
      <c r="V31" s="79"/>
      <c r="W31" s="79"/>
      <c r="X31" s="79"/>
      <c r="Y31" s="79"/>
      <c r="Z31" s="72"/>
      <c r="AA31" s="72"/>
      <c r="AB31" s="72"/>
      <c r="AC31" s="72"/>
      <c r="AD31" s="72"/>
      <c r="AE31" s="72"/>
    </row>
    <row r="32" spans="4:38" ht="15" customHeight="1">
      <c r="H32" s="101"/>
      <c r="I32" s="101"/>
      <c r="J32" s="101"/>
      <c r="K32" s="101"/>
      <c r="L32" s="101"/>
      <c r="M32" s="101"/>
      <c r="N32" s="102"/>
      <c r="O32" s="102"/>
      <c r="P32" s="103"/>
      <c r="Q32" s="102"/>
      <c r="R32" s="102"/>
      <c r="S32" s="102"/>
      <c r="T32" s="104"/>
      <c r="U32" s="105"/>
      <c r="V32" s="104"/>
      <c r="W32" s="104"/>
      <c r="X32" s="104"/>
      <c r="Y32" s="104"/>
      <c r="Z32" s="106"/>
      <c r="AA32" s="106"/>
      <c r="AB32" s="106"/>
      <c r="AC32" s="106"/>
      <c r="AD32" s="106"/>
      <c r="AE32" s="106"/>
    </row>
    <row r="33" spans="4:33">
      <c r="D33" s="48" t="s">
        <v>425</v>
      </c>
      <c r="E33" s="48"/>
      <c r="F33" s="48"/>
      <c r="Q33" s="81"/>
    </row>
    <row r="34" spans="4:33">
      <c r="D34" s="48" t="s">
        <v>179</v>
      </c>
      <c r="H34" s="62" t="s">
        <v>34</v>
      </c>
      <c r="J34" s="62" t="s">
        <v>36</v>
      </c>
      <c r="K34" s="62"/>
      <c r="L34" s="62"/>
      <c r="M34" s="62"/>
      <c r="N34" s="62" t="s">
        <v>107</v>
      </c>
      <c r="O34" s="62"/>
      <c r="P34" s="62"/>
      <c r="Q34" s="48" t="s">
        <v>433</v>
      </c>
      <c r="R34" s="62"/>
      <c r="V34" s="62" t="s">
        <v>34</v>
      </c>
      <c r="X34" s="62" t="s">
        <v>36</v>
      </c>
      <c r="Y34" s="62"/>
      <c r="Z34" s="62"/>
      <c r="AB34" s="62"/>
      <c r="AC34" s="62"/>
      <c r="AD34" s="62"/>
      <c r="AE34" s="62"/>
      <c r="AG34" s="62"/>
    </row>
    <row r="35" spans="4:33">
      <c r="D35" s="49" t="s">
        <v>176</v>
      </c>
      <c r="H35" s="52"/>
      <c r="I35" s="90"/>
      <c r="J35" s="139"/>
      <c r="K35" s="91" t="s">
        <v>488</v>
      </c>
      <c r="M35" s="62"/>
      <c r="N35" s="52"/>
      <c r="O35" s="54"/>
      <c r="Q35" s="49" t="s">
        <v>94</v>
      </c>
      <c r="V35" s="52"/>
      <c r="W35" s="90"/>
      <c r="X35" s="52"/>
      <c r="Y35" s="91" t="s">
        <v>488</v>
      </c>
      <c r="AC35" s="62"/>
      <c r="AD35" s="62"/>
      <c r="AF35" s="60"/>
    </row>
    <row r="36" spans="4:33">
      <c r="D36" s="49" t="s">
        <v>426</v>
      </c>
      <c r="H36" s="52"/>
      <c r="I36" s="90"/>
      <c r="J36" s="139"/>
      <c r="K36" s="91" t="s">
        <v>488</v>
      </c>
      <c r="M36" s="62"/>
      <c r="N36" s="62"/>
      <c r="O36" s="62"/>
      <c r="Q36" s="49" t="s">
        <v>180</v>
      </c>
      <c r="V36" s="52"/>
      <c r="W36" s="90"/>
      <c r="X36" s="52"/>
      <c r="Y36" s="91" t="s">
        <v>488</v>
      </c>
      <c r="AC36" s="62"/>
      <c r="AD36" s="62"/>
    </row>
    <row r="37" spans="4:33">
      <c r="D37" s="49" t="s">
        <v>178</v>
      </c>
      <c r="H37" s="52"/>
      <c r="I37" s="90"/>
      <c r="J37" s="139"/>
      <c r="K37" s="91" t="s">
        <v>488</v>
      </c>
      <c r="M37" s="62"/>
      <c r="N37" s="62"/>
      <c r="O37" s="62"/>
      <c r="Q37" s="49" t="s">
        <v>96</v>
      </c>
      <c r="V37" s="52">
        <v>2</v>
      </c>
      <c r="W37" s="90"/>
      <c r="X37" s="52">
        <v>8</v>
      </c>
      <c r="Y37" s="91" t="s">
        <v>488</v>
      </c>
      <c r="AC37" s="62"/>
      <c r="AD37" s="62"/>
    </row>
    <row r="38" spans="4:33">
      <c r="D38" s="49" t="s">
        <v>753</v>
      </c>
      <c r="H38" s="52"/>
      <c r="I38" s="90"/>
      <c r="J38" s="139"/>
      <c r="K38" s="91" t="s">
        <v>488</v>
      </c>
      <c r="M38" s="62"/>
      <c r="N38" s="62"/>
      <c r="O38" s="62"/>
      <c r="Q38" s="49" t="s">
        <v>97</v>
      </c>
      <c r="V38" s="52"/>
      <c r="W38" s="90"/>
      <c r="X38" s="52"/>
      <c r="Y38" s="91" t="s">
        <v>621</v>
      </c>
      <c r="AC38" s="62"/>
      <c r="AD38" s="62"/>
    </row>
    <row r="39" spans="4:33">
      <c r="D39" s="49" t="s">
        <v>177</v>
      </c>
      <c r="H39" s="52"/>
      <c r="I39" s="90"/>
      <c r="J39" s="139"/>
      <c r="K39" s="91" t="s">
        <v>488</v>
      </c>
      <c r="M39" s="62"/>
      <c r="N39" s="62"/>
      <c r="O39" s="62"/>
      <c r="Q39" s="49" t="s">
        <v>98</v>
      </c>
      <c r="V39" s="52"/>
      <c r="W39" s="90"/>
      <c r="X39" s="52"/>
      <c r="Y39" s="91" t="s">
        <v>621</v>
      </c>
      <c r="AC39" s="62"/>
      <c r="AD39" s="62"/>
    </row>
    <row r="40" spans="4:33">
      <c r="Q40" s="49" t="s">
        <v>1021</v>
      </c>
      <c r="V40" s="52"/>
      <c r="W40" s="90"/>
      <c r="X40" s="52"/>
      <c r="Y40" s="91" t="s">
        <v>488</v>
      </c>
      <c r="AB40" s="62" t="s">
        <v>107</v>
      </c>
      <c r="AC40" s="62"/>
      <c r="AD40" s="62"/>
    </row>
    <row r="41" spans="4:33">
      <c r="D41" s="48" t="s">
        <v>428</v>
      </c>
      <c r="H41" s="62" t="s">
        <v>34</v>
      </c>
      <c r="J41" s="62" t="s">
        <v>36</v>
      </c>
      <c r="K41" s="62"/>
      <c r="L41" s="62"/>
      <c r="M41" s="62"/>
      <c r="N41" s="62" t="s">
        <v>107</v>
      </c>
      <c r="O41" s="62"/>
      <c r="P41" s="62"/>
      <c r="Q41" s="49" t="s">
        <v>100</v>
      </c>
      <c r="R41" s="62"/>
      <c r="V41" s="52"/>
      <c r="W41" s="90"/>
      <c r="X41" s="52"/>
      <c r="Y41" s="91" t="s">
        <v>621</v>
      </c>
      <c r="AA41" s="92"/>
      <c r="AB41" s="52"/>
      <c r="AC41" s="62"/>
      <c r="AD41" s="62"/>
    </row>
    <row r="42" spans="4:33">
      <c r="D42" s="49" t="s">
        <v>84</v>
      </c>
      <c r="H42" s="52"/>
      <c r="I42" s="90"/>
      <c r="J42" s="139"/>
      <c r="K42" s="91" t="s">
        <v>488</v>
      </c>
      <c r="N42" s="52"/>
      <c r="O42" s="54"/>
      <c r="P42" s="62"/>
      <c r="Q42" s="49" t="s">
        <v>101</v>
      </c>
      <c r="R42" s="62"/>
      <c r="V42" s="52"/>
      <c r="W42" s="90"/>
      <c r="X42" s="52"/>
      <c r="Y42" s="91" t="s">
        <v>621</v>
      </c>
      <c r="AC42" s="62"/>
      <c r="AD42" s="62"/>
    </row>
    <row r="43" spans="4:33">
      <c r="D43" s="49" t="s">
        <v>85</v>
      </c>
      <c r="H43" s="52"/>
      <c r="I43" s="90"/>
      <c r="J43" s="139"/>
      <c r="K43" s="91" t="s">
        <v>488</v>
      </c>
      <c r="N43" s="52"/>
      <c r="O43" s="54"/>
      <c r="P43" s="62"/>
      <c r="Q43" s="49" t="s">
        <v>145</v>
      </c>
      <c r="R43" s="62"/>
      <c r="V43" s="52"/>
      <c r="W43" s="90"/>
      <c r="X43" s="52"/>
      <c r="Y43" s="91" t="s">
        <v>621</v>
      </c>
      <c r="AC43" s="62"/>
      <c r="AD43" s="62"/>
    </row>
    <row r="44" spans="4:33">
      <c r="D44" s="49" t="s">
        <v>1022</v>
      </c>
      <c r="H44" s="52"/>
      <c r="I44" s="90"/>
      <c r="J44" s="139"/>
      <c r="K44" s="91" t="s">
        <v>488</v>
      </c>
      <c r="N44" s="62"/>
      <c r="O44" s="62"/>
      <c r="P44" s="62"/>
      <c r="Q44" s="62"/>
      <c r="S44" s="62"/>
    </row>
    <row r="45" spans="4:33">
      <c r="D45" s="49" t="s">
        <v>87</v>
      </c>
      <c r="H45" s="52"/>
      <c r="I45" s="90"/>
      <c r="J45" s="139"/>
      <c r="K45" s="91" t="s">
        <v>488</v>
      </c>
      <c r="N45" s="62"/>
      <c r="O45" s="62"/>
      <c r="P45" s="62"/>
      <c r="Q45" s="93"/>
      <c r="R45" s="94"/>
      <c r="S45" s="73"/>
      <c r="T45" s="73"/>
      <c r="U45" s="73"/>
      <c r="V45" s="94"/>
      <c r="W45" s="73"/>
      <c r="X45" s="94"/>
      <c r="Y45" s="94"/>
      <c r="Z45" s="94"/>
      <c r="AA45" s="73"/>
      <c r="AB45" s="94"/>
      <c r="AC45" s="93"/>
      <c r="AD45" s="94"/>
      <c r="AE45" s="62"/>
      <c r="AG45" s="62"/>
    </row>
    <row r="46" spans="4:33">
      <c r="D46" s="49" t="s">
        <v>429</v>
      </c>
      <c r="H46" s="52"/>
      <c r="I46" s="90"/>
      <c r="J46" s="139"/>
      <c r="K46" s="91" t="s">
        <v>488</v>
      </c>
      <c r="N46" s="62"/>
      <c r="O46" s="62"/>
      <c r="P46" s="62"/>
      <c r="Q46" s="48" t="s">
        <v>56</v>
      </c>
      <c r="T46" s="62" t="s">
        <v>34</v>
      </c>
      <c r="W46" s="48" t="s">
        <v>851</v>
      </c>
      <c r="Z46" s="62"/>
      <c r="AB46" s="62"/>
      <c r="AC46" s="62"/>
      <c r="AD46" s="94"/>
    </row>
    <row r="47" spans="4:33">
      <c r="Q47" s="49" t="s">
        <v>57</v>
      </c>
      <c r="T47" s="52"/>
      <c r="W47" s="367" t="s">
        <v>146</v>
      </c>
      <c r="X47" s="367"/>
      <c r="Y47" s="95"/>
      <c r="Z47" s="95"/>
      <c r="AA47" s="380" t="s">
        <v>152</v>
      </c>
      <c r="AB47" s="380"/>
      <c r="AC47" s="88"/>
      <c r="AD47" s="73"/>
    </row>
    <row r="48" spans="4:33">
      <c r="D48" s="48" t="s">
        <v>430</v>
      </c>
      <c r="H48" s="62" t="s">
        <v>34</v>
      </c>
      <c r="J48" s="62" t="s">
        <v>36</v>
      </c>
      <c r="K48" s="62"/>
      <c r="L48" s="62"/>
      <c r="M48" s="62"/>
      <c r="N48" s="62"/>
      <c r="O48" s="62"/>
      <c r="P48" s="62"/>
      <c r="Q48" s="49" t="s">
        <v>58</v>
      </c>
      <c r="T48" s="52">
        <v>1</v>
      </c>
      <c r="W48" s="96" t="s">
        <v>147</v>
      </c>
      <c r="X48" s="95"/>
      <c r="Y48" s="95"/>
      <c r="Z48" s="95"/>
      <c r="AA48" s="50" t="s">
        <v>153</v>
      </c>
      <c r="AB48" s="88"/>
      <c r="AC48" s="88"/>
      <c r="AD48" s="94"/>
    </row>
    <row r="49" spans="3:32">
      <c r="D49" s="49" t="s">
        <v>431</v>
      </c>
      <c r="H49" s="52"/>
      <c r="I49" s="90"/>
      <c r="J49" s="139"/>
      <c r="K49" s="91" t="s">
        <v>621</v>
      </c>
      <c r="N49" s="62"/>
      <c r="O49" s="62"/>
      <c r="Q49" s="73"/>
      <c r="R49" s="73"/>
      <c r="W49" s="367" t="s">
        <v>148</v>
      </c>
      <c r="X49" s="367"/>
      <c r="Y49" s="367"/>
      <c r="Z49" s="95"/>
      <c r="AA49" s="367" t="s">
        <v>154</v>
      </c>
      <c r="AB49" s="367"/>
      <c r="AC49" s="367"/>
      <c r="AD49" s="367"/>
    </row>
    <row r="50" spans="3:32">
      <c r="D50" s="49" t="s">
        <v>432</v>
      </c>
      <c r="H50" s="52"/>
      <c r="I50" s="90"/>
      <c r="J50" s="139"/>
      <c r="K50" s="91" t="s">
        <v>621</v>
      </c>
      <c r="N50" s="62" t="s">
        <v>107</v>
      </c>
      <c r="O50" s="56"/>
      <c r="Q50" s="73"/>
      <c r="R50" s="73"/>
      <c r="W50" s="367" t="s">
        <v>150</v>
      </c>
      <c r="X50" s="367"/>
      <c r="Y50" s="367"/>
      <c r="Z50" s="367"/>
      <c r="AA50" s="366" t="s">
        <v>645</v>
      </c>
      <c r="AB50" s="366"/>
      <c r="AC50" s="88"/>
      <c r="AD50" s="73"/>
    </row>
    <row r="51" spans="3:32">
      <c r="D51" s="49" t="s">
        <v>92</v>
      </c>
      <c r="H51" s="52"/>
      <c r="I51" s="90"/>
      <c r="J51" s="139"/>
      <c r="K51" s="91" t="s">
        <v>621</v>
      </c>
      <c r="M51" s="92"/>
      <c r="N51" s="52"/>
      <c r="O51" s="54"/>
      <c r="Q51" s="73"/>
      <c r="R51" s="73"/>
      <c r="W51" s="367" t="s">
        <v>149</v>
      </c>
      <c r="X51" s="367"/>
      <c r="Y51" s="367"/>
      <c r="Z51" s="95"/>
      <c r="AA51" s="97" t="s">
        <v>501</v>
      </c>
      <c r="AB51" s="88"/>
      <c r="AC51" s="88"/>
      <c r="AD51" s="73"/>
    </row>
    <row r="52" spans="3:32">
      <c r="D52" s="49" t="s">
        <v>93</v>
      </c>
      <c r="H52" s="52"/>
      <c r="I52" s="90"/>
      <c r="J52" s="139"/>
      <c r="K52" s="91" t="s">
        <v>621</v>
      </c>
      <c r="N52" s="62"/>
      <c r="O52" s="62"/>
      <c r="Q52" s="73"/>
      <c r="R52" s="73"/>
      <c r="W52" s="367" t="s">
        <v>151</v>
      </c>
      <c r="X52" s="367"/>
      <c r="Y52" s="95"/>
      <c r="Z52" s="95"/>
      <c r="AA52" s="107"/>
      <c r="AB52" s="88"/>
      <c r="AC52" s="108"/>
      <c r="AD52" s="73"/>
    </row>
    <row r="53" spans="3:32">
      <c r="Q53" s="73"/>
      <c r="R53" s="73"/>
      <c r="S53" s="73"/>
      <c r="T53" s="73"/>
      <c r="U53" s="73"/>
      <c r="V53" s="94"/>
      <c r="W53" s="94"/>
      <c r="X53" s="94"/>
      <c r="Y53" s="98"/>
      <c r="Z53" s="98"/>
      <c r="AA53" s="98"/>
      <c r="AB53" s="73"/>
      <c r="AC53" s="73"/>
      <c r="AD53" s="73"/>
    </row>
    <row r="54" spans="3:32">
      <c r="P54" s="73"/>
      <c r="Q54" s="73"/>
      <c r="R54" s="73"/>
      <c r="S54" s="73"/>
      <c r="T54" s="73"/>
      <c r="U54" s="94"/>
      <c r="V54" s="94"/>
      <c r="W54" s="73"/>
      <c r="X54" s="73"/>
      <c r="Y54" s="73"/>
      <c r="Z54" s="73"/>
      <c r="AA54" s="73"/>
      <c r="AB54" s="73"/>
      <c r="AC54" s="73"/>
    </row>
    <row r="55" spans="3:32">
      <c r="W55" s="62"/>
      <c r="X55" s="62"/>
      <c r="Y55" s="62"/>
      <c r="Z55" s="62"/>
    </row>
    <row r="56" spans="3:32">
      <c r="I56" s="62"/>
      <c r="J56" s="62"/>
      <c r="K56" s="62"/>
      <c r="L56" s="62"/>
      <c r="M56" s="62"/>
      <c r="N56" s="62"/>
      <c r="O56" s="303"/>
      <c r="P56" s="303"/>
      <c r="Q56" s="303"/>
      <c r="R56" s="303"/>
      <c r="S56" s="303"/>
      <c r="T56" s="303"/>
      <c r="U56" s="62"/>
      <c r="V56" s="62"/>
      <c r="AA56" s="303"/>
      <c r="AB56" s="303"/>
      <c r="AC56" s="303"/>
      <c r="AD56" s="303"/>
      <c r="AE56" s="303"/>
      <c r="AF56" s="303"/>
    </row>
    <row r="57" spans="3:32" ht="25.5" customHeight="1">
      <c r="C57" s="333" t="s">
        <v>841</v>
      </c>
      <c r="D57" s="333"/>
      <c r="E57" s="333"/>
      <c r="F57" s="333"/>
      <c r="G57" s="333"/>
    </row>
    <row r="58" spans="3:32">
      <c r="D58" s="48"/>
    </row>
    <row r="59" spans="3:32">
      <c r="D59" s="48" t="s">
        <v>409</v>
      </c>
      <c r="E59" s="48"/>
      <c r="F59" s="48"/>
      <c r="G59" s="48"/>
      <c r="L59" s="313" t="s">
        <v>27</v>
      </c>
      <c r="M59" s="313"/>
      <c r="R59" s="48" t="s">
        <v>768</v>
      </c>
    </row>
    <row r="60" spans="3:32">
      <c r="E60" s="88"/>
      <c r="H60" s="49" t="s">
        <v>26</v>
      </c>
      <c r="L60" s="314"/>
      <c r="M60" s="314"/>
      <c r="N60" s="310" t="s">
        <v>35</v>
      </c>
      <c r="O60" s="310"/>
      <c r="P60" s="49" t="s">
        <v>36</v>
      </c>
    </row>
    <row r="61" spans="3:32">
      <c r="D61" s="49" t="s">
        <v>28</v>
      </c>
      <c r="H61" s="334"/>
      <c r="I61" s="335"/>
      <c r="J61" s="335"/>
      <c r="K61" s="336"/>
      <c r="L61" s="334"/>
      <c r="M61" s="336"/>
      <c r="N61" s="334"/>
      <c r="O61" s="336"/>
      <c r="P61" s="139"/>
      <c r="R61" s="298"/>
      <c r="S61" s="298"/>
      <c r="T61" s="298"/>
      <c r="U61" s="298"/>
      <c r="V61" s="298"/>
      <c r="W61" s="298"/>
      <c r="X61" s="298"/>
      <c r="Y61" s="298"/>
      <c r="Z61" s="298"/>
      <c r="AA61" s="298"/>
      <c r="AB61" s="298"/>
      <c r="AC61" s="298"/>
      <c r="AD61" s="298"/>
      <c r="AE61" s="298"/>
    </row>
    <row r="62" spans="3:32">
      <c r="D62" s="49" t="s">
        <v>29</v>
      </c>
      <c r="H62" s="334"/>
      <c r="I62" s="335"/>
      <c r="J62" s="335"/>
      <c r="K62" s="336"/>
      <c r="L62" s="334"/>
      <c r="M62" s="336"/>
      <c r="N62" s="334"/>
      <c r="O62" s="336"/>
      <c r="P62" s="139"/>
      <c r="R62" s="298"/>
      <c r="S62" s="298"/>
      <c r="T62" s="298"/>
      <c r="U62" s="298"/>
      <c r="V62" s="298"/>
      <c r="W62" s="298"/>
      <c r="X62" s="298"/>
      <c r="Y62" s="298"/>
      <c r="Z62" s="298"/>
      <c r="AA62" s="298"/>
      <c r="AB62" s="298"/>
      <c r="AC62" s="298"/>
      <c r="AD62" s="298"/>
      <c r="AE62" s="298"/>
    </row>
    <row r="63" spans="3:32">
      <c r="P63" s="65"/>
      <c r="R63" s="298"/>
      <c r="S63" s="298"/>
      <c r="T63" s="298"/>
      <c r="U63" s="298"/>
      <c r="V63" s="298"/>
      <c r="W63" s="298"/>
      <c r="X63" s="298"/>
      <c r="Y63" s="298"/>
      <c r="Z63" s="298"/>
      <c r="AA63" s="298"/>
      <c r="AB63" s="298"/>
      <c r="AC63" s="298"/>
      <c r="AD63" s="298"/>
      <c r="AE63" s="298"/>
    </row>
    <row r="64" spans="3:32">
      <c r="D64" s="48" t="s">
        <v>424</v>
      </c>
      <c r="E64" s="48"/>
      <c r="F64" s="48"/>
      <c r="G64" s="48"/>
      <c r="H64" s="52"/>
      <c r="I64" s="49" t="s">
        <v>173</v>
      </c>
      <c r="K64" s="367" t="s">
        <v>653</v>
      </c>
      <c r="L64" s="367"/>
      <c r="M64" s="367"/>
      <c r="N64" s="367"/>
      <c r="P64" s="65"/>
      <c r="R64" s="298"/>
      <c r="S64" s="298"/>
      <c r="T64" s="298"/>
      <c r="U64" s="298"/>
      <c r="V64" s="298"/>
      <c r="W64" s="298"/>
      <c r="X64" s="298"/>
      <c r="Y64" s="298"/>
      <c r="Z64" s="298"/>
      <c r="AA64" s="298"/>
      <c r="AB64" s="298"/>
      <c r="AC64" s="298"/>
      <c r="AD64" s="298"/>
      <c r="AE64" s="298"/>
    </row>
    <row r="65" spans="4:31">
      <c r="P65" s="65"/>
      <c r="R65" s="64"/>
      <c r="S65" s="64"/>
      <c r="T65" s="64"/>
      <c r="U65" s="64"/>
      <c r="V65" s="64"/>
      <c r="W65" s="64"/>
      <c r="X65" s="64"/>
      <c r="Y65" s="64"/>
      <c r="Z65" s="64"/>
      <c r="AA65" s="64"/>
      <c r="AB65" s="64"/>
      <c r="AC65" s="64"/>
      <c r="AD65" s="64"/>
      <c r="AE65" s="64"/>
    </row>
    <row r="66" spans="4:31">
      <c r="D66" s="48" t="s">
        <v>422</v>
      </c>
      <c r="E66" s="48"/>
      <c r="F66" s="48"/>
      <c r="I66" s="48"/>
      <c r="N66" s="58"/>
    </row>
    <row r="67" spans="4:31">
      <c r="D67" s="48"/>
      <c r="E67" s="48"/>
      <c r="F67" s="48"/>
      <c r="G67" s="48"/>
      <c r="H67" s="329" t="s">
        <v>9</v>
      </c>
      <c r="I67" s="329"/>
      <c r="J67" s="329"/>
      <c r="K67" s="329"/>
      <c r="L67" s="329"/>
      <c r="M67" s="329"/>
      <c r="N67" s="330" t="s">
        <v>10</v>
      </c>
      <c r="O67" s="330"/>
      <c r="P67" s="330"/>
      <c r="Q67" s="330"/>
      <c r="R67" s="330"/>
      <c r="S67" s="330"/>
      <c r="T67" s="319" t="s">
        <v>12</v>
      </c>
      <c r="U67" s="319"/>
      <c r="V67" s="319"/>
      <c r="W67" s="319"/>
      <c r="X67" s="319"/>
      <c r="Y67" s="319"/>
      <c r="Z67" s="320" t="s">
        <v>11</v>
      </c>
      <c r="AA67" s="320"/>
      <c r="AB67" s="320"/>
      <c r="AC67" s="320"/>
      <c r="AD67" s="320"/>
      <c r="AE67" s="320"/>
    </row>
    <row r="68" spans="4:31" s="161" customFormat="1" ht="30.75" customHeight="1">
      <c r="D68" s="161" t="s">
        <v>15</v>
      </c>
      <c r="H68" s="363"/>
      <c r="I68" s="364"/>
      <c r="J68" s="364"/>
      <c r="K68" s="364"/>
      <c r="L68" s="364"/>
      <c r="M68" s="365"/>
      <c r="N68" s="368"/>
      <c r="O68" s="369"/>
      <c r="P68" s="369"/>
      <c r="Q68" s="369"/>
      <c r="R68" s="369"/>
      <c r="S68" s="370"/>
      <c r="T68" s="371"/>
      <c r="U68" s="372"/>
      <c r="V68" s="372"/>
      <c r="W68" s="372"/>
      <c r="X68" s="372"/>
      <c r="Y68" s="373"/>
      <c r="Z68" s="374"/>
      <c r="AA68" s="375"/>
      <c r="AB68" s="375"/>
      <c r="AC68" s="375"/>
      <c r="AD68" s="375"/>
      <c r="AE68" s="376"/>
    </row>
    <row r="69" spans="4:31">
      <c r="D69" s="49" t="s">
        <v>21</v>
      </c>
      <c r="H69" s="337"/>
      <c r="I69" s="338"/>
      <c r="J69" s="338"/>
      <c r="K69" s="338"/>
      <c r="L69" s="338"/>
      <c r="M69" s="339"/>
      <c r="N69" s="340"/>
      <c r="O69" s="341"/>
      <c r="P69" s="341"/>
      <c r="Q69" s="341"/>
      <c r="R69" s="341"/>
      <c r="S69" s="342"/>
      <c r="T69" s="344"/>
      <c r="U69" s="348"/>
      <c r="V69" s="348"/>
      <c r="W69" s="348"/>
      <c r="X69" s="348"/>
      <c r="Y69" s="345"/>
      <c r="Z69" s="346"/>
      <c r="AA69" s="349"/>
      <c r="AB69" s="349"/>
      <c r="AC69" s="349"/>
      <c r="AD69" s="349"/>
      <c r="AE69" s="347"/>
    </row>
    <row r="70" spans="4:31">
      <c r="D70" s="49" t="s">
        <v>22</v>
      </c>
      <c r="H70" s="337"/>
      <c r="I70" s="338"/>
      <c r="J70" s="338"/>
      <c r="K70" s="338"/>
      <c r="L70" s="338"/>
      <c r="M70" s="339"/>
      <c r="N70" s="340"/>
      <c r="O70" s="341"/>
      <c r="P70" s="341"/>
      <c r="Q70" s="341"/>
      <c r="R70" s="341"/>
      <c r="S70" s="342"/>
      <c r="T70" s="344"/>
      <c r="U70" s="348"/>
      <c r="V70" s="348"/>
      <c r="W70" s="348"/>
      <c r="X70" s="348"/>
      <c r="Y70" s="345"/>
      <c r="Z70" s="346"/>
      <c r="AA70" s="349"/>
      <c r="AB70" s="349"/>
      <c r="AC70" s="349"/>
      <c r="AD70" s="349"/>
      <c r="AE70" s="347"/>
    </row>
    <row r="71" spans="4:31">
      <c r="D71" s="49" t="s">
        <v>435</v>
      </c>
      <c r="H71" s="67"/>
      <c r="I71" s="343" t="s">
        <v>446</v>
      </c>
      <c r="J71" s="343"/>
      <c r="K71" s="343" t="s">
        <v>3</v>
      </c>
      <c r="L71" s="343"/>
      <c r="M71" s="67"/>
      <c r="N71" s="77"/>
      <c r="O71" s="360" t="s">
        <v>446</v>
      </c>
      <c r="P71" s="360"/>
      <c r="Q71" s="360" t="s">
        <v>3</v>
      </c>
      <c r="R71" s="360"/>
      <c r="S71" s="77"/>
      <c r="T71" s="79"/>
      <c r="U71" s="361" t="s">
        <v>446</v>
      </c>
      <c r="V71" s="361"/>
      <c r="W71" s="361" t="s">
        <v>3</v>
      </c>
      <c r="X71" s="361"/>
      <c r="Y71" s="79"/>
      <c r="Z71" s="72"/>
      <c r="AA71" s="362" t="s">
        <v>446</v>
      </c>
      <c r="AB71" s="362"/>
      <c r="AC71" s="362" t="s">
        <v>3</v>
      </c>
      <c r="AD71" s="362"/>
      <c r="AE71" s="72"/>
    </row>
    <row r="72" spans="4:31">
      <c r="D72" s="53" t="s">
        <v>436</v>
      </c>
      <c r="E72" s="53"/>
      <c r="F72" s="53"/>
      <c r="G72" s="53"/>
      <c r="H72" s="67"/>
      <c r="I72" s="337"/>
      <c r="J72" s="339"/>
      <c r="K72" s="337"/>
      <c r="L72" s="339"/>
      <c r="M72" s="74"/>
      <c r="N72" s="75"/>
      <c r="O72" s="340"/>
      <c r="P72" s="342"/>
      <c r="Q72" s="340"/>
      <c r="R72" s="342"/>
      <c r="S72" s="75"/>
      <c r="T72" s="76"/>
      <c r="U72" s="344"/>
      <c r="V72" s="345"/>
      <c r="W72" s="344"/>
      <c r="X72" s="345"/>
      <c r="Y72" s="76"/>
      <c r="Z72" s="72"/>
      <c r="AA72" s="346"/>
      <c r="AB72" s="347"/>
      <c r="AC72" s="346"/>
      <c r="AD72" s="347"/>
      <c r="AE72" s="72"/>
    </row>
    <row r="73" spans="4:31">
      <c r="D73" s="53" t="s">
        <v>437</v>
      </c>
      <c r="E73" s="53"/>
      <c r="F73" s="53"/>
      <c r="G73" s="53"/>
      <c r="H73" s="67"/>
      <c r="I73" s="337"/>
      <c r="J73" s="339"/>
      <c r="K73" s="337"/>
      <c r="L73" s="339"/>
      <c r="M73" s="74"/>
      <c r="N73" s="75"/>
      <c r="O73" s="340"/>
      <c r="P73" s="342"/>
      <c r="Q73" s="340"/>
      <c r="R73" s="342"/>
      <c r="S73" s="75"/>
      <c r="T73" s="76"/>
      <c r="U73" s="344"/>
      <c r="V73" s="345"/>
      <c r="W73" s="344"/>
      <c r="X73" s="345"/>
      <c r="Y73" s="76"/>
      <c r="Z73" s="72"/>
      <c r="AA73" s="346"/>
      <c r="AB73" s="347"/>
      <c r="AC73" s="346"/>
      <c r="AD73" s="347"/>
      <c r="AE73" s="72"/>
    </row>
    <row r="74" spans="4:31">
      <c r="D74" s="53" t="s">
        <v>438</v>
      </c>
      <c r="E74" s="53"/>
      <c r="F74" s="53"/>
      <c r="G74" s="53"/>
      <c r="H74" s="67"/>
      <c r="I74" s="337"/>
      <c r="J74" s="339"/>
      <c r="K74" s="337"/>
      <c r="L74" s="339"/>
      <c r="M74" s="74"/>
      <c r="N74" s="75"/>
      <c r="O74" s="340"/>
      <c r="P74" s="342"/>
      <c r="Q74" s="340"/>
      <c r="R74" s="342"/>
      <c r="S74" s="75"/>
      <c r="T74" s="76"/>
      <c r="U74" s="344"/>
      <c r="V74" s="345"/>
      <c r="W74" s="344"/>
      <c r="X74" s="345"/>
      <c r="Y74" s="76"/>
      <c r="Z74" s="72"/>
      <c r="AA74" s="346"/>
      <c r="AB74" s="347"/>
      <c r="AC74" s="346"/>
      <c r="AD74" s="347"/>
      <c r="AE74" s="72"/>
    </row>
    <row r="75" spans="4:31">
      <c r="D75" s="53" t="s">
        <v>439</v>
      </c>
      <c r="E75" s="53"/>
      <c r="F75" s="53"/>
      <c r="G75" s="53"/>
      <c r="H75" s="67"/>
      <c r="I75" s="337"/>
      <c r="J75" s="339"/>
      <c r="K75" s="337"/>
      <c r="L75" s="339"/>
      <c r="M75" s="74"/>
      <c r="N75" s="75"/>
      <c r="O75" s="340"/>
      <c r="P75" s="342"/>
      <c r="Q75" s="340"/>
      <c r="R75" s="342"/>
      <c r="S75" s="75"/>
      <c r="T75" s="76"/>
      <c r="U75" s="344"/>
      <c r="V75" s="345"/>
      <c r="W75" s="344"/>
      <c r="X75" s="345"/>
      <c r="Y75" s="76"/>
      <c r="Z75" s="72"/>
      <c r="AA75" s="346"/>
      <c r="AB75" s="347"/>
      <c r="AC75" s="346"/>
      <c r="AD75" s="347"/>
      <c r="AE75" s="72"/>
    </row>
    <row r="76" spans="4:31">
      <c r="D76" s="53" t="s">
        <v>440</v>
      </c>
      <c r="E76" s="53"/>
      <c r="F76" s="53"/>
      <c r="G76" s="53"/>
      <c r="H76" s="67"/>
      <c r="I76" s="337"/>
      <c r="J76" s="339"/>
      <c r="K76" s="337"/>
      <c r="L76" s="339"/>
      <c r="M76" s="74"/>
      <c r="N76" s="75"/>
      <c r="O76" s="340"/>
      <c r="P76" s="342"/>
      <c r="Q76" s="340"/>
      <c r="R76" s="342"/>
      <c r="S76" s="75"/>
      <c r="T76" s="76"/>
      <c r="U76" s="344"/>
      <c r="V76" s="345"/>
      <c r="W76" s="344"/>
      <c r="X76" s="345"/>
      <c r="Y76" s="76"/>
      <c r="Z76" s="72"/>
      <c r="AA76" s="346"/>
      <c r="AB76" s="347"/>
      <c r="AC76" s="346"/>
      <c r="AD76" s="347"/>
      <c r="AE76" s="72"/>
    </row>
    <row r="77" spans="4:31">
      <c r="D77" s="53" t="s">
        <v>441</v>
      </c>
      <c r="E77" s="53"/>
      <c r="F77" s="53"/>
      <c r="G77" s="53"/>
      <c r="H77" s="67"/>
      <c r="I77" s="337"/>
      <c r="J77" s="339"/>
      <c r="K77" s="337"/>
      <c r="L77" s="339"/>
      <c r="M77" s="74"/>
      <c r="N77" s="75"/>
      <c r="O77" s="340"/>
      <c r="P77" s="342"/>
      <c r="Q77" s="340"/>
      <c r="R77" s="342"/>
      <c r="S77" s="75"/>
      <c r="T77" s="76"/>
      <c r="U77" s="344"/>
      <c r="V77" s="345"/>
      <c r="W77" s="344"/>
      <c r="X77" s="345"/>
      <c r="Y77" s="76"/>
      <c r="Z77" s="72"/>
      <c r="AA77" s="346"/>
      <c r="AB77" s="347"/>
      <c r="AC77" s="346"/>
      <c r="AD77" s="347"/>
      <c r="AE77" s="72"/>
    </row>
    <row r="78" spans="4:31">
      <c r="D78" s="53" t="s">
        <v>442</v>
      </c>
      <c r="E78" s="53"/>
      <c r="F78" s="53"/>
      <c r="G78" s="53"/>
      <c r="H78" s="67"/>
      <c r="I78" s="337"/>
      <c r="J78" s="339"/>
      <c r="K78" s="337"/>
      <c r="L78" s="339"/>
      <c r="M78" s="74"/>
      <c r="N78" s="75"/>
      <c r="O78" s="340"/>
      <c r="P78" s="342"/>
      <c r="Q78" s="340"/>
      <c r="R78" s="342"/>
      <c r="S78" s="75"/>
      <c r="T78" s="76"/>
      <c r="U78" s="344"/>
      <c r="V78" s="345"/>
      <c r="W78" s="344"/>
      <c r="X78" s="345"/>
      <c r="Y78" s="76"/>
      <c r="Z78" s="72"/>
      <c r="AA78" s="346"/>
      <c r="AB78" s="347"/>
      <c r="AC78" s="346"/>
      <c r="AD78" s="347"/>
      <c r="AE78" s="72"/>
    </row>
    <row r="79" spans="4:31">
      <c r="D79" s="53" t="s">
        <v>443</v>
      </c>
      <c r="E79" s="53"/>
      <c r="F79" s="53"/>
      <c r="G79" s="53"/>
      <c r="H79" s="67"/>
      <c r="I79" s="337"/>
      <c r="J79" s="339"/>
      <c r="K79" s="337"/>
      <c r="L79" s="339"/>
      <c r="M79" s="74"/>
      <c r="N79" s="75"/>
      <c r="O79" s="340"/>
      <c r="P79" s="342"/>
      <c r="Q79" s="340"/>
      <c r="R79" s="342"/>
      <c r="S79" s="75"/>
      <c r="T79" s="76"/>
      <c r="U79" s="344"/>
      <c r="V79" s="345"/>
      <c r="W79" s="344"/>
      <c r="X79" s="345"/>
      <c r="Y79" s="76"/>
      <c r="Z79" s="72"/>
      <c r="AA79" s="346"/>
      <c r="AB79" s="347"/>
      <c r="AC79" s="346"/>
      <c r="AD79" s="347"/>
      <c r="AE79" s="72"/>
    </row>
    <row r="80" spans="4:31">
      <c r="D80" s="53" t="s">
        <v>444</v>
      </c>
      <c r="E80" s="53"/>
      <c r="F80" s="53"/>
      <c r="G80" s="53"/>
      <c r="H80" s="67"/>
      <c r="I80" s="337"/>
      <c r="J80" s="339"/>
      <c r="K80" s="337"/>
      <c r="L80" s="339"/>
      <c r="M80" s="74"/>
      <c r="N80" s="75"/>
      <c r="O80" s="340"/>
      <c r="P80" s="342"/>
      <c r="Q80" s="340"/>
      <c r="R80" s="342"/>
      <c r="S80" s="75"/>
      <c r="T80" s="76"/>
      <c r="U80" s="344"/>
      <c r="V80" s="345"/>
      <c r="W80" s="344"/>
      <c r="X80" s="345"/>
      <c r="Y80" s="76"/>
      <c r="Z80" s="72"/>
      <c r="AA80" s="346"/>
      <c r="AB80" s="347"/>
      <c r="AC80" s="346"/>
      <c r="AD80" s="347"/>
      <c r="AE80" s="72"/>
    </row>
    <row r="81" spans="4:33">
      <c r="D81" s="53" t="s">
        <v>445</v>
      </c>
      <c r="E81" s="53"/>
      <c r="F81" s="53"/>
      <c r="G81" s="53"/>
      <c r="H81" s="67"/>
      <c r="I81" s="337"/>
      <c r="J81" s="339"/>
      <c r="K81" s="337"/>
      <c r="L81" s="339"/>
      <c r="M81" s="74"/>
      <c r="N81" s="75"/>
      <c r="O81" s="340"/>
      <c r="P81" s="342"/>
      <c r="Q81" s="340"/>
      <c r="R81" s="342"/>
      <c r="S81" s="75"/>
      <c r="T81" s="76"/>
      <c r="U81" s="344"/>
      <c r="V81" s="345"/>
      <c r="W81" s="344"/>
      <c r="X81" s="345"/>
      <c r="Y81" s="76"/>
      <c r="Z81" s="72"/>
      <c r="AA81" s="346"/>
      <c r="AB81" s="347"/>
      <c r="AC81" s="346"/>
      <c r="AD81" s="347"/>
      <c r="AE81" s="72"/>
    </row>
    <row r="82" spans="4:33">
      <c r="D82" s="304" t="s">
        <v>658</v>
      </c>
      <c r="E82" s="304"/>
      <c r="H82" s="67"/>
      <c r="I82" s="67"/>
      <c r="J82" s="67"/>
      <c r="K82" s="67"/>
      <c r="L82" s="67"/>
      <c r="M82" s="67"/>
      <c r="N82" s="77"/>
      <c r="O82" s="77"/>
      <c r="P82" s="78"/>
      <c r="Q82" s="77"/>
      <c r="R82" s="77"/>
      <c r="S82" s="77"/>
      <c r="T82" s="79"/>
      <c r="U82" s="80"/>
      <c r="V82" s="79"/>
      <c r="W82" s="79"/>
      <c r="X82" s="79"/>
      <c r="Y82" s="79"/>
      <c r="Z82" s="72"/>
      <c r="AA82" s="72"/>
      <c r="AB82" s="72"/>
      <c r="AC82" s="72"/>
      <c r="AD82" s="72"/>
      <c r="AE82" s="72"/>
    </row>
    <row r="83" spans="4:33">
      <c r="H83" s="62"/>
      <c r="I83" s="62"/>
      <c r="J83" s="62"/>
      <c r="K83" s="62"/>
      <c r="L83" s="62"/>
      <c r="M83" s="62"/>
      <c r="O83" s="81"/>
      <c r="R83" s="56"/>
    </row>
    <row r="84" spans="4:33">
      <c r="D84" s="48" t="s">
        <v>425</v>
      </c>
      <c r="E84" s="48"/>
      <c r="F84" s="48"/>
      <c r="R84" s="81"/>
    </row>
    <row r="85" spans="4:33">
      <c r="D85" s="48" t="s">
        <v>179</v>
      </c>
      <c r="H85" s="62" t="s">
        <v>34</v>
      </c>
      <c r="J85" s="62" t="s">
        <v>36</v>
      </c>
      <c r="K85" s="62"/>
      <c r="L85" s="62"/>
      <c r="M85" s="62"/>
      <c r="N85" s="62" t="s">
        <v>107</v>
      </c>
      <c r="O85" s="62"/>
      <c r="P85" s="62"/>
      <c r="Q85" s="48" t="s">
        <v>433</v>
      </c>
      <c r="R85" s="62"/>
      <c r="V85" s="62" t="s">
        <v>34</v>
      </c>
      <c r="X85" s="62" t="s">
        <v>36</v>
      </c>
      <c r="Y85" s="62"/>
      <c r="Z85" s="62"/>
      <c r="AB85" s="62"/>
      <c r="AC85" s="62"/>
      <c r="AD85" s="62"/>
      <c r="AE85" s="62"/>
      <c r="AG85" s="62"/>
    </row>
    <row r="86" spans="4:33">
      <c r="D86" s="49" t="s">
        <v>176</v>
      </c>
      <c r="H86" s="52"/>
      <c r="I86" s="90"/>
      <c r="J86" s="139"/>
      <c r="K86" s="91" t="s">
        <v>488</v>
      </c>
      <c r="M86" s="62"/>
      <c r="N86" s="52"/>
      <c r="O86" s="62"/>
      <c r="Q86" s="49" t="s">
        <v>94</v>
      </c>
      <c r="V86" s="52"/>
      <c r="W86" s="90"/>
      <c r="X86" s="52"/>
      <c r="Y86" s="91" t="s">
        <v>488</v>
      </c>
      <c r="AC86" s="62"/>
      <c r="AD86" s="62"/>
      <c r="AF86" s="60"/>
    </row>
    <row r="87" spans="4:33">
      <c r="D87" s="49" t="s">
        <v>426</v>
      </c>
      <c r="H87" s="52"/>
      <c r="I87" s="90"/>
      <c r="J87" s="139"/>
      <c r="K87" s="91" t="s">
        <v>488</v>
      </c>
      <c r="M87" s="62"/>
      <c r="N87" s="62"/>
      <c r="O87" s="62"/>
      <c r="Q87" s="49" t="s">
        <v>180</v>
      </c>
      <c r="V87" s="52"/>
      <c r="W87" s="90"/>
      <c r="X87" s="52"/>
      <c r="Y87" s="91" t="s">
        <v>488</v>
      </c>
      <c r="AC87" s="62"/>
      <c r="AD87" s="62"/>
    </row>
    <row r="88" spans="4:33">
      <c r="D88" s="49" t="s">
        <v>178</v>
      </c>
      <c r="H88" s="52"/>
      <c r="I88" s="90"/>
      <c r="J88" s="139"/>
      <c r="K88" s="91" t="s">
        <v>488</v>
      </c>
      <c r="M88" s="62"/>
      <c r="N88" s="62"/>
      <c r="O88" s="62"/>
      <c r="Q88" s="49" t="s">
        <v>96</v>
      </c>
      <c r="V88" s="52"/>
      <c r="W88" s="90"/>
      <c r="X88" s="52"/>
      <c r="Y88" s="91" t="s">
        <v>488</v>
      </c>
      <c r="AC88" s="62"/>
      <c r="AD88" s="62"/>
    </row>
    <row r="89" spans="4:33">
      <c r="D89" s="49" t="s">
        <v>753</v>
      </c>
      <c r="H89" s="52"/>
      <c r="I89" s="90"/>
      <c r="J89" s="139"/>
      <c r="K89" s="91" t="s">
        <v>488</v>
      </c>
      <c r="M89" s="62"/>
      <c r="N89" s="62"/>
      <c r="O89" s="62"/>
      <c r="Q89" s="49" t="s">
        <v>97</v>
      </c>
      <c r="V89" s="52"/>
      <c r="W89" s="90"/>
      <c r="X89" s="52"/>
      <c r="Y89" s="91" t="s">
        <v>621</v>
      </c>
      <c r="AC89" s="62"/>
      <c r="AD89" s="62"/>
    </row>
    <row r="90" spans="4:33">
      <c r="D90" s="49" t="s">
        <v>177</v>
      </c>
      <c r="H90" s="52"/>
      <c r="I90" s="90"/>
      <c r="J90" s="139"/>
      <c r="K90" s="91" t="s">
        <v>488</v>
      </c>
      <c r="M90" s="62"/>
      <c r="N90" s="62"/>
      <c r="O90" s="62"/>
      <c r="Q90" s="49" t="s">
        <v>98</v>
      </c>
      <c r="V90" s="52"/>
      <c r="W90" s="90"/>
      <c r="X90" s="52"/>
      <c r="Y90" s="91" t="s">
        <v>621</v>
      </c>
      <c r="AC90" s="62"/>
      <c r="AD90" s="62"/>
    </row>
    <row r="91" spans="4:33">
      <c r="Q91" s="49" t="s">
        <v>1021</v>
      </c>
      <c r="V91" s="52"/>
      <c r="W91" s="90"/>
      <c r="X91" s="52"/>
      <c r="Y91" s="91" t="s">
        <v>488</v>
      </c>
      <c r="AB91" s="62" t="s">
        <v>107</v>
      </c>
      <c r="AC91" s="62"/>
      <c r="AD91" s="62"/>
    </row>
    <row r="92" spans="4:33">
      <c r="D92" s="48" t="s">
        <v>428</v>
      </c>
      <c r="H92" s="62" t="s">
        <v>34</v>
      </c>
      <c r="J92" s="62" t="s">
        <v>36</v>
      </c>
      <c r="K92" s="62"/>
      <c r="L92" s="62"/>
      <c r="M92" s="62"/>
      <c r="N92" s="62" t="s">
        <v>107</v>
      </c>
      <c r="O92" s="62"/>
      <c r="P92" s="62"/>
      <c r="Q92" s="49" t="s">
        <v>100</v>
      </c>
      <c r="R92" s="62"/>
      <c r="V92" s="52"/>
      <c r="W92" s="90"/>
      <c r="X92" s="52"/>
      <c r="Y92" s="91" t="s">
        <v>621</v>
      </c>
      <c r="AA92" s="92"/>
      <c r="AB92" s="52"/>
      <c r="AC92" s="62"/>
      <c r="AD92" s="62"/>
    </row>
    <row r="93" spans="4:33">
      <c r="D93" s="49" t="s">
        <v>84</v>
      </c>
      <c r="H93" s="52"/>
      <c r="I93" s="90"/>
      <c r="J93" s="139"/>
      <c r="K93" s="91" t="s">
        <v>488</v>
      </c>
      <c r="N93" s="52"/>
      <c r="O93" s="62"/>
      <c r="P93" s="62"/>
      <c r="Q93" s="49" t="s">
        <v>101</v>
      </c>
      <c r="R93" s="62"/>
      <c r="V93" s="52"/>
      <c r="W93" s="90"/>
      <c r="X93" s="52"/>
      <c r="Y93" s="91" t="s">
        <v>621</v>
      </c>
      <c r="AC93" s="62"/>
      <c r="AD93" s="62"/>
    </row>
    <row r="94" spans="4:33">
      <c r="D94" s="49" t="s">
        <v>85</v>
      </c>
      <c r="H94" s="52"/>
      <c r="I94" s="90"/>
      <c r="J94" s="139"/>
      <c r="K94" s="91" t="s">
        <v>488</v>
      </c>
      <c r="N94" s="52"/>
      <c r="O94" s="62"/>
      <c r="P94" s="62"/>
      <c r="Q94" s="49" t="s">
        <v>145</v>
      </c>
      <c r="R94" s="62"/>
      <c r="V94" s="52"/>
      <c r="W94" s="90"/>
      <c r="X94" s="52"/>
      <c r="Y94" s="91" t="s">
        <v>621</v>
      </c>
      <c r="AC94" s="62"/>
      <c r="AD94" s="62"/>
    </row>
    <row r="95" spans="4:33">
      <c r="D95" s="49" t="s">
        <v>1022</v>
      </c>
      <c r="H95" s="52"/>
      <c r="I95" s="90"/>
      <c r="J95" s="139"/>
      <c r="K95" s="91" t="s">
        <v>488</v>
      </c>
      <c r="N95" s="62"/>
      <c r="O95" s="62"/>
      <c r="P95" s="62"/>
      <c r="R95" s="62"/>
    </row>
    <row r="96" spans="4:33">
      <c r="D96" s="49" t="s">
        <v>87</v>
      </c>
      <c r="H96" s="52"/>
      <c r="I96" s="90"/>
      <c r="J96" s="139"/>
      <c r="K96" s="91" t="s">
        <v>488</v>
      </c>
      <c r="N96" s="62"/>
      <c r="O96" s="62"/>
      <c r="Q96" s="62"/>
      <c r="Y96" s="62"/>
      <c r="AA96" s="62"/>
      <c r="AB96" s="62"/>
      <c r="AC96" s="62"/>
      <c r="AD96" s="62"/>
      <c r="AF96" s="62"/>
    </row>
    <row r="97" spans="3:30">
      <c r="D97" s="49" t="s">
        <v>429</v>
      </c>
      <c r="H97" s="52"/>
      <c r="I97" s="90"/>
      <c r="J97" s="139"/>
      <c r="K97" s="91" t="s">
        <v>488</v>
      </c>
      <c r="N97" s="62"/>
      <c r="O97" s="62"/>
      <c r="P97" s="62"/>
      <c r="Q97" s="48" t="s">
        <v>56</v>
      </c>
      <c r="T97" s="62" t="s">
        <v>34</v>
      </c>
      <c r="W97" s="48" t="s">
        <v>851</v>
      </c>
      <c r="Z97" s="62"/>
      <c r="AB97" s="62"/>
      <c r="AC97" s="62"/>
      <c r="AD97" s="62"/>
    </row>
    <row r="98" spans="3:30">
      <c r="Q98" s="49" t="s">
        <v>57</v>
      </c>
      <c r="T98" s="52"/>
      <c r="W98" s="367" t="s">
        <v>146</v>
      </c>
      <c r="X98" s="367"/>
      <c r="Y98" s="95"/>
      <c r="Z98" s="95"/>
      <c r="AA98" s="380" t="s">
        <v>152</v>
      </c>
      <c r="AB98" s="380"/>
      <c r="AC98" s="88"/>
      <c r="AD98" s="62"/>
    </row>
    <row r="99" spans="3:30">
      <c r="D99" s="48" t="s">
        <v>430</v>
      </c>
      <c r="H99" s="62" t="s">
        <v>34</v>
      </c>
      <c r="J99" s="62" t="s">
        <v>36</v>
      </c>
      <c r="K99" s="62"/>
      <c r="L99" s="62"/>
      <c r="M99" s="62"/>
      <c r="N99" s="62"/>
      <c r="O99" s="62"/>
      <c r="P99" s="62"/>
      <c r="Q99" s="49" t="s">
        <v>58</v>
      </c>
      <c r="T99" s="52"/>
      <c r="W99" s="96" t="s">
        <v>147</v>
      </c>
      <c r="X99" s="95"/>
      <c r="Y99" s="95"/>
      <c r="Z99" s="95"/>
      <c r="AA99" s="50" t="s">
        <v>153</v>
      </c>
      <c r="AB99" s="88"/>
      <c r="AC99" s="88"/>
      <c r="AD99" s="62"/>
    </row>
    <row r="100" spans="3:30">
      <c r="D100" s="49" t="s">
        <v>431</v>
      </c>
      <c r="H100" s="52"/>
      <c r="I100" s="90"/>
      <c r="J100" s="139"/>
      <c r="K100" s="91" t="s">
        <v>621</v>
      </c>
      <c r="N100" s="62"/>
      <c r="O100" s="62"/>
      <c r="W100" s="367" t="s">
        <v>148</v>
      </c>
      <c r="X100" s="367"/>
      <c r="Y100" s="367"/>
      <c r="Z100" s="95"/>
      <c r="AA100" s="367" t="s">
        <v>154</v>
      </c>
      <c r="AB100" s="367"/>
      <c r="AC100" s="367"/>
      <c r="AD100" s="367"/>
    </row>
    <row r="101" spans="3:30">
      <c r="D101" s="49" t="s">
        <v>432</v>
      </c>
      <c r="H101" s="52"/>
      <c r="I101" s="90"/>
      <c r="J101" s="139"/>
      <c r="K101" s="91" t="s">
        <v>621</v>
      </c>
      <c r="N101" s="62" t="s">
        <v>107</v>
      </c>
      <c r="O101" s="56"/>
      <c r="W101" s="367" t="s">
        <v>150</v>
      </c>
      <c r="X101" s="367"/>
      <c r="Y101" s="367"/>
      <c r="Z101" s="367"/>
      <c r="AA101" s="366" t="s">
        <v>645</v>
      </c>
      <c r="AB101" s="366"/>
      <c r="AC101" s="88"/>
      <c r="AD101" s="62"/>
    </row>
    <row r="102" spans="3:30">
      <c r="D102" s="49" t="s">
        <v>92</v>
      </c>
      <c r="H102" s="52"/>
      <c r="I102" s="90"/>
      <c r="J102" s="139"/>
      <c r="K102" s="91" t="s">
        <v>621</v>
      </c>
      <c r="M102" s="92"/>
      <c r="N102" s="52"/>
      <c r="O102" s="62"/>
      <c r="W102" s="367" t="s">
        <v>149</v>
      </c>
      <c r="X102" s="367"/>
      <c r="Y102" s="367"/>
      <c r="Z102" s="95"/>
      <c r="AA102" s="97" t="s">
        <v>501</v>
      </c>
      <c r="AB102" s="88"/>
      <c r="AC102" s="88"/>
      <c r="AD102" s="62"/>
    </row>
    <row r="103" spans="3:30">
      <c r="D103" s="49" t="s">
        <v>93</v>
      </c>
      <c r="H103" s="52"/>
      <c r="I103" s="90"/>
      <c r="J103" s="139"/>
      <c r="K103" s="91" t="s">
        <v>621</v>
      </c>
      <c r="N103" s="62"/>
      <c r="O103" s="62"/>
      <c r="W103" s="367" t="s">
        <v>151</v>
      </c>
      <c r="X103" s="367"/>
      <c r="Y103" s="95"/>
      <c r="Z103" s="95"/>
      <c r="AA103" s="107"/>
      <c r="AB103" s="88"/>
      <c r="AC103" s="108"/>
      <c r="AD103" s="62"/>
    </row>
    <row r="104" spans="3:30">
      <c r="W104" s="62"/>
      <c r="X104" s="54"/>
      <c r="Y104" s="56"/>
      <c r="Z104" s="56"/>
      <c r="AA104" s="56"/>
      <c r="AC104" s="62"/>
      <c r="AD104" s="62"/>
    </row>
    <row r="105" spans="3:30">
      <c r="V105" s="62"/>
      <c r="AB105" s="62"/>
      <c r="AC105" s="62"/>
    </row>
    <row r="106" spans="3:30">
      <c r="W106" s="62"/>
      <c r="X106" s="62"/>
      <c r="Y106" s="62"/>
      <c r="Z106" s="62"/>
    </row>
    <row r="109" spans="3:30">
      <c r="C109" s="333" t="s">
        <v>1039</v>
      </c>
      <c r="D109" s="333"/>
      <c r="E109" s="333"/>
      <c r="F109" s="333"/>
      <c r="G109" s="333"/>
    </row>
    <row r="110" spans="3:30">
      <c r="D110" s="48"/>
    </row>
    <row r="111" spans="3:30">
      <c r="D111" s="48" t="s">
        <v>409</v>
      </c>
      <c r="E111" s="48"/>
      <c r="F111" s="48"/>
      <c r="G111" s="48"/>
      <c r="L111" s="313" t="s">
        <v>27</v>
      </c>
      <c r="M111" s="313"/>
      <c r="R111" s="48" t="s">
        <v>768</v>
      </c>
    </row>
    <row r="112" spans="3:30">
      <c r="H112" s="49" t="s">
        <v>26</v>
      </c>
      <c r="L112" s="314"/>
      <c r="M112" s="314"/>
      <c r="N112" s="310" t="s">
        <v>35</v>
      </c>
      <c r="O112" s="310"/>
      <c r="P112" s="49" t="s">
        <v>36</v>
      </c>
      <c r="Q112" s="61"/>
    </row>
    <row r="113" spans="4:31">
      <c r="D113" s="49" t="s">
        <v>28</v>
      </c>
      <c r="H113" s="334"/>
      <c r="I113" s="335"/>
      <c r="J113" s="335"/>
      <c r="K113" s="336"/>
      <c r="L113" s="334"/>
      <c r="M113" s="336"/>
      <c r="N113" s="334"/>
      <c r="O113" s="336"/>
      <c r="P113" s="139"/>
      <c r="R113" s="298"/>
      <c r="S113" s="298"/>
      <c r="T113" s="298"/>
      <c r="U113" s="298"/>
      <c r="V113" s="298"/>
      <c r="W113" s="298"/>
      <c r="X113" s="298"/>
      <c r="Y113" s="298"/>
      <c r="Z113" s="298"/>
      <c r="AA113" s="298"/>
      <c r="AB113" s="298"/>
      <c r="AC113" s="298"/>
      <c r="AD113" s="298"/>
      <c r="AE113" s="298"/>
    </row>
    <row r="114" spans="4:31">
      <c r="P114" s="65"/>
      <c r="R114" s="298"/>
      <c r="S114" s="298"/>
      <c r="T114" s="298"/>
      <c r="U114" s="298"/>
      <c r="V114" s="298"/>
      <c r="W114" s="298"/>
      <c r="X114" s="298"/>
      <c r="Y114" s="298"/>
      <c r="Z114" s="298"/>
      <c r="AA114" s="298"/>
      <c r="AB114" s="298"/>
      <c r="AC114" s="298"/>
      <c r="AD114" s="298"/>
      <c r="AE114" s="298"/>
    </row>
    <row r="115" spans="4:31">
      <c r="D115" s="48" t="s">
        <v>424</v>
      </c>
      <c r="E115" s="48"/>
      <c r="F115" s="48"/>
      <c r="G115" s="48"/>
      <c r="H115" s="52"/>
      <c r="I115" s="49" t="s">
        <v>173</v>
      </c>
      <c r="K115" s="367" t="s">
        <v>653</v>
      </c>
      <c r="L115" s="367"/>
      <c r="M115" s="367"/>
      <c r="N115" s="367"/>
      <c r="P115" s="65"/>
      <c r="R115" s="298"/>
      <c r="S115" s="298"/>
      <c r="T115" s="298"/>
      <c r="U115" s="298"/>
      <c r="V115" s="298"/>
      <c r="W115" s="298"/>
      <c r="X115" s="298"/>
      <c r="Y115" s="298"/>
      <c r="Z115" s="298"/>
      <c r="AA115" s="298"/>
      <c r="AB115" s="298"/>
      <c r="AC115" s="298"/>
      <c r="AD115" s="298"/>
      <c r="AE115" s="298"/>
    </row>
    <row r="116" spans="4:31">
      <c r="P116" s="65"/>
      <c r="R116" s="64"/>
      <c r="S116" s="64"/>
      <c r="T116" s="64"/>
      <c r="U116" s="64"/>
      <c r="V116" s="64"/>
      <c r="W116" s="64"/>
      <c r="X116" s="64"/>
      <c r="Y116" s="64"/>
      <c r="Z116" s="64"/>
      <c r="AA116" s="64"/>
      <c r="AB116" s="64"/>
      <c r="AC116" s="64"/>
      <c r="AD116" s="64"/>
      <c r="AE116" s="64"/>
    </row>
    <row r="117" spans="4:31">
      <c r="D117" s="48" t="s">
        <v>422</v>
      </c>
      <c r="E117" s="48"/>
      <c r="F117" s="48"/>
      <c r="I117" s="48"/>
      <c r="N117" s="58"/>
      <c r="R117" s="64"/>
      <c r="S117" s="64"/>
      <c r="T117" s="64"/>
      <c r="U117" s="64"/>
      <c r="V117" s="64"/>
      <c r="W117" s="64"/>
      <c r="X117" s="64"/>
      <c r="Y117" s="64"/>
      <c r="Z117" s="64"/>
      <c r="AA117" s="64"/>
      <c r="AB117" s="64"/>
      <c r="AC117" s="64"/>
      <c r="AD117" s="64"/>
      <c r="AE117" s="64"/>
    </row>
    <row r="118" spans="4:31">
      <c r="D118" s="48"/>
      <c r="E118" s="48"/>
      <c r="F118" s="48"/>
      <c r="G118" s="48"/>
      <c r="H118" s="329" t="s">
        <v>9</v>
      </c>
      <c r="I118" s="329"/>
      <c r="J118" s="329"/>
      <c r="K118" s="329"/>
      <c r="L118" s="329"/>
      <c r="M118" s="329"/>
      <c r="N118" s="330" t="s">
        <v>10</v>
      </c>
      <c r="O118" s="330"/>
      <c r="P118" s="330"/>
      <c r="Q118" s="330"/>
      <c r="R118" s="330"/>
      <c r="S118" s="330"/>
      <c r="T118" s="319" t="s">
        <v>12</v>
      </c>
      <c r="U118" s="319"/>
      <c r="V118" s="319"/>
      <c r="W118" s="319"/>
      <c r="X118" s="319"/>
      <c r="Y118" s="319"/>
      <c r="Z118" s="320" t="s">
        <v>11</v>
      </c>
      <c r="AA118" s="320"/>
      <c r="AB118" s="320"/>
      <c r="AC118" s="320"/>
      <c r="AD118" s="320"/>
      <c r="AE118" s="320"/>
    </row>
    <row r="119" spans="4:31" s="161" customFormat="1" ht="30.75" customHeight="1">
      <c r="D119" s="161" t="s">
        <v>15</v>
      </c>
      <c r="H119" s="363"/>
      <c r="I119" s="364"/>
      <c r="J119" s="364"/>
      <c r="K119" s="364"/>
      <c r="L119" s="364"/>
      <c r="M119" s="365"/>
      <c r="N119" s="368"/>
      <c r="O119" s="369"/>
      <c r="P119" s="369"/>
      <c r="Q119" s="369"/>
      <c r="R119" s="369"/>
      <c r="S119" s="370"/>
      <c r="T119" s="371"/>
      <c r="U119" s="372"/>
      <c r="V119" s="372"/>
      <c r="W119" s="372"/>
      <c r="X119" s="372"/>
      <c r="Y119" s="373"/>
      <c r="Z119" s="374"/>
      <c r="AA119" s="375"/>
      <c r="AB119" s="375"/>
      <c r="AC119" s="375"/>
      <c r="AD119" s="375"/>
      <c r="AE119" s="376"/>
    </row>
    <row r="120" spans="4:31">
      <c r="D120" s="49" t="s">
        <v>21</v>
      </c>
      <c r="H120" s="337"/>
      <c r="I120" s="338"/>
      <c r="J120" s="338"/>
      <c r="K120" s="338"/>
      <c r="L120" s="338"/>
      <c r="M120" s="339"/>
      <c r="N120" s="340"/>
      <c r="O120" s="341"/>
      <c r="P120" s="341"/>
      <c r="Q120" s="341"/>
      <c r="R120" s="341"/>
      <c r="S120" s="342"/>
      <c r="T120" s="344"/>
      <c r="U120" s="348"/>
      <c r="V120" s="348"/>
      <c r="W120" s="348"/>
      <c r="X120" s="348"/>
      <c r="Y120" s="345"/>
      <c r="Z120" s="346"/>
      <c r="AA120" s="349"/>
      <c r="AB120" s="349"/>
      <c r="AC120" s="349"/>
      <c r="AD120" s="349"/>
      <c r="AE120" s="347"/>
    </row>
    <row r="121" spans="4:31">
      <c r="D121" s="49" t="s">
        <v>22</v>
      </c>
      <c r="H121" s="337"/>
      <c r="I121" s="338"/>
      <c r="J121" s="338"/>
      <c r="K121" s="338"/>
      <c r="L121" s="338"/>
      <c r="M121" s="339"/>
      <c r="N121" s="340"/>
      <c r="O121" s="341"/>
      <c r="P121" s="341"/>
      <c r="Q121" s="341"/>
      <c r="R121" s="341"/>
      <c r="S121" s="342"/>
      <c r="T121" s="344"/>
      <c r="U121" s="348"/>
      <c r="V121" s="348"/>
      <c r="W121" s="348"/>
      <c r="X121" s="348"/>
      <c r="Y121" s="345"/>
      <c r="Z121" s="346"/>
      <c r="AA121" s="349"/>
      <c r="AB121" s="349"/>
      <c r="AC121" s="349"/>
      <c r="AD121" s="349"/>
      <c r="AE121" s="347"/>
    </row>
    <row r="122" spans="4:31">
      <c r="D122" s="49" t="s">
        <v>435</v>
      </c>
      <c r="H122" s="67"/>
      <c r="I122" s="343" t="s">
        <v>446</v>
      </c>
      <c r="J122" s="343"/>
      <c r="K122" s="343" t="s">
        <v>3</v>
      </c>
      <c r="L122" s="343"/>
      <c r="M122" s="67"/>
      <c r="N122" s="77"/>
      <c r="O122" s="360" t="s">
        <v>446</v>
      </c>
      <c r="P122" s="360"/>
      <c r="Q122" s="360" t="s">
        <v>3</v>
      </c>
      <c r="R122" s="360"/>
      <c r="S122" s="77"/>
      <c r="T122" s="79"/>
      <c r="U122" s="361" t="s">
        <v>446</v>
      </c>
      <c r="V122" s="361"/>
      <c r="W122" s="361" t="s">
        <v>3</v>
      </c>
      <c r="X122" s="361"/>
      <c r="Y122" s="79"/>
      <c r="Z122" s="72"/>
      <c r="AA122" s="362" t="s">
        <v>446</v>
      </c>
      <c r="AB122" s="362"/>
      <c r="AC122" s="362" t="s">
        <v>3</v>
      </c>
      <c r="AD122" s="362"/>
      <c r="AE122" s="72"/>
    </row>
    <row r="123" spans="4:31">
      <c r="D123" s="53" t="s">
        <v>436</v>
      </c>
      <c r="E123" s="53"/>
      <c r="F123" s="53"/>
      <c r="G123" s="53"/>
      <c r="H123" s="67"/>
      <c r="I123" s="337"/>
      <c r="J123" s="339"/>
      <c r="K123" s="337"/>
      <c r="L123" s="339"/>
      <c r="M123" s="74"/>
      <c r="N123" s="75"/>
      <c r="O123" s="340"/>
      <c r="P123" s="342"/>
      <c r="Q123" s="340"/>
      <c r="R123" s="342"/>
      <c r="S123" s="75"/>
      <c r="T123" s="76"/>
      <c r="U123" s="344"/>
      <c r="V123" s="345"/>
      <c r="W123" s="344"/>
      <c r="X123" s="345"/>
      <c r="Y123" s="76"/>
      <c r="Z123" s="72"/>
      <c r="AA123" s="346"/>
      <c r="AB123" s="347"/>
      <c r="AC123" s="346"/>
      <c r="AD123" s="347"/>
      <c r="AE123" s="72"/>
    </row>
    <row r="124" spans="4:31">
      <c r="D124" s="53" t="s">
        <v>437</v>
      </c>
      <c r="E124" s="53"/>
      <c r="F124" s="53"/>
      <c r="G124" s="53"/>
      <c r="H124" s="67"/>
      <c r="I124" s="337"/>
      <c r="J124" s="339"/>
      <c r="K124" s="337"/>
      <c r="L124" s="339"/>
      <c r="M124" s="74"/>
      <c r="N124" s="75"/>
      <c r="O124" s="340"/>
      <c r="P124" s="342"/>
      <c r="Q124" s="340"/>
      <c r="R124" s="342"/>
      <c r="S124" s="75"/>
      <c r="T124" s="76"/>
      <c r="U124" s="344"/>
      <c r="V124" s="345"/>
      <c r="W124" s="344"/>
      <c r="X124" s="345"/>
      <c r="Y124" s="76"/>
      <c r="Z124" s="72"/>
      <c r="AA124" s="346"/>
      <c r="AB124" s="347"/>
      <c r="AC124" s="346"/>
      <c r="AD124" s="347"/>
      <c r="AE124" s="72"/>
    </row>
    <row r="125" spans="4:31">
      <c r="D125" s="53" t="s">
        <v>438</v>
      </c>
      <c r="E125" s="53"/>
      <c r="F125" s="53"/>
      <c r="G125" s="53"/>
      <c r="H125" s="67"/>
      <c r="I125" s="337"/>
      <c r="J125" s="339"/>
      <c r="K125" s="337"/>
      <c r="L125" s="339"/>
      <c r="M125" s="74"/>
      <c r="N125" s="75"/>
      <c r="O125" s="340"/>
      <c r="P125" s="342"/>
      <c r="Q125" s="340"/>
      <c r="R125" s="342"/>
      <c r="S125" s="75"/>
      <c r="T125" s="76"/>
      <c r="U125" s="344"/>
      <c r="V125" s="345"/>
      <c r="W125" s="344"/>
      <c r="X125" s="345"/>
      <c r="Y125" s="76"/>
      <c r="Z125" s="72"/>
      <c r="AA125" s="346"/>
      <c r="AB125" s="347"/>
      <c r="AC125" s="346"/>
      <c r="AD125" s="347"/>
      <c r="AE125" s="72"/>
    </row>
    <row r="126" spans="4:31">
      <c r="D126" s="53" t="s">
        <v>439</v>
      </c>
      <c r="E126" s="53"/>
      <c r="F126" s="53"/>
      <c r="G126" s="53"/>
      <c r="H126" s="67"/>
      <c r="I126" s="337"/>
      <c r="J126" s="339"/>
      <c r="K126" s="337"/>
      <c r="L126" s="339"/>
      <c r="M126" s="74"/>
      <c r="N126" s="75"/>
      <c r="O126" s="340"/>
      <c r="P126" s="342"/>
      <c r="Q126" s="340"/>
      <c r="R126" s="342"/>
      <c r="S126" s="75"/>
      <c r="T126" s="76"/>
      <c r="U126" s="344"/>
      <c r="V126" s="345"/>
      <c r="W126" s="344"/>
      <c r="X126" s="345"/>
      <c r="Y126" s="76"/>
      <c r="Z126" s="72"/>
      <c r="AA126" s="346"/>
      <c r="AB126" s="347"/>
      <c r="AC126" s="346"/>
      <c r="AD126" s="347"/>
      <c r="AE126" s="72"/>
    </row>
    <row r="127" spans="4:31">
      <c r="D127" s="53" t="s">
        <v>440</v>
      </c>
      <c r="E127" s="53"/>
      <c r="F127" s="53"/>
      <c r="G127" s="53"/>
      <c r="H127" s="67"/>
      <c r="I127" s="337"/>
      <c r="J127" s="339"/>
      <c r="K127" s="337"/>
      <c r="L127" s="339"/>
      <c r="M127" s="74"/>
      <c r="N127" s="75"/>
      <c r="O127" s="340"/>
      <c r="P127" s="342"/>
      <c r="Q127" s="340"/>
      <c r="R127" s="342"/>
      <c r="S127" s="75"/>
      <c r="T127" s="76"/>
      <c r="U127" s="344"/>
      <c r="V127" s="345"/>
      <c r="W127" s="344"/>
      <c r="X127" s="345"/>
      <c r="Y127" s="76"/>
      <c r="Z127" s="72"/>
      <c r="AA127" s="346"/>
      <c r="AB127" s="347"/>
      <c r="AC127" s="346"/>
      <c r="AD127" s="347"/>
      <c r="AE127" s="72"/>
    </row>
    <row r="128" spans="4:31">
      <c r="D128" s="53" t="s">
        <v>441</v>
      </c>
      <c r="E128" s="53"/>
      <c r="F128" s="53"/>
      <c r="G128" s="53"/>
      <c r="H128" s="67"/>
      <c r="I128" s="337"/>
      <c r="J128" s="339"/>
      <c r="K128" s="337"/>
      <c r="L128" s="339"/>
      <c r="M128" s="74"/>
      <c r="N128" s="75"/>
      <c r="O128" s="340"/>
      <c r="P128" s="342"/>
      <c r="Q128" s="340"/>
      <c r="R128" s="342"/>
      <c r="S128" s="75"/>
      <c r="T128" s="76"/>
      <c r="U128" s="344"/>
      <c r="V128" s="345"/>
      <c r="W128" s="344"/>
      <c r="X128" s="345"/>
      <c r="Y128" s="76"/>
      <c r="Z128" s="72"/>
      <c r="AA128" s="346"/>
      <c r="AB128" s="347"/>
      <c r="AC128" s="346"/>
      <c r="AD128" s="347"/>
      <c r="AE128" s="72"/>
    </row>
    <row r="129" spans="4:33">
      <c r="D129" s="53" t="s">
        <v>442</v>
      </c>
      <c r="E129" s="53"/>
      <c r="F129" s="53"/>
      <c r="G129" s="53"/>
      <c r="H129" s="67"/>
      <c r="I129" s="337"/>
      <c r="J129" s="339"/>
      <c r="K129" s="337"/>
      <c r="L129" s="339"/>
      <c r="M129" s="74"/>
      <c r="N129" s="75"/>
      <c r="O129" s="340"/>
      <c r="P129" s="342"/>
      <c r="Q129" s="340"/>
      <c r="R129" s="342"/>
      <c r="S129" s="75"/>
      <c r="T129" s="76"/>
      <c r="U129" s="344"/>
      <c r="V129" s="345"/>
      <c r="W129" s="344"/>
      <c r="X129" s="345"/>
      <c r="Y129" s="76"/>
      <c r="Z129" s="72"/>
      <c r="AA129" s="346"/>
      <c r="AB129" s="347"/>
      <c r="AC129" s="346"/>
      <c r="AD129" s="347"/>
      <c r="AE129" s="72"/>
    </row>
    <row r="130" spans="4:33">
      <c r="D130" s="53" t="s">
        <v>443</v>
      </c>
      <c r="E130" s="53"/>
      <c r="F130" s="53"/>
      <c r="G130" s="53"/>
      <c r="H130" s="67"/>
      <c r="I130" s="337"/>
      <c r="J130" s="339"/>
      <c r="K130" s="337"/>
      <c r="L130" s="339"/>
      <c r="M130" s="74"/>
      <c r="N130" s="75"/>
      <c r="O130" s="340"/>
      <c r="P130" s="342"/>
      <c r="Q130" s="340"/>
      <c r="R130" s="342"/>
      <c r="S130" s="75"/>
      <c r="T130" s="76"/>
      <c r="U130" s="344"/>
      <c r="V130" s="345"/>
      <c r="W130" s="344"/>
      <c r="X130" s="345"/>
      <c r="Y130" s="76"/>
      <c r="Z130" s="72"/>
      <c r="AA130" s="346"/>
      <c r="AB130" s="347"/>
      <c r="AC130" s="346"/>
      <c r="AD130" s="347"/>
      <c r="AE130" s="72"/>
    </row>
    <row r="131" spans="4:33">
      <c r="D131" s="53" t="s">
        <v>444</v>
      </c>
      <c r="E131" s="53"/>
      <c r="F131" s="53"/>
      <c r="G131" s="53"/>
      <c r="H131" s="67"/>
      <c r="I131" s="337"/>
      <c r="J131" s="339"/>
      <c r="K131" s="337"/>
      <c r="L131" s="339"/>
      <c r="M131" s="74"/>
      <c r="N131" s="75"/>
      <c r="O131" s="340"/>
      <c r="P131" s="342"/>
      <c r="Q131" s="340"/>
      <c r="R131" s="342"/>
      <c r="S131" s="75"/>
      <c r="T131" s="76"/>
      <c r="U131" s="344"/>
      <c r="V131" s="345"/>
      <c r="W131" s="344"/>
      <c r="X131" s="345"/>
      <c r="Y131" s="76"/>
      <c r="Z131" s="72"/>
      <c r="AA131" s="346"/>
      <c r="AB131" s="347"/>
      <c r="AC131" s="346"/>
      <c r="AD131" s="347"/>
      <c r="AE131" s="72"/>
    </row>
    <row r="132" spans="4:33">
      <c r="D132" s="53" t="s">
        <v>445</v>
      </c>
      <c r="E132" s="53"/>
      <c r="F132" s="53"/>
      <c r="G132" s="53"/>
      <c r="H132" s="67"/>
      <c r="I132" s="337"/>
      <c r="J132" s="339"/>
      <c r="K132" s="337"/>
      <c r="L132" s="339"/>
      <c r="M132" s="74"/>
      <c r="N132" s="75"/>
      <c r="O132" s="340"/>
      <c r="P132" s="342"/>
      <c r="Q132" s="340"/>
      <c r="R132" s="342"/>
      <c r="S132" s="75"/>
      <c r="T132" s="76"/>
      <c r="U132" s="344"/>
      <c r="V132" s="345"/>
      <c r="W132" s="344"/>
      <c r="X132" s="345"/>
      <c r="Y132" s="76"/>
      <c r="Z132" s="72"/>
      <c r="AA132" s="346"/>
      <c r="AB132" s="347"/>
      <c r="AC132" s="346"/>
      <c r="AD132" s="347"/>
      <c r="AE132" s="72"/>
    </row>
    <row r="133" spans="4:33">
      <c r="D133" s="304" t="s">
        <v>658</v>
      </c>
      <c r="E133" s="304"/>
      <c r="H133" s="67"/>
      <c r="I133" s="67"/>
      <c r="J133" s="67"/>
      <c r="K133" s="67"/>
      <c r="L133" s="67"/>
      <c r="M133" s="67"/>
      <c r="N133" s="77"/>
      <c r="O133" s="77"/>
      <c r="P133" s="78"/>
      <c r="Q133" s="77"/>
      <c r="R133" s="77"/>
      <c r="S133" s="77"/>
      <c r="T133" s="79"/>
      <c r="U133" s="80"/>
      <c r="V133" s="79"/>
      <c r="W133" s="79"/>
      <c r="X133" s="79"/>
      <c r="Y133" s="79"/>
      <c r="Z133" s="72"/>
      <c r="AA133" s="72"/>
      <c r="AB133" s="72"/>
      <c r="AC133" s="72"/>
      <c r="AD133" s="72"/>
      <c r="AE133" s="72"/>
    </row>
    <row r="134" spans="4:33">
      <c r="H134" s="101"/>
      <c r="I134" s="101"/>
      <c r="J134" s="101"/>
      <c r="K134" s="101"/>
      <c r="L134" s="101"/>
      <c r="M134" s="101"/>
      <c r="N134" s="102"/>
      <c r="O134" s="102"/>
      <c r="P134" s="103"/>
      <c r="Q134" s="102"/>
      <c r="R134" s="102"/>
      <c r="S134" s="102"/>
      <c r="T134" s="104"/>
      <c r="U134" s="105"/>
      <c r="V134" s="104"/>
      <c r="W134" s="104"/>
      <c r="X134" s="104"/>
      <c r="Y134" s="104"/>
      <c r="Z134" s="106"/>
      <c r="AA134" s="106"/>
      <c r="AB134" s="106"/>
      <c r="AC134" s="106"/>
      <c r="AD134" s="106"/>
      <c r="AE134" s="106"/>
    </row>
    <row r="135" spans="4:33">
      <c r="D135" s="48" t="s">
        <v>425</v>
      </c>
      <c r="E135" s="48"/>
      <c r="F135" s="48"/>
      <c r="Q135" s="81"/>
    </row>
    <row r="136" spans="4:33">
      <c r="D136" s="48" t="s">
        <v>179</v>
      </c>
      <c r="H136" s="62" t="s">
        <v>34</v>
      </c>
      <c r="J136" s="62" t="s">
        <v>36</v>
      </c>
      <c r="K136" s="62"/>
      <c r="L136" s="62"/>
      <c r="M136" s="62"/>
      <c r="N136" s="62" t="s">
        <v>107</v>
      </c>
      <c r="O136" s="62"/>
      <c r="P136" s="62"/>
      <c r="Q136" s="48" t="s">
        <v>433</v>
      </c>
      <c r="R136" s="62"/>
      <c r="V136" s="62" t="s">
        <v>34</v>
      </c>
      <c r="X136" s="62" t="s">
        <v>36</v>
      </c>
      <c r="Y136" s="62"/>
      <c r="Z136" s="62"/>
      <c r="AB136" s="62"/>
      <c r="AC136" s="62"/>
      <c r="AD136" s="62"/>
      <c r="AE136" s="62"/>
      <c r="AG136" s="62"/>
    </row>
    <row r="137" spans="4:33">
      <c r="D137" s="49" t="s">
        <v>176</v>
      </c>
      <c r="H137" s="52"/>
      <c r="I137" s="90"/>
      <c r="J137" s="139"/>
      <c r="K137" s="91" t="s">
        <v>488</v>
      </c>
      <c r="M137" s="62"/>
      <c r="N137" s="52"/>
      <c r="O137" s="62"/>
      <c r="Q137" s="49" t="s">
        <v>94</v>
      </c>
      <c r="V137" s="52"/>
      <c r="W137" s="100"/>
      <c r="X137" s="52"/>
      <c r="Y137" s="91" t="s">
        <v>488</v>
      </c>
      <c r="AC137" s="62"/>
      <c r="AD137" s="62"/>
      <c r="AF137" s="60"/>
    </row>
    <row r="138" spans="4:33">
      <c r="D138" s="49" t="s">
        <v>426</v>
      </c>
      <c r="H138" s="52"/>
      <c r="I138" s="90"/>
      <c r="J138" s="139"/>
      <c r="K138" s="91" t="s">
        <v>488</v>
      </c>
      <c r="M138" s="62"/>
      <c r="N138" s="62"/>
      <c r="O138" s="62"/>
      <c r="Q138" s="49" t="s">
        <v>180</v>
      </c>
      <c r="V138" s="52"/>
      <c r="W138" s="100"/>
      <c r="X138" s="52"/>
      <c r="Y138" s="91" t="s">
        <v>488</v>
      </c>
      <c r="AC138" s="62"/>
      <c r="AD138" s="62"/>
    </row>
    <row r="139" spans="4:33">
      <c r="D139" s="49" t="s">
        <v>178</v>
      </c>
      <c r="H139" s="52"/>
      <c r="I139" s="90"/>
      <c r="J139" s="139"/>
      <c r="K139" s="91" t="s">
        <v>488</v>
      </c>
      <c r="M139" s="62"/>
      <c r="N139" s="62"/>
      <c r="O139" s="62"/>
      <c r="Q139" s="49" t="s">
        <v>96</v>
      </c>
      <c r="V139" s="52"/>
      <c r="W139" s="100"/>
      <c r="X139" s="52"/>
      <c r="Y139" s="91" t="s">
        <v>488</v>
      </c>
      <c r="AC139" s="62"/>
      <c r="AD139" s="62"/>
    </row>
    <row r="140" spans="4:33">
      <c r="D140" s="49" t="s">
        <v>753</v>
      </c>
      <c r="H140" s="52"/>
      <c r="I140" s="90"/>
      <c r="J140" s="139"/>
      <c r="K140" s="91" t="s">
        <v>488</v>
      </c>
      <c r="M140" s="62"/>
      <c r="N140" s="62"/>
      <c r="O140" s="62"/>
      <c r="Q140" s="49" t="s">
        <v>97</v>
      </c>
      <c r="V140" s="52"/>
      <c r="W140" s="100"/>
      <c r="X140" s="52"/>
      <c r="Y140" s="91" t="s">
        <v>621</v>
      </c>
      <c r="AC140" s="62"/>
      <c r="AD140" s="62"/>
    </row>
    <row r="141" spans="4:33">
      <c r="D141" s="49" t="s">
        <v>177</v>
      </c>
      <c r="H141" s="52"/>
      <c r="I141" s="90"/>
      <c r="J141" s="139"/>
      <c r="K141" s="91" t="s">
        <v>488</v>
      </c>
      <c r="M141" s="62"/>
      <c r="N141" s="62"/>
      <c r="O141" s="62"/>
      <c r="Q141" s="49" t="s">
        <v>98</v>
      </c>
      <c r="V141" s="52"/>
      <c r="W141" s="100"/>
      <c r="X141" s="52"/>
      <c r="Y141" s="91" t="s">
        <v>621</v>
      </c>
      <c r="AC141" s="62"/>
      <c r="AD141" s="62"/>
    </row>
    <row r="142" spans="4:33">
      <c r="Q142" s="49" t="s">
        <v>1021</v>
      </c>
      <c r="V142" s="52"/>
      <c r="W142" s="100"/>
      <c r="X142" s="52"/>
      <c r="Y142" s="91" t="s">
        <v>488</v>
      </c>
      <c r="AB142" s="62" t="s">
        <v>107</v>
      </c>
      <c r="AC142" s="62"/>
      <c r="AD142" s="62"/>
    </row>
    <row r="143" spans="4:33">
      <c r="D143" s="48" t="s">
        <v>428</v>
      </c>
      <c r="H143" s="62" t="s">
        <v>34</v>
      </c>
      <c r="J143" s="62" t="s">
        <v>36</v>
      </c>
      <c r="K143" s="62"/>
      <c r="L143" s="62"/>
      <c r="M143" s="62"/>
      <c r="N143" s="62" t="s">
        <v>107</v>
      </c>
      <c r="O143" s="62"/>
      <c r="P143" s="62"/>
      <c r="Q143" s="49" t="s">
        <v>100</v>
      </c>
      <c r="R143" s="62"/>
      <c r="V143" s="52"/>
      <c r="W143" s="100"/>
      <c r="X143" s="52"/>
      <c r="Y143" s="91" t="s">
        <v>621</v>
      </c>
      <c r="AA143" s="92"/>
      <c r="AB143" s="52"/>
      <c r="AC143" s="62"/>
      <c r="AD143" s="62"/>
    </row>
    <row r="144" spans="4:33">
      <c r="D144" s="49" t="s">
        <v>84</v>
      </c>
      <c r="H144" s="52"/>
      <c r="I144" s="90"/>
      <c r="J144" s="139"/>
      <c r="K144" s="91" t="s">
        <v>488</v>
      </c>
      <c r="N144" s="52"/>
      <c r="O144" s="62"/>
      <c r="P144" s="62"/>
      <c r="Q144" s="49" t="s">
        <v>101</v>
      </c>
      <c r="R144" s="62"/>
      <c r="V144" s="52"/>
      <c r="W144" s="100"/>
      <c r="X144" s="52"/>
      <c r="Y144" s="91" t="s">
        <v>621</v>
      </c>
      <c r="AC144" s="62"/>
      <c r="AD144" s="62"/>
    </row>
    <row r="145" spans="3:33">
      <c r="D145" s="49" t="s">
        <v>85</v>
      </c>
      <c r="H145" s="52"/>
      <c r="I145" s="90"/>
      <c r="J145" s="139"/>
      <c r="K145" s="91" t="s">
        <v>488</v>
      </c>
      <c r="N145" s="52"/>
      <c r="O145" s="62"/>
      <c r="P145" s="62"/>
      <c r="Q145" s="49" t="s">
        <v>145</v>
      </c>
      <c r="R145" s="62"/>
      <c r="V145" s="52"/>
      <c r="W145" s="100"/>
      <c r="X145" s="52"/>
      <c r="Y145" s="91" t="s">
        <v>621</v>
      </c>
      <c r="AC145" s="62"/>
      <c r="AD145" s="62"/>
    </row>
    <row r="146" spans="3:33">
      <c r="D146" s="49" t="s">
        <v>1022</v>
      </c>
      <c r="H146" s="52"/>
      <c r="I146" s="90"/>
      <c r="J146" s="139"/>
      <c r="K146" s="91" t="s">
        <v>488</v>
      </c>
      <c r="N146" s="62"/>
      <c r="O146" s="62"/>
      <c r="P146" s="62"/>
      <c r="R146" s="62"/>
    </row>
    <row r="147" spans="3:33">
      <c r="D147" s="49" t="s">
        <v>87</v>
      </c>
      <c r="H147" s="52"/>
      <c r="I147" s="90"/>
      <c r="J147" s="139"/>
      <c r="K147" s="91" t="s">
        <v>488</v>
      </c>
      <c r="N147" s="62"/>
      <c r="O147" s="62"/>
      <c r="P147" s="62"/>
      <c r="Q147" s="93"/>
      <c r="R147" s="94"/>
      <c r="S147" s="73"/>
      <c r="T147" s="73"/>
      <c r="U147" s="73"/>
      <c r="V147" s="94"/>
      <c r="W147" s="73"/>
      <c r="X147" s="94"/>
      <c r="Y147" s="94"/>
      <c r="Z147" s="94"/>
      <c r="AA147" s="73"/>
      <c r="AB147" s="94"/>
      <c r="AC147" s="93"/>
      <c r="AD147" s="94"/>
      <c r="AE147" s="62"/>
      <c r="AG147" s="62"/>
    </row>
    <row r="148" spans="3:33">
      <c r="D148" s="49" t="s">
        <v>429</v>
      </c>
      <c r="H148" s="52"/>
      <c r="I148" s="90"/>
      <c r="J148" s="139"/>
      <c r="K148" s="91" t="s">
        <v>488</v>
      </c>
      <c r="N148" s="62"/>
      <c r="O148" s="62"/>
      <c r="P148" s="62"/>
      <c r="Q148" s="48" t="s">
        <v>56</v>
      </c>
      <c r="T148" s="62" t="s">
        <v>34</v>
      </c>
      <c r="W148" s="48" t="s">
        <v>851</v>
      </c>
      <c r="Z148" s="62"/>
      <c r="AB148" s="62"/>
      <c r="AC148" s="62"/>
      <c r="AD148" s="62"/>
    </row>
    <row r="149" spans="3:33">
      <c r="Q149" s="49" t="s">
        <v>57</v>
      </c>
      <c r="T149" s="52"/>
      <c r="W149" s="367" t="s">
        <v>146</v>
      </c>
      <c r="X149" s="367"/>
      <c r="Y149" s="95"/>
      <c r="Z149" s="95"/>
      <c r="AA149" s="380" t="s">
        <v>152</v>
      </c>
      <c r="AB149" s="380"/>
      <c r="AC149" s="88"/>
      <c r="AD149" s="62"/>
    </row>
    <row r="150" spans="3:33">
      <c r="D150" s="48" t="s">
        <v>430</v>
      </c>
      <c r="H150" s="62" t="s">
        <v>34</v>
      </c>
      <c r="J150" s="62" t="s">
        <v>36</v>
      </c>
      <c r="K150" s="62"/>
      <c r="L150" s="62"/>
      <c r="M150" s="62"/>
      <c r="N150" s="62"/>
      <c r="O150" s="62"/>
      <c r="P150" s="62"/>
      <c r="Q150" s="49" t="s">
        <v>58</v>
      </c>
      <c r="T150" s="52"/>
      <c r="W150" s="96" t="s">
        <v>147</v>
      </c>
      <c r="X150" s="95"/>
      <c r="Y150" s="95"/>
      <c r="Z150" s="95"/>
      <c r="AA150" s="50" t="s">
        <v>153</v>
      </c>
      <c r="AB150" s="88"/>
      <c r="AC150" s="88"/>
      <c r="AD150" s="62"/>
    </row>
    <row r="151" spans="3:33">
      <c r="D151" s="49" t="s">
        <v>431</v>
      </c>
      <c r="H151" s="52"/>
      <c r="I151" s="90"/>
      <c r="J151" s="139"/>
      <c r="K151" s="91" t="s">
        <v>621</v>
      </c>
      <c r="N151" s="62"/>
      <c r="O151" s="62"/>
      <c r="Q151" s="73"/>
      <c r="R151" s="73"/>
      <c r="W151" s="367" t="s">
        <v>148</v>
      </c>
      <c r="X151" s="367"/>
      <c r="Y151" s="367"/>
      <c r="Z151" s="95"/>
      <c r="AA151" s="367" t="s">
        <v>154</v>
      </c>
      <c r="AB151" s="367"/>
      <c r="AC151" s="367"/>
      <c r="AD151" s="367"/>
    </row>
    <row r="152" spans="3:33">
      <c r="D152" s="49" t="s">
        <v>432</v>
      </c>
      <c r="H152" s="52"/>
      <c r="I152" s="90"/>
      <c r="J152" s="139"/>
      <c r="K152" s="91" t="s">
        <v>621</v>
      </c>
      <c r="N152" s="62" t="s">
        <v>107</v>
      </c>
      <c r="O152" s="56"/>
      <c r="Q152" s="73"/>
      <c r="R152" s="73"/>
      <c r="W152" s="367" t="s">
        <v>150</v>
      </c>
      <c r="X152" s="367"/>
      <c r="Y152" s="367"/>
      <c r="Z152" s="367"/>
      <c r="AA152" s="366" t="s">
        <v>645</v>
      </c>
      <c r="AB152" s="366"/>
      <c r="AC152" s="88"/>
      <c r="AD152" s="56"/>
    </row>
    <row r="153" spans="3:33">
      <c r="D153" s="49" t="s">
        <v>92</v>
      </c>
      <c r="H153" s="52"/>
      <c r="I153" s="90"/>
      <c r="J153" s="139"/>
      <c r="K153" s="91" t="s">
        <v>621</v>
      </c>
      <c r="M153" s="92"/>
      <c r="N153" s="52"/>
      <c r="O153" s="62"/>
      <c r="Q153" s="73"/>
      <c r="R153" s="73"/>
      <c r="W153" s="367" t="s">
        <v>149</v>
      </c>
      <c r="X153" s="367"/>
      <c r="Y153" s="367"/>
      <c r="Z153" s="95"/>
      <c r="AA153" s="97" t="s">
        <v>501</v>
      </c>
      <c r="AB153" s="88"/>
      <c r="AC153" s="88"/>
      <c r="AD153" s="62"/>
    </row>
    <row r="154" spans="3:33">
      <c r="D154" s="49" t="s">
        <v>93</v>
      </c>
      <c r="H154" s="52"/>
      <c r="I154" s="90"/>
      <c r="J154" s="139"/>
      <c r="K154" s="91" t="s">
        <v>621</v>
      </c>
      <c r="N154" s="62"/>
      <c r="O154" s="62"/>
      <c r="Q154" s="73"/>
      <c r="R154" s="73"/>
      <c r="W154" s="367" t="s">
        <v>151</v>
      </c>
      <c r="X154" s="367"/>
      <c r="Y154" s="95"/>
      <c r="Z154" s="95"/>
      <c r="AA154" s="107"/>
      <c r="AB154" s="88"/>
      <c r="AC154" s="108"/>
      <c r="AD154" s="56"/>
    </row>
    <row r="155" spans="3:33">
      <c r="Q155" s="73"/>
      <c r="R155" s="73"/>
      <c r="S155" s="73"/>
      <c r="T155" s="73"/>
      <c r="U155" s="73"/>
      <c r="V155" s="94"/>
      <c r="W155" s="94"/>
      <c r="X155" s="94"/>
      <c r="Y155" s="98"/>
      <c r="Z155" s="98"/>
      <c r="AA155" s="98"/>
      <c r="AB155" s="73"/>
      <c r="AC155" s="73"/>
      <c r="AD155" s="73"/>
    </row>
    <row r="156" spans="3:33">
      <c r="P156" s="73"/>
      <c r="Q156" s="73"/>
      <c r="R156" s="73"/>
      <c r="S156" s="73"/>
      <c r="T156" s="73"/>
      <c r="U156" s="94"/>
      <c r="V156" s="94"/>
      <c r="W156" s="73"/>
      <c r="X156" s="73"/>
      <c r="Y156" s="73"/>
      <c r="Z156" s="73"/>
      <c r="AA156" s="73"/>
      <c r="AB156" s="73"/>
      <c r="AC156" s="73"/>
    </row>
    <row r="157" spans="3:33">
      <c r="W157" s="62"/>
      <c r="X157" s="62"/>
      <c r="Y157" s="62"/>
      <c r="Z157" s="62"/>
    </row>
    <row r="158" spans="3:33" ht="15" customHeight="1"/>
    <row r="159" spans="3:33" ht="6" customHeight="1"/>
    <row r="160" spans="3:33">
      <c r="C160" s="333" t="s">
        <v>842</v>
      </c>
      <c r="D160" s="333"/>
      <c r="E160" s="333"/>
      <c r="F160" s="333"/>
      <c r="G160" s="333"/>
    </row>
    <row r="161" spans="4:31">
      <c r="D161" s="48"/>
    </row>
    <row r="162" spans="4:31">
      <c r="D162" s="48" t="s">
        <v>409</v>
      </c>
      <c r="E162" s="48"/>
      <c r="F162" s="48"/>
      <c r="G162" s="48"/>
      <c r="L162" s="313" t="s">
        <v>27</v>
      </c>
      <c r="M162" s="313"/>
      <c r="R162" s="48" t="s">
        <v>768</v>
      </c>
    </row>
    <row r="163" spans="4:31">
      <c r="H163" s="49" t="s">
        <v>26</v>
      </c>
      <c r="L163" s="314"/>
      <c r="M163" s="314"/>
      <c r="N163" s="310" t="s">
        <v>35</v>
      </c>
      <c r="O163" s="310"/>
      <c r="P163" s="49" t="s">
        <v>36</v>
      </c>
      <c r="Q163" s="61"/>
    </row>
    <row r="164" spans="4:31">
      <c r="D164" s="49" t="s">
        <v>28</v>
      </c>
      <c r="H164" s="334"/>
      <c r="I164" s="335"/>
      <c r="J164" s="335"/>
      <c r="K164" s="336"/>
      <c r="L164" s="334"/>
      <c r="M164" s="336"/>
      <c r="N164" s="334"/>
      <c r="O164" s="336"/>
      <c r="P164" s="139"/>
      <c r="R164" s="298"/>
      <c r="S164" s="298"/>
      <c r="T164" s="298"/>
      <c r="U164" s="298"/>
      <c r="V164" s="298"/>
      <c r="W164" s="298"/>
      <c r="X164" s="298"/>
      <c r="Y164" s="298"/>
      <c r="Z164" s="298"/>
      <c r="AA164" s="298"/>
      <c r="AB164" s="298"/>
      <c r="AC164" s="298"/>
      <c r="AD164" s="298"/>
      <c r="AE164" s="298"/>
    </row>
    <row r="165" spans="4:31">
      <c r="P165" s="65"/>
      <c r="R165" s="298"/>
      <c r="S165" s="298"/>
      <c r="T165" s="298"/>
      <c r="U165" s="298"/>
      <c r="V165" s="298"/>
      <c r="W165" s="298"/>
      <c r="X165" s="298"/>
      <c r="Y165" s="298"/>
      <c r="Z165" s="298"/>
      <c r="AA165" s="298"/>
      <c r="AB165" s="298"/>
      <c r="AC165" s="298"/>
      <c r="AD165" s="298"/>
      <c r="AE165" s="298"/>
    </row>
    <row r="166" spans="4:31">
      <c r="D166" s="48" t="s">
        <v>424</v>
      </c>
      <c r="E166" s="48"/>
      <c r="F166" s="48"/>
      <c r="G166" s="48"/>
      <c r="H166" s="52"/>
      <c r="I166" s="49" t="s">
        <v>173</v>
      </c>
      <c r="K166" s="367" t="s">
        <v>653</v>
      </c>
      <c r="L166" s="367"/>
      <c r="M166" s="367"/>
      <c r="N166" s="367"/>
      <c r="P166" s="65"/>
      <c r="R166" s="298"/>
      <c r="S166" s="298"/>
      <c r="T166" s="298"/>
      <c r="U166" s="298"/>
      <c r="V166" s="298"/>
      <c r="W166" s="298"/>
      <c r="X166" s="298"/>
      <c r="Y166" s="298"/>
      <c r="Z166" s="298"/>
      <c r="AA166" s="298"/>
      <c r="AB166" s="298"/>
      <c r="AC166" s="298"/>
      <c r="AD166" s="298"/>
      <c r="AE166" s="298"/>
    </row>
    <row r="167" spans="4:31">
      <c r="P167" s="65"/>
      <c r="R167" s="64"/>
      <c r="S167" s="64"/>
      <c r="T167" s="64"/>
      <c r="U167" s="64"/>
      <c r="V167" s="64"/>
      <c r="W167" s="64"/>
      <c r="X167" s="64"/>
      <c r="Y167" s="64"/>
      <c r="Z167" s="64"/>
      <c r="AA167" s="64"/>
      <c r="AB167" s="64"/>
      <c r="AC167" s="64"/>
      <c r="AD167" s="64"/>
      <c r="AE167" s="64"/>
    </row>
    <row r="168" spans="4:31">
      <c r="D168" s="48" t="s">
        <v>422</v>
      </c>
      <c r="E168" s="48"/>
      <c r="F168" s="48"/>
      <c r="I168" s="48"/>
      <c r="N168" s="58"/>
    </row>
    <row r="169" spans="4:31">
      <c r="D169" s="48"/>
      <c r="E169" s="48"/>
      <c r="F169" s="48"/>
      <c r="G169" s="48"/>
      <c r="H169" s="329" t="s">
        <v>9</v>
      </c>
      <c r="I169" s="329"/>
      <c r="J169" s="329"/>
      <c r="K169" s="329"/>
      <c r="L169" s="329"/>
      <c r="M169" s="329"/>
      <c r="N169" s="330" t="s">
        <v>10</v>
      </c>
      <c r="O169" s="330"/>
      <c r="P169" s="330"/>
      <c r="Q169" s="330"/>
      <c r="R169" s="330"/>
      <c r="S169" s="330"/>
      <c r="T169" s="319" t="s">
        <v>12</v>
      </c>
      <c r="U169" s="319"/>
      <c r="V169" s="319"/>
      <c r="W169" s="319"/>
      <c r="X169" s="319"/>
      <c r="Y169" s="319"/>
      <c r="Z169" s="320" t="s">
        <v>11</v>
      </c>
      <c r="AA169" s="320"/>
      <c r="AB169" s="320"/>
      <c r="AC169" s="320"/>
      <c r="AD169" s="320"/>
      <c r="AE169" s="320"/>
    </row>
    <row r="170" spans="4:31" s="161" customFormat="1" ht="30.75" customHeight="1">
      <c r="D170" s="161" t="s">
        <v>15</v>
      </c>
      <c r="H170" s="363"/>
      <c r="I170" s="364"/>
      <c r="J170" s="364"/>
      <c r="K170" s="364"/>
      <c r="L170" s="364"/>
      <c r="M170" s="365"/>
      <c r="N170" s="368"/>
      <c r="O170" s="369"/>
      <c r="P170" s="369"/>
      <c r="Q170" s="369"/>
      <c r="R170" s="369"/>
      <c r="S170" s="370"/>
      <c r="T170" s="371"/>
      <c r="U170" s="372"/>
      <c r="V170" s="372"/>
      <c r="W170" s="372"/>
      <c r="X170" s="372"/>
      <c r="Y170" s="373"/>
      <c r="Z170" s="374"/>
      <c r="AA170" s="375"/>
      <c r="AB170" s="375"/>
      <c r="AC170" s="375"/>
      <c r="AD170" s="375"/>
      <c r="AE170" s="376"/>
    </row>
    <row r="171" spans="4:31">
      <c r="D171" s="49" t="s">
        <v>21</v>
      </c>
      <c r="H171" s="337"/>
      <c r="I171" s="338"/>
      <c r="J171" s="338"/>
      <c r="K171" s="338"/>
      <c r="L171" s="338"/>
      <c r="M171" s="339"/>
      <c r="N171" s="340"/>
      <c r="O171" s="341"/>
      <c r="P171" s="341"/>
      <c r="Q171" s="341"/>
      <c r="R171" s="341"/>
      <c r="S171" s="342"/>
      <c r="T171" s="344"/>
      <c r="U171" s="348"/>
      <c r="V171" s="348"/>
      <c r="W171" s="348"/>
      <c r="X171" s="348"/>
      <c r="Y171" s="345"/>
      <c r="Z171" s="346"/>
      <c r="AA171" s="349"/>
      <c r="AB171" s="349"/>
      <c r="AC171" s="349"/>
      <c r="AD171" s="349"/>
      <c r="AE171" s="347"/>
    </row>
    <row r="172" spans="4:31">
      <c r="D172" s="49" t="s">
        <v>22</v>
      </c>
      <c r="H172" s="337"/>
      <c r="I172" s="338"/>
      <c r="J172" s="338"/>
      <c r="K172" s="338"/>
      <c r="L172" s="338"/>
      <c r="M172" s="339"/>
      <c r="N172" s="340"/>
      <c r="O172" s="341"/>
      <c r="P172" s="341"/>
      <c r="Q172" s="341"/>
      <c r="R172" s="341"/>
      <c r="S172" s="342"/>
      <c r="T172" s="344"/>
      <c r="U172" s="348"/>
      <c r="V172" s="348"/>
      <c r="W172" s="348"/>
      <c r="X172" s="348"/>
      <c r="Y172" s="345"/>
      <c r="Z172" s="346"/>
      <c r="AA172" s="349"/>
      <c r="AB172" s="349"/>
      <c r="AC172" s="349"/>
      <c r="AD172" s="349"/>
      <c r="AE172" s="347"/>
    </row>
    <row r="173" spans="4:31">
      <c r="D173" s="49" t="s">
        <v>435</v>
      </c>
      <c r="H173" s="67"/>
      <c r="I173" s="343" t="s">
        <v>446</v>
      </c>
      <c r="J173" s="343"/>
      <c r="K173" s="343" t="s">
        <v>3</v>
      </c>
      <c r="L173" s="343"/>
      <c r="M173" s="67"/>
      <c r="N173" s="77"/>
      <c r="O173" s="360" t="s">
        <v>446</v>
      </c>
      <c r="P173" s="360"/>
      <c r="Q173" s="360" t="s">
        <v>3</v>
      </c>
      <c r="R173" s="360"/>
      <c r="S173" s="77"/>
      <c r="T173" s="79"/>
      <c r="U173" s="361" t="s">
        <v>446</v>
      </c>
      <c r="V173" s="361"/>
      <c r="W173" s="361" t="s">
        <v>3</v>
      </c>
      <c r="X173" s="361"/>
      <c r="Y173" s="79"/>
      <c r="Z173" s="72"/>
      <c r="AA173" s="362" t="s">
        <v>446</v>
      </c>
      <c r="AB173" s="362"/>
      <c r="AC173" s="362" t="s">
        <v>3</v>
      </c>
      <c r="AD173" s="362"/>
      <c r="AE173" s="72"/>
    </row>
    <row r="174" spans="4:31">
      <c r="D174" s="53" t="s">
        <v>436</v>
      </c>
      <c r="E174" s="53"/>
      <c r="F174" s="53"/>
      <c r="G174" s="53"/>
      <c r="H174" s="67"/>
      <c r="I174" s="337"/>
      <c r="J174" s="339"/>
      <c r="K174" s="337"/>
      <c r="L174" s="339"/>
      <c r="M174" s="74"/>
      <c r="N174" s="75"/>
      <c r="O174" s="340"/>
      <c r="P174" s="342"/>
      <c r="Q174" s="340"/>
      <c r="R174" s="342"/>
      <c r="S174" s="75"/>
      <c r="T174" s="76"/>
      <c r="U174" s="344"/>
      <c r="V174" s="345"/>
      <c r="W174" s="344"/>
      <c r="X174" s="345"/>
      <c r="Y174" s="76"/>
      <c r="Z174" s="72"/>
      <c r="AA174" s="346"/>
      <c r="AB174" s="347"/>
      <c r="AC174" s="346"/>
      <c r="AD174" s="347"/>
      <c r="AE174" s="72"/>
    </row>
    <row r="175" spans="4:31">
      <c r="D175" s="53" t="s">
        <v>437</v>
      </c>
      <c r="E175" s="53"/>
      <c r="F175" s="53"/>
      <c r="G175" s="53"/>
      <c r="H175" s="67"/>
      <c r="I175" s="337"/>
      <c r="J175" s="339"/>
      <c r="K175" s="337"/>
      <c r="L175" s="339"/>
      <c r="M175" s="74"/>
      <c r="N175" s="75"/>
      <c r="O175" s="340"/>
      <c r="P175" s="342"/>
      <c r="Q175" s="340"/>
      <c r="R175" s="342"/>
      <c r="S175" s="75"/>
      <c r="T175" s="76"/>
      <c r="U175" s="344"/>
      <c r="V175" s="345"/>
      <c r="W175" s="344"/>
      <c r="X175" s="345"/>
      <c r="Y175" s="76"/>
      <c r="Z175" s="72"/>
      <c r="AA175" s="346"/>
      <c r="AB175" s="347"/>
      <c r="AC175" s="346"/>
      <c r="AD175" s="347"/>
      <c r="AE175" s="72"/>
    </row>
    <row r="176" spans="4:31">
      <c r="D176" s="53" t="s">
        <v>438</v>
      </c>
      <c r="E176" s="53"/>
      <c r="F176" s="53"/>
      <c r="G176" s="53"/>
      <c r="H176" s="67"/>
      <c r="I176" s="337"/>
      <c r="J176" s="339"/>
      <c r="K176" s="337"/>
      <c r="L176" s="339"/>
      <c r="M176" s="74"/>
      <c r="N176" s="75"/>
      <c r="O176" s="340"/>
      <c r="P176" s="342"/>
      <c r="Q176" s="340"/>
      <c r="R176" s="342"/>
      <c r="S176" s="75"/>
      <c r="T176" s="76"/>
      <c r="U176" s="344"/>
      <c r="V176" s="345"/>
      <c r="W176" s="344"/>
      <c r="X176" s="345"/>
      <c r="Y176" s="76"/>
      <c r="Z176" s="72"/>
      <c r="AA176" s="346"/>
      <c r="AB176" s="347"/>
      <c r="AC176" s="346"/>
      <c r="AD176" s="347"/>
      <c r="AE176" s="72"/>
    </row>
    <row r="177" spans="4:33">
      <c r="D177" s="53" t="s">
        <v>439</v>
      </c>
      <c r="E177" s="53"/>
      <c r="F177" s="53"/>
      <c r="G177" s="53"/>
      <c r="H177" s="67"/>
      <c r="I177" s="337"/>
      <c r="J177" s="339"/>
      <c r="K177" s="337"/>
      <c r="L177" s="339"/>
      <c r="M177" s="74"/>
      <c r="N177" s="75"/>
      <c r="O177" s="340"/>
      <c r="P177" s="342"/>
      <c r="Q177" s="340"/>
      <c r="R177" s="342"/>
      <c r="S177" s="75"/>
      <c r="T177" s="76"/>
      <c r="U177" s="344"/>
      <c r="V177" s="345"/>
      <c r="W177" s="344"/>
      <c r="X177" s="345"/>
      <c r="Y177" s="76"/>
      <c r="Z177" s="72"/>
      <c r="AA177" s="346"/>
      <c r="AB177" s="347"/>
      <c r="AC177" s="346"/>
      <c r="AD177" s="347"/>
      <c r="AE177" s="72"/>
    </row>
    <row r="178" spans="4:33">
      <c r="D178" s="53" t="s">
        <v>440</v>
      </c>
      <c r="E178" s="53"/>
      <c r="F178" s="53"/>
      <c r="G178" s="53"/>
      <c r="H178" s="67"/>
      <c r="I178" s="337"/>
      <c r="J178" s="339"/>
      <c r="K178" s="337"/>
      <c r="L178" s="339"/>
      <c r="M178" s="74"/>
      <c r="N178" s="75"/>
      <c r="O178" s="340"/>
      <c r="P178" s="342"/>
      <c r="Q178" s="340"/>
      <c r="R178" s="342"/>
      <c r="S178" s="75"/>
      <c r="T178" s="76"/>
      <c r="U178" s="344"/>
      <c r="V178" s="345"/>
      <c r="W178" s="344"/>
      <c r="X178" s="345"/>
      <c r="Y178" s="76"/>
      <c r="Z178" s="72"/>
      <c r="AA178" s="346"/>
      <c r="AB178" s="347"/>
      <c r="AC178" s="346"/>
      <c r="AD178" s="347"/>
      <c r="AE178" s="72"/>
    </row>
    <row r="179" spans="4:33">
      <c r="D179" s="53" t="s">
        <v>441</v>
      </c>
      <c r="E179" s="53"/>
      <c r="F179" s="53"/>
      <c r="G179" s="53"/>
      <c r="H179" s="67"/>
      <c r="I179" s="337"/>
      <c r="J179" s="339"/>
      <c r="K179" s="337"/>
      <c r="L179" s="339"/>
      <c r="M179" s="74"/>
      <c r="N179" s="75"/>
      <c r="O179" s="340"/>
      <c r="P179" s="342"/>
      <c r="Q179" s="340"/>
      <c r="R179" s="342"/>
      <c r="S179" s="75"/>
      <c r="T179" s="76"/>
      <c r="U179" s="344"/>
      <c r="V179" s="345"/>
      <c r="W179" s="344"/>
      <c r="X179" s="345"/>
      <c r="Y179" s="76"/>
      <c r="Z179" s="72"/>
      <c r="AA179" s="346"/>
      <c r="AB179" s="347"/>
      <c r="AC179" s="346"/>
      <c r="AD179" s="347"/>
      <c r="AE179" s="72"/>
    </row>
    <row r="180" spans="4:33">
      <c r="D180" s="53" t="s">
        <v>442</v>
      </c>
      <c r="E180" s="53"/>
      <c r="F180" s="53"/>
      <c r="G180" s="53"/>
      <c r="H180" s="67"/>
      <c r="I180" s="337"/>
      <c r="J180" s="339"/>
      <c r="K180" s="337"/>
      <c r="L180" s="339"/>
      <c r="M180" s="74"/>
      <c r="N180" s="75"/>
      <c r="O180" s="340"/>
      <c r="P180" s="342"/>
      <c r="Q180" s="340"/>
      <c r="R180" s="342"/>
      <c r="S180" s="75"/>
      <c r="T180" s="76"/>
      <c r="U180" s="344"/>
      <c r="V180" s="345"/>
      <c r="W180" s="344"/>
      <c r="X180" s="345"/>
      <c r="Y180" s="76"/>
      <c r="Z180" s="72"/>
      <c r="AA180" s="346"/>
      <c r="AB180" s="347"/>
      <c r="AC180" s="346"/>
      <c r="AD180" s="347"/>
      <c r="AE180" s="72"/>
    </row>
    <row r="181" spans="4:33">
      <c r="D181" s="53" t="s">
        <v>443</v>
      </c>
      <c r="E181" s="53"/>
      <c r="F181" s="53"/>
      <c r="G181" s="53"/>
      <c r="H181" s="67"/>
      <c r="I181" s="337"/>
      <c r="J181" s="339"/>
      <c r="K181" s="337"/>
      <c r="L181" s="339"/>
      <c r="M181" s="74"/>
      <c r="N181" s="75"/>
      <c r="O181" s="340"/>
      <c r="P181" s="342"/>
      <c r="Q181" s="340"/>
      <c r="R181" s="342"/>
      <c r="S181" s="75"/>
      <c r="T181" s="76"/>
      <c r="U181" s="344"/>
      <c r="V181" s="345"/>
      <c r="W181" s="344"/>
      <c r="X181" s="345"/>
      <c r="Y181" s="76"/>
      <c r="Z181" s="72"/>
      <c r="AA181" s="346"/>
      <c r="AB181" s="347"/>
      <c r="AC181" s="346"/>
      <c r="AD181" s="347"/>
      <c r="AE181" s="72"/>
    </row>
    <row r="182" spans="4:33">
      <c r="D182" s="53" t="s">
        <v>444</v>
      </c>
      <c r="E182" s="53"/>
      <c r="F182" s="53"/>
      <c r="G182" s="53"/>
      <c r="H182" s="67"/>
      <c r="I182" s="337"/>
      <c r="J182" s="339"/>
      <c r="K182" s="337"/>
      <c r="L182" s="339"/>
      <c r="M182" s="74"/>
      <c r="N182" s="75"/>
      <c r="O182" s="340"/>
      <c r="P182" s="342"/>
      <c r="Q182" s="340"/>
      <c r="R182" s="342"/>
      <c r="S182" s="75"/>
      <c r="T182" s="76"/>
      <c r="U182" s="344"/>
      <c r="V182" s="345"/>
      <c r="W182" s="344"/>
      <c r="X182" s="345"/>
      <c r="Y182" s="76"/>
      <c r="Z182" s="72"/>
      <c r="AA182" s="346"/>
      <c r="AB182" s="347"/>
      <c r="AC182" s="346"/>
      <c r="AD182" s="347"/>
      <c r="AE182" s="72"/>
    </row>
    <row r="183" spans="4:33">
      <c r="D183" s="53" t="s">
        <v>445</v>
      </c>
      <c r="E183" s="53"/>
      <c r="F183" s="53"/>
      <c r="G183" s="53"/>
      <c r="H183" s="67"/>
      <c r="I183" s="337"/>
      <c r="J183" s="339"/>
      <c r="K183" s="337"/>
      <c r="L183" s="339"/>
      <c r="M183" s="74"/>
      <c r="N183" s="75"/>
      <c r="O183" s="340"/>
      <c r="P183" s="342"/>
      <c r="Q183" s="340"/>
      <c r="R183" s="342"/>
      <c r="S183" s="75"/>
      <c r="T183" s="76"/>
      <c r="U183" s="344"/>
      <c r="V183" s="345"/>
      <c r="W183" s="344"/>
      <c r="X183" s="345"/>
      <c r="Y183" s="76"/>
      <c r="Z183" s="72"/>
      <c r="AA183" s="346"/>
      <c r="AB183" s="347"/>
      <c r="AC183" s="346"/>
      <c r="AD183" s="347"/>
      <c r="AE183" s="72"/>
    </row>
    <row r="184" spans="4:33">
      <c r="D184" s="304" t="s">
        <v>658</v>
      </c>
      <c r="E184" s="304"/>
      <c r="H184" s="67"/>
      <c r="I184" s="67"/>
      <c r="J184" s="67"/>
      <c r="K184" s="67"/>
      <c r="L184" s="67"/>
      <c r="M184" s="67"/>
      <c r="N184" s="77"/>
      <c r="O184" s="77"/>
      <c r="P184" s="78"/>
      <c r="Q184" s="77"/>
      <c r="R184" s="77"/>
      <c r="S184" s="77"/>
      <c r="T184" s="79"/>
      <c r="U184" s="80"/>
      <c r="V184" s="79"/>
      <c r="W184" s="79"/>
      <c r="X184" s="79"/>
      <c r="Y184" s="79"/>
      <c r="Z184" s="72"/>
      <c r="AA184" s="72"/>
      <c r="AB184" s="72"/>
      <c r="AC184" s="72"/>
      <c r="AD184" s="72"/>
      <c r="AE184" s="72"/>
    </row>
    <row r="185" spans="4:33">
      <c r="H185" s="101"/>
      <c r="I185" s="101"/>
      <c r="J185" s="101"/>
      <c r="K185" s="101"/>
      <c r="L185" s="101"/>
      <c r="M185" s="101"/>
      <c r="N185" s="102"/>
      <c r="O185" s="102"/>
      <c r="P185" s="103"/>
      <c r="Q185" s="102"/>
      <c r="R185" s="102"/>
      <c r="S185" s="102"/>
      <c r="T185" s="104"/>
      <c r="U185" s="105"/>
      <c r="V185" s="104"/>
      <c r="W185" s="104"/>
      <c r="X185" s="104"/>
      <c r="Y185" s="104"/>
      <c r="Z185" s="106"/>
      <c r="AA185" s="106"/>
      <c r="AB185" s="106"/>
      <c r="AC185" s="106"/>
      <c r="AD185" s="106"/>
      <c r="AE185" s="106"/>
    </row>
    <row r="186" spans="4:33">
      <c r="D186" s="48" t="s">
        <v>425</v>
      </c>
      <c r="E186" s="48"/>
      <c r="F186" s="48"/>
      <c r="R186" s="81"/>
    </row>
    <row r="187" spans="4:33">
      <c r="D187" s="48" t="s">
        <v>179</v>
      </c>
      <c r="H187" s="62" t="s">
        <v>34</v>
      </c>
      <c r="J187" s="62" t="s">
        <v>36</v>
      </c>
      <c r="K187" s="62"/>
      <c r="L187" s="62"/>
      <c r="M187" s="62"/>
      <c r="N187" s="62" t="s">
        <v>107</v>
      </c>
      <c r="O187" s="62"/>
      <c r="P187" s="62"/>
      <c r="Q187" s="48" t="s">
        <v>433</v>
      </c>
      <c r="R187" s="62"/>
      <c r="V187" s="62" t="s">
        <v>34</v>
      </c>
      <c r="X187" s="62" t="s">
        <v>36</v>
      </c>
      <c r="Y187" s="62"/>
      <c r="Z187" s="62"/>
      <c r="AB187" s="62"/>
      <c r="AC187" s="62"/>
      <c r="AD187" s="62"/>
      <c r="AE187" s="62"/>
      <c r="AG187" s="62"/>
    </row>
    <row r="188" spans="4:33">
      <c r="D188" s="49" t="s">
        <v>176</v>
      </c>
      <c r="H188" s="52"/>
      <c r="I188" s="90"/>
      <c r="J188" s="139"/>
      <c r="K188" s="91" t="s">
        <v>488</v>
      </c>
      <c r="M188" s="62"/>
      <c r="N188" s="52"/>
      <c r="O188" s="62"/>
      <c r="Q188" s="49" t="s">
        <v>94</v>
      </c>
      <c r="V188" s="52"/>
      <c r="W188" s="90"/>
      <c r="X188" s="52"/>
      <c r="Y188" s="91" t="s">
        <v>488</v>
      </c>
      <c r="AC188" s="62"/>
      <c r="AD188" s="62"/>
      <c r="AF188" s="60"/>
    </row>
    <row r="189" spans="4:33">
      <c r="D189" s="49" t="s">
        <v>426</v>
      </c>
      <c r="H189" s="52"/>
      <c r="I189" s="90"/>
      <c r="J189" s="139"/>
      <c r="K189" s="91" t="s">
        <v>488</v>
      </c>
      <c r="M189" s="62"/>
      <c r="N189" s="62"/>
      <c r="O189" s="62"/>
      <c r="Q189" s="49" t="s">
        <v>180</v>
      </c>
      <c r="V189" s="52"/>
      <c r="W189" s="90"/>
      <c r="X189" s="52"/>
      <c r="Y189" s="91" t="s">
        <v>488</v>
      </c>
      <c r="AC189" s="62"/>
      <c r="AD189" s="62"/>
    </row>
    <row r="190" spans="4:33">
      <c r="D190" s="49" t="s">
        <v>178</v>
      </c>
      <c r="H190" s="52"/>
      <c r="I190" s="90"/>
      <c r="J190" s="139"/>
      <c r="K190" s="91" t="s">
        <v>488</v>
      </c>
      <c r="M190" s="62"/>
      <c r="N190" s="62"/>
      <c r="O190" s="62"/>
      <c r="Q190" s="49" t="s">
        <v>96</v>
      </c>
      <c r="V190" s="52"/>
      <c r="W190" s="90"/>
      <c r="X190" s="52"/>
      <c r="Y190" s="91" t="s">
        <v>488</v>
      </c>
      <c r="AC190" s="62"/>
      <c r="AD190" s="62"/>
    </row>
    <row r="191" spans="4:33">
      <c r="D191" s="49" t="s">
        <v>753</v>
      </c>
      <c r="H191" s="52"/>
      <c r="I191" s="90"/>
      <c r="J191" s="139"/>
      <c r="K191" s="91" t="s">
        <v>488</v>
      </c>
      <c r="M191" s="62"/>
      <c r="N191" s="62"/>
      <c r="O191" s="62"/>
      <c r="Q191" s="49" t="s">
        <v>97</v>
      </c>
      <c r="V191" s="52"/>
      <c r="W191" s="90"/>
      <c r="X191" s="52"/>
      <c r="Y191" s="91" t="s">
        <v>621</v>
      </c>
      <c r="AC191" s="62"/>
      <c r="AD191" s="62"/>
    </row>
    <row r="192" spans="4:33">
      <c r="D192" s="49" t="s">
        <v>177</v>
      </c>
      <c r="H192" s="52"/>
      <c r="I192" s="90"/>
      <c r="J192" s="139"/>
      <c r="K192" s="91" t="s">
        <v>488</v>
      </c>
      <c r="M192" s="62"/>
      <c r="N192" s="62"/>
      <c r="O192" s="62"/>
      <c r="Q192" s="49" t="s">
        <v>98</v>
      </c>
      <c r="V192" s="52"/>
      <c r="W192" s="90"/>
      <c r="X192" s="52"/>
      <c r="Y192" s="91" t="s">
        <v>621</v>
      </c>
      <c r="AC192" s="62"/>
      <c r="AD192" s="62"/>
    </row>
    <row r="193" spans="4:33">
      <c r="Q193" s="49" t="s">
        <v>1021</v>
      </c>
      <c r="V193" s="52"/>
      <c r="W193" s="90"/>
      <c r="X193" s="52"/>
      <c r="Y193" s="91" t="s">
        <v>488</v>
      </c>
      <c r="AB193" s="62" t="s">
        <v>107</v>
      </c>
      <c r="AC193" s="62"/>
      <c r="AD193" s="62"/>
    </row>
    <row r="194" spans="4:33">
      <c r="D194" s="48" t="s">
        <v>428</v>
      </c>
      <c r="H194" s="62" t="s">
        <v>34</v>
      </c>
      <c r="J194" s="62" t="s">
        <v>36</v>
      </c>
      <c r="K194" s="62"/>
      <c r="L194" s="62"/>
      <c r="M194" s="62"/>
      <c r="N194" s="62" t="s">
        <v>107</v>
      </c>
      <c r="O194" s="62"/>
      <c r="P194" s="62"/>
      <c r="Q194" s="49" t="s">
        <v>100</v>
      </c>
      <c r="R194" s="62"/>
      <c r="V194" s="52"/>
      <c r="W194" s="90"/>
      <c r="X194" s="52"/>
      <c r="Y194" s="91" t="s">
        <v>621</v>
      </c>
      <c r="AA194" s="92"/>
      <c r="AB194" s="52"/>
      <c r="AC194" s="62"/>
      <c r="AD194" s="62"/>
    </row>
    <row r="195" spans="4:33">
      <c r="D195" s="49" t="s">
        <v>84</v>
      </c>
      <c r="H195" s="52"/>
      <c r="I195" s="90"/>
      <c r="J195" s="139"/>
      <c r="K195" s="91" t="s">
        <v>488</v>
      </c>
      <c r="N195" s="52"/>
      <c r="O195" s="62"/>
      <c r="P195" s="62"/>
      <c r="Q195" s="49" t="s">
        <v>101</v>
      </c>
      <c r="R195" s="62"/>
      <c r="V195" s="52"/>
      <c r="W195" s="90"/>
      <c r="X195" s="52"/>
      <c r="Y195" s="91" t="s">
        <v>621</v>
      </c>
      <c r="AC195" s="62"/>
      <c r="AD195" s="62"/>
    </row>
    <row r="196" spans="4:33">
      <c r="D196" s="49" t="s">
        <v>85</v>
      </c>
      <c r="H196" s="52"/>
      <c r="I196" s="90"/>
      <c r="J196" s="139"/>
      <c r="K196" s="91" t="s">
        <v>488</v>
      </c>
      <c r="N196" s="52"/>
      <c r="O196" s="62"/>
      <c r="P196" s="62"/>
      <c r="Q196" s="49" t="s">
        <v>145</v>
      </c>
      <c r="R196" s="62"/>
      <c r="V196" s="52"/>
      <c r="W196" s="90"/>
      <c r="X196" s="52"/>
      <c r="Y196" s="91" t="s">
        <v>621</v>
      </c>
      <c r="AC196" s="62"/>
      <c r="AD196" s="62"/>
    </row>
    <row r="197" spans="4:33">
      <c r="D197" s="49" t="s">
        <v>1022</v>
      </c>
      <c r="H197" s="52"/>
      <c r="I197" s="90"/>
      <c r="J197" s="139"/>
      <c r="K197" s="91" t="s">
        <v>488</v>
      </c>
      <c r="N197" s="62"/>
      <c r="O197" s="62"/>
      <c r="P197" s="62"/>
      <c r="R197" s="62"/>
    </row>
    <row r="198" spans="4:33">
      <c r="D198" s="49" t="s">
        <v>87</v>
      </c>
      <c r="H198" s="52"/>
      <c r="I198" s="90"/>
      <c r="J198" s="139"/>
      <c r="K198" s="91" t="s">
        <v>488</v>
      </c>
      <c r="N198" s="62"/>
      <c r="O198" s="62"/>
      <c r="P198" s="62"/>
      <c r="Q198" s="93"/>
      <c r="R198" s="94"/>
      <c r="S198" s="73"/>
      <c r="T198" s="73"/>
      <c r="U198" s="73"/>
      <c r="V198" s="94"/>
      <c r="W198" s="73"/>
      <c r="X198" s="94"/>
      <c r="Y198" s="94"/>
      <c r="Z198" s="94"/>
      <c r="AA198" s="73"/>
      <c r="AB198" s="94"/>
      <c r="AC198" s="94"/>
      <c r="AD198" s="94"/>
      <c r="AE198" s="62"/>
      <c r="AG198" s="62"/>
    </row>
    <row r="199" spans="4:33">
      <c r="D199" s="49" t="s">
        <v>429</v>
      </c>
      <c r="H199" s="52"/>
      <c r="I199" s="90"/>
      <c r="J199" s="139"/>
      <c r="K199" s="91" t="s">
        <v>488</v>
      </c>
      <c r="N199" s="62"/>
      <c r="O199" s="62"/>
      <c r="P199" s="62"/>
      <c r="Q199" s="48" t="s">
        <v>56</v>
      </c>
      <c r="T199" s="62" t="s">
        <v>34</v>
      </c>
      <c r="W199" s="48" t="s">
        <v>851</v>
      </c>
      <c r="Z199" s="62"/>
      <c r="AB199" s="62"/>
      <c r="AC199" s="62"/>
      <c r="AD199" s="94"/>
    </row>
    <row r="200" spans="4:33">
      <c r="Q200" s="49" t="s">
        <v>57</v>
      </c>
      <c r="T200" s="52"/>
      <c r="W200" s="367" t="s">
        <v>146</v>
      </c>
      <c r="X200" s="367"/>
      <c r="Y200" s="95"/>
      <c r="Z200" s="95"/>
      <c r="AA200" s="380" t="s">
        <v>152</v>
      </c>
      <c r="AB200" s="380"/>
      <c r="AC200" s="88"/>
      <c r="AD200" s="94"/>
    </row>
    <row r="201" spans="4:33">
      <c r="D201" s="48" t="s">
        <v>430</v>
      </c>
      <c r="H201" s="62" t="s">
        <v>34</v>
      </c>
      <c r="J201" s="62" t="s">
        <v>36</v>
      </c>
      <c r="K201" s="62"/>
      <c r="L201" s="62"/>
      <c r="M201" s="62"/>
      <c r="N201" s="62"/>
      <c r="O201" s="62"/>
      <c r="P201" s="62"/>
      <c r="Q201" s="49" t="s">
        <v>58</v>
      </c>
      <c r="T201" s="52"/>
      <c r="W201" s="96" t="s">
        <v>147</v>
      </c>
      <c r="X201" s="95"/>
      <c r="Y201" s="95"/>
      <c r="Z201" s="95"/>
      <c r="AA201" s="50" t="s">
        <v>153</v>
      </c>
      <c r="AB201" s="88"/>
      <c r="AC201" s="88"/>
      <c r="AD201" s="94"/>
    </row>
    <row r="202" spans="4:33">
      <c r="D202" s="49" t="s">
        <v>431</v>
      </c>
      <c r="H202" s="52"/>
      <c r="I202" s="90"/>
      <c r="J202" s="139"/>
      <c r="K202" s="91" t="s">
        <v>621</v>
      </c>
      <c r="N202" s="62"/>
      <c r="O202" s="62"/>
      <c r="Q202" s="73"/>
      <c r="R202" s="73"/>
      <c r="W202" s="367" t="s">
        <v>148</v>
      </c>
      <c r="X202" s="367"/>
      <c r="Y202" s="367"/>
      <c r="Z202" s="95"/>
      <c r="AA202" s="367" t="s">
        <v>154</v>
      </c>
      <c r="AB202" s="367"/>
      <c r="AC202" s="367"/>
      <c r="AD202" s="367"/>
    </row>
    <row r="203" spans="4:33">
      <c r="D203" s="49" t="s">
        <v>432</v>
      </c>
      <c r="H203" s="52"/>
      <c r="I203" s="90"/>
      <c r="J203" s="139"/>
      <c r="K203" s="91" t="s">
        <v>621</v>
      </c>
      <c r="N203" s="62" t="s">
        <v>107</v>
      </c>
      <c r="O203" s="56"/>
      <c r="Q203" s="73"/>
      <c r="R203" s="73"/>
      <c r="W203" s="367" t="s">
        <v>150</v>
      </c>
      <c r="X203" s="367"/>
      <c r="Y203" s="367"/>
      <c r="Z203" s="367"/>
      <c r="AA203" s="366" t="s">
        <v>645</v>
      </c>
      <c r="AB203" s="366"/>
      <c r="AC203" s="88"/>
      <c r="AD203" s="94"/>
    </row>
    <row r="204" spans="4:33">
      <c r="D204" s="49" t="s">
        <v>92</v>
      </c>
      <c r="H204" s="52"/>
      <c r="I204" s="90"/>
      <c r="J204" s="139"/>
      <c r="K204" s="91" t="s">
        <v>621</v>
      </c>
      <c r="M204" s="92"/>
      <c r="N204" s="52"/>
      <c r="O204" s="62"/>
      <c r="Q204" s="73"/>
      <c r="R204" s="73"/>
      <c r="W204" s="367" t="s">
        <v>149</v>
      </c>
      <c r="X204" s="367"/>
      <c r="Y204" s="367"/>
      <c r="Z204" s="95"/>
      <c r="AA204" s="97" t="s">
        <v>501</v>
      </c>
      <c r="AB204" s="88"/>
      <c r="AC204" s="88"/>
      <c r="AD204" s="94"/>
    </row>
    <row r="205" spans="4:33">
      <c r="D205" s="49" t="s">
        <v>93</v>
      </c>
      <c r="H205" s="52"/>
      <c r="I205" s="90"/>
      <c r="J205" s="139"/>
      <c r="K205" s="91" t="s">
        <v>621</v>
      </c>
      <c r="N205" s="62"/>
      <c r="O205" s="62"/>
      <c r="Q205" s="73"/>
      <c r="R205" s="73"/>
      <c r="W205" s="367" t="s">
        <v>151</v>
      </c>
      <c r="X205" s="367"/>
      <c r="Y205" s="95"/>
      <c r="Z205" s="95"/>
      <c r="AA205" s="107"/>
      <c r="AB205" s="88"/>
      <c r="AC205" s="108"/>
      <c r="AD205" s="94"/>
    </row>
    <row r="206" spans="4:33">
      <c r="Q206" s="73"/>
      <c r="R206" s="73"/>
      <c r="S206" s="73"/>
      <c r="T206" s="73"/>
      <c r="U206" s="73"/>
      <c r="V206" s="94"/>
      <c r="W206" s="94"/>
      <c r="X206" s="94"/>
      <c r="Y206" s="98"/>
      <c r="Z206" s="98"/>
      <c r="AA206" s="98"/>
      <c r="AB206" s="73"/>
      <c r="AC206" s="94"/>
      <c r="AD206" s="94"/>
    </row>
    <row r="207" spans="4:33">
      <c r="P207" s="73"/>
      <c r="Q207" s="73"/>
      <c r="R207" s="73"/>
      <c r="S207" s="73"/>
      <c r="T207" s="73"/>
      <c r="U207" s="94"/>
      <c r="V207" s="94"/>
      <c r="W207" s="73"/>
      <c r="X207" s="73"/>
      <c r="Y207" s="73"/>
      <c r="Z207" s="73"/>
      <c r="AA207" s="73"/>
      <c r="AB207" s="94"/>
      <c r="AC207" s="94"/>
    </row>
    <row r="208" spans="4:33">
      <c r="W208" s="62"/>
      <c r="X208" s="62"/>
      <c r="Y208" s="62"/>
      <c r="Z208" s="62"/>
    </row>
    <row r="210" spans="3:31" ht="26.25" customHeight="1">
      <c r="C210" s="333" t="s">
        <v>846</v>
      </c>
      <c r="D210" s="333"/>
      <c r="E210" s="333"/>
      <c r="F210" s="333"/>
      <c r="G210" s="333"/>
    </row>
    <row r="211" spans="3:31">
      <c r="D211" s="48"/>
    </row>
    <row r="212" spans="3:31">
      <c r="D212" s="48" t="s">
        <v>409</v>
      </c>
      <c r="E212" s="48"/>
      <c r="F212" s="48"/>
      <c r="G212" s="48"/>
      <c r="L212" s="313" t="s">
        <v>27</v>
      </c>
      <c r="M212" s="313"/>
      <c r="R212" s="48" t="s">
        <v>768</v>
      </c>
    </row>
    <row r="213" spans="3:31">
      <c r="H213" s="49" t="s">
        <v>26</v>
      </c>
      <c r="L213" s="314"/>
      <c r="M213" s="314"/>
      <c r="N213" s="310" t="s">
        <v>35</v>
      </c>
      <c r="O213" s="310"/>
      <c r="P213" s="49" t="s">
        <v>36</v>
      </c>
      <c r="Q213" s="61"/>
    </row>
    <row r="214" spans="3:31">
      <c r="D214" s="49" t="s">
        <v>28</v>
      </c>
      <c r="H214" s="334"/>
      <c r="I214" s="335"/>
      <c r="J214" s="335"/>
      <c r="K214" s="336"/>
      <c r="L214" s="334"/>
      <c r="M214" s="336"/>
      <c r="N214" s="334"/>
      <c r="O214" s="336"/>
      <c r="P214" s="139"/>
      <c r="R214" s="298"/>
      <c r="S214" s="298"/>
      <c r="T214" s="298"/>
      <c r="U214" s="298"/>
      <c r="V214" s="298"/>
      <c r="W214" s="298"/>
      <c r="X214" s="298"/>
      <c r="Y214" s="298"/>
      <c r="Z214" s="298"/>
      <c r="AA214" s="298"/>
      <c r="AB214" s="298"/>
      <c r="AC214" s="298"/>
      <c r="AD214" s="298"/>
      <c r="AE214" s="298"/>
    </row>
    <row r="215" spans="3:31">
      <c r="P215" s="65"/>
      <c r="R215" s="298"/>
      <c r="S215" s="298"/>
      <c r="T215" s="298"/>
      <c r="U215" s="298"/>
      <c r="V215" s="298"/>
      <c r="W215" s="298"/>
      <c r="X215" s="298"/>
      <c r="Y215" s="298"/>
      <c r="Z215" s="298"/>
      <c r="AA215" s="298"/>
      <c r="AB215" s="298"/>
      <c r="AC215" s="298"/>
      <c r="AD215" s="298"/>
      <c r="AE215" s="298"/>
    </row>
    <row r="216" spans="3:31">
      <c r="D216" s="48" t="s">
        <v>424</v>
      </c>
      <c r="E216" s="48"/>
      <c r="F216" s="48"/>
      <c r="G216" s="48"/>
      <c r="H216" s="52"/>
      <c r="I216" s="49" t="s">
        <v>173</v>
      </c>
      <c r="K216" s="367" t="s">
        <v>653</v>
      </c>
      <c r="L216" s="367"/>
      <c r="M216" s="367"/>
      <c r="N216" s="367"/>
      <c r="P216" s="65"/>
      <c r="R216" s="298"/>
      <c r="S216" s="298"/>
      <c r="T216" s="298"/>
      <c r="U216" s="298"/>
      <c r="V216" s="298"/>
      <c r="W216" s="298"/>
      <c r="X216" s="298"/>
      <c r="Y216" s="298"/>
      <c r="Z216" s="298"/>
      <c r="AA216" s="298"/>
      <c r="AB216" s="298"/>
      <c r="AC216" s="298"/>
      <c r="AD216" s="298"/>
      <c r="AE216" s="298"/>
    </row>
    <row r="217" spans="3:31">
      <c r="P217" s="65"/>
      <c r="R217" s="64"/>
      <c r="S217" s="64"/>
      <c r="T217" s="64"/>
      <c r="U217" s="64"/>
      <c r="V217" s="64"/>
      <c r="W217" s="64"/>
      <c r="X217" s="64"/>
      <c r="Y217" s="64"/>
      <c r="Z217" s="64"/>
      <c r="AA217" s="64"/>
      <c r="AB217" s="64"/>
      <c r="AC217" s="64"/>
      <c r="AD217" s="64"/>
      <c r="AE217" s="64"/>
    </row>
    <row r="218" spans="3:31">
      <c r="D218" s="48" t="s">
        <v>422</v>
      </c>
      <c r="E218" s="48"/>
      <c r="F218" s="48"/>
      <c r="I218" s="48"/>
      <c r="N218" s="58"/>
    </row>
    <row r="219" spans="3:31">
      <c r="D219" s="48"/>
      <c r="E219" s="48"/>
      <c r="F219" s="48"/>
      <c r="G219" s="48"/>
      <c r="H219" s="329" t="s">
        <v>9</v>
      </c>
      <c r="I219" s="329"/>
      <c r="J219" s="329"/>
      <c r="K219" s="329"/>
      <c r="L219" s="329"/>
      <c r="M219" s="329"/>
      <c r="N219" s="330" t="s">
        <v>10</v>
      </c>
      <c r="O219" s="330"/>
      <c r="P219" s="330"/>
      <c r="Q219" s="330"/>
      <c r="R219" s="330"/>
      <c r="S219" s="330"/>
      <c r="T219" s="319" t="s">
        <v>12</v>
      </c>
      <c r="U219" s="319"/>
      <c r="V219" s="319"/>
      <c r="W219" s="319"/>
      <c r="X219" s="319"/>
      <c r="Y219" s="319"/>
      <c r="Z219" s="320" t="s">
        <v>11</v>
      </c>
      <c r="AA219" s="320"/>
      <c r="AB219" s="320"/>
      <c r="AC219" s="320"/>
      <c r="AD219" s="320"/>
      <c r="AE219" s="320"/>
    </row>
    <row r="220" spans="3:31" s="161" customFormat="1" ht="30.75" customHeight="1">
      <c r="D220" s="161" t="s">
        <v>15</v>
      </c>
      <c r="H220" s="363"/>
      <c r="I220" s="364"/>
      <c r="J220" s="364"/>
      <c r="K220" s="364"/>
      <c r="L220" s="364"/>
      <c r="M220" s="365"/>
      <c r="N220" s="368"/>
      <c r="O220" s="369"/>
      <c r="P220" s="369"/>
      <c r="Q220" s="369"/>
      <c r="R220" s="369"/>
      <c r="S220" s="370"/>
      <c r="T220" s="371"/>
      <c r="U220" s="372"/>
      <c r="V220" s="372"/>
      <c r="W220" s="372"/>
      <c r="X220" s="372"/>
      <c r="Y220" s="373"/>
      <c r="Z220" s="374"/>
      <c r="AA220" s="375"/>
      <c r="AB220" s="375"/>
      <c r="AC220" s="375"/>
      <c r="AD220" s="375"/>
      <c r="AE220" s="376"/>
    </row>
    <row r="221" spans="3:31">
      <c r="D221" s="49" t="s">
        <v>21</v>
      </c>
      <c r="H221" s="337"/>
      <c r="I221" s="338"/>
      <c r="J221" s="338"/>
      <c r="K221" s="338"/>
      <c r="L221" s="338"/>
      <c r="M221" s="339"/>
      <c r="N221" s="340"/>
      <c r="O221" s="341"/>
      <c r="P221" s="341"/>
      <c r="Q221" s="341"/>
      <c r="R221" s="341"/>
      <c r="S221" s="342"/>
      <c r="T221" s="344"/>
      <c r="U221" s="348"/>
      <c r="V221" s="348"/>
      <c r="W221" s="348"/>
      <c r="X221" s="348"/>
      <c r="Y221" s="345"/>
      <c r="Z221" s="346"/>
      <c r="AA221" s="349"/>
      <c r="AB221" s="349"/>
      <c r="AC221" s="349"/>
      <c r="AD221" s="349"/>
      <c r="AE221" s="347"/>
    </row>
    <row r="222" spans="3:31">
      <c r="D222" s="49" t="s">
        <v>22</v>
      </c>
      <c r="H222" s="337"/>
      <c r="I222" s="338"/>
      <c r="J222" s="338"/>
      <c r="K222" s="338"/>
      <c r="L222" s="338"/>
      <c r="M222" s="339"/>
      <c r="N222" s="340"/>
      <c r="O222" s="341"/>
      <c r="P222" s="341"/>
      <c r="Q222" s="341"/>
      <c r="R222" s="341"/>
      <c r="S222" s="342"/>
      <c r="T222" s="344"/>
      <c r="U222" s="348"/>
      <c r="V222" s="348"/>
      <c r="W222" s="348"/>
      <c r="X222" s="348"/>
      <c r="Y222" s="345"/>
      <c r="Z222" s="346"/>
      <c r="AA222" s="349"/>
      <c r="AB222" s="349"/>
      <c r="AC222" s="349"/>
      <c r="AD222" s="349"/>
      <c r="AE222" s="347"/>
    </row>
    <row r="223" spans="3:31">
      <c r="D223" s="49" t="s">
        <v>435</v>
      </c>
      <c r="H223" s="67"/>
      <c r="I223" s="343" t="s">
        <v>446</v>
      </c>
      <c r="J223" s="343"/>
      <c r="K223" s="343" t="s">
        <v>3</v>
      </c>
      <c r="L223" s="343"/>
      <c r="M223" s="67"/>
      <c r="N223" s="77"/>
      <c r="O223" s="360" t="s">
        <v>446</v>
      </c>
      <c r="P223" s="360"/>
      <c r="Q223" s="360" t="s">
        <v>3</v>
      </c>
      <c r="R223" s="360"/>
      <c r="S223" s="77"/>
      <c r="T223" s="79"/>
      <c r="U223" s="361" t="s">
        <v>446</v>
      </c>
      <c r="V223" s="361"/>
      <c r="W223" s="361" t="s">
        <v>3</v>
      </c>
      <c r="X223" s="361"/>
      <c r="Y223" s="79"/>
      <c r="Z223" s="72"/>
      <c r="AA223" s="362" t="s">
        <v>446</v>
      </c>
      <c r="AB223" s="362"/>
      <c r="AC223" s="362" t="s">
        <v>3</v>
      </c>
      <c r="AD223" s="362"/>
      <c r="AE223" s="72"/>
    </row>
    <row r="224" spans="3:31">
      <c r="D224" s="53" t="s">
        <v>436</v>
      </c>
      <c r="E224" s="53"/>
      <c r="F224" s="53"/>
      <c r="G224" s="53"/>
      <c r="H224" s="67"/>
      <c r="I224" s="337"/>
      <c r="J224" s="339"/>
      <c r="K224" s="337"/>
      <c r="L224" s="339"/>
      <c r="M224" s="74"/>
      <c r="N224" s="75"/>
      <c r="O224" s="340"/>
      <c r="P224" s="342"/>
      <c r="Q224" s="340"/>
      <c r="R224" s="342"/>
      <c r="S224" s="75"/>
      <c r="T224" s="76"/>
      <c r="U224" s="344"/>
      <c r="V224" s="345"/>
      <c r="W224" s="344"/>
      <c r="X224" s="345"/>
      <c r="Y224" s="76"/>
      <c r="Z224" s="72"/>
      <c r="AA224" s="346"/>
      <c r="AB224" s="347"/>
      <c r="AC224" s="346"/>
      <c r="AD224" s="347"/>
      <c r="AE224" s="72"/>
    </row>
    <row r="225" spans="4:33">
      <c r="D225" s="53" t="s">
        <v>437</v>
      </c>
      <c r="E225" s="53"/>
      <c r="F225" s="53"/>
      <c r="G225" s="53"/>
      <c r="H225" s="67"/>
      <c r="I225" s="337"/>
      <c r="J225" s="339"/>
      <c r="K225" s="337"/>
      <c r="L225" s="339"/>
      <c r="M225" s="74"/>
      <c r="N225" s="75"/>
      <c r="O225" s="340"/>
      <c r="P225" s="342"/>
      <c r="Q225" s="340"/>
      <c r="R225" s="342"/>
      <c r="S225" s="75"/>
      <c r="T225" s="76"/>
      <c r="U225" s="344"/>
      <c r="V225" s="345"/>
      <c r="W225" s="344"/>
      <c r="X225" s="345"/>
      <c r="Y225" s="76"/>
      <c r="Z225" s="72"/>
      <c r="AA225" s="346"/>
      <c r="AB225" s="347"/>
      <c r="AC225" s="346"/>
      <c r="AD225" s="347"/>
      <c r="AE225" s="72"/>
    </row>
    <row r="226" spans="4:33">
      <c r="D226" s="53" t="s">
        <v>438</v>
      </c>
      <c r="E226" s="53"/>
      <c r="F226" s="53"/>
      <c r="G226" s="53"/>
      <c r="H226" s="67"/>
      <c r="I226" s="337"/>
      <c r="J226" s="339"/>
      <c r="K226" s="337"/>
      <c r="L226" s="339"/>
      <c r="M226" s="74"/>
      <c r="N226" s="75"/>
      <c r="O226" s="340"/>
      <c r="P226" s="342"/>
      <c r="Q226" s="340"/>
      <c r="R226" s="342"/>
      <c r="S226" s="75"/>
      <c r="T226" s="76"/>
      <c r="U226" s="344"/>
      <c r="V226" s="345"/>
      <c r="W226" s="344"/>
      <c r="X226" s="345"/>
      <c r="Y226" s="76"/>
      <c r="Z226" s="72"/>
      <c r="AA226" s="346"/>
      <c r="AB226" s="347"/>
      <c r="AC226" s="346"/>
      <c r="AD226" s="347"/>
      <c r="AE226" s="72"/>
    </row>
    <row r="227" spans="4:33">
      <c r="D227" s="53" t="s">
        <v>439</v>
      </c>
      <c r="E227" s="53"/>
      <c r="F227" s="53"/>
      <c r="G227" s="53"/>
      <c r="H227" s="67"/>
      <c r="I227" s="337"/>
      <c r="J227" s="339"/>
      <c r="K227" s="337"/>
      <c r="L227" s="339"/>
      <c r="M227" s="74"/>
      <c r="N227" s="75"/>
      <c r="O227" s="340"/>
      <c r="P227" s="342"/>
      <c r="Q227" s="340"/>
      <c r="R227" s="342"/>
      <c r="S227" s="75"/>
      <c r="T227" s="76"/>
      <c r="U227" s="344"/>
      <c r="V227" s="345"/>
      <c r="W227" s="344"/>
      <c r="X227" s="345"/>
      <c r="Y227" s="76"/>
      <c r="Z227" s="72"/>
      <c r="AA227" s="346"/>
      <c r="AB227" s="347"/>
      <c r="AC227" s="346"/>
      <c r="AD227" s="347"/>
      <c r="AE227" s="72"/>
    </row>
    <row r="228" spans="4:33">
      <c r="D228" s="53" t="s">
        <v>440</v>
      </c>
      <c r="E228" s="53"/>
      <c r="F228" s="53"/>
      <c r="G228" s="53"/>
      <c r="H228" s="67"/>
      <c r="I228" s="337"/>
      <c r="J228" s="339"/>
      <c r="K228" s="337"/>
      <c r="L228" s="339"/>
      <c r="M228" s="74"/>
      <c r="N228" s="75"/>
      <c r="O228" s="340"/>
      <c r="P228" s="342"/>
      <c r="Q228" s="340"/>
      <c r="R228" s="342"/>
      <c r="S228" s="75"/>
      <c r="T228" s="76"/>
      <c r="U228" s="344"/>
      <c r="V228" s="345"/>
      <c r="W228" s="344"/>
      <c r="X228" s="345"/>
      <c r="Y228" s="76"/>
      <c r="Z228" s="72"/>
      <c r="AA228" s="346"/>
      <c r="AB228" s="347"/>
      <c r="AC228" s="346"/>
      <c r="AD228" s="347"/>
      <c r="AE228" s="72"/>
    </row>
    <row r="229" spans="4:33">
      <c r="D229" s="53" t="s">
        <v>441</v>
      </c>
      <c r="E229" s="53"/>
      <c r="F229" s="53"/>
      <c r="G229" s="53"/>
      <c r="H229" s="67"/>
      <c r="I229" s="337"/>
      <c r="J229" s="339"/>
      <c r="K229" s="337"/>
      <c r="L229" s="339"/>
      <c r="M229" s="74"/>
      <c r="N229" s="75"/>
      <c r="O229" s="340"/>
      <c r="P229" s="342"/>
      <c r="Q229" s="340"/>
      <c r="R229" s="342"/>
      <c r="S229" s="75"/>
      <c r="T229" s="76"/>
      <c r="U229" s="344"/>
      <c r="V229" s="345"/>
      <c r="W229" s="344"/>
      <c r="X229" s="345"/>
      <c r="Y229" s="76"/>
      <c r="Z229" s="72"/>
      <c r="AA229" s="346"/>
      <c r="AB229" s="347"/>
      <c r="AC229" s="346"/>
      <c r="AD229" s="347"/>
      <c r="AE229" s="72"/>
    </row>
    <row r="230" spans="4:33">
      <c r="D230" s="53" t="s">
        <v>442</v>
      </c>
      <c r="E230" s="53"/>
      <c r="F230" s="53"/>
      <c r="G230" s="53"/>
      <c r="H230" s="67"/>
      <c r="I230" s="337"/>
      <c r="J230" s="339"/>
      <c r="K230" s="337"/>
      <c r="L230" s="339"/>
      <c r="M230" s="74"/>
      <c r="N230" s="75"/>
      <c r="O230" s="340"/>
      <c r="P230" s="342"/>
      <c r="Q230" s="340"/>
      <c r="R230" s="342"/>
      <c r="S230" s="75"/>
      <c r="T230" s="76"/>
      <c r="U230" s="344"/>
      <c r="V230" s="345"/>
      <c r="W230" s="344"/>
      <c r="X230" s="345"/>
      <c r="Y230" s="76"/>
      <c r="Z230" s="72"/>
      <c r="AA230" s="346"/>
      <c r="AB230" s="347"/>
      <c r="AC230" s="346"/>
      <c r="AD230" s="347"/>
      <c r="AE230" s="72"/>
    </row>
    <row r="231" spans="4:33">
      <c r="D231" s="53" t="s">
        <v>443</v>
      </c>
      <c r="E231" s="53"/>
      <c r="F231" s="53"/>
      <c r="G231" s="53"/>
      <c r="H231" s="67"/>
      <c r="I231" s="337"/>
      <c r="J231" s="339"/>
      <c r="K231" s="337"/>
      <c r="L231" s="339"/>
      <c r="M231" s="74"/>
      <c r="N231" s="75"/>
      <c r="O231" s="340"/>
      <c r="P231" s="342"/>
      <c r="Q231" s="340"/>
      <c r="R231" s="342"/>
      <c r="S231" s="75"/>
      <c r="T231" s="76"/>
      <c r="U231" s="344"/>
      <c r="V231" s="345"/>
      <c r="W231" s="344"/>
      <c r="X231" s="345"/>
      <c r="Y231" s="76"/>
      <c r="Z231" s="72"/>
      <c r="AA231" s="346"/>
      <c r="AB231" s="347"/>
      <c r="AC231" s="346"/>
      <c r="AD231" s="347"/>
      <c r="AE231" s="72"/>
    </row>
    <row r="232" spans="4:33">
      <c r="D232" s="53" t="s">
        <v>444</v>
      </c>
      <c r="E232" s="53"/>
      <c r="F232" s="53"/>
      <c r="G232" s="53"/>
      <c r="H232" s="67"/>
      <c r="I232" s="337"/>
      <c r="J232" s="339"/>
      <c r="K232" s="337"/>
      <c r="L232" s="339"/>
      <c r="M232" s="74"/>
      <c r="N232" s="75"/>
      <c r="O232" s="340"/>
      <c r="P232" s="342"/>
      <c r="Q232" s="340"/>
      <c r="R232" s="342"/>
      <c r="S232" s="75"/>
      <c r="T232" s="76"/>
      <c r="U232" s="344"/>
      <c r="V232" s="345"/>
      <c r="W232" s="344"/>
      <c r="X232" s="345"/>
      <c r="Y232" s="76"/>
      <c r="Z232" s="72"/>
      <c r="AA232" s="346"/>
      <c r="AB232" s="347"/>
      <c r="AC232" s="346"/>
      <c r="AD232" s="347"/>
      <c r="AE232" s="72"/>
    </row>
    <row r="233" spans="4:33">
      <c r="D233" s="53" t="s">
        <v>445</v>
      </c>
      <c r="E233" s="53"/>
      <c r="F233" s="53"/>
      <c r="G233" s="53"/>
      <c r="H233" s="67"/>
      <c r="I233" s="337"/>
      <c r="J233" s="339"/>
      <c r="K233" s="337"/>
      <c r="L233" s="339"/>
      <c r="M233" s="74"/>
      <c r="N233" s="75"/>
      <c r="O233" s="340"/>
      <c r="P233" s="342"/>
      <c r="Q233" s="340"/>
      <c r="R233" s="342"/>
      <c r="S233" s="75"/>
      <c r="T233" s="76"/>
      <c r="U233" s="344"/>
      <c r="V233" s="345"/>
      <c r="W233" s="344"/>
      <c r="X233" s="345"/>
      <c r="Y233" s="76"/>
      <c r="Z233" s="72"/>
      <c r="AA233" s="346"/>
      <c r="AB233" s="347"/>
      <c r="AC233" s="346"/>
      <c r="AD233" s="347"/>
      <c r="AE233" s="72"/>
    </row>
    <row r="234" spans="4:33">
      <c r="D234" s="304" t="s">
        <v>658</v>
      </c>
      <c r="E234" s="304"/>
      <c r="H234" s="67"/>
      <c r="I234" s="67"/>
      <c r="J234" s="67"/>
      <c r="K234" s="67"/>
      <c r="L234" s="67"/>
      <c r="M234" s="67"/>
      <c r="N234" s="77"/>
      <c r="O234" s="77"/>
      <c r="P234" s="78"/>
      <c r="Q234" s="77"/>
      <c r="R234" s="77"/>
      <c r="S234" s="77"/>
      <c r="T234" s="79"/>
      <c r="U234" s="80"/>
      <c r="V234" s="79"/>
      <c r="W234" s="79"/>
      <c r="X234" s="79"/>
      <c r="Y234" s="79"/>
      <c r="Z234" s="72"/>
      <c r="AA234" s="72"/>
      <c r="AB234" s="72"/>
      <c r="AC234" s="72"/>
      <c r="AD234" s="72"/>
      <c r="AE234" s="72"/>
    </row>
    <row r="235" spans="4:33">
      <c r="H235" s="101"/>
      <c r="I235" s="101"/>
      <c r="J235" s="101"/>
      <c r="K235" s="101"/>
      <c r="L235" s="101"/>
      <c r="M235" s="101"/>
      <c r="N235" s="102"/>
      <c r="O235" s="102"/>
      <c r="P235" s="103"/>
      <c r="Q235" s="102"/>
      <c r="R235" s="102"/>
      <c r="S235" s="102"/>
      <c r="T235" s="104"/>
      <c r="U235" s="105"/>
      <c r="V235" s="104"/>
      <c r="W235" s="104"/>
      <c r="X235" s="104"/>
      <c r="Y235" s="104"/>
      <c r="Z235" s="106"/>
      <c r="AA235" s="106"/>
      <c r="AB235" s="106"/>
      <c r="AC235" s="106"/>
      <c r="AD235" s="106"/>
      <c r="AE235" s="106"/>
    </row>
    <row r="236" spans="4:33">
      <c r="D236" s="48" t="s">
        <v>425</v>
      </c>
      <c r="E236" s="48"/>
      <c r="F236" s="48"/>
      <c r="R236" s="81"/>
    </row>
    <row r="237" spans="4:33">
      <c r="D237" s="48" t="s">
        <v>179</v>
      </c>
      <c r="H237" s="62" t="s">
        <v>34</v>
      </c>
      <c r="J237" s="62" t="s">
        <v>36</v>
      </c>
      <c r="K237" s="62"/>
      <c r="L237" s="62"/>
      <c r="M237" s="62"/>
      <c r="N237" s="62" t="s">
        <v>107</v>
      </c>
      <c r="O237" s="62"/>
      <c r="P237" s="62"/>
      <c r="Q237" s="48" t="s">
        <v>433</v>
      </c>
      <c r="R237" s="62"/>
      <c r="V237" s="62" t="s">
        <v>34</v>
      </c>
      <c r="X237" s="62" t="s">
        <v>36</v>
      </c>
      <c r="Y237" s="62"/>
      <c r="Z237" s="62"/>
      <c r="AB237" s="62"/>
      <c r="AC237" s="62"/>
      <c r="AD237" s="62"/>
      <c r="AE237" s="62"/>
      <c r="AG237" s="62"/>
    </row>
    <row r="238" spans="4:33">
      <c r="D238" s="49" t="s">
        <v>176</v>
      </c>
      <c r="H238" s="52"/>
      <c r="I238" s="90"/>
      <c r="J238" s="139"/>
      <c r="K238" s="91" t="s">
        <v>488</v>
      </c>
      <c r="M238" s="62"/>
      <c r="N238" s="52"/>
      <c r="O238" s="62"/>
      <c r="Q238" s="49" t="s">
        <v>94</v>
      </c>
      <c r="V238" s="52"/>
      <c r="W238" s="90"/>
      <c r="X238" s="52"/>
      <c r="Y238" s="91" t="s">
        <v>488</v>
      </c>
      <c r="AC238" s="62"/>
      <c r="AD238" s="62"/>
      <c r="AF238" s="60"/>
    </row>
    <row r="239" spans="4:33">
      <c r="D239" s="49" t="s">
        <v>426</v>
      </c>
      <c r="H239" s="52"/>
      <c r="I239" s="90"/>
      <c r="J239" s="139"/>
      <c r="K239" s="91" t="s">
        <v>488</v>
      </c>
      <c r="M239" s="62"/>
      <c r="N239" s="62"/>
      <c r="O239" s="62"/>
      <c r="Q239" s="49" t="s">
        <v>180</v>
      </c>
      <c r="V239" s="52"/>
      <c r="W239" s="90"/>
      <c r="X239" s="52"/>
      <c r="Y239" s="91" t="s">
        <v>488</v>
      </c>
      <c r="AC239" s="62"/>
      <c r="AD239" s="62"/>
    </row>
    <row r="240" spans="4:33">
      <c r="D240" s="49" t="s">
        <v>178</v>
      </c>
      <c r="H240" s="52"/>
      <c r="I240" s="90"/>
      <c r="J240" s="139"/>
      <c r="K240" s="91" t="s">
        <v>488</v>
      </c>
      <c r="M240" s="62"/>
      <c r="N240" s="62"/>
      <c r="O240" s="62"/>
      <c r="Q240" s="49" t="s">
        <v>96</v>
      </c>
      <c r="V240" s="52"/>
      <c r="W240" s="90"/>
      <c r="X240" s="52"/>
      <c r="Y240" s="91" t="s">
        <v>488</v>
      </c>
      <c r="AC240" s="62"/>
      <c r="AD240" s="62"/>
    </row>
    <row r="241" spans="4:33">
      <c r="D241" s="49" t="s">
        <v>753</v>
      </c>
      <c r="H241" s="52"/>
      <c r="I241" s="90"/>
      <c r="J241" s="139"/>
      <c r="K241" s="91" t="s">
        <v>488</v>
      </c>
      <c r="M241" s="62"/>
      <c r="N241" s="62"/>
      <c r="O241" s="62"/>
      <c r="Q241" s="49" t="s">
        <v>97</v>
      </c>
      <c r="V241" s="52"/>
      <c r="W241" s="90"/>
      <c r="X241" s="52"/>
      <c r="Y241" s="91" t="s">
        <v>621</v>
      </c>
      <c r="AC241" s="62"/>
      <c r="AD241" s="62"/>
    </row>
    <row r="242" spans="4:33">
      <c r="D242" s="49" t="s">
        <v>177</v>
      </c>
      <c r="H242" s="52"/>
      <c r="I242" s="90"/>
      <c r="J242" s="139"/>
      <c r="K242" s="91" t="s">
        <v>488</v>
      </c>
      <c r="M242" s="62"/>
      <c r="N242" s="62"/>
      <c r="O242" s="62"/>
      <c r="Q242" s="49" t="s">
        <v>98</v>
      </c>
      <c r="V242" s="52"/>
      <c r="W242" s="90"/>
      <c r="X242" s="52"/>
      <c r="Y242" s="91" t="s">
        <v>621</v>
      </c>
      <c r="AC242" s="62"/>
      <c r="AD242" s="62"/>
    </row>
    <row r="243" spans="4:33">
      <c r="Q243" s="49" t="s">
        <v>1021</v>
      </c>
      <c r="V243" s="52"/>
      <c r="W243" s="90"/>
      <c r="X243" s="52"/>
      <c r="Y243" s="91" t="s">
        <v>488</v>
      </c>
      <c r="AB243" s="62" t="s">
        <v>107</v>
      </c>
      <c r="AC243" s="62"/>
      <c r="AD243" s="62"/>
    </row>
    <row r="244" spans="4:33">
      <c r="D244" s="48" t="s">
        <v>428</v>
      </c>
      <c r="H244" s="62" t="s">
        <v>34</v>
      </c>
      <c r="J244" s="62" t="s">
        <v>36</v>
      </c>
      <c r="K244" s="62"/>
      <c r="L244" s="62"/>
      <c r="M244" s="62"/>
      <c r="N244" s="62" t="s">
        <v>107</v>
      </c>
      <c r="O244" s="62"/>
      <c r="P244" s="62"/>
      <c r="Q244" s="49" t="s">
        <v>100</v>
      </c>
      <c r="R244" s="62"/>
      <c r="V244" s="52"/>
      <c r="W244" s="90"/>
      <c r="X244" s="52"/>
      <c r="Y244" s="91" t="s">
        <v>621</v>
      </c>
      <c r="AA244" s="92"/>
      <c r="AB244" s="52"/>
      <c r="AC244" s="62"/>
      <c r="AD244" s="62"/>
    </row>
    <row r="245" spans="4:33">
      <c r="D245" s="49" t="s">
        <v>84</v>
      </c>
      <c r="H245" s="52"/>
      <c r="I245" s="90"/>
      <c r="J245" s="139"/>
      <c r="K245" s="91" t="s">
        <v>488</v>
      </c>
      <c r="N245" s="52"/>
      <c r="O245" s="62"/>
      <c r="P245" s="62"/>
      <c r="Q245" s="49" t="s">
        <v>101</v>
      </c>
      <c r="R245" s="62"/>
      <c r="V245" s="52"/>
      <c r="W245" s="90"/>
      <c r="X245" s="52"/>
      <c r="Y245" s="91" t="s">
        <v>621</v>
      </c>
      <c r="AC245" s="62"/>
      <c r="AD245" s="62"/>
    </row>
    <row r="246" spans="4:33">
      <c r="D246" s="49" t="s">
        <v>85</v>
      </c>
      <c r="H246" s="52"/>
      <c r="I246" s="90"/>
      <c r="J246" s="139"/>
      <c r="K246" s="91" t="s">
        <v>488</v>
      </c>
      <c r="N246" s="52"/>
      <c r="O246" s="62"/>
      <c r="P246" s="62"/>
      <c r="Q246" s="49" t="s">
        <v>145</v>
      </c>
      <c r="R246" s="62"/>
      <c r="V246" s="52"/>
      <c r="W246" s="90"/>
      <c r="X246" s="52"/>
      <c r="Y246" s="91" t="s">
        <v>621</v>
      </c>
      <c r="AC246" s="62"/>
      <c r="AD246" s="62"/>
    </row>
    <row r="247" spans="4:33">
      <c r="D247" s="49" t="s">
        <v>1022</v>
      </c>
      <c r="H247" s="52"/>
      <c r="I247" s="90"/>
      <c r="J247" s="139"/>
      <c r="K247" s="91" t="s">
        <v>488</v>
      </c>
      <c r="N247" s="62"/>
      <c r="O247" s="62"/>
      <c r="P247" s="62"/>
      <c r="R247" s="62"/>
    </row>
    <row r="248" spans="4:33">
      <c r="D248" s="49" t="s">
        <v>87</v>
      </c>
      <c r="H248" s="52"/>
      <c r="I248" s="90"/>
      <c r="J248" s="139"/>
      <c r="K248" s="91" t="s">
        <v>488</v>
      </c>
      <c r="N248" s="62"/>
      <c r="O248" s="62"/>
      <c r="P248" s="62"/>
      <c r="Q248" s="93"/>
      <c r="R248" s="94"/>
      <c r="S248" s="73"/>
      <c r="T248" s="73"/>
      <c r="U248" s="73"/>
      <c r="V248" s="94"/>
      <c r="W248" s="73"/>
      <c r="X248" s="94"/>
      <c r="Y248" s="94"/>
      <c r="Z248" s="94"/>
      <c r="AA248" s="73"/>
      <c r="AB248" s="94"/>
      <c r="AC248" s="94"/>
      <c r="AD248" s="94"/>
      <c r="AE248" s="62"/>
      <c r="AG248" s="62"/>
    </row>
    <row r="249" spans="4:33">
      <c r="D249" s="49" t="s">
        <v>429</v>
      </c>
      <c r="H249" s="52"/>
      <c r="I249" s="90"/>
      <c r="J249" s="139"/>
      <c r="K249" s="91" t="s">
        <v>488</v>
      </c>
      <c r="N249" s="62"/>
      <c r="O249" s="62"/>
      <c r="P249" s="62"/>
      <c r="Q249" s="48" t="s">
        <v>56</v>
      </c>
      <c r="T249" s="62" t="s">
        <v>34</v>
      </c>
      <c r="W249" s="48" t="s">
        <v>851</v>
      </c>
      <c r="Z249" s="62"/>
      <c r="AB249" s="62"/>
      <c r="AC249" s="62"/>
      <c r="AD249" s="62"/>
    </row>
    <row r="250" spans="4:33">
      <c r="Q250" s="49" t="s">
        <v>57</v>
      </c>
      <c r="T250" s="52"/>
      <c r="W250" s="367" t="s">
        <v>146</v>
      </c>
      <c r="X250" s="367"/>
      <c r="Y250" s="95"/>
      <c r="Z250" s="95"/>
      <c r="AA250" s="380" t="s">
        <v>152</v>
      </c>
      <c r="AB250" s="380"/>
      <c r="AC250" s="88"/>
      <c r="AD250" s="62"/>
    </row>
    <row r="251" spans="4:33">
      <c r="D251" s="48" t="s">
        <v>430</v>
      </c>
      <c r="H251" s="62" t="s">
        <v>34</v>
      </c>
      <c r="J251" s="62" t="s">
        <v>36</v>
      </c>
      <c r="K251" s="62"/>
      <c r="L251" s="62"/>
      <c r="M251" s="62"/>
      <c r="N251" s="62"/>
      <c r="O251" s="62"/>
      <c r="P251" s="62"/>
      <c r="Q251" s="49" t="s">
        <v>58</v>
      </c>
      <c r="T251" s="52"/>
      <c r="W251" s="96" t="s">
        <v>147</v>
      </c>
      <c r="X251" s="95"/>
      <c r="Y251" s="95"/>
      <c r="Z251" s="95"/>
      <c r="AA251" s="50" t="s">
        <v>153</v>
      </c>
      <c r="AB251" s="88"/>
      <c r="AC251" s="88"/>
      <c r="AD251" s="62"/>
    </row>
    <row r="252" spans="4:33">
      <c r="D252" s="49" t="s">
        <v>431</v>
      </c>
      <c r="H252" s="52"/>
      <c r="I252" s="90"/>
      <c r="J252" s="139"/>
      <c r="K252" s="91" t="s">
        <v>621</v>
      </c>
      <c r="N252" s="62"/>
      <c r="O252" s="62"/>
      <c r="Q252" s="73"/>
      <c r="R252" s="73"/>
      <c r="W252" s="367" t="s">
        <v>148</v>
      </c>
      <c r="X252" s="367"/>
      <c r="Y252" s="367"/>
      <c r="Z252" s="95"/>
      <c r="AA252" s="367" t="s">
        <v>154</v>
      </c>
      <c r="AB252" s="367"/>
      <c r="AC252" s="367"/>
      <c r="AD252" s="367"/>
    </row>
    <row r="253" spans="4:33">
      <c r="D253" s="49" t="s">
        <v>432</v>
      </c>
      <c r="H253" s="52"/>
      <c r="I253" s="90"/>
      <c r="J253" s="139"/>
      <c r="K253" s="91" t="s">
        <v>621</v>
      </c>
      <c r="N253" s="62" t="s">
        <v>107</v>
      </c>
      <c r="O253" s="56"/>
      <c r="Q253" s="73"/>
      <c r="R253" s="73"/>
      <c r="W253" s="367" t="s">
        <v>150</v>
      </c>
      <c r="X253" s="367"/>
      <c r="Y253" s="367"/>
      <c r="Z253" s="367"/>
      <c r="AA253" s="366" t="s">
        <v>645</v>
      </c>
      <c r="AB253" s="366"/>
      <c r="AC253" s="88"/>
      <c r="AD253" s="56"/>
    </row>
    <row r="254" spans="4:33">
      <c r="D254" s="49" t="s">
        <v>92</v>
      </c>
      <c r="H254" s="52"/>
      <c r="I254" s="90"/>
      <c r="J254" s="139"/>
      <c r="K254" s="91" t="s">
        <v>621</v>
      </c>
      <c r="M254" s="92"/>
      <c r="N254" s="52"/>
      <c r="O254" s="62"/>
      <c r="Q254" s="73"/>
      <c r="R254" s="73"/>
      <c r="W254" s="367" t="s">
        <v>149</v>
      </c>
      <c r="X254" s="367"/>
      <c r="Y254" s="367"/>
      <c r="Z254" s="95"/>
      <c r="AA254" s="97" t="s">
        <v>501</v>
      </c>
      <c r="AB254" s="88"/>
      <c r="AC254" s="88"/>
      <c r="AD254" s="62"/>
    </row>
    <row r="255" spans="4:33">
      <c r="D255" s="49" t="s">
        <v>93</v>
      </c>
      <c r="H255" s="52"/>
      <c r="I255" s="90"/>
      <c r="J255" s="139"/>
      <c r="K255" s="91" t="s">
        <v>621</v>
      </c>
      <c r="N255" s="62"/>
      <c r="O255" s="62"/>
      <c r="Q255" s="73"/>
      <c r="R255" s="73"/>
      <c r="W255" s="367" t="s">
        <v>151</v>
      </c>
      <c r="X255" s="367"/>
      <c r="Y255" s="95"/>
      <c r="Z255" s="95"/>
      <c r="AA255" s="107"/>
      <c r="AB255" s="88"/>
      <c r="AC255" s="108"/>
      <c r="AD255" s="56"/>
    </row>
    <row r="256" spans="4:33">
      <c r="Q256" s="73"/>
      <c r="R256" s="73"/>
      <c r="S256" s="73"/>
      <c r="T256" s="73"/>
      <c r="U256" s="73"/>
      <c r="V256" s="94"/>
      <c r="W256" s="94"/>
      <c r="X256" s="94"/>
      <c r="Y256" s="98"/>
      <c r="Z256" s="98"/>
      <c r="AA256" s="98"/>
      <c r="AB256" s="73"/>
      <c r="AC256" s="94"/>
      <c r="AD256" s="94"/>
    </row>
    <row r="257" spans="17:30">
      <c r="Q257" s="73"/>
      <c r="R257" s="73"/>
      <c r="S257" s="73"/>
      <c r="T257" s="73"/>
      <c r="U257" s="73"/>
      <c r="V257" s="94"/>
      <c r="W257" s="94"/>
      <c r="X257" s="73"/>
      <c r="Y257" s="73"/>
      <c r="Z257" s="73"/>
      <c r="AA257" s="73"/>
      <c r="AB257" s="73"/>
      <c r="AC257" s="94"/>
      <c r="AD257" s="94"/>
    </row>
    <row r="258" spans="17:30">
      <c r="W258" s="62"/>
      <c r="X258" s="62"/>
      <c r="Y258" s="62"/>
      <c r="Z258" s="62"/>
    </row>
    <row r="369" spans="18:26">
      <c r="R369" s="49">
        <f>'Misc Areas'!AM36</f>
        <v>0</v>
      </c>
      <c r="V369" s="49">
        <f>'Misc Areas'!AQ36</f>
        <v>0</v>
      </c>
      <c r="X369" s="49">
        <f>'Misc Areas'!AS36</f>
        <v>0</v>
      </c>
      <c r="Z369" s="73">
        <f>'Misc Areas'!AU36</f>
        <v>0</v>
      </c>
    </row>
    <row r="370" spans="18:26">
      <c r="R370" s="49">
        <f>'Misc Areas'!AM37</f>
        <v>0</v>
      </c>
      <c r="V370" s="49">
        <f>'Misc Areas'!AQ37</f>
        <v>0</v>
      </c>
      <c r="X370" s="49">
        <f>'Misc Areas'!AS37</f>
        <v>0</v>
      </c>
      <c r="Z370" s="73">
        <f>'Misc Areas'!AU37</f>
        <v>0</v>
      </c>
    </row>
    <row r="371" spans="18:26">
      <c r="R371" s="49">
        <f>'Misc Areas'!AM38</f>
        <v>0</v>
      </c>
      <c r="V371" s="49">
        <f>'Misc Areas'!AQ38</f>
        <v>0</v>
      </c>
      <c r="X371" s="49">
        <f>'Misc Areas'!AS38</f>
        <v>0</v>
      </c>
      <c r="Z371" s="73">
        <f>'Misc Areas'!AU38</f>
        <v>0</v>
      </c>
    </row>
    <row r="372" spans="18:26">
      <c r="R372" s="49">
        <f>'Misc Areas'!AM39</f>
        <v>0</v>
      </c>
      <c r="V372" s="49">
        <f>'Misc Areas'!AQ39</f>
        <v>0</v>
      </c>
      <c r="X372" s="49">
        <f>'Misc Areas'!AS39</f>
        <v>0</v>
      </c>
      <c r="Z372" s="73">
        <f>'Misc Areas'!AU39</f>
        <v>0</v>
      </c>
    </row>
    <row r="373" spans="18:26">
      <c r="R373" s="49">
        <f>'Misc Areas'!AM40</f>
        <v>0</v>
      </c>
      <c r="V373" s="49">
        <f>'Misc Areas'!AQ40</f>
        <v>0</v>
      </c>
      <c r="X373" s="49">
        <f>'Misc Areas'!AS40</f>
        <v>0</v>
      </c>
      <c r="Z373" s="73">
        <f>'Misc Areas'!AU40</f>
        <v>0</v>
      </c>
    </row>
  </sheetData>
  <sheetProtection password="E23B" sheet="1" objects="1" scenarios="1" selectLockedCells="1"/>
  <mergeCells count="626">
    <mergeCell ref="N11:O11"/>
    <mergeCell ref="N8:O8"/>
    <mergeCell ref="N9:O9"/>
    <mergeCell ref="N10:O10"/>
    <mergeCell ref="H8:K8"/>
    <mergeCell ref="H9:K9"/>
    <mergeCell ref="H10:K10"/>
    <mergeCell ref="H11:K11"/>
    <mergeCell ref="L8:M8"/>
    <mergeCell ref="L9:M9"/>
    <mergeCell ref="L10:M10"/>
    <mergeCell ref="L11:M11"/>
    <mergeCell ref="W252:Y252"/>
    <mergeCell ref="W253:Z253"/>
    <mergeCell ref="AA253:AB253"/>
    <mergeCell ref="W254:Y254"/>
    <mergeCell ref="W255:X255"/>
    <mergeCell ref="D82:E82"/>
    <mergeCell ref="D133:E133"/>
    <mergeCell ref="D184:E184"/>
    <mergeCell ref="D234:E234"/>
    <mergeCell ref="W98:X98"/>
    <mergeCell ref="AA98:AB98"/>
    <mergeCell ref="W100:Y100"/>
    <mergeCell ref="W101:Z101"/>
    <mergeCell ref="AA101:AB101"/>
    <mergeCell ref="W102:Y102"/>
    <mergeCell ref="W103:X103"/>
    <mergeCell ref="W149:X149"/>
    <mergeCell ref="AA149:AB149"/>
    <mergeCell ref="W151:Y151"/>
    <mergeCell ref="H222:M222"/>
    <mergeCell ref="AA233:AB233"/>
    <mergeCell ref="I231:J231"/>
    <mergeCell ref="K231:L231"/>
    <mergeCell ref="O231:P231"/>
    <mergeCell ref="D31:E31"/>
    <mergeCell ref="W47:X47"/>
    <mergeCell ref="W49:Y49"/>
    <mergeCell ref="W50:Z50"/>
    <mergeCell ref="W51:Y51"/>
    <mergeCell ref="W52:X52"/>
    <mergeCell ref="AA47:AB47"/>
    <mergeCell ref="AA50:AB50"/>
    <mergeCell ref="W250:X250"/>
    <mergeCell ref="AA250:AB250"/>
    <mergeCell ref="I177:J177"/>
    <mergeCell ref="W200:X200"/>
    <mergeCell ref="AA200:AB200"/>
    <mergeCell ref="W202:Y202"/>
    <mergeCell ref="L212:M213"/>
    <mergeCell ref="I228:J228"/>
    <mergeCell ref="K228:L228"/>
    <mergeCell ref="I224:J224"/>
    <mergeCell ref="K224:L224"/>
    <mergeCell ref="H220:M220"/>
    <mergeCell ref="H214:K214"/>
    <mergeCell ref="I226:J226"/>
    <mergeCell ref="L214:M214"/>
    <mergeCell ref="K226:L226"/>
    <mergeCell ref="AC183:AD183"/>
    <mergeCell ref="O182:P182"/>
    <mergeCell ref="AC182:AD182"/>
    <mergeCell ref="I179:J179"/>
    <mergeCell ref="K179:L179"/>
    <mergeCell ref="O179:P179"/>
    <mergeCell ref="Q182:R182"/>
    <mergeCell ref="U182:V182"/>
    <mergeCell ref="W182:X182"/>
    <mergeCell ref="AA182:AB182"/>
    <mergeCell ref="I183:J183"/>
    <mergeCell ref="K183:L183"/>
    <mergeCell ref="I182:J182"/>
    <mergeCell ref="K182:L182"/>
    <mergeCell ref="O183:P183"/>
    <mergeCell ref="Q183:R183"/>
    <mergeCell ref="U183:V183"/>
    <mergeCell ref="W183:X183"/>
    <mergeCell ref="AA183:AB183"/>
    <mergeCell ref="W180:X180"/>
    <mergeCell ref="AC181:AD181"/>
    <mergeCell ref="Q181:R181"/>
    <mergeCell ref="U181:V181"/>
    <mergeCell ref="W181:X181"/>
    <mergeCell ref="AC233:AD233"/>
    <mergeCell ref="I229:J229"/>
    <mergeCell ref="K229:L229"/>
    <mergeCell ref="O229:P229"/>
    <mergeCell ref="Q229:R229"/>
    <mergeCell ref="U229:V229"/>
    <mergeCell ref="W229:X229"/>
    <mergeCell ref="AA229:AB229"/>
    <mergeCell ref="AC229:AD229"/>
    <mergeCell ref="I230:J230"/>
    <mergeCell ref="K230:L230"/>
    <mergeCell ref="O230:P230"/>
    <mergeCell ref="Q230:R230"/>
    <mergeCell ref="U230:V230"/>
    <mergeCell ref="W230:X230"/>
    <mergeCell ref="AA230:AB230"/>
    <mergeCell ref="AC230:AD230"/>
    <mergeCell ref="AA232:AB232"/>
    <mergeCell ref="AC232:AD232"/>
    <mergeCell ref="AA231:AB231"/>
    <mergeCell ref="AC231:AD231"/>
    <mergeCell ref="W232:X232"/>
    <mergeCell ref="O233:P233"/>
    <mergeCell ref="W233:X233"/>
    <mergeCell ref="W231:X231"/>
    <mergeCell ref="N214:O214"/>
    <mergeCell ref="O225:P225"/>
    <mergeCell ref="Q225:R225"/>
    <mergeCell ref="U225:V225"/>
    <mergeCell ref="W225:X225"/>
    <mergeCell ref="H219:M219"/>
    <mergeCell ref="N219:S219"/>
    <mergeCell ref="T219:Y219"/>
    <mergeCell ref="U223:V223"/>
    <mergeCell ref="W223:X223"/>
    <mergeCell ref="K216:N216"/>
    <mergeCell ref="H221:M221"/>
    <mergeCell ref="N221:S221"/>
    <mergeCell ref="T221:Y221"/>
    <mergeCell ref="O224:P224"/>
    <mergeCell ref="Q224:R224"/>
    <mergeCell ref="U224:V224"/>
    <mergeCell ref="I223:J223"/>
    <mergeCell ref="K223:L223"/>
    <mergeCell ref="O223:P223"/>
    <mergeCell ref="Q223:R223"/>
    <mergeCell ref="W228:X228"/>
    <mergeCell ref="O226:P226"/>
    <mergeCell ref="I232:J232"/>
    <mergeCell ref="K232:L232"/>
    <mergeCell ref="O232:P232"/>
    <mergeCell ref="Q232:R232"/>
    <mergeCell ref="U232:V232"/>
    <mergeCell ref="O228:P228"/>
    <mergeCell ref="Q228:R228"/>
    <mergeCell ref="U228:V228"/>
    <mergeCell ref="Q233:R233"/>
    <mergeCell ref="U233:V233"/>
    <mergeCell ref="I233:J233"/>
    <mergeCell ref="K233:L233"/>
    <mergeCell ref="Q231:R231"/>
    <mergeCell ref="U231:V231"/>
    <mergeCell ref="AA228:AB228"/>
    <mergeCell ref="AC228:AD228"/>
    <mergeCell ref="I227:J227"/>
    <mergeCell ref="K227:L227"/>
    <mergeCell ref="O227:P227"/>
    <mergeCell ref="Q227:R227"/>
    <mergeCell ref="U227:V227"/>
    <mergeCell ref="W227:X227"/>
    <mergeCell ref="AA227:AB227"/>
    <mergeCell ref="AC227:AD227"/>
    <mergeCell ref="Q226:R226"/>
    <mergeCell ref="U226:V226"/>
    <mergeCell ref="AA225:AB225"/>
    <mergeCell ref="AC225:AD225"/>
    <mergeCell ref="I225:J225"/>
    <mergeCell ref="K225:L225"/>
    <mergeCell ref="W203:Z203"/>
    <mergeCell ref="AA203:AB203"/>
    <mergeCell ref="W204:Y204"/>
    <mergeCell ref="W205:X205"/>
    <mergeCell ref="W226:X226"/>
    <mergeCell ref="AA226:AB226"/>
    <mergeCell ref="AC226:AD226"/>
    <mergeCell ref="N220:S220"/>
    <mergeCell ref="T220:Y220"/>
    <mergeCell ref="Z220:AE220"/>
    <mergeCell ref="N213:O213"/>
    <mergeCell ref="R214:AE216"/>
    <mergeCell ref="AA224:AB224"/>
    <mergeCell ref="AC224:AD224"/>
    <mergeCell ref="Z219:AE219"/>
    <mergeCell ref="AC223:AD223"/>
    <mergeCell ref="AA223:AB223"/>
    <mergeCell ref="Z221:AE221"/>
    <mergeCell ref="W224:X224"/>
    <mergeCell ref="N222:S222"/>
    <mergeCell ref="T222:Y222"/>
    <mergeCell ref="Z222:AE222"/>
    <mergeCell ref="I181:J181"/>
    <mergeCell ref="K181:L181"/>
    <mergeCell ref="O181:P181"/>
    <mergeCell ref="I178:J178"/>
    <mergeCell ref="K178:L178"/>
    <mergeCell ref="O178:P178"/>
    <mergeCell ref="Q178:R178"/>
    <mergeCell ref="U178:V178"/>
    <mergeCell ref="W178:X178"/>
    <mergeCell ref="AA178:AB178"/>
    <mergeCell ref="Q179:R179"/>
    <mergeCell ref="U179:V179"/>
    <mergeCell ref="W179:X179"/>
    <mergeCell ref="AA179:AB179"/>
    <mergeCell ref="I180:J180"/>
    <mergeCell ref="K180:L180"/>
    <mergeCell ref="O180:P180"/>
    <mergeCell ref="Q180:R180"/>
    <mergeCell ref="U180:V180"/>
    <mergeCell ref="AC178:AD178"/>
    <mergeCell ref="AA181:AB181"/>
    <mergeCell ref="I176:J176"/>
    <mergeCell ref="K176:L176"/>
    <mergeCell ref="O176:P176"/>
    <mergeCell ref="Q176:R176"/>
    <mergeCell ref="U176:V176"/>
    <mergeCell ref="W176:X176"/>
    <mergeCell ref="AA176:AB176"/>
    <mergeCell ref="AC176:AD176"/>
    <mergeCell ref="K177:L177"/>
    <mergeCell ref="O177:P177"/>
    <mergeCell ref="Q177:R177"/>
    <mergeCell ref="U177:V177"/>
    <mergeCell ref="W177:X177"/>
    <mergeCell ref="AA177:AB177"/>
    <mergeCell ref="AC177:AD177"/>
    <mergeCell ref="AC179:AD179"/>
    <mergeCell ref="AA180:AB180"/>
    <mergeCell ref="AC180:AD180"/>
    <mergeCell ref="I174:J174"/>
    <mergeCell ref="K174:L174"/>
    <mergeCell ref="O174:P174"/>
    <mergeCell ref="Q174:R174"/>
    <mergeCell ref="U174:V174"/>
    <mergeCell ref="W174:X174"/>
    <mergeCell ref="AA174:AB174"/>
    <mergeCell ref="AC174:AD174"/>
    <mergeCell ref="I175:J175"/>
    <mergeCell ref="K175:L175"/>
    <mergeCell ref="O175:P175"/>
    <mergeCell ref="Q175:R175"/>
    <mergeCell ref="U175:V175"/>
    <mergeCell ref="W175:X175"/>
    <mergeCell ref="AA175:AB175"/>
    <mergeCell ref="AC175:AD175"/>
    <mergeCell ref="H172:M172"/>
    <mergeCell ref="N172:S172"/>
    <mergeCell ref="T172:Y172"/>
    <mergeCell ref="Z172:AE172"/>
    <mergeCell ref="I173:J173"/>
    <mergeCell ref="K173:L173"/>
    <mergeCell ref="O173:P173"/>
    <mergeCell ref="Q173:R173"/>
    <mergeCell ref="U173:V173"/>
    <mergeCell ref="W173:X173"/>
    <mergeCell ref="AA173:AB173"/>
    <mergeCell ref="AC173:AD173"/>
    <mergeCell ref="Z169:AE169"/>
    <mergeCell ref="H170:M170"/>
    <mergeCell ref="N170:S170"/>
    <mergeCell ref="T170:Y170"/>
    <mergeCell ref="Z170:AE170"/>
    <mergeCell ref="R164:AE166"/>
    <mergeCell ref="K166:N166"/>
    <mergeCell ref="H171:M171"/>
    <mergeCell ref="N171:S171"/>
    <mergeCell ref="T171:Y171"/>
    <mergeCell ref="Z171:AE171"/>
    <mergeCell ref="H169:M169"/>
    <mergeCell ref="N169:S169"/>
    <mergeCell ref="T169:Y169"/>
    <mergeCell ref="I132:J132"/>
    <mergeCell ref="K132:L132"/>
    <mergeCell ref="O132:P132"/>
    <mergeCell ref="Q132:R132"/>
    <mergeCell ref="U132:V132"/>
    <mergeCell ref="W132:X132"/>
    <mergeCell ref="AA132:AB132"/>
    <mergeCell ref="AC132:AD132"/>
    <mergeCell ref="H164:K164"/>
    <mergeCell ref="L164:M164"/>
    <mergeCell ref="N164:O164"/>
    <mergeCell ref="L162:M163"/>
    <mergeCell ref="N163:O163"/>
    <mergeCell ref="W152:Z152"/>
    <mergeCell ref="AA152:AB152"/>
    <mergeCell ref="W153:Y153"/>
    <mergeCell ref="W154:X154"/>
    <mergeCell ref="I130:J130"/>
    <mergeCell ref="K130:L130"/>
    <mergeCell ref="O130:P130"/>
    <mergeCell ref="Q130:R130"/>
    <mergeCell ref="U130:V130"/>
    <mergeCell ref="W130:X130"/>
    <mergeCell ref="AA130:AB130"/>
    <mergeCell ref="AC130:AD130"/>
    <mergeCell ref="I131:J131"/>
    <mergeCell ref="K131:L131"/>
    <mergeCell ref="O131:P131"/>
    <mergeCell ref="Q131:R131"/>
    <mergeCell ref="U131:V131"/>
    <mergeCell ref="W131:X131"/>
    <mergeCell ref="AA131:AB131"/>
    <mergeCell ref="AC131:AD131"/>
    <mergeCell ref="I128:J128"/>
    <mergeCell ref="K128:L128"/>
    <mergeCell ref="O128:P128"/>
    <mergeCell ref="Q128:R128"/>
    <mergeCell ref="U128:V128"/>
    <mergeCell ref="W128:X128"/>
    <mergeCell ref="AA128:AB128"/>
    <mergeCell ref="AC128:AD128"/>
    <mergeCell ref="I129:J129"/>
    <mergeCell ref="K129:L129"/>
    <mergeCell ref="O129:P129"/>
    <mergeCell ref="Q129:R129"/>
    <mergeCell ref="U129:V129"/>
    <mergeCell ref="W129:X129"/>
    <mergeCell ref="AA129:AB129"/>
    <mergeCell ref="AC129:AD129"/>
    <mergeCell ref="I126:J126"/>
    <mergeCell ref="K126:L126"/>
    <mergeCell ref="O126:P126"/>
    <mergeCell ref="Q126:R126"/>
    <mergeCell ref="U126:V126"/>
    <mergeCell ref="W126:X126"/>
    <mergeCell ref="AA126:AB126"/>
    <mergeCell ref="AC126:AD126"/>
    <mergeCell ref="I127:J127"/>
    <mergeCell ref="K127:L127"/>
    <mergeCell ref="O127:P127"/>
    <mergeCell ref="Q127:R127"/>
    <mergeCell ref="U127:V127"/>
    <mergeCell ref="W127:X127"/>
    <mergeCell ref="AA127:AB127"/>
    <mergeCell ref="AC127:AD127"/>
    <mergeCell ref="I124:J124"/>
    <mergeCell ref="K124:L124"/>
    <mergeCell ref="O124:P124"/>
    <mergeCell ref="Q124:R124"/>
    <mergeCell ref="U124:V124"/>
    <mergeCell ref="W124:X124"/>
    <mergeCell ref="AA124:AB124"/>
    <mergeCell ref="AC124:AD124"/>
    <mergeCell ref="I125:J125"/>
    <mergeCell ref="K125:L125"/>
    <mergeCell ref="O125:P125"/>
    <mergeCell ref="Q125:R125"/>
    <mergeCell ref="U125:V125"/>
    <mergeCell ref="W125:X125"/>
    <mergeCell ref="AA125:AB125"/>
    <mergeCell ref="AC125:AD125"/>
    <mergeCell ref="I122:J122"/>
    <mergeCell ref="K122:L122"/>
    <mergeCell ref="O122:P122"/>
    <mergeCell ref="Q122:R122"/>
    <mergeCell ref="U122:V122"/>
    <mergeCell ref="W122:X122"/>
    <mergeCell ref="AA122:AB122"/>
    <mergeCell ref="AC122:AD122"/>
    <mergeCell ref="I123:J123"/>
    <mergeCell ref="K123:L123"/>
    <mergeCell ref="O123:P123"/>
    <mergeCell ref="Q123:R123"/>
    <mergeCell ref="U123:V123"/>
    <mergeCell ref="W123:X123"/>
    <mergeCell ref="AA123:AB123"/>
    <mergeCell ref="AC123:AD123"/>
    <mergeCell ref="H120:M120"/>
    <mergeCell ref="N120:S120"/>
    <mergeCell ref="T120:Y120"/>
    <mergeCell ref="Z120:AE120"/>
    <mergeCell ref="H118:M118"/>
    <mergeCell ref="N118:S118"/>
    <mergeCell ref="T118:Y118"/>
    <mergeCell ref="H121:M121"/>
    <mergeCell ref="N121:S121"/>
    <mergeCell ref="T121:Y121"/>
    <mergeCell ref="Z121:AE121"/>
    <mergeCell ref="H113:K113"/>
    <mergeCell ref="L113:M113"/>
    <mergeCell ref="N113:O113"/>
    <mergeCell ref="L111:M112"/>
    <mergeCell ref="N112:O112"/>
    <mergeCell ref="R113:AE115"/>
    <mergeCell ref="K115:N115"/>
    <mergeCell ref="Z118:AE118"/>
    <mergeCell ref="H119:M119"/>
    <mergeCell ref="N119:S119"/>
    <mergeCell ref="T119:Y119"/>
    <mergeCell ref="Z119:AE119"/>
    <mergeCell ref="I80:J80"/>
    <mergeCell ref="K80:L80"/>
    <mergeCell ref="O80:P80"/>
    <mergeCell ref="Q80:R80"/>
    <mergeCell ref="U80:V80"/>
    <mergeCell ref="W80:X80"/>
    <mergeCell ref="AA80:AB80"/>
    <mergeCell ref="AC80:AD80"/>
    <mergeCell ref="I81:J81"/>
    <mergeCell ref="K81:L81"/>
    <mergeCell ref="O81:P81"/>
    <mergeCell ref="Q81:R81"/>
    <mergeCell ref="U81:V81"/>
    <mergeCell ref="W81:X81"/>
    <mergeCell ref="AA81:AB81"/>
    <mergeCell ref="AC81:AD81"/>
    <mergeCell ref="I78:J78"/>
    <mergeCell ref="K78:L78"/>
    <mergeCell ref="O78:P78"/>
    <mergeCell ref="Q78:R78"/>
    <mergeCell ref="U78:V78"/>
    <mergeCell ref="W78:X78"/>
    <mergeCell ref="AA78:AB78"/>
    <mergeCell ref="AC78:AD78"/>
    <mergeCell ref="I79:J79"/>
    <mergeCell ref="K79:L79"/>
    <mergeCell ref="O79:P79"/>
    <mergeCell ref="Q79:R79"/>
    <mergeCell ref="U79:V79"/>
    <mergeCell ref="W79:X79"/>
    <mergeCell ref="AA79:AB79"/>
    <mergeCell ref="AC79:AD79"/>
    <mergeCell ref="I76:J76"/>
    <mergeCell ref="K76:L76"/>
    <mergeCell ref="O76:P76"/>
    <mergeCell ref="Q76:R76"/>
    <mergeCell ref="U76:V76"/>
    <mergeCell ref="W76:X76"/>
    <mergeCell ref="AA76:AB76"/>
    <mergeCell ref="AC76:AD76"/>
    <mergeCell ref="I77:J77"/>
    <mergeCell ref="K77:L77"/>
    <mergeCell ref="O77:P77"/>
    <mergeCell ref="Q77:R77"/>
    <mergeCell ref="U77:V77"/>
    <mergeCell ref="W77:X77"/>
    <mergeCell ref="AA77:AB77"/>
    <mergeCell ref="AC77:AD77"/>
    <mergeCell ref="I74:J74"/>
    <mergeCell ref="K74:L74"/>
    <mergeCell ref="O74:P74"/>
    <mergeCell ref="Q74:R74"/>
    <mergeCell ref="U74:V74"/>
    <mergeCell ref="W74:X74"/>
    <mergeCell ref="AA74:AB74"/>
    <mergeCell ref="AC74:AD74"/>
    <mergeCell ref="I75:J75"/>
    <mergeCell ref="K75:L75"/>
    <mergeCell ref="O75:P75"/>
    <mergeCell ref="Q75:R75"/>
    <mergeCell ref="U75:V75"/>
    <mergeCell ref="W75:X75"/>
    <mergeCell ref="AA75:AB75"/>
    <mergeCell ref="AC75:AD75"/>
    <mergeCell ref="I72:J72"/>
    <mergeCell ref="K72:L72"/>
    <mergeCell ref="O72:P72"/>
    <mergeCell ref="Q72:R72"/>
    <mergeCell ref="U72:V72"/>
    <mergeCell ref="W72:X72"/>
    <mergeCell ref="AA72:AB72"/>
    <mergeCell ref="AC72:AD72"/>
    <mergeCell ref="I73:J73"/>
    <mergeCell ref="K73:L73"/>
    <mergeCell ref="O73:P73"/>
    <mergeCell ref="Q73:R73"/>
    <mergeCell ref="U73:V73"/>
    <mergeCell ref="W73:X73"/>
    <mergeCell ref="AA73:AB73"/>
    <mergeCell ref="AC73:AD73"/>
    <mergeCell ref="N6:O6"/>
    <mergeCell ref="L59:M60"/>
    <mergeCell ref="N60:O60"/>
    <mergeCell ref="O29:P29"/>
    <mergeCell ref="O21:P21"/>
    <mergeCell ref="K30:L30"/>
    <mergeCell ref="H16:M16"/>
    <mergeCell ref="H17:M17"/>
    <mergeCell ref="N17:S17"/>
    <mergeCell ref="N7:O7"/>
    <mergeCell ref="O30:P30"/>
    <mergeCell ref="Q30:R30"/>
    <mergeCell ref="Q22:R22"/>
    <mergeCell ref="H7:K7"/>
    <mergeCell ref="O56:T56"/>
    <mergeCell ref="O27:P27"/>
    <mergeCell ref="I24:J24"/>
    <mergeCell ref="K24:L24"/>
    <mergeCell ref="O24:P24"/>
    <mergeCell ref="Q24:R24"/>
    <mergeCell ref="I28:J28"/>
    <mergeCell ref="K28:L28"/>
    <mergeCell ref="O28:P28"/>
    <mergeCell ref="N16:S16"/>
    <mergeCell ref="AC21:AD21"/>
    <mergeCell ref="I22:J22"/>
    <mergeCell ref="K22:L22"/>
    <mergeCell ref="O22:P22"/>
    <mergeCell ref="T17:Y17"/>
    <mergeCell ref="Z17:AE17"/>
    <mergeCell ref="H18:M18"/>
    <mergeCell ref="N18:S18"/>
    <mergeCell ref="T18:Y18"/>
    <mergeCell ref="Z18:AE18"/>
    <mergeCell ref="AC22:AD22"/>
    <mergeCell ref="I21:J21"/>
    <mergeCell ref="K21:L21"/>
    <mergeCell ref="Z19:AE19"/>
    <mergeCell ref="I20:J20"/>
    <mergeCell ref="K20:L20"/>
    <mergeCell ref="O20:P20"/>
    <mergeCell ref="Q20:R20"/>
    <mergeCell ref="U20:V20"/>
    <mergeCell ref="W20:X20"/>
    <mergeCell ref="AA20:AB20"/>
    <mergeCell ref="H19:M19"/>
    <mergeCell ref="N19:S19"/>
    <mergeCell ref="T19:Y19"/>
    <mergeCell ref="AA28:AB28"/>
    <mergeCell ref="AC28:AD28"/>
    <mergeCell ref="I27:J27"/>
    <mergeCell ref="K27:L27"/>
    <mergeCell ref="AC29:AD29"/>
    <mergeCell ref="AC25:AD25"/>
    <mergeCell ref="I26:J26"/>
    <mergeCell ref="K26:L26"/>
    <mergeCell ref="O26:P26"/>
    <mergeCell ref="Q26:R26"/>
    <mergeCell ref="I29:J29"/>
    <mergeCell ref="K29:L29"/>
    <mergeCell ref="Q29:R29"/>
    <mergeCell ref="U29:V29"/>
    <mergeCell ref="W29:X29"/>
    <mergeCell ref="AA29:AB29"/>
    <mergeCell ref="AC27:AD27"/>
    <mergeCell ref="L5:M6"/>
    <mergeCell ref="L7:M7"/>
    <mergeCell ref="W27:X27"/>
    <mergeCell ref="AA27:AB27"/>
    <mergeCell ref="AC20:AD20"/>
    <mergeCell ref="Q21:R21"/>
    <mergeCell ref="U21:V21"/>
    <mergeCell ref="W21:X21"/>
    <mergeCell ref="AA21:AB21"/>
    <mergeCell ref="U26:V26"/>
    <mergeCell ref="W26:X26"/>
    <mergeCell ref="AA26:AB26"/>
    <mergeCell ref="Q27:R27"/>
    <mergeCell ref="U27:V27"/>
    <mergeCell ref="AC23:AD23"/>
    <mergeCell ref="U22:V22"/>
    <mergeCell ref="W22:X22"/>
    <mergeCell ref="AA22:AB22"/>
    <mergeCell ref="AC26:AD26"/>
    <mergeCell ref="K25:L25"/>
    <mergeCell ref="O25:P25"/>
    <mergeCell ref="Q25:R25"/>
    <mergeCell ref="U25:V25"/>
    <mergeCell ref="W25:X25"/>
    <mergeCell ref="N62:O62"/>
    <mergeCell ref="U30:V30"/>
    <mergeCell ref="W30:X30"/>
    <mergeCell ref="AA30:AB30"/>
    <mergeCell ref="I30:J30"/>
    <mergeCell ref="T16:Y16"/>
    <mergeCell ref="Z16:AE16"/>
    <mergeCell ref="R7:AE13"/>
    <mergeCell ref="Q28:R28"/>
    <mergeCell ref="I25:J25"/>
    <mergeCell ref="AA25:AB25"/>
    <mergeCell ref="U24:V24"/>
    <mergeCell ref="W24:X24"/>
    <mergeCell ref="AA24:AB24"/>
    <mergeCell ref="AC24:AD24"/>
    <mergeCell ref="I23:J23"/>
    <mergeCell ref="K23:L23"/>
    <mergeCell ref="O23:P23"/>
    <mergeCell ref="Q23:R23"/>
    <mergeCell ref="U23:V23"/>
    <mergeCell ref="W23:X23"/>
    <mergeCell ref="AA23:AB23"/>
    <mergeCell ref="U28:V28"/>
    <mergeCell ref="W28:X28"/>
    <mergeCell ref="K71:L71"/>
    <mergeCell ref="O71:P71"/>
    <mergeCell ref="Q71:R71"/>
    <mergeCell ref="U71:V71"/>
    <mergeCell ref="W71:X71"/>
    <mergeCell ref="AA71:AB71"/>
    <mergeCell ref="AC71:AD71"/>
    <mergeCell ref="AA56:AF56"/>
    <mergeCell ref="AC30:AD30"/>
    <mergeCell ref="H61:K61"/>
    <mergeCell ref="L61:M61"/>
    <mergeCell ref="N61:O61"/>
    <mergeCell ref="Z67:AE67"/>
    <mergeCell ref="H68:M68"/>
    <mergeCell ref="N68:S68"/>
    <mergeCell ref="T68:Y68"/>
    <mergeCell ref="Z68:AE68"/>
    <mergeCell ref="H67:M67"/>
    <mergeCell ref="N67:S67"/>
    <mergeCell ref="T67:Y67"/>
    <mergeCell ref="R61:AE64"/>
    <mergeCell ref="K64:N64"/>
    <mergeCell ref="H62:K62"/>
    <mergeCell ref="L62:M62"/>
    <mergeCell ref="AA100:AD100"/>
    <mergeCell ref="AA49:AD49"/>
    <mergeCell ref="AA151:AD151"/>
    <mergeCell ref="AA202:AD202"/>
    <mergeCell ref="AA252:AD252"/>
    <mergeCell ref="E1:H1"/>
    <mergeCell ref="I1:K1"/>
    <mergeCell ref="L1:N1"/>
    <mergeCell ref="O1:Q1"/>
    <mergeCell ref="R1:T1"/>
    <mergeCell ref="C3:G3"/>
    <mergeCell ref="C57:G57"/>
    <mergeCell ref="C109:G109"/>
    <mergeCell ref="C160:G160"/>
    <mergeCell ref="C210:G210"/>
    <mergeCell ref="H69:M69"/>
    <mergeCell ref="N69:S69"/>
    <mergeCell ref="T69:Y69"/>
    <mergeCell ref="Z69:AE69"/>
    <mergeCell ref="H70:M70"/>
    <mergeCell ref="N70:S70"/>
    <mergeCell ref="T70:Y70"/>
    <mergeCell ref="Z70:AE70"/>
    <mergeCell ref="I71:J71"/>
  </mergeCells>
  <dataValidations xWindow="1251" yWindow="493" count="8">
    <dataValidation allowBlank="1" showInputMessage="1" showErrorMessage="1" promptTitle="Fixture Wattage" prompt="Sum of wattages for all bulbs in fixture." sqref="N7:N11 N214 N113 N164 N61:N62" xr:uid="{00000000-0002-0000-0600-000000000000}"/>
    <dataValidation allowBlank="1" showInputMessage="1" showErrorMessage="1" promptTitle="Fixture Usage" prompt="Hours per day." sqref="P7:P11 P214 P113 P164 P61:P62" xr:uid="{00000000-0002-0000-0600-000001000000}"/>
    <dataValidation type="whole" allowBlank="1" showInputMessage="1" showErrorMessage="1" promptTitle="Number of Fans" prompt="Enter a quantity between 0 and 10." sqref="T47:T48 T98:T99 T149:T150 T200:T201 T250:T251" xr:uid="{00000000-0002-0000-0600-000002000000}">
      <formula1>0</formula1>
      <formula2>10</formula2>
    </dataValidation>
    <dataValidation type="decimal" allowBlank="1" showInputMessage="1" showErrorMessage="1" sqref="J42:J46 J35:J39 J49:J52 X35:X43 J195:J199 J144:J148 X188:X196 J188:J192 X86:X94 X238:X246 J93:J97 J86:J90 J100:J103 X137:X145 J202:J205 J137:J141 J151:J154 J245:J249 J238:J242 J252:J255" xr:uid="{00000000-0002-0000-0600-000003000000}">
      <formula1>0</formula1>
      <formula2>24</formula2>
    </dataValidation>
    <dataValidation type="whole" allowBlank="1" showInputMessage="1" showErrorMessage="1" promptTitle="Room Equipment" prompt="Enter number of units between 0 and 9." sqref="H42:H46 H35:H39 H49:H52 V35:V43 H195:H199 H93:H97 H86:H90 H100:H103 V86:V94 V238:V246 H144:H148 V188:V196 H188:H192 V137:V145 H202:H205 H137:H141 H151:H154 H245:H249 H238:H242 H252:H255" xr:uid="{00000000-0002-0000-0600-000004000000}">
      <formula1>0</formula1>
      <formula2>9</formula2>
    </dataValidation>
    <dataValidation type="whole" allowBlank="1" showInputMessage="1" showErrorMessage="1" promptTitle="Ceiling Height" prompt="Enter Ceiling height in feet." sqref="H166 H216 H115 H64 H13" xr:uid="{00000000-0002-0000-0600-000005000000}">
      <formula1>0</formula1>
      <formula2>20</formula2>
    </dataValidation>
    <dataValidation type="list" allowBlank="1" showInputMessage="1" showErrorMessage="1" sqref="R93:R94 R42:R43 S44 R245:R247 R195:R197" xr:uid="{00000000-0002-0000-0600-000006000000}">
      <formula1>$BD$6:$BD$9</formula1>
    </dataValidation>
    <dataValidation type="list" allowBlank="1" showInputMessage="1" showErrorMessage="1" sqref="O51 O245:O246 O238 O102 O195:O196 O188 O204 O144:O145 O42:O43 O93:O94 O35 O86 O153 O254 O137" xr:uid="{00000000-0002-0000-0600-000007000000}">
      <formula1>$R$5:$R$6</formula1>
    </dataValidation>
  </dataValidations>
  <hyperlinks>
    <hyperlink ref="E1" location="Bedrooms!C3:E3" display="Bedrooms!C3:E3" xr:uid="{00000000-0004-0000-0600-000000000000}"/>
    <hyperlink ref="I1" location="Bedrooms!C57" display="ROOM 1" xr:uid="{00000000-0004-0000-0600-000001000000}"/>
    <hyperlink ref="L1" location="Bedrooms!C109" display="ROOM 2" xr:uid="{00000000-0004-0000-0600-000002000000}"/>
    <hyperlink ref="O1" location="Bedrooms!C160" display="ROOM 3" xr:uid="{00000000-0004-0000-0600-000003000000}"/>
    <hyperlink ref="R1" location="Bedrooms!C210" display="ROOM 4" xr:uid="{00000000-0004-0000-0600-000004000000}"/>
    <hyperlink ref="W47" location="'Other Appliances'!A8:R8" display="Aquarium" xr:uid="{00000000-0004-0000-0600-000005000000}"/>
    <hyperlink ref="W48" location="'Other Appliances'!J10" display="Clock" xr:uid="{00000000-0004-0000-0600-000006000000}"/>
    <hyperlink ref="W49" location="'Other Appliances'!A11:R11" display="Dehumidifier" xr:uid="{00000000-0004-0000-0600-000007000000}"/>
    <hyperlink ref="W50" location="'Other Appliances'!A15:R15" display="Electronic Air Cleaner" xr:uid="{00000000-0004-0000-0600-000008000000}"/>
    <hyperlink ref="W51" location="'Other Appliances'!A13:R13" display="Electric Blanket" xr:uid="{00000000-0004-0000-0600-000009000000}"/>
    <hyperlink ref="W52" location="'Other Appliances'!A17:R17" display="Hair Dryer" xr:uid="{00000000-0004-0000-0600-00000A000000}"/>
    <hyperlink ref="AA47" location="'Other Appliances'!A19:R19" display="Humidifier" xr:uid="{00000000-0004-0000-0600-00000B000000}"/>
    <hyperlink ref="AA48" location="'Other Appliances'!J20" display="Iron" xr:uid="{00000000-0004-0000-0600-00000C000000}"/>
    <hyperlink ref="AA50" location="'Other Appliances'!A3:R5" display="Vacuum" xr:uid="{00000000-0004-0000-0600-00000D000000}"/>
    <hyperlink ref="AA51" location="'Other Appliances'!C29" display="Other" xr:uid="{00000000-0004-0000-0600-00000E000000}"/>
    <hyperlink ref="K216" location="'Misc Areas'!V44" display="Need more fixtures?" xr:uid="{00000000-0004-0000-0600-00000F000000}"/>
    <hyperlink ref="D31" location="'Misc Areas'!A50:R57" display="Skylights?" xr:uid="{00000000-0004-0000-0600-000010000000}"/>
    <hyperlink ref="W47:X47" location="'Other Appliances'!J8" display="Aquarium" xr:uid="{00000000-0004-0000-0600-000011000000}"/>
    <hyperlink ref="W49:Y49" location="'Other Appliances'!J11" display="Dehumidifier" xr:uid="{00000000-0004-0000-0600-000012000000}"/>
    <hyperlink ref="W50:Z50" location="'Other Appliances'!J15" display="Electronic Air Cleaner" xr:uid="{00000000-0004-0000-0600-000013000000}"/>
    <hyperlink ref="W51:Y51" location="'Other Appliances'!J13" display="Electric Blanket" xr:uid="{00000000-0004-0000-0600-000014000000}"/>
    <hyperlink ref="W52:X52" location="'Other Appliances'!J17" display="Hair Dryer" xr:uid="{00000000-0004-0000-0600-000015000000}"/>
    <hyperlink ref="AA47:AB47" location="'Other Appliances'!J19" display="Humidifier" xr:uid="{00000000-0004-0000-0600-000016000000}"/>
    <hyperlink ref="AA50:AB50" location="'Other Appliances'!J5" display="Vacuum" xr:uid="{00000000-0004-0000-0600-000017000000}"/>
    <hyperlink ref="W98" location="'Other Appliances'!A8:R8" display="Aquarium" xr:uid="{00000000-0004-0000-0600-000018000000}"/>
    <hyperlink ref="W99" location="'Other Appliances'!J10" display="Clock" xr:uid="{00000000-0004-0000-0600-000019000000}"/>
    <hyperlink ref="W100" location="'Other Appliances'!A11:R11" display="Dehumidifier" xr:uid="{00000000-0004-0000-0600-00001A000000}"/>
    <hyperlink ref="W101" location="'Other Appliances'!A15:R15" display="Electronic Air Cleaner" xr:uid="{00000000-0004-0000-0600-00001B000000}"/>
    <hyperlink ref="W102" location="'Other Appliances'!A13:R13" display="Electric Blanket" xr:uid="{00000000-0004-0000-0600-00001C000000}"/>
    <hyperlink ref="W103" location="'Other Appliances'!A17:R17" display="Hair Dryer" xr:uid="{00000000-0004-0000-0600-00001D000000}"/>
    <hyperlink ref="AA98" location="'Other Appliances'!A19:R19" display="Humidifier" xr:uid="{00000000-0004-0000-0600-00001E000000}"/>
    <hyperlink ref="AA99" location="'Other Appliances'!J20" display="Iron" xr:uid="{00000000-0004-0000-0600-00001F000000}"/>
    <hyperlink ref="AA100" location="'Other Appliances'!A22:R22" display="Waterbed Heater" xr:uid="{00000000-0004-0000-0600-000020000000}"/>
    <hyperlink ref="AA101" location="'Other Appliances'!A3:R5" display="Vacuum" xr:uid="{00000000-0004-0000-0600-000021000000}"/>
    <hyperlink ref="AA102" location="'Other Appliances'!C29" display="Other" xr:uid="{00000000-0004-0000-0600-000022000000}"/>
    <hyperlink ref="W98:X98" location="'Other Appliances'!J8" display="Aquarium" xr:uid="{00000000-0004-0000-0600-000023000000}"/>
    <hyperlink ref="W100:Y100" location="'Other Appliances'!J11" display="Dehumidifier" xr:uid="{00000000-0004-0000-0600-000024000000}"/>
    <hyperlink ref="W101:Z101" location="'Other Appliances'!J15" display="Electronic Air Cleaner" xr:uid="{00000000-0004-0000-0600-000025000000}"/>
    <hyperlink ref="W102:Y102" location="'Other Appliances'!J13" display="Electric Blanket" xr:uid="{00000000-0004-0000-0600-000026000000}"/>
    <hyperlink ref="W103:X103" location="'Other Appliances'!J17" display="Hair Dryer" xr:uid="{00000000-0004-0000-0600-000027000000}"/>
    <hyperlink ref="AA98:AB98" location="'Other Appliances'!J19" display="Humidifier" xr:uid="{00000000-0004-0000-0600-000028000000}"/>
    <hyperlink ref="AA100:AC100" location="'Other Appliances'!J22" display="Waterbed Heater" xr:uid="{00000000-0004-0000-0600-000029000000}"/>
    <hyperlink ref="AA101:AB101" location="'Other Appliances'!J5" display="Vacuum" xr:uid="{00000000-0004-0000-0600-00002A000000}"/>
    <hyperlink ref="W149" location="'Other Appliances'!A8:R8" display="Aquarium" xr:uid="{00000000-0004-0000-0600-00002B000000}"/>
    <hyperlink ref="W150" location="'Other Appliances'!J10" display="Clock" xr:uid="{00000000-0004-0000-0600-00002C000000}"/>
    <hyperlink ref="W151" location="'Other Appliances'!A11:R11" display="Dehumidifier" xr:uid="{00000000-0004-0000-0600-00002D000000}"/>
    <hyperlink ref="W152" location="'Other Appliances'!A15:R15" display="Electronic Air Cleaner" xr:uid="{00000000-0004-0000-0600-00002E000000}"/>
    <hyperlink ref="W153" location="'Other Appliances'!A13:R13" display="Electric Blanket" xr:uid="{00000000-0004-0000-0600-00002F000000}"/>
    <hyperlink ref="W154" location="'Other Appliances'!A17:R17" display="Hair Dryer" xr:uid="{00000000-0004-0000-0600-000030000000}"/>
    <hyperlink ref="AA149" location="'Other Appliances'!A19:R19" display="Humidifier" xr:uid="{00000000-0004-0000-0600-000031000000}"/>
    <hyperlink ref="AA150" location="'Other Appliances'!J20" display="Iron" xr:uid="{00000000-0004-0000-0600-000032000000}"/>
    <hyperlink ref="AA151" location="'Other Appliances'!A22:R22" display="Waterbed Heater" xr:uid="{00000000-0004-0000-0600-000033000000}"/>
    <hyperlink ref="AA152" location="'Other Appliances'!A3:R5" display="Vacuum" xr:uid="{00000000-0004-0000-0600-000034000000}"/>
    <hyperlink ref="AA153" location="'Other Appliances'!C29" display="Other" xr:uid="{00000000-0004-0000-0600-000035000000}"/>
    <hyperlink ref="W149:X149" location="'Other Appliances'!J8" display="Aquarium" xr:uid="{00000000-0004-0000-0600-000036000000}"/>
    <hyperlink ref="W151:Y151" location="'Other Appliances'!J11" display="Dehumidifier" xr:uid="{00000000-0004-0000-0600-000037000000}"/>
    <hyperlink ref="W152:Z152" location="'Other Appliances'!J15" display="Electronic Air Cleaner" xr:uid="{00000000-0004-0000-0600-000038000000}"/>
    <hyperlink ref="W153:Y153" location="'Other Appliances'!J13" display="Electric Blanket" xr:uid="{00000000-0004-0000-0600-000039000000}"/>
    <hyperlink ref="W154:X154" location="'Other Appliances'!J17" display="Hair Dryer" xr:uid="{00000000-0004-0000-0600-00003A000000}"/>
    <hyperlink ref="AA149:AB149" location="'Other Appliances'!J19" display="Humidifier" xr:uid="{00000000-0004-0000-0600-00003B000000}"/>
    <hyperlink ref="AA151:AC151" location="'Other Appliances'!J22" display="Waterbed Heater" xr:uid="{00000000-0004-0000-0600-00003C000000}"/>
    <hyperlink ref="AA152:AB152" location="'Other Appliances'!J5" display="Vacuum" xr:uid="{00000000-0004-0000-0600-00003D000000}"/>
    <hyperlink ref="W200" location="'Other Appliances'!A8:R8" display="Aquarium" xr:uid="{00000000-0004-0000-0600-00003E000000}"/>
    <hyperlink ref="W201" location="'Other Appliances'!J10" display="Clock" xr:uid="{00000000-0004-0000-0600-00003F000000}"/>
    <hyperlink ref="W202" location="'Other Appliances'!A11:R11" display="Dehumidifier" xr:uid="{00000000-0004-0000-0600-000040000000}"/>
    <hyperlink ref="W203" location="'Other Appliances'!A15:R15" display="Electronic Air Cleaner" xr:uid="{00000000-0004-0000-0600-000041000000}"/>
    <hyperlink ref="W204" location="'Other Appliances'!A13:R13" display="Electric Blanket" xr:uid="{00000000-0004-0000-0600-000042000000}"/>
    <hyperlink ref="W205" location="'Other Appliances'!A17:R17" display="Hair Dryer" xr:uid="{00000000-0004-0000-0600-000043000000}"/>
    <hyperlink ref="AA200" location="'Other Appliances'!A19:R19" display="Humidifier" xr:uid="{00000000-0004-0000-0600-000044000000}"/>
    <hyperlink ref="AA201" location="'Other Appliances'!J20" display="Iron" xr:uid="{00000000-0004-0000-0600-000045000000}"/>
    <hyperlink ref="AA202" location="'Other Appliances'!A22:R22" display="Waterbed Heater" xr:uid="{00000000-0004-0000-0600-000046000000}"/>
    <hyperlink ref="AA203" location="'Other Appliances'!A3:R5" display="Vacuum" xr:uid="{00000000-0004-0000-0600-000047000000}"/>
    <hyperlink ref="AA204" location="'Other Appliances'!C29" display="Other" xr:uid="{00000000-0004-0000-0600-000048000000}"/>
    <hyperlink ref="W200:X200" location="'Other Appliances'!J8" display="Aquarium" xr:uid="{00000000-0004-0000-0600-000049000000}"/>
    <hyperlink ref="W202:Y202" location="'Other Appliances'!J11" display="Dehumidifier" xr:uid="{00000000-0004-0000-0600-00004A000000}"/>
    <hyperlink ref="W203:Z203" location="'Other Appliances'!J15" display="Electronic Air Cleaner" xr:uid="{00000000-0004-0000-0600-00004B000000}"/>
    <hyperlink ref="W204:Y204" location="'Other Appliances'!J13" display="Electric Blanket" xr:uid="{00000000-0004-0000-0600-00004C000000}"/>
    <hyperlink ref="W205:X205" location="'Other Appliances'!J17" display="Hair Dryer" xr:uid="{00000000-0004-0000-0600-00004D000000}"/>
    <hyperlink ref="AA200:AB200" location="'Other Appliances'!J19" display="Humidifier" xr:uid="{00000000-0004-0000-0600-00004E000000}"/>
    <hyperlink ref="AA202:AC202" location="'Other Appliances'!J22" display="Waterbed Heater" xr:uid="{00000000-0004-0000-0600-00004F000000}"/>
    <hyperlink ref="AA203:AB203" location="'Other Appliances'!J5" display="Vacuum" xr:uid="{00000000-0004-0000-0600-000050000000}"/>
    <hyperlink ref="W250" location="'Other Appliances'!A8:R8" display="Aquarium" xr:uid="{00000000-0004-0000-0600-000051000000}"/>
    <hyperlink ref="W251" location="'Other Appliances'!J10" display="Clock" xr:uid="{00000000-0004-0000-0600-000052000000}"/>
    <hyperlink ref="W252" location="'Other Appliances'!A11:R11" display="Dehumidifier" xr:uid="{00000000-0004-0000-0600-000053000000}"/>
    <hyperlink ref="W253" location="'Other Appliances'!A15:R15" display="Electronic Air Cleaner" xr:uid="{00000000-0004-0000-0600-000054000000}"/>
    <hyperlink ref="W254" location="'Other Appliances'!A13:R13" display="Electric Blanket" xr:uid="{00000000-0004-0000-0600-000055000000}"/>
    <hyperlink ref="W255" location="'Other Appliances'!A17:R17" display="Hair Dryer" xr:uid="{00000000-0004-0000-0600-000056000000}"/>
    <hyperlink ref="AA250" location="'Other Appliances'!A19:R19" display="Humidifier" xr:uid="{00000000-0004-0000-0600-000057000000}"/>
    <hyperlink ref="AA251" location="'Other Appliances'!J20" display="Iron" xr:uid="{00000000-0004-0000-0600-000058000000}"/>
    <hyperlink ref="AA252" location="'Other Appliances'!A22:R22" display="Waterbed Heater" xr:uid="{00000000-0004-0000-0600-000059000000}"/>
    <hyperlink ref="AA253" location="'Other Appliances'!A3:R5" display="Vacuum" xr:uid="{00000000-0004-0000-0600-00005A000000}"/>
    <hyperlink ref="AA254" location="'Other Appliances'!C29" display="Other" xr:uid="{00000000-0004-0000-0600-00005B000000}"/>
    <hyperlink ref="W250:X250" location="'Other Appliances'!J8" display="Aquarium" xr:uid="{00000000-0004-0000-0600-00005C000000}"/>
    <hyperlink ref="W252:Y252" location="'Other Appliances'!J11" display="Dehumidifier" xr:uid="{00000000-0004-0000-0600-00005D000000}"/>
    <hyperlink ref="W253:Z253" location="'Other Appliances'!J15" display="Electronic Air Cleaner" xr:uid="{00000000-0004-0000-0600-00005E000000}"/>
    <hyperlink ref="W254:Y254" location="'Other Appliances'!J13" display="Electric Blanket" xr:uid="{00000000-0004-0000-0600-00005F000000}"/>
    <hyperlink ref="W255:X255" location="'Other Appliances'!J17" display="Hair Dryer" xr:uid="{00000000-0004-0000-0600-000060000000}"/>
    <hyperlink ref="AA250:AB250" location="'Other Appliances'!J19" display="Humidifier" xr:uid="{00000000-0004-0000-0600-000061000000}"/>
    <hyperlink ref="AA252:AC252" location="'Other Appliances'!J22" display="Waterbed Heater" xr:uid="{00000000-0004-0000-0600-000062000000}"/>
    <hyperlink ref="AA253:AB253" location="'Other Appliances'!J5" display="Vacuum" xr:uid="{00000000-0004-0000-0600-000063000000}"/>
    <hyperlink ref="K166" location="'Misc Areas'!V44" display="Need more fixtures?" xr:uid="{00000000-0004-0000-0600-000064000000}"/>
    <hyperlink ref="K115" location="'Misc Areas'!V44" display="Need more fixtures?" xr:uid="{00000000-0004-0000-0600-000065000000}"/>
    <hyperlink ref="K64" location="'Misc Areas'!V44" display="Need more fixtures?" xr:uid="{00000000-0004-0000-0600-000066000000}"/>
    <hyperlink ref="D31:E31" location="'Misc Areas'!F52" display="Skylights?" xr:uid="{00000000-0004-0000-0600-000067000000}"/>
    <hyperlink ref="D82" location="'Misc Areas'!A50:R57" display="Skylights?" xr:uid="{00000000-0004-0000-0600-000068000000}"/>
    <hyperlink ref="D82:E82" location="'Misc Areas'!F52" display="Skylights?" xr:uid="{00000000-0004-0000-0600-000069000000}"/>
    <hyperlink ref="D133" location="'Misc Areas'!A50:R57" display="Skylights?" xr:uid="{00000000-0004-0000-0600-00006A000000}"/>
    <hyperlink ref="D133:E133" location="'Misc Areas'!F52" display="Skylights?" xr:uid="{00000000-0004-0000-0600-00006B000000}"/>
    <hyperlink ref="D184" location="'Misc Areas'!A50:R57" display="Skylights?" xr:uid="{00000000-0004-0000-0600-00006C000000}"/>
    <hyperlink ref="D184:E184" location="'Misc Areas'!F52" display="Skylights?" xr:uid="{00000000-0004-0000-0600-00006D000000}"/>
    <hyperlink ref="D234" location="'Misc Areas'!A50:R57" display="Skylights?" xr:uid="{00000000-0004-0000-0600-00006E000000}"/>
    <hyperlink ref="D234:E234" location="'Misc Areas'!F52" display="Skylights?" xr:uid="{00000000-0004-0000-0600-00006F000000}"/>
    <hyperlink ref="AA49" location="'Other Appliances'!A22:R22" display="Waterbed Heater" xr:uid="{00000000-0004-0000-0600-000070000000}"/>
    <hyperlink ref="AA49:AC49" location="'Other Appliances'!J22" display="Waterbed Heater" xr:uid="{00000000-0004-0000-0600-000071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251" yWindow="493" count="6">
        <x14:dataValidation type="list" allowBlank="1" showInputMessage="1" showErrorMessage="1" xr:uid="{00000000-0002-0000-0600-000008000000}">
          <x14:formula1>
            <xm:f>'List Data'!$AE$3:$AE$6</xm:f>
          </x14:formula1>
          <xm:sqref>H7:H11 H61:H62 H113 H164 H214</xm:sqref>
        </x14:dataValidation>
        <x14:dataValidation type="list" allowBlank="1" showInputMessage="1" showErrorMessage="1" xr:uid="{00000000-0002-0000-0600-000009000000}">
          <x14:formula1>
            <xm:f>'List Data'!$BD$6:$BD$9</xm:f>
          </x14:formula1>
          <xm:sqref>R144:R146</xm:sqref>
        </x14:dataValidation>
        <x14:dataValidation type="list" allowBlank="1" showInputMessage="1" showErrorMessage="1" xr:uid="{00000000-0002-0000-0600-00000A000000}">
          <x14:formula1>
            <xm:f>'List Data'!$R$5:$R$6</xm:f>
          </x14:formula1>
          <xm:sqref>N51 AB41 N35 N42:N43 N86 AB92 N93:N94 N102 N137 N144:N145 N153 AB143 N188 N195:N196 N204 AB194 N238 N245:N246 N254 AB244</xm:sqref>
        </x14:dataValidation>
        <x14:dataValidation type="list" showInputMessage="1" showErrorMessage="1" promptTitle="Kitchen Window Shade Type" prompt="Select one window shade type per exterior wall location. Majority rules." xr:uid="{00000000-0002-0000-0600-00000B000000}">
          <x14:formula1>
            <xm:f>'List Data'!$K$3:$K$8</xm:f>
          </x14:formula1>
          <xm:sqref>H19:AE19 H222:AE222 H121:AE121 H172:AE172 H70:AE70</xm:sqref>
        </x14:dataValidation>
        <x14:dataValidation type="list" allowBlank="1" showInputMessage="1" showErrorMessage="1" promptTitle="Kitchen Window Frame Type" prompt="Select one window frame type per exterior wall location. Majority rules." xr:uid="{00000000-0002-0000-0600-000010000000}">
          <x14:formula1>
            <xm:f>'List Data'!$L$3:$L$5</xm:f>
          </x14:formula1>
          <xm:sqref>H18:AE18 H221:AE221 H120:AE120 H171:AE171 H69:AE69</xm:sqref>
        </x14:dataValidation>
        <x14:dataValidation type="list" allowBlank="1" showInputMessage="1" showErrorMessage="1" promptTitle="Kitchen Window Glazing Type" prompt="Select one window glazing type per exterior wall location. Majority rules." xr:uid="{00000000-0002-0000-0600-000015000000}">
          <x14:formula1>
            <xm:f>'List Data'!$N$3:$N$11</xm:f>
          </x14:formula1>
          <xm:sqref>H17:AE17 H220:AE220 H170:AE170 H119:AE119 H68:AE68</xm:sqref>
        </x14:dataValidation>
      </x14:dataValidation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
  <dimension ref="A1:AF389"/>
  <sheetViews>
    <sheetView showGridLines="0" showRowColHeaders="0" workbookViewId="0">
      <pane ySplit="1" topLeftCell="A101" activePane="bottomLeft" state="frozen"/>
      <selection activeCell="R183" sqref="R183"/>
      <selection pane="bottomLeft" activeCell="H91" sqref="H91"/>
    </sheetView>
  </sheetViews>
  <sheetFormatPr defaultColWidth="8.81640625" defaultRowHeight="16.5"/>
  <cols>
    <col min="1" max="1" width="3" style="49" customWidth="1"/>
    <col min="2" max="3" width="2" style="49" customWidth="1"/>
    <col min="4" max="256" width="5.54296875" style="49" customWidth="1"/>
    <col min="257" max="16384" width="8.81640625" style="49"/>
  </cols>
  <sheetData>
    <row r="1" spans="1:31" s="166" customFormat="1" ht="14">
      <c r="A1" s="169" t="s">
        <v>126</v>
      </c>
      <c r="C1" s="165"/>
      <c r="E1" s="386" t="str">
        <f>C3</f>
        <v>Bathroom 1</v>
      </c>
      <c r="F1" s="386"/>
      <c r="G1" s="386"/>
      <c r="H1" s="386" t="str">
        <f>C44</f>
        <v>Bathroom 2</v>
      </c>
      <c r="I1" s="386"/>
      <c r="J1" s="386"/>
      <c r="K1" s="386" t="str">
        <f>C85</f>
        <v>Bathroom 3</v>
      </c>
      <c r="L1" s="386"/>
      <c r="M1" s="386"/>
      <c r="O1" s="170"/>
      <c r="Q1" s="168"/>
    </row>
    <row r="3" spans="1:31" ht="15" customHeight="1">
      <c r="C3" s="333" t="inlineStr">
        <is>
          <t xml:space="preserve">Shared washroom (4 users)</t>
        </is>
      </c>
      <c r="D3" s="333"/>
      <c r="E3" s="333"/>
      <c r="F3" s="333"/>
      <c r="G3" s="333"/>
    </row>
    <row r="4" spans="1:31" ht="8.25" customHeight="1">
      <c r="D4" s="48"/>
    </row>
    <row r="5" spans="1:31" ht="15" customHeight="1">
      <c r="D5" s="48" t="s">
        <v>409</v>
      </c>
      <c r="E5" s="48"/>
      <c r="F5" s="48"/>
      <c r="G5" s="48"/>
      <c r="L5" s="313" t="s">
        <v>27</v>
      </c>
      <c r="M5" s="313"/>
      <c r="R5" s="48" t="s">
        <v>768</v>
      </c>
    </row>
    <row r="6" spans="1:31" ht="15" customHeight="1">
      <c r="H6" s="49" t="s">
        <v>26</v>
      </c>
      <c r="L6" s="314"/>
      <c r="M6" s="314"/>
      <c r="N6" s="310" t="s">
        <v>35</v>
      </c>
      <c r="O6" s="310"/>
      <c r="P6" s="49" t="s">
        <v>36</v>
      </c>
      <c r="Q6" s="61"/>
    </row>
    <row r="7" spans="1:31" ht="15" customHeight="1">
      <c r="D7" s="49" t="s">
        <v>28</v>
      </c>
      <c r="H7" s="381" t="inlineStr">
        <is>
          <t xml:space="preserve">CFL/LED</t>
        </is>
      </c>
      <c r="I7" s="381"/>
      <c r="J7" s="381"/>
      <c r="K7" s="381"/>
      <c r="L7" s="381">
        <v>3</v>
      </c>
      <c r="M7" s="381"/>
      <c r="N7" s="381">
        <v>10</v>
      </c>
      <c r="O7" s="381"/>
      <c r="P7" s="139">
        <v>3</v>
      </c>
      <c r="R7" s="298" t="inlineStr">
        <is>
          <t xml:space="preserve">Shared by 4 residents. Stiebel Eltron DHB-E 27 electronic instantaneous water heater (24.4 kW at 380 V 3-phase, 30-60 C dial). 3 LED downlights on an occupancy sensor (~3 h/day). J.E.E. window exhaust fan runs 24 h/day (major saving opportunity). Auditor: one 5-minute shower per day.</t>
        </is>
      </c>
      <c r="S7" s="298"/>
      <c r="T7" s="298"/>
      <c r="U7" s="298"/>
      <c r="V7" s="298"/>
      <c r="W7" s="298"/>
      <c r="X7" s="298"/>
      <c r="Y7" s="298"/>
      <c r="Z7" s="298"/>
      <c r="AA7" s="298"/>
      <c r="AB7" s="298"/>
      <c r="AC7" s="298"/>
      <c r="AD7" s="298"/>
      <c r="AE7" s="298"/>
    </row>
    <row r="8" spans="1:31" ht="15" customHeight="1">
      <c r="D8" s="49" t="s">
        <v>29</v>
      </c>
      <c r="H8" s="381"/>
      <c r="I8" s="381"/>
      <c r="J8" s="381"/>
      <c r="K8" s="381"/>
      <c r="L8" s="381"/>
      <c r="M8" s="381"/>
      <c r="N8" s="381"/>
      <c r="O8" s="381"/>
      <c r="P8" s="139"/>
      <c r="R8" s="298"/>
      <c r="S8" s="298"/>
      <c r="T8" s="298"/>
      <c r="U8" s="298"/>
      <c r="V8" s="298"/>
      <c r="W8" s="298"/>
      <c r="X8" s="298"/>
      <c r="Y8" s="298"/>
      <c r="Z8" s="298"/>
      <c r="AA8" s="298"/>
      <c r="AB8" s="298"/>
      <c r="AC8" s="298"/>
      <c r="AD8" s="298"/>
      <c r="AE8" s="298"/>
    </row>
    <row r="9" spans="1:31" ht="15" customHeight="1">
      <c r="P9" s="65"/>
      <c r="R9" s="298"/>
      <c r="S9" s="298"/>
      <c r="T9" s="298"/>
      <c r="U9" s="298"/>
      <c r="V9" s="298"/>
      <c r="W9" s="298"/>
      <c r="X9" s="298"/>
      <c r="Y9" s="298"/>
      <c r="Z9" s="298"/>
      <c r="AA9" s="298"/>
      <c r="AB9" s="298"/>
      <c r="AC9" s="298"/>
      <c r="AD9" s="298"/>
      <c r="AE9" s="298"/>
    </row>
    <row r="10" spans="1:31" ht="15" customHeight="1">
      <c r="D10" s="48" t="s">
        <v>424</v>
      </c>
      <c r="E10" s="48"/>
      <c r="F10" s="48"/>
      <c r="G10" s="48"/>
      <c r="H10" s="52"/>
      <c r="I10" s="49" t="s">
        <v>173</v>
      </c>
      <c r="P10" s="65"/>
      <c r="R10" s="298"/>
      <c r="S10" s="298"/>
      <c r="T10" s="298"/>
      <c r="U10" s="298"/>
      <c r="V10" s="298"/>
      <c r="W10" s="298"/>
      <c r="X10" s="298"/>
      <c r="Y10" s="298"/>
      <c r="Z10" s="298"/>
      <c r="AA10" s="298"/>
      <c r="AB10" s="298"/>
      <c r="AC10" s="298"/>
      <c r="AD10" s="298"/>
      <c r="AE10" s="298"/>
    </row>
    <row r="11" spans="1:31" ht="15" customHeight="1">
      <c r="P11" s="65"/>
      <c r="R11" s="64"/>
      <c r="S11" s="64"/>
      <c r="T11" s="64"/>
      <c r="U11" s="64"/>
      <c r="V11" s="64"/>
      <c r="W11" s="64"/>
      <c r="X11" s="64"/>
      <c r="Y11" s="64"/>
      <c r="Z11" s="64"/>
      <c r="AA11" s="64"/>
      <c r="AB11" s="64"/>
      <c r="AC11" s="64"/>
      <c r="AD11" s="64"/>
      <c r="AE11" s="64"/>
    </row>
    <row r="12" spans="1:31" ht="15" customHeight="1">
      <c r="D12" s="48" t="s">
        <v>422</v>
      </c>
      <c r="E12" s="48"/>
      <c r="F12" s="48"/>
      <c r="I12" s="48"/>
      <c r="N12" s="58"/>
    </row>
    <row r="13" spans="1:31" ht="15" customHeight="1">
      <c r="D13" s="48"/>
      <c r="E13" s="48"/>
      <c r="F13" s="48"/>
      <c r="G13" s="48"/>
      <c r="H13" s="329" t="s">
        <v>9</v>
      </c>
      <c r="I13" s="329"/>
      <c r="J13" s="329"/>
      <c r="K13" s="329"/>
      <c r="L13" s="329"/>
      <c r="M13" s="329"/>
      <c r="N13" s="330" t="s">
        <v>10</v>
      </c>
      <c r="O13" s="330"/>
      <c r="P13" s="330"/>
      <c r="Q13" s="330"/>
      <c r="R13" s="330"/>
      <c r="S13" s="330"/>
      <c r="T13" s="319" t="s">
        <v>12</v>
      </c>
      <c r="U13" s="319"/>
      <c r="V13" s="319"/>
      <c r="W13" s="319"/>
      <c r="X13" s="319"/>
      <c r="Y13" s="319"/>
      <c r="Z13" s="320" t="s">
        <v>11</v>
      </c>
      <c r="AA13" s="320"/>
      <c r="AB13" s="320"/>
      <c r="AC13" s="320"/>
      <c r="AD13" s="320"/>
      <c r="AE13" s="320"/>
    </row>
    <row r="14" spans="1:31" s="161" customFormat="1" ht="36.75" customHeight="1">
      <c r="D14" s="161" t="s">
        <v>15</v>
      </c>
      <c r="H14" s="363"/>
      <c r="I14" s="364"/>
      <c r="J14" s="364"/>
      <c r="K14" s="364"/>
      <c r="L14" s="364"/>
      <c r="M14" s="365"/>
      <c r="N14" s="351"/>
      <c r="O14" s="352"/>
      <c r="P14" s="352"/>
      <c r="Q14" s="352"/>
      <c r="R14" s="352"/>
      <c r="S14" s="353"/>
      <c r="T14" s="354"/>
      <c r="U14" s="355"/>
      <c r="V14" s="355"/>
      <c r="W14" s="355"/>
      <c r="X14" s="355"/>
      <c r="Y14" s="356"/>
      <c r="Z14" s="357"/>
      <c r="AA14" s="358"/>
      <c r="AB14" s="358"/>
      <c r="AC14" s="358"/>
      <c r="AD14" s="358"/>
      <c r="AE14" s="359"/>
    </row>
    <row r="15" spans="1:31" ht="15" customHeight="1">
      <c r="D15" s="49" t="s">
        <v>21</v>
      </c>
      <c r="H15" s="382"/>
      <c r="I15" s="382"/>
      <c r="J15" s="382"/>
      <c r="K15" s="382"/>
      <c r="L15" s="382"/>
      <c r="M15" s="382"/>
      <c r="N15" s="383"/>
      <c r="O15" s="383"/>
      <c r="P15" s="383"/>
      <c r="Q15" s="383"/>
      <c r="R15" s="383"/>
      <c r="S15" s="383"/>
      <c r="T15" s="384"/>
      <c r="U15" s="384"/>
      <c r="V15" s="384"/>
      <c r="W15" s="384"/>
      <c r="X15" s="384"/>
      <c r="Y15" s="384"/>
      <c r="Z15" s="385"/>
      <c r="AA15" s="385"/>
      <c r="AB15" s="385"/>
      <c r="AC15" s="385"/>
      <c r="AD15" s="385"/>
      <c r="AE15" s="385"/>
    </row>
    <row r="16" spans="1:31" ht="15" customHeight="1">
      <c r="D16" s="49" t="s">
        <v>22</v>
      </c>
      <c r="H16" s="382"/>
      <c r="I16" s="382"/>
      <c r="J16" s="382"/>
      <c r="K16" s="382"/>
      <c r="L16" s="382"/>
      <c r="M16" s="382"/>
      <c r="N16" s="383"/>
      <c r="O16" s="383"/>
      <c r="P16" s="383"/>
      <c r="Q16" s="383"/>
      <c r="R16" s="383"/>
      <c r="S16" s="383"/>
      <c r="T16" s="384"/>
      <c r="U16" s="384"/>
      <c r="V16" s="384"/>
      <c r="W16" s="384"/>
      <c r="X16" s="384"/>
      <c r="Y16" s="384"/>
      <c r="Z16" s="385"/>
      <c r="AA16" s="385"/>
      <c r="AB16" s="385"/>
      <c r="AC16" s="385"/>
      <c r="AD16" s="385"/>
      <c r="AE16" s="385"/>
    </row>
    <row r="17" spans="4:32" ht="15" customHeight="1">
      <c r="D17" s="49" t="s">
        <v>435</v>
      </c>
      <c r="H17" s="67"/>
      <c r="I17" s="343" t="s">
        <v>446</v>
      </c>
      <c r="J17" s="343"/>
      <c r="K17" s="343" t="s">
        <v>3</v>
      </c>
      <c r="L17" s="343"/>
      <c r="M17" s="67"/>
      <c r="N17" s="77"/>
      <c r="O17" s="360" t="s">
        <v>446</v>
      </c>
      <c r="P17" s="360"/>
      <c r="Q17" s="360" t="s">
        <v>3</v>
      </c>
      <c r="R17" s="360"/>
      <c r="S17" s="77"/>
      <c r="T17" s="79"/>
      <c r="U17" s="361" t="s">
        <v>446</v>
      </c>
      <c r="V17" s="361"/>
      <c r="W17" s="361" t="s">
        <v>3</v>
      </c>
      <c r="X17" s="361"/>
      <c r="Y17" s="79"/>
      <c r="Z17" s="72"/>
      <c r="AA17" s="362" t="s">
        <v>446</v>
      </c>
      <c r="AB17" s="362"/>
      <c r="AC17" s="362" t="s">
        <v>3</v>
      </c>
      <c r="AD17" s="362"/>
      <c r="AE17" s="72"/>
    </row>
    <row r="18" spans="4:32" ht="15" customHeight="1">
      <c r="D18" s="53" t="s">
        <v>436</v>
      </c>
      <c r="E18" s="53"/>
      <c r="F18" s="53"/>
      <c r="G18" s="53"/>
      <c r="H18" s="67"/>
      <c r="I18" s="382"/>
      <c r="J18" s="382"/>
      <c r="K18" s="382"/>
      <c r="L18" s="382"/>
      <c r="M18" s="74"/>
      <c r="N18" s="75"/>
      <c r="O18" s="383"/>
      <c r="P18" s="383"/>
      <c r="Q18" s="383"/>
      <c r="R18" s="383"/>
      <c r="S18" s="75"/>
      <c r="T18" s="76"/>
      <c r="U18" s="384"/>
      <c r="V18" s="384"/>
      <c r="W18" s="384"/>
      <c r="X18" s="384"/>
      <c r="Y18" s="76"/>
      <c r="Z18" s="72"/>
      <c r="AA18" s="385"/>
      <c r="AB18" s="385"/>
      <c r="AC18" s="385"/>
      <c r="AD18" s="385"/>
      <c r="AE18" s="72"/>
    </row>
    <row r="19" spans="4:32" ht="15" customHeight="1">
      <c r="D19" s="53" t="s">
        <v>437</v>
      </c>
      <c r="E19" s="53"/>
      <c r="F19" s="53"/>
      <c r="G19" s="53"/>
      <c r="H19" s="67"/>
      <c r="I19" s="382"/>
      <c r="J19" s="382"/>
      <c r="K19" s="382"/>
      <c r="L19" s="382"/>
      <c r="M19" s="74"/>
      <c r="N19" s="75"/>
      <c r="O19" s="383"/>
      <c r="P19" s="383"/>
      <c r="Q19" s="383"/>
      <c r="R19" s="383"/>
      <c r="S19" s="75"/>
      <c r="T19" s="76"/>
      <c r="U19" s="384"/>
      <c r="V19" s="384"/>
      <c r="W19" s="384"/>
      <c r="X19" s="384"/>
      <c r="Y19" s="76"/>
      <c r="Z19" s="72"/>
      <c r="AA19" s="385"/>
      <c r="AB19" s="385"/>
      <c r="AC19" s="385"/>
      <c r="AD19" s="385"/>
      <c r="AE19" s="72"/>
    </row>
    <row r="20" spans="4:32" ht="15" customHeight="1">
      <c r="D20" s="53" t="s">
        <v>438</v>
      </c>
      <c r="E20" s="53"/>
      <c r="F20" s="53"/>
      <c r="G20" s="53"/>
      <c r="H20" s="67"/>
      <c r="I20" s="382"/>
      <c r="J20" s="382"/>
      <c r="K20" s="382"/>
      <c r="L20" s="382"/>
      <c r="M20" s="74"/>
      <c r="N20" s="75"/>
      <c r="O20" s="383"/>
      <c r="P20" s="383"/>
      <c r="Q20" s="383"/>
      <c r="R20" s="383"/>
      <c r="S20" s="75"/>
      <c r="T20" s="76"/>
      <c r="U20" s="384"/>
      <c r="V20" s="384"/>
      <c r="W20" s="384"/>
      <c r="X20" s="384"/>
      <c r="Y20" s="76"/>
      <c r="Z20" s="72"/>
      <c r="AA20" s="385"/>
      <c r="AB20" s="385"/>
      <c r="AC20" s="385"/>
      <c r="AD20" s="385"/>
      <c r="AE20" s="72"/>
    </row>
    <row r="21" spans="4:32" ht="15" customHeight="1">
      <c r="D21" s="304" t="s">
        <v>658</v>
      </c>
      <c r="E21" s="304"/>
      <c r="H21" s="67"/>
      <c r="I21" s="67"/>
      <c r="J21" s="67"/>
      <c r="K21" s="67"/>
      <c r="L21" s="67"/>
      <c r="M21" s="67"/>
      <c r="N21" s="77"/>
      <c r="O21" s="77"/>
      <c r="P21" s="77"/>
      <c r="Q21" s="77"/>
      <c r="R21" s="77"/>
      <c r="S21" s="77"/>
      <c r="T21" s="79"/>
      <c r="U21" s="79"/>
      <c r="V21" s="79"/>
      <c r="W21" s="79"/>
      <c r="X21" s="79"/>
      <c r="Y21" s="79"/>
      <c r="Z21" s="72"/>
      <c r="AA21" s="72"/>
      <c r="AB21" s="72"/>
      <c r="AC21" s="72"/>
      <c r="AD21" s="72"/>
      <c r="AE21" s="72"/>
    </row>
    <row r="22" spans="4:32">
      <c r="D22" s="48"/>
      <c r="E22" s="48"/>
      <c r="F22" s="48"/>
      <c r="H22" s="61"/>
      <c r="Q22" s="48"/>
      <c r="T22" s="62"/>
    </row>
    <row r="23" spans="4:32">
      <c r="D23" s="48" t="s">
        <v>425</v>
      </c>
      <c r="E23" s="48"/>
      <c r="F23" s="48"/>
      <c r="H23" s="61"/>
    </row>
    <row r="24" spans="4:32">
      <c r="D24" s="48" t="s">
        <v>179</v>
      </c>
      <c r="H24" s="62" t="s">
        <v>34</v>
      </c>
      <c r="J24" s="62" t="s">
        <v>36</v>
      </c>
      <c r="K24" s="62"/>
      <c r="L24" s="62"/>
      <c r="M24" s="62"/>
      <c r="N24" s="62" t="s">
        <v>107</v>
      </c>
      <c r="O24" s="62"/>
      <c r="Q24" s="48" t="s">
        <v>56</v>
      </c>
      <c r="T24" s="62" t="s">
        <v>34</v>
      </c>
      <c r="AA24" s="62"/>
      <c r="AB24" s="62"/>
      <c r="AC24" s="62"/>
      <c r="AD24" s="62"/>
      <c r="AF24" s="62"/>
    </row>
    <row r="25" spans="4:32">
      <c r="D25" s="49" t="s">
        <v>176</v>
      </c>
      <c r="H25" s="52"/>
      <c r="I25" s="86"/>
      <c r="J25" s="52"/>
      <c r="K25" s="91" t="s">
        <v>488</v>
      </c>
      <c r="M25" s="62"/>
      <c r="N25" s="52"/>
      <c r="Q25" s="49" t="s">
        <v>57</v>
      </c>
      <c r="T25" s="52"/>
      <c r="AB25" s="62"/>
      <c r="AC25" s="62"/>
      <c r="AE25" s="60"/>
    </row>
    <row r="26" spans="4:32">
      <c r="D26" s="49" t="s">
        <v>178</v>
      </c>
      <c r="H26" s="52"/>
      <c r="I26" s="86"/>
      <c r="J26" s="52"/>
      <c r="K26" s="91" t="s">
        <v>488</v>
      </c>
      <c r="M26" s="62"/>
      <c r="N26" s="62"/>
      <c r="Q26" s="49" t="s">
        <v>58</v>
      </c>
      <c r="T26" s="52"/>
      <c r="AB26" s="62"/>
      <c r="AC26" s="62"/>
    </row>
    <row r="27" spans="4:32">
      <c r="D27" s="49" t="s">
        <v>177</v>
      </c>
      <c r="H27" s="52"/>
      <c r="I27" s="86"/>
      <c r="J27" s="52"/>
      <c r="K27" s="91" t="s">
        <v>488</v>
      </c>
      <c r="M27" s="62"/>
      <c r="N27" s="62"/>
      <c r="T27" s="62"/>
      <c r="Z27" s="56"/>
      <c r="AB27" s="62"/>
      <c r="AC27" s="62"/>
    </row>
    <row r="28" spans="4:32">
      <c r="Q28" s="89"/>
      <c r="T28" s="62"/>
      <c r="W28" s="54"/>
      <c r="X28" s="62"/>
      <c r="Y28" s="62"/>
      <c r="AA28" s="62"/>
      <c r="AB28" s="62"/>
      <c r="AC28" s="62"/>
    </row>
    <row r="29" spans="4:32">
      <c r="D29" s="48" t="s">
        <v>428</v>
      </c>
      <c r="H29" s="62" t="s">
        <v>34</v>
      </c>
      <c r="J29" s="62" t="s">
        <v>36</v>
      </c>
      <c r="K29" s="62"/>
      <c r="L29" s="62"/>
      <c r="M29" s="62"/>
      <c r="N29" s="62" t="s">
        <v>107</v>
      </c>
      <c r="O29" s="62"/>
      <c r="Q29" s="48" t="s">
        <v>851</v>
      </c>
      <c r="W29" s="54"/>
      <c r="X29" s="56"/>
      <c r="Y29" s="56"/>
      <c r="Z29" s="56"/>
      <c r="AA29" s="54"/>
      <c r="AB29" s="62"/>
      <c r="AC29" s="62"/>
    </row>
    <row r="30" spans="4:32">
      <c r="D30" s="49" t="s">
        <v>84</v>
      </c>
      <c r="H30" s="52"/>
      <c r="I30" s="86"/>
      <c r="J30" s="52"/>
      <c r="K30" s="91" t="s">
        <v>488</v>
      </c>
      <c r="N30" s="52"/>
      <c r="O30" s="62"/>
      <c r="Q30" s="380" t="s">
        <v>146</v>
      </c>
      <c r="R30" s="380"/>
      <c r="T30" s="62"/>
      <c r="U30" s="62"/>
      <c r="V30" s="62"/>
      <c r="W30" s="54"/>
      <c r="X30" s="56"/>
      <c r="Y30" s="56"/>
      <c r="Z30" s="56"/>
      <c r="AB30" s="62"/>
      <c r="AC30" s="62"/>
    </row>
    <row r="31" spans="4:32">
      <c r="D31" s="49" t="s">
        <v>85</v>
      </c>
      <c r="H31" s="52"/>
      <c r="I31" s="86"/>
      <c r="J31" s="52"/>
      <c r="K31" s="91" t="s">
        <v>488</v>
      </c>
      <c r="N31" s="52"/>
      <c r="O31" s="62"/>
      <c r="Q31" s="50" t="s">
        <v>147</v>
      </c>
      <c r="R31" s="88"/>
      <c r="T31" s="62"/>
      <c r="U31" s="62"/>
      <c r="V31" s="62"/>
      <c r="W31" s="54"/>
      <c r="X31" s="56"/>
      <c r="Y31" s="56"/>
      <c r="Z31" s="56"/>
      <c r="AB31" s="62"/>
      <c r="AC31" s="62"/>
    </row>
    <row r="32" spans="4:32">
      <c r="D32" s="49" t="s">
        <v>86</v>
      </c>
      <c r="H32" s="52"/>
      <c r="I32" s="86"/>
      <c r="J32" s="52"/>
      <c r="K32" s="91" t="s">
        <v>488</v>
      </c>
      <c r="N32" s="62"/>
      <c r="O32" s="62"/>
      <c r="Q32" s="380" t="s">
        <v>151</v>
      </c>
      <c r="R32" s="380"/>
      <c r="T32" s="62"/>
      <c r="U32" s="62"/>
    </row>
    <row r="33" spans="3:32">
      <c r="D33" s="49" t="s">
        <v>87</v>
      </c>
      <c r="H33" s="52"/>
      <c r="I33" s="86"/>
      <c r="J33" s="52"/>
      <c r="K33" s="91" t="s">
        <v>488</v>
      </c>
      <c r="N33" s="62"/>
      <c r="O33" s="62"/>
      <c r="P33" s="48"/>
      <c r="Q33" s="97" t="s">
        <v>501</v>
      </c>
      <c r="R33" s="88"/>
      <c r="T33" s="56"/>
      <c r="U33" s="56"/>
      <c r="W33" s="62"/>
      <c r="X33" s="62"/>
      <c r="Y33" s="62"/>
      <c r="AA33" s="62"/>
      <c r="AB33" s="62"/>
      <c r="AC33" s="62"/>
      <c r="AD33" s="62"/>
      <c r="AF33" s="62"/>
    </row>
    <row r="34" spans="3:32">
      <c r="U34" s="54"/>
      <c r="V34" s="62"/>
      <c r="W34" s="54"/>
      <c r="X34" s="62"/>
      <c r="Y34" s="62"/>
      <c r="AA34" s="62"/>
      <c r="AB34" s="62"/>
      <c r="AC34" s="62"/>
    </row>
    <row r="35" spans="3:32">
      <c r="D35" s="48" t="s">
        <v>430</v>
      </c>
      <c r="H35" s="62" t="s">
        <v>34</v>
      </c>
      <c r="J35" s="62" t="s">
        <v>36</v>
      </c>
      <c r="K35" s="62"/>
      <c r="L35" s="62"/>
      <c r="M35" s="62"/>
      <c r="N35" s="62"/>
      <c r="O35" s="62"/>
      <c r="Q35" s="62"/>
      <c r="U35" s="54"/>
      <c r="V35" s="62"/>
      <c r="W35" s="54"/>
      <c r="X35" s="62"/>
      <c r="Y35" s="62"/>
      <c r="AA35" s="54"/>
      <c r="AB35" s="62"/>
      <c r="AC35" s="62"/>
    </row>
    <row r="36" spans="3:32">
      <c r="D36" s="49" t="s">
        <v>431</v>
      </c>
      <c r="H36" s="52"/>
      <c r="I36" s="86"/>
      <c r="J36" s="52"/>
      <c r="K36" s="91" t="s">
        <v>621</v>
      </c>
      <c r="N36" s="62"/>
      <c r="U36" s="54"/>
      <c r="V36" s="62"/>
      <c r="W36" s="54"/>
      <c r="X36" s="56"/>
      <c r="Y36" s="56"/>
      <c r="Z36" s="56"/>
      <c r="AB36" s="62"/>
      <c r="AC36" s="62"/>
    </row>
    <row r="37" spans="3:32">
      <c r="D37" s="49" t="s">
        <v>432</v>
      </c>
      <c r="H37" s="52"/>
      <c r="I37" s="86"/>
      <c r="J37" s="52"/>
      <c r="K37" s="91" t="s">
        <v>621</v>
      </c>
      <c r="N37" s="62" t="s">
        <v>107</v>
      </c>
      <c r="U37" s="54"/>
      <c r="V37" s="62"/>
      <c r="W37" s="54"/>
      <c r="X37" s="56"/>
      <c r="Y37" s="56"/>
      <c r="Z37" s="56"/>
      <c r="AA37" s="54"/>
      <c r="AB37" s="62"/>
      <c r="AC37" s="62"/>
    </row>
    <row r="38" spans="3:32">
      <c r="D38" s="49" t="s">
        <v>92</v>
      </c>
      <c r="H38" s="52"/>
      <c r="I38" s="86"/>
      <c r="J38" s="52"/>
      <c r="K38" s="91" t="s">
        <v>621</v>
      </c>
      <c r="M38" s="92"/>
      <c r="N38" s="52"/>
      <c r="U38" s="54"/>
      <c r="V38" s="62"/>
      <c r="W38" s="54"/>
      <c r="X38" s="62"/>
      <c r="Y38" s="62"/>
      <c r="AB38" s="62"/>
      <c r="AC38" s="62"/>
    </row>
    <row r="39" spans="3:32">
      <c r="D39" s="49" t="s">
        <v>93</v>
      </c>
      <c r="H39" s="52"/>
      <c r="I39" s="86"/>
      <c r="J39" s="52"/>
      <c r="K39" s="91" t="s">
        <v>621</v>
      </c>
      <c r="N39" s="62"/>
      <c r="U39" s="54"/>
      <c r="V39" s="62"/>
      <c r="W39" s="54"/>
      <c r="X39" s="56"/>
      <c r="Y39" s="56"/>
      <c r="Z39" s="56"/>
      <c r="AB39" s="62"/>
      <c r="AC39" s="62"/>
    </row>
    <row r="40" spans="3:32">
      <c r="U40" s="54"/>
      <c r="V40" s="62"/>
      <c r="W40" s="54"/>
      <c r="X40" s="56"/>
      <c r="Y40" s="56"/>
      <c r="Z40" s="56"/>
      <c r="AB40" s="62"/>
      <c r="AC40" s="62"/>
    </row>
    <row r="41" spans="3:32">
      <c r="U41" s="54"/>
      <c r="V41" s="62"/>
      <c r="AB41" s="62"/>
      <c r="AC41" s="62"/>
    </row>
    <row r="42" spans="3:32">
      <c r="W42" s="62"/>
      <c r="X42" s="62"/>
      <c r="Y42" s="62"/>
      <c r="Z42" s="62"/>
    </row>
    <row r="44" spans="3:32" ht="22.5" customHeight="1">
      <c r="C44" s="333" t="s">
        <v>839</v>
      </c>
      <c r="D44" s="333"/>
      <c r="E44" s="333"/>
      <c r="F44" s="333"/>
      <c r="G44" s="333"/>
    </row>
    <row r="45" spans="3:32">
      <c r="D45" s="48"/>
    </row>
    <row r="46" spans="3:32">
      <c r="D46" s="48" t="s">
        <v>409</v>
      </c>
      <c r="E46" s="48"/>
      <c r="F46" s="48"/>
      <c r="G46" s="48"/>
      <c r="L46" s="313" t="s">
        <v>27</v>
      </c>
      <c r="M46" s="313"/>
      <c r="R46" s="48" t="s">
        <v>768</v>
      </c>
    </row>
    <row r="47" spans="3:32">
      <c r="H47" s="49" t="s">
        <v>26</v>
      </c>
      <c r="L47" s="314"/>
      <c r="M47" s="314"/>
      <c r="N47" s="310" t="s">
        <v>35</v>
      </c>
      <c r="O47" s="310"/>
      <c r="P47" s="49" t="s">
        <v>36</v>
      </c>
      <c r="Q47" s="61"/>
    </row>
    <row r="48" spans="3:32">
      <c r="D48" s="49" t="s">
        <v>28</v>
      </c>
      <c r="H48" s="381"/>
      <c r="I48" s="381"/>
      <c r="J48" s="381"/>
      <c r="K48" s="381"/>
      <c r="L48" s="381"/>
      <c r="M48" s="381"/>
      <c r="N48" s="381"/>
      <c r="O48" s="381"/>
      <c r="P48" s="139"/>
      <c r="R48" s="298"/>
      <c r="S48" s="298"/>
      <c r="T48" s="298"/>
      <c r="U48" s="298"/>
      <c r="V48" s="298"/>
      <c r="W48" s="298"/>
      <c r="X48" s="298"/>
      <c r="Y48" s="298"/>
      <c r="Z48" s="298"/>
      <c r="AA48" s="298"/>
      <c r="AB48" s="298"/>
      <c r="AC48" s="298"/>
      <c r="AD48" s="298"/>
      <c r="AE48" s="298"/>
    </row>
    <row r="49" spans="4:31">
      <c r="D49" s="49" t="s">
        <v>29</v>
      </c>
      <c r="H49" s="381"/>
      <c r="I49" s="381"/>
      <c r="J49" s="381"/>
      <c r="K49" s="381"/>
      <c r="L49" s="381"/>
      <c r="M49" s="381"/>
      <c r="N49" s="381"/>
      <c r="O49" s="381"/>
      <c r="P49" s="139"/>
      <c r="R49" s="298"/>
      <c r="S49" s="298"/>
      <c r="T49" s="298"/>
      <c r="U49" s="298"/>
      <c r="V49" s="298"/>
      <c r="W49" s="298"/>
      <c r="X49" s="298"/>
      <c r="Y49" s="298"/>
      <c r="Z49" s="298"/>
      <c r="AA49" s="298"/>
      <c r="AB49" s="298"/>
      <c r="AC49" s="298"/>
      <c r="AD49" s="298"/>
      <c r="AE49" s="298"/>
    </row>
    <row r="50" spans="4:31">
      <c r="P50" s="65"/>
      <c r="R50" s="298"/>
      <c r="S50" s="298"/>
      <c r="T50" s="298"/>
      <c r="U50" s="298"/>
      <c r="V50" s="298"/>
      <c r="W50" s="298"/>
      <c r="X50" s="298"/>
      <c r="Y50" s="298"/>
      <c r="Z50" s="298"/>
      <c r="AA50" s="298"/>
      <c r="AB50" s="298"/>
      <c r="AC50" s="298"/>
      <c r="AD50" s="298"/>
      <c r="AE50" s="298"/>
    </row>
    <row r="51" spans="4:31">
      <c r="D51" s="48" t="s">
        <v>424</v>
      </c>
      <c r="E51" s="48"/>
      <c r="F51" s="48"/>
      <c r="G51" s="48"/>
      <c r="H51" s="52"/>
      <c r="I51" s="49" t="s">
        <v>173</v>
      </c>
      <c r="K51" s="367" t="s">
        <v>653</v>
      </c>
      <c r="L51" s="367"/>
      <c r="M51" s="367"/>
      <c r="N51" s="367"/>
      <c r="P51" s="65"/>
      <c r="R51" s="298"/>
      <c r="S51" s="298"/>
      <c r="T51" s="298"/>
      <c r="U51" s="298"/>
      <c r="V51" s="298"/>
      <c r="W51" s="298"/>
      <c r="X51" s="298"/>
      <c r="Y51" s="298"/>
      <c r="Z51" s="298"/>
      <c r="AA51" s="298"/>
      <c r="AB51" s="298"/>
      <c r="AC51" s="298"/>
      <c r="AD51" s="298"/>
      <c r="AE51" s="298"/>
    </row>
    <row r="52" spans="4:31">
      <c r="P52" s="65"/>
      <c r="R52" s="64"/>
      <c r="S52" s="64"/>
      <c r="T52" s="64"/>
      <c r="U52" s="64"/>
      <c r="V52" s="64"/>
      <c r="W52" s="64"/>
      <c r="X52" s="64"/>
      <c r="Y52" s="64"/>
      <c r="Z52" s="64"/>
      <c r="AA52" s="64"/>
      <c r="AB52" s="64"/>
      <c r="AC52" s="64"/>
      <c r="AD52" s="64"/>
      <c r="AE52" s="64"/>
    </row>
    <row r="53" spans="4:31">
      <c r="D53" s="48" t="s">
        <v>422</v>
      </c>
      <c r="E53" s="48"/>
      <c r="F53" s="48"/>
      <c r="I53" s="48"/>
      <c r="N53" s="58"/>
    </row>
    <row r="54" spans="4:31">
      <c r="D54" s="48"/>
      <c r="E54" s="48"/>
      <c r="F54" s="48"/>
      <c r="G54" s="48"/>
      <c r="H54" s="329" t="s">
        <v>9</v>
      </c>
      <c r="I54" s="329"/>
      <c r="J54" s="329"/>
      <c r="K54" s="329"/>
      <c r="L54" s="329"/>
      <c r="M54" s="329"/>
      <c r="N54" s="330" t="s">
        <v>10</v>
      </c>
      <c r="O54" s="330"/>
      <c r="P54" s="330"/>
      <c r="Q54" s="330"/>
      <c r="R54" s="330"/>
      <c r="S54" s="330"/>
      <c r="T54" s="319" t="s">
        <v>12</v>
      </c>
      <c r="U54" s="319"/>
      <c r="V54" s="319"/>
      <c r="W54" s="319"/>
      <c r="X54" s="319"/>
      <c r="Y54" s="319"/>
      <c r="Z54" s="320" t="s">
        <v>11</v>
      </c>
      <c r="AA54" s="320"/>
      <c r="AB54" s="320"/>
      <c r="AC54" s="320"/>
      <c r="AD54" s="320"/>
      <c r="AE54" s="320"/>
    </row>
    <row r="55" spans="4:31" s="161" customFormat="1" ht="36.75" customHeight="1">
      <c r="D55" s="161" t="s">
        <v>15</v>
      </c>
      <c r="H55" s="363"/>
      <c r="I55" s="364"/>
      <c r="J55" s="364"/>
      <c r="K55" s="364"/>
      <c r="L55" s="364"/>
      <c r="M55" s="365"/>
      <c r="N55" s="351"/>
      <c r="O55" s="352"/>
      <c r="P55" s="352"/>
      <c r="Q55" s="352"/>
      <c r="R55" s="352"/>
      <c r="S55" s="353"/>
      <c r="T55" s="354"/>
      <c r="U55" s="355"/>
      <c r="V55" s="355"/>
      <c r="W55" s="355"/>
      <c r="X55" s="355"/>
      <c r="Y55" s="356"/>
      <c r="Z55" s="357"/>
      <c r="AA55" s="358"/>
      <c r="AB55" s="358"/>
      <c r="AC55" s="358"/>
      <c r="AD55" s="358"/>
      <c r="AE55" s="359"/>
    </row>
    <row r="56" spans="4:31">
      <c r="D56" s="49" t="s">
        <v>21</v>
      </c>
      <c r="H56" s="382"/>
      <c r="I56" s="382"/>
      <c r="J56" s="382"/>
      <c r="K56" s="382"/>
      <c r="L56" s="382"/>
      <c r="M56" s="382"/>
      <c r="N56" s="383"/>
      <c r="O56" s="383"/>
      <c r="P56" s="383"/>
      <c r="Q56" s="383"/>
      <c r="R56" s="383"/>
      <c r="S56" s="383"/>
      <c r="T56" s="384"/>
      <c r="U56" s="384"/>
      <c r="V56" s="384"/>
      <c r="W56" s="384"/>
      <c r="X56" s="384"/>
      <c r="Y56" s="384"/>
      <c r="Z56" s="385"/>
      <c r="AA56" s="385"/>
      <c r="AB56" s="385"/>
      <c r="AC56" s="385"/>
      <c r="AD56" s="385"/>
      <c r="AE56" s="385"/>
    </row>
    <row r="57" spans="4:31">
      <c r="D57" s="49" t="s">
        <v>22</v>
      </c>
      <c r="H57" s="382"/>
      <c r="I57" s="382"/>
      <c r="J57" s="382"/>
      <c r="K57" s="382"/>
      <c r="L57" s="382"/>
      <c r="M57" s="382"/>
      <c r="N57" s="383"/>
      <c r="O57" s="383"/>
      <c r="P57" s="383"/>
      <c r="Q57" s="383"/>
      <c r="R57" s="383"/>
      <c r="S57" s="383"/>
      <c r="T57" s="384"/>
      <c r="U57" s="384"/>
      <c r="V57" s="384"/>
      <c r="W57" s="384"/>
      <c r="X57" s="384"/>
      <c r="Y57" s="384"/>
      <c r="Z57" s="385"/>
      <c r="AA57" s="385"/>
      <c r="AB57" s="385"/>
      <c r="AC57" s="385"/>
      <c r="AD57" s="385"/>
      <c r="AE57" s="385"/>
    </row>
    <row r="58" spans="4:31">
      <c r="D58" s="49" t="s">
        <v>435</v>
      </c>
      <c r="H58" s="67"/>
      <c r="I58" s="343" t="s">
        <v>446</v>
      </c>
      <c r="J58" s="343"/>
      <c r="K58" s="343" t="s">
        <v>3</v>
      </c>
      <c r="L58" s="343"/>
      <c r="M58" s="67"/>
      <c r="N58" s="77"/>
      <c r="O58" s="360" t="s">
        <v>446</v>
      </c>
      <c r="P58" s="360"/>
      <c r="Q58" s="360" t="s">
        <v>3</v>
      </c>
      <c r="R58" s="360"/>
      <c r="S58" s="77"/>
      <c r="T58" s="79"/>
      <c r="U58" s="361" t="s">
        <v>446</v>
      </c>
      <c r="V58" s="361"/>
      <c r="W58" s="361" t="s">
        <v>3</v>
      </c>
      <c r="X58" s="361"/>
      <c r="Y58" s="79"/>
      <c r="Z58" s="72"/>
      <c r="AA58" s="362" t="s">
        <v>446</v>
      </c>
      <c r="AB58" s="362"/>
      <c r="AC58" s="362" t="s">
        <v>3</v>
      </c>
      <c r="AD58" s="362"/>
      <c r="AE58" s="72"/>
    </row>
    <row r="59" spans="4:31">
      <c r="D59" s="53" t="s">
        <v>436</v>
      </c>
      <c r="H59" s="67"/>
      <c r="I59" s="382"/>
      <c r="J59" s="382"/>
      <c r="K59" s="382"/>
      <c r="L59" s="382"/>
      <c r="M59" s="74"/>
      <c r="N59" s="75"/>
      <c r="O59" s="383"/>
      <c r="P59" s="383"/>
      <c r="Q59" s="383"/>
      <c r="R59" s="383"/>
      <c r="S59" s="75"/>
      <c r="T59" s="76"/>
      <c r="U59" s="384"/>
      <c r="V59" s="384"/>
      <c r="W59" s="384"/>
      <c r="X59" s="384"/>
      <c r="Y59" s="76"/>
      <c r="Z59" s="72"/>
      <c r="AA59" s="385"/>
      <c r="AB59" s="385"/>
      <c r="AC59" s="385"/>
      <c r="AD59" s="385"/>
      <c r="AE59" s="72"/>
    </row>
    <row r="60" spans="4:31">
      <c r="D60" s="53" t="s">
        <v>437</v>
      </c>
      <c r="H60" s="67"/>
      <c r="I60" s="382"/>
      <c r="J60" s="382"/>
      <c r="K60" s="382"/>
      <c r="L60" s="382"/>
      <c r="M60" s="74"/>
      <c r="N60" s="75"/>
      <c r="O60" s="383"/>
      <c r="P60" s="383"/>
      <c r="Q60" s="383"/>
      <c r="R60" s="383"/>
      <c r="S60" s="75"/>
      <c r="T60" s="76"/>
      <c r="U60" s="384"/>
      <c r="V60" s="384"/>
      <c r="W60" s="384"/>
      <c r="X60" s="384"/>
      <c r="Y60" s="76"/>
      <c r="Z60" s="72"/>
      <c r="AA60" s="385"/>
      <c r="AB60" s="385"/>
      <c r="AC60" s="385"/>
      <c r="AD60" s="385"/>
      <c r="AE60" s="72"/>
    </row>
    <row r="61" spans="4:31">
      <c r="D61" s="53" t="s">
        <v>438</v>
      </c>
      <c r="E61" s="53"/>
      <c r="F61" s="53"/>
      <c r="G61" s="53"/>
      <c r="H61" s="67"/>
      <c r="I61" s="382"/>
      <c r="J61" s="382"/>
      <c r="K61" s="382"/>
      <c r="L61" s="382"/>
      <c r="M61" s="74"/>
      <c r="N61" s="75"/>
      <c r="O61" s="383"/>
      <c r="P61" s="383"/>
      <c r="Q61" s="383"/>
      <c r="R61" s="383"/>
      <c r="S61" s="75"/>
      <c r="T61" s="76"/>
      <c r="U61" s="384"/>
      <c r="V61" s="384"/>
      <c r="W61" s="384"/>
      <c r="X61" s="384"/>
      <c r="Y61" s="76"/>
      <c r="Z61" s="72"/>
      <c r="AA61" s="385"/>
      <c r="AB61" s="385"/>
      <c r="AC61" s="385"/>
      <c r="AD61" s="385"/>
      <c r="AE61" s="72"/>
    </row>
    <row r="62" spans="4:31">
      <c r="D62" s="304" t="s">
        <v>658</v>
      </c>
      <c r="E62" s="304"/>
      <c r="H62" s="67"/>
      <c r="I62" s="67"/>
      <c r="J62" s="67"/>
      <c r="K62" s="67"/>
      <c r="L62" s="67"/>
      <c r="M62" s="67"/>
      <c r="N62" s="77"/>
      <c r="O62" s="77"/>
      <c r="P62" s="77"/>
      <c r="Q62" s="77"/>
      <c r="R62" s="77"/>
      <c r="S62" s="77"/>
      <c r="T62" s="79"/>
      <c r="U62" s="79"/>
      <c r="V62" s="79"/>
      <c r="W62" s="79"/>
      <c r="X62" s="79"/>
      <c r="Y62" s="79"/>
      <c r="Z62" s="72"/>
      <c r="AA62" s="72"/>
      <c r="AB62" s="72"/>
      <c r="AC62" s="72"/>
      <c r="AD62" s="72"/>
      <c r="AE62" s="72"/>
    </row>
    <row r="63" spans="4:31">
      <c r="H63" s="62"/>
      <c r="I63" s="62"/>
      <c r="J63" s="62"/>
      <c r="K63" s="62"/>
      <c r="L63" s="62"/>
      <c r="M63" s="62"/>
      <c r="O63" s="81"/>
      <c r="R63" s="56"/>
    </row>
    <row r="64" spans="4:31">
      <c r="D64" s="48" t="s">
        <v>425</v>
      </c>
      <c r="E64" s="48"/>
      <c r="F64" s="48"/>
      <c r="H64" s="61"/>
      <c r="T64" s="62"/>
      <c r="V64" s="62"/>
    </row>
    <row r="65" spans="4:32">
      <c r="D65" s="48" t="s">
        <v>179</v>
      </c>
      <c r="H65" s="62" t="s">
        <v>34</v>
      </c>
      <c r="J65" s="62" t="s">
        <v>36</v>
      </c>
      <c r="K65" s="62"/>
      <c r="L65" s="62"/>
      <c r="M65" s="62"/>
      <c r="N65" s="62" t="s">
        <v>107</v>
      </c>
      <c r="O65" s="62"/>
      <c r="Q65" s="48" t="s">
        <v>56</v>
      </c>
      <c r="T65" s="62" t="s">
        <v>34</v>
      </c>
      <c r="U65" s="89"/>
      <c r="W65" s="62"/>
      <c r="X65" s="62"/>
      <c r="Y65" s="62"/>
      <c r="AA65" s="62"/>
      <c r="AB65" s="62"/>
      <c r="AC65" s="62"/>
      <c r="AD65" s="62"/>
      <c r="AF65" s="62"/>
    </row>
    <row r="66" spans="4:32">
      <c r="D66" s="49" t="s">
        <v>176</v>
      </c>
      <c r="H66" s="52"/>
      <c r="I66" s="86"/>
      <c r="J66" s="52"/>
      <c r="K66" s="91" t="s">
        <v>488</v>
      </c>
      <c r="M66" s="62"/>
      <c r="N66" s="52"/>
      <c r="Q66" s="49" t="s">
        <v>57</v>
      </c>
      <c r="T66" s="52"/>
      <c r="U66" s="89"/>
      <c r="W66" s="54"/>
      <c r="X66" s="62"/>
      <c r="Y66" s="62"/>
      <c r="AB66" s="62"/>
      <c r="AC66" s="62"/>
      <c r="AE66" s="60"/>
    </row>
    <row r="67" spans="4:32">
      <c r="D67" s="49" t="s">
        <v>178</v>
      </c>
      <c r="H67" s="52"/>
      <c r="I67" s="86"/>
      <c r="J67" s="52"/>
      <c r="K67" s="91" t="s">
        <v>488</v>
      </c>
      <c r="M67" s="62"/>
      <c r="N67" s="62"/>
      <c r="Q67" s="49" t="s">
        <v>58</v>
      </c>
      <c r="T67" s="52"/>
      <c r="U67" s="89"/>
      <c r="W67" s="54"/>
      <c r="X67" s="62"/>
      <c r="Y67" s="62"/>
      <c r="AB67" s="62"/>
      <c r="AC67" s="62"/>
    </row>
    <row r="68" spans="4:32">
      <c r="D68" s="49" t="s">
        <v>177</v>
      </c>
      <c r="H68" s="52"/>
      <c r="I68" s="86"/>
      <c r="J68" s="52"/>
      <c r="K68" s="91" t="s">
        <v>488</v>
      </c>
      <c r="M68" s="62"/>
      <c r="N68" s="62"/>
      <c r="T68" s="62"/>
      <c r="U68" s="99"/>
      <c r="W68" s="54"/>
      <c r="X68" s="56"/>
      <c r="Y68" s="56"/>
      <c r="Z68" s="56"/>
      <c r="AB68" s="62"/>
      <c r="AC68" s="62"/>
    </row>
    <row r="69" spans="4:32">
      <c r="Q69" s="89"/>
      <c r="T69" s="62"/>
      <c r="W69" s="54"/>
      <c r="X69" s="62"/>
      <c r="Y69" s="62"/>
      <c r="AA69" s="62"/>
      <c r="AB69" s="62"/>
      <c r="AC69" s="62"/>
    </row>
    <row r="70" spans="4:32">
      <c r="D70" s="48" t="s">
        <v>428</v>
      </c>
      <c r="H70" s="62" t="s">
        <v>34</v>
      </c>
      <c r="J70" s="62" t="s">
        <v>36</v>
      </c>
      <c r="K70" s="62"/>
      <c r="L70" s="62"/>
      <c r="M70" s="62"/>
      <c r="N70" s="62" t="s">
        <v>107</v>
      </c>
      <c r="O70" s="62"/>
      <c r="Q70" s="48" t="s">
        <v>851</v>
      </c>
      <c r="U70" s="54"/>
      <c r="W70" s="54"/>
      <c r="X70" s="56"/>
      <c r="Y70" s="56"/>
      <c r="Z70" s="56"/>
      <c r="AA70" s="54"/>
      <c r="AB70" s="62"/>
      <c r="AC70" s="62"/>
    </row>
    <row r="71" spans="4:32">
      <c r="D71" s="49" t="s">
        <v>84</v>
      </c>
      <c r="H71" s="52"/>
      <c r="I71" s="86"/>
      <c r="J71" s="52"/>
      <c r="K71" s="91" t="s">
        <v>488</v>
      </c>
      <c r="N71" s="52"/>
      <c r="O71" s="62"/>
      <c r="Q71" s="380" t="s">
        <v>146</v>
      </c>
      <c r="R71" s="380"/>
      <c r="T71" s="62"/>
      <c r="U71" s="54"/>
      <c r="V71" s="62"/>
      <c r="W71" s="54"/>
      <c r="X71" s="56"/>
      <c r="Y71" s="56"/>
      <c r="Z71" s="56"/>
      <c r="AB71" s="62"/>
      <c r="AC71" s="62"/>
    </row>
    <row r="72" spans="4:32">
      <c r="D72" s="49" t="s">
        <v>85</v>
      </c>
      <c r="H72" s="52"/>
      <c r="I72" s="86"/>
      <c r="J72" s="52"/>
      <c r="K72" s="91" t="s">
        <v>488</v>
      </c>
      <c r="N72" s="52"/>
      <c r="O72" s="62"/>
      <c r="Q72" s="50" t="s">
        <v>147</v>
      </c>
      <c r="R72" s="88"/>
      <c r="T72" s="62"/>
      <c r="U72" s="54"/>
      <c r="V72" s="62"/>
      <c r="W72" s="54"/>
      <c r="X72" s="56"/>
      <c r="Y72" s="56"/>
      <c r="Z72" s="56"/>
      <c r="AB72" s="62"/>
      <c r="AC72" s="62"/>
    </row>
    <row r="73" spans="4:32">
      <c r="D73" s="49" t="s">
        <v>86</v>
      </c>
      <c r="H73" s="52"/>
      <c r="I73" s="86"/>
      <c r="J73" s="52"/>
      <c r="K73" s="91" t="s">
        <v>488</v>
      </c>
      <c r="N73" s="62"/>
      <c r="O73" s="62"/>
      <c r="Q73" s="380" t="s">
        <v>151</v>
      </c>
      <c r="R73" s="380"/>
      <c r="T73" s="62"/>
    </row>
    <row r="74" spans="4:32">
      <c r="D74" s="49" t="s">
        <v>87</v>
      </c>
      <c r="H74" s="52"/>
      <c r="I74" s="86"/>
      <c r="J74" s="52"/>
      <c r="K74" s="91" t="s">
        <v>488</v>
      </c>
      <c r="N74" s="62"/>
      <c r="O74" s="62"/>
      <c r="P74" s="48"/>
      <c r="Q74" s="97" t="s">
        <v>501</v>
      </c>
      <c r="R74" s="88"/>
      <c r="T74" s="56"/>
      <c r="U74" s="62"/>
      <c r="W74" s="62"/>
      <c r="X74" s="62"/>
      <c r="Y74" s="62"/>
      <c r="AA74" s="62"/>
      <c r="AB74" s="62"/>
      <c r="AC74" s="62"/>
      <c r="AD74" s="62"/>
      <c r="AF74" s="62"/>
    </row>
    <row r="75" spans="4:32">
      <c r="U75" s="54"/>
      <c r="V75" s="62"/>
      <c r="W75" s="54"/>
      <c r="X75" s="62"/>
      <c r="Y75" s="62"/>
      <c r="AA75" s="62"/>
      <c r="AB75" s="62"/>
      <c r="AC75" s="62"/>
    </row>
    <row r="76" spans="4:32">
      <c r="D76" s="48" t="s">
        <v>430</v>
      </c>
      <c r="H76" s="62" t="s">
        <v>34</v>
      </c>
      <c r="J76" s="62" t="s">
        <v>36</v>
      </c>
      <c r="K76" s="62"/>
      <c r="L76" s="62"/>
      <c r="M76" s="62"/>
      <c r="N76" s="62"/>
      <c r="O76" s="62"/>
      <c r="Q76" s="62"/>
      <c r="U76" s="54"/>
      <c r="V76" s="62"/>
      <c r="W76" s="54"/>
      <c r="X76" s="62"/>
      <c r="Y76" s="62"/>
      <c r="AA76" s="54"/>
      <c r="AB76" s="62"/>
      <c r="AC76" s="62"/>
    </row>
    <row r="77" spans="4:32">
      <c r="D77" s="49" t="s">
        <v>431</v>
      </c>
      <c r="H77" s="52"/>
      <c r="I77" s="86"/>
      <c r="J77" s="52"/>
      <c r="K77" s="91" t="s">
        <v>621</v>
      </c>
      <c r="N77" s="62"/>
      <c r="U77" s="54"/>
      <c r="V77" s="62"/>
      <c r="W77" s="54"/>
      <c r="X77" s="56"/>
      <c r="Y77" s="56"/>
      <c r="Z77" s="56"/>
      <c r="AB77" s="62"/>
      <c r="AC77" s="62"/>
    </row>
    <row r="78" spans="4:32">
      <c r="D78" s="49" t="s">
        <v>432</v>
      </c>
      <c r="H78" s="52"/>
      <c r="I78" s="86"/>
      <c r="J78" s="52"/>
      <c r="K78" s="91" t="s">
        <v>621</v>
      </c>
      <c r="N78" s="62" t="s">
        <v>107</v>
      </c>
      <c r="U78" s="54"/>
      <c r="V78" s="62"/>
      <c r="W78" s="54"/>
      <c r="X78" s="56"/>
      <c r="Y78" s="56"/>
      <c r="Z78" s="56"/>
      <c r="AA78" s="54"/>
      <c r="AB78" s="62"/>
      <c r="AC78" s="62"/>
    </row>
    <row r="79" spans="4:32">
      <c r="D79" s="49" t="s">
        <v>92</v>
      </c>
      <c r="H79" s="52"/>
      <c r="I79" s="86"/>
      <c r="J79" s="52"/>
      <c r="K79" s="91" t="s">
        <v>621</v>
      </c>
      <c r="M79" s="92"/>
      <c r="N79" s="52"/>
      <c r="U79" s="54"/>
      <c r="V79" s="62"/>
      <c r="W79" s="54"/>
      <c r="X79" s="62"/>
      <c r="Y79" s="62"/>
      <c r="AB79" s="62"/>
      <c r="AC79" s="62"/>
    </row>
    <row r="80" spans="4:32">
      <c r="D80" s="49" t="s">
        <v>93</v>
      </c>
      <c r="H80" s="52"/>
      <c r="I80" s="86"/>
      <c r="J80" s="52"/>
      <c r="K80" s="91" t="s">
        <v>621</v>
      </c>
      <c r="N80" s="62"/>
      <c r="U80" s="54"/>
      <c r="V80" s="62"/>
      <c r="W80" s="54"/>
      <c r="X80" s="56"/>
      <c r="Y80" s="56"/>
      <c r="Z80" s="56"/>
      <c r="AB80" s="62"/>
      <c r="AC80" s="62"/>
    </row>
    <row r="81" spans="3:31">
      <c r="U81" s="54"/>
      <c r="V81" s="62"/>
      <c r="W81" s="54"/>
      <c r="X81" s="56"/>
      <c r="Y81" s="56"/>
      <c r="Z81" s="56"/>
      <c r="AB81" s="62"/>
      <c r="AC81" s="62"/>
    </row>
    <row r="82" spans="3:31">
      <c r="U82" s="54"/>
      <c r="V82" s="62"/>
      <c r="AB82" s="62"/>
      <c r="AC82" s="62"/>
    </row>
    <row r="83" spans="3:31">
      <c r="W83" s="62"/>
      <c r="X83" s="62"/>
      <c r="Y83" s="62"/>
      <c r="Z83" s="62"/>
    </row>
    <row r="85" spans="3:31" ht="22.5" customHeight="1">
      <c r="C85" s="333" t="s">
        <v>840</v>
      </c>
      <c r="D85" s="333"/>
      <c r="E85" s="333"/>
      <c r="F85" s="333"/>
      <c r="G85" s="333"/>
    </row>
    <row r="86" spans="3:31">
      <c r="D86" s="48"/>
    </row>
    <row r="87" spans="3:31">
      <c r="D87" s="48" t="s">
        <v>409</v>
      </c>
      <c r="E87" s="48"/>
      <c r="F87" s="48"/>
      <c r="G87" s="48"/>
      <c r="L87" s="313" t="s">
        <v>27</v>
      </c>
      <c r="M87" s="313"/>
      <c r="R87" s="48" t="s">
        <v>768</v>
      </c>
    </row>
    <row r="88" spans="3:31">
      <c r="H88" s="49" t="s">
        <v>26</v>
      </c>
      <c r="L88" s="314"/>
      <c r="M88" s="314"/>
      <c r="N88" s="310" t="s">
        <v>35</v>
      </c>
      <c r="O88" s="310"/>
      <c r="P88" s="49" t="s">
        <v>36</v>
      </c>
      <c r="Q88" s="61"/>
    </row>
    <row r="89" spans="3:31">
      <c r="D89" s="49" t="s">
        <v>28</v>
      </c>
      <c r="H89" s="381"/>
      <c r="I89" s="381"/>
      <c r="J89" s="381"/>
      <c r="K89" s="381"/>
      <c r="L89" s="381"/>
      <c r="M89" s="381"/>
      <c r="N89" s="381"/>
      <c r="O89" s="381"/>
      <c r="P89" s="139"/>
      <c r="R89" s="298"/>
      <c r="S89" s="298"/>
      <c r="T89" s="298"/>
      <c r="U89" s="298"/>
      <c r="V89" s="298"/>
      <c r="W89" s="298"/>
      <c r="X89" s="298"/>
      <c r="Y89" s="298"/>
      <c r="Z89" s="298"/>
      <c r="AA89" s="298"/>
      <c r="AB89" s="298"/>
      <c r="AC89" s="298"/>
      <c r="AD89" s="298"/>
      <c r="AE89" s="298"/>
    </row>
    <row r="90" spans="3:31">
      <c r="P90" s="65"/>
      <c r="R90" s="298"/>
      <c r="S90" s="298"/>
      <c r="T90" s="298"/>
      <c r="U90" s="298"/>
      <c r="V90" s="298"/>
      <c r="W90" s="298"/>
      <c r="X90" s="298"/>
      <c r="Y90" s="298"/>
      <c r="Z90" s="298"/>
      <c r="AA90" s="298"/>
      <c r="AB90" s="298"/>
      <c r="AC90" s="298"/>
      <c r="AD90" s="298"/>
      <c r="AE90" s="298"/>
    </row>
    <row r="91" spans="3:31">
      <c r="D91" s="48" t="s">
        <v>424</v>
      </c>
      <c r="E91" s="48"/>
      <c r="F91" s="48"/>
      <c r="G91" s="48"/>
      <c r="H91" s="52"/>
      <c r="I91" s="49" t="s">
        <v>173</v>
      </c>
      <c r="K91" s="367" t="s">
        <v>653</v>
      </c>
      <c r="L91" s="367"/>
      <c r="M91" s="367"/>
      <c r="N91" s="367"/>
      <c r="P91" s="65"/>
      <c r="R91" s="298"/>
      <c r="S91" s="298"/>
      <c r="T91" s="298"/>
      <c r="U91" s="298"/>
      <c r="V91" s="298"/>
      <c r="W91" s="298"/>
      <c r="X91" s="298"/>
      <c r="Y91" s="298"/>
      <c r="Z91" s="298"/>
      <c r="AA91" s="298"/>
      <c r="AB91" s="298"/>
      <c r="AC91" s="298"/>
      <c r="AD91" s="298"/>
      <c r="AE91" s="298"/>
    </row>
    <row r="92" spans="3:31">
      <c r="P92" s="65"/>
      <c r="R92" s="64"/>
      <c r="S92" s="64"/>
      <c r="T92" s="64"/>
      <c r="U92" s="64"/>
      <c r="V92" s="64"/>
      <c r="W92" s="64"/>
      <c r="X92" s="64"/>
      <c r="Y92" s="64"/>
      <c r="Z92" s="64"/>
      <c r="AA92" s="64"/>
      <c r="AB92" s="64"/>
      <c r="AC92" s="64"/>
      <c r="AD92" s="64"/>
      <c r="AE92" s="64"/>
    </row>
    <row r="93" spans="3:31">
      <c r="D93" s="48" t="s">
        <v>422</v>
      </c>
      <c r="E93" s="48"/>
      <c r="F93" s="48"/>
      <c r="I93" s="48"/>
      <c r="N93" s="58"/>
    </row>
    <row r="94" spans="3:31">
      <c r="D94" s="48"/>
      <c r="E94" s="48"/>
      <c r="F94" s="48"/>
      <c r="G94" s="48"/>
      <c r="H94" s="329" t="s">
        <v>9</v>
      </c>
      <c r="I94" s="329"/>
      <c r="J94" s="329"/>
      <c r="K94" s="329"/>
      <c r="L94" s="329"/>
      <c r="M94" s="329"/>
      <c r="N94" s="330" t="s">
        <v>10</v>
      </c>
      <c r="O94" s="330"/>
      <c r="P94" s="330"/>
      <c r="Q94" s="330"/>
      <c r="R94" s="330"/>
      <c r="S94" s="330"/>
      <c r="T94" s="319" t="s">
        <v>12</v>
      </c>
      <c r="U94" s="319"/>
      <c r="V94" s="319"/>
      <c r="W94" s="319"/>
      <c r="X94" s="319"/>
      <c r="Y94" s="319"/>
      <c r="Z94" s="320" t="s">
        <v>11</v>
      </c>
      <c r="AA94" s="320"/>
      <c r="AB94" s="320"/>
      <c r="AC94" s="320"/>
      <c r="AD94" s="320"/>
      <c r="AE94" s="320"/>
    </row>
    <row r="95" spans="3:31" s="161" customFormat="1" ht="36.75" customHeight="1">
      <c r="D95" s="161" t="s">
        <v>15</v>
      </c>
      <c r="H95" s="363"/>
      <c r="I95" s="364"/>
      <c r="J95" s="364"/>
      <c r="K95" s="364"/>
      <c r="L95" s="364"/>
      <c r="M95" s="365"/>
      <c r="N95" s="351"/>
      <c r="O95" s="352"/>
      <c r="P95" s="352"/>
      <c r="Q95" s="352"/>
      <c r="R95" s="352"/>
      <c r="S95" s="353"/>
      <c r="T95" s="354"/>
      <c r="U95" s="355"/>
      <c r="V95" s="355"/>
      <c r="W95" s="355"/>
      <c r="X95" s="355"/>
      <c r="Y95" s="356"/>
      <c r="Z95" s="357"/>
      <c r="AA95" s="358"/>
      <c r="AB95" s="358"/>
      <c r="AC95" s="358"/>
      <c r="AD95" s="358"/>
      <c r="AE95" s="359"/>
    </row>
    <row r="96" spans="3:31">
      <c r="D96" s="49" t="s">
        <v>21</v>
      </c>
      <c r="H96" s="382"/>
      <c r="I96" s="382"/>
      <c r="J96" s="382"/>
      <c r="K96" s="382"/>
      <c r="L96" s="382"/>
      <c r="M96" s="382"/>
      <c r="N96" s="383"/>
      <c r="O96" s="383"/>
      <c r="P96" s="383"/>
      <c r="Q96" s="383"/>
      <c r="R96" s="383"/>
      <c r="S96" s="383"/>
      <c r="T96" s="384"/>
      <c r="U96" s="384"/>
      <c r="V96" s="384"/>
      <c r="W96" s="384"/>
      <c r="X96" s="384"/>
      <c r="Y96" s="384"/>
      <c r="Z96" s="385"/>
      <c r="AA96" s="385"/>
      <c r="AB96" s="385"/>
      <c r="AC96" s="385"/>
      <c r="AD96" s="385"/>
      <c r="AE96" s="385"/>
    </row>
    <row r="97" spans="4:32">
      <c r="D97" s="49" t="s">
        <v>22</v>
      </c>
      <c r="H97" s="382"/>
      <c r="I97" s="382"/>
      <c r="J97" s="382"/>
      <c r="K97" s="382"/>
      <c r="L97" s="382"/>
      <c r="M97" s="382"/>
      <c r="N97" s="383"/>
      <c r="O97" s="383"/>
      <c r="P97" s="383"/>
      <c r="Q97" s="383"/>
      <c r="R97" s="383"/>
      <c r="S97" s="383"/>
      <c r="T97" s="384"/>
      <c r="U97" s="384"/>
      <c r="V97" s="384"/>
      <c r="W97" s="384"/>
      <c r="X97" s="384"/>
      <c r="Y97" s="384"/>
      <c r="Z97" s="385"/>
      <c r="AA97" s="385"/>
      <c r="AB97" s="385"/>
      <c r="AC97" s="385"/>
      <c r="AD97" s="385"/>
      <c r="AE97" s="385"/>
    </row>
    <row r="98" spans="4:32">
      <c r="D98" s="49" t="s">
        <v>435</v>
      </c>
      <c r="H98" s="67"/>
      <c r="I98" s="343" t="s">
        <v>446</v>
      </c>
      <c r="J98" s="343"/>
      <c r="K98" s="343" t="s">
        <v>3</v>
      </c>
      <c r="L98" s="343"/>
      <c r="M98" s="67"/>
      <c r="N98" s="77"/>
      <c r="O98" s="360" t="s">
        <v>446</v>
      </c>
      <c r="P98" s="360"/>
      <c r="Q98" s="360" t="s">
        <v>3</v>
      </c>
      <c r="R98" s="360"/>
      <c r="S98" s="77"/>
      <c r="T98" s="79"/>
      <c r="U98" s="361" t="s">
        <v>446</v>
      </c>
      <c r="V98" s="361"/>
      <c r="W98" s="361" t="s">
        <v>3</v>
      </c>
      <c r="X98" s="361"/>
      <c r="Y98" s="79"/>
      <c r="Z98" s="72"/>
      <c r="AA98" s="362" t="s">
        <v>446</v>
      </c>
      <c r="AB98" s="362"/>
      <c r="AC98" s="362" t="s">
        <v>3</v>
      </c>
      <c r="AD98" s="362"/>
      <c r="AE98" s="72"/>
    </row>
    <row r="99" spans="4:32">
      <c r="D99" s="53" t="s">
        <v>436</v>
      </c>
      <c r="E99" s="53"/>
      <c r="F99" s="53"/>
      <c r="G99" s="53"/>
      <c r="H99" s="67"/>
      <c r="I99" s="382"/>
      <c r="J99" s="382"/>
      <c r="K99" s="382"/>
      <c r="L99" s="382"/>
      <c r="M99" s="74"/>
      <c r="N99" s="75"/>
      <c r="O99" s="383"/>
      <c r="P99" s="383"/>
      <c r="Q99" s="383"/>
      <c r="R99" s="383"/>
      <c r="S99" s="75"/>
      <c r="T99" s="76"/>
      <c r="U99" s="384"/>
      <c r="V99" s="384"/>
      <c r="W99" s="384"/>
      <c r="X99" s="384"/>
      <c r="Y99" s="76"/>
      <c r="Z99" s="72"/>
      <c r="AA99" s="385"/>
      <c r="AB99" s="385"/>
      <c r="AC99" s="385"/>
      <c r="AD99" s="385"/>
      <c r="AE99" s="72"/>
    </row>
    <row r="100" spans="4:32">
      <c r="D100" s="53" t="s">
        <v>437</v>
      </c>
      <c r="E100" s="53"/>
      <c r="F100" s="53"/>
      <c r="G100" s="53"/>
      <c r="H100" s="67"/>
      <c r="I100" s="382"/>
      <c r="J100" s="382"/>
      <c r="K100" s="382"/>
      <c r="L100" s="382"/>
      <c r="M100" s="74"/>
      <c r="N100" s="75"/>
      <c r="O100" s="383"/>
      <c r="P100" s="383"/>
      <c r="Q100" s="383"/>
      <c r="R100" s="383"/>
      <c r="S100" s="75"/>
      <c r="T100" s="76"/>
      <c r="U100" s="384"/>
      <c r="V100" s="384"/>
      <c r="W100" s="384"/>
      <c r="X100" s="384"/>
      <c r="Y100" s="76"/>
      <c r="Z100" s="72"/>
      <c r="AA100" s="385"/>
      <c r="AB100" s="385"/>
      <c r="AC100" s="385"/>
      <c r="AD100" s="385"/>
      <c r="AE100" s="72"/>
    </row>
    <row r="101" spans="4:32">
      <c r="D101" s="53" t="s">
        <v>438</v>
      </c>
      <c r="E101" s="53"/>
      <c r="F101" s="53"/>
      <c r="G101" s="53"/>
      <c r="H101" s="67"/>
      <c r="I101" s="382"/>
      <c r="J101" s="382"/>
      <c r="K101" s="382"/>
      <c r="L101" s="382"/>
      <c r="M101" s="74"/>
      <c r="N101" s="75"/>
      <c r="O101" s="383"/>
      <c r="P101" s="383"/>
      <c r="Q101" s="383"/>
      <c r="R101" s="383"/>
      <c r="S101" s="75"/>
      <c r="T101" s="76"/>
      <c r="U101" s="384"/>
      <c r="V101" s="384"/>
      <c r="W101" s="384"/>
      <c r="X101" s="384"/>
      <c r="Y101" s="76"/>
      <c r="Z101" s="72"/>
      <c r="AA101" s="385"/>
      <c r="AB101" s="385"/>
      <c r="AC101" s="385"/>
      <c r="AD101" s="385"/>
      <c r="AE101" s="72"/>
    </row>
    <row r="102" spans="4:32">
      <c r="D102" s="304" t="s">
        <v>658</v>
      </c>
      <c r="E102" s="304"/>
      <c r="H102" s="67"/>
      <c r="I102" s="67"/>
      <c r="J102" s="67"/>
      <c r="K102" s="67"/>
      <c r="L102" s="67"/>
      <c r="M102" s="67"/>
      <c r="N102" s="77"/>
      <c r="O102" s="77"/>
      <c r="P102" s="77"/>
      <c r="Q102" s="77"/>
      <c r="R102" s="77"/>
      <c r="S102" s="77"/>
      <c r="T102" s="79"/>
      <c r="U102" s="79"/>
      <c r="V102" s="79"/>
      <c r="W102" s="79"/>
      <c r="X102" s="79"/>
      <c r="Y102" s="79"/>
      <c r="Z102" s="72"/>
      <c r="AA102" s="72"/>
      <c r="AB102" s="72"/>
      <c r="AC102" s="72"/>
      <c r="AD102" s="72"/>
      <c r="AE102" s="72"/>
    </row>
    <row r="103" spans="4:32">
      <c r="H103" s="62"/>
      <c r="I103" s="62"/>
      <c r="J103" s="62"/>
      <c r="K103" s="62"/>
      <c r="L103" s="62"/>
      <c r="M103" s="62"/>
      <c r="O103" s="81"/>
      <c r="R103" s="56"/>
    </row>
    <row r="104" spans="4:32">
      <c r="D104" s="48" t="s">
        <v>425</v>
      </c>
      <c r="E104" s="48"/>
      <c r="F104" s="48"/>
      <c r="H104" s="61"/>
      <c r="T104" s="62"/>
      <c r="V104" s="62"/>
    </row>
    <row r="105" spans="4:32">
      <c r="D105" s="48" t="s">
        <v>179</v>
      </c>
      <c r="H105" s="62" t="s">
        <v>34</v>
      </c>
      <c r="J105" s="62" t="s">
        <v>36</v>
      </c>
      <c r="K105" s="62"/>
      <c r="L105" s="62"/>
      <c r="M105" s="62"/>
      <c r="N105" s="62" t="s">
        <v>107</v>
      </c>
      <c r="O105" s="62"/>
      <c r="Q105" s="48" t="s">
        <v>56</v>
      </c>
      <c r="T105" s="62" t="s">
        <v>34</v>
      </c>
      <c r="U105" s="89"/>
      <c r="W105" s="62"/>
      <c r="X105" s="62"/>
      <c r="Y105" s="62"/>
      <c r="AA105" s="62"/>
      <c r="AB105" s="62"/>
      <c r="AC105" s="62"/>
      <c r="AD105" s="62"/>
      <c r="AF105" s="62"/>
    </row>
    <row r="106" spans="4:32">
      <c r="D106" s="49" t="s">
        <v>176</v>
      </c>
      <c r="H106" s="52"/>
      <c r="I106" s="86"/>
      <c r="J106" s="52"/>
      <c r="K106" s="91" t="s">
        <v>488</v>
      </c>
      <c r="M106" s="62"/>
      <c r="N106" s="52"/>
      <c r="Q106" s="49" t="s">
        <v>57</v>
      </c>
      <c r="T106" s="52"/>
      <c r="U106" s="89"/>
      <c r="W106" s="54"/>
      <c r="X106" s="62"/>
      <c r="Y106" s="62"/>
      <c r="AB106" s="62"/>
      <c r="AC106" s="62"/>
      <c r="AE106" s="60"/>
    </row>
    <row r="107" spans="4:32">
      <c r="D107" s="49" t="s">
        <v>178</v>
      </c>
      <c r="H107" s="52"/>
      <c r="I107" s="86"/>
      <c r="J107" s="52"/>
      <c r="K107" s="91" t="s">
        <v>488</v>
      </c>
      <c r="M107" s="62"/>
      <c r="N107" s="62"/>
      <c r="Q107" s="49" t="s">
        <v>58</v>
      </c>
      <c r="T107" s="52"/>
      <c r="U107" s="89"/>
      <c r="W107" s="54"/>
      <c r="X107" s="62"/>
      <c r="Y107" s="62"/>
      <c r="AB107" s="62"/>
      <c r="AC107" s="62"/>
    </row>
    <row r="108" spans="4:32">
      <c r="D108" s="49" t="s">
        <v>177</v>
      </c>
      <c r="H108" s="52"/>
      <c r="I108" s="86"/>
      <c r="J108" s="52"/>
      <c r="K108" s="91" t="s">
        <v>488</v>
      </c>
      <c r="M108" s="62"/>
      <c r="N108" s="62"/>
      <c r="T108" s="62"/>
      <c r="U108" s="99"/>
      <c r="W108" s="54"/>
      <c r="X108" s="56"/>
      <c r="Y108" s="56"/>
      <c r="Z108" s="56"/>
      <c r="AB108" s="62"/>
      <c r="AC108" s="62"/>
    </row>
    <row r="109" spans="4:32">
      <c r="Q109" s="89"/>
      <c r="T109" s="62"/>
      <c r="W109" s="54"/>
      <c r="X109" s="62"/>
      <c r="Y109" s="62"/>
      <c r="AA109" s="62"/>
      <c r="AB109" s="62"/>
      <c r="AC109" s="62"/>
    </row>
    <row r="110" spans="4:32">
      <c r="D110" s="48" t="s">
        <v>428</v>
      </c>
      <c r="H110" s="62" t="s">
        <v>34</v>
      </c>
      <c r="J110" s="62" t="s">
        <v>36</v>
      </c>
      <c r="K110" s="62"/>
      <c r="L110" s="62"/>
      <c r="M110" s="62"/>
      <c r="N110" s="62" t="s">
        <v>107</v>
      </c>
      <c r="O110" s="62"/>
      <c r="Q110" s="48" t="s">
        <v>851</v>
      </c>
      <c r="U110" s="54"/>
      <c r="W110" s="54"/>
      <c r="X110" s="56"/>
      <c r="Y110" s="56"/>
      <c r="Z110" s="56"/>
      <c r="AA110" s="54"/>
      <c r="AB110" s="62"/>
      <c r="AC110" s="62"/>
    </row>
    <row r="111" spans="4:32">
      <c r="D111" s="49" t="s">
        <v>84</v>
      </c>
      <c r="H111" s="52"/>
      <c r="I111" s="86"/>
      <c r="J111" s="52"/>
      <c r="K111" s="91" t="s">
        <v>488</v>
      </c>
      <c r="N111" s="52"/>
      <c r="O111" s="62"/>
      <c r="Q111" s="380" t="s">
        <v>146</v>
      </c>
      <c r="R111" s="380"/>
      <c r="T111" s="62"/>
      <c r="U111" s="54"/>
      <c r="V111" s="62"/>
      <c r="W111" s="54"/>
      <c r="X111" s="56"/>
      <c r="Y111" s="56"/>
      <c r="Z111" s="56"/>
      <c r="AB111" s="62"/>
      <c r="AC111" s="62"/>
    </row>
    <row r="112" spans="4:32">
      <c r="D112" s="49" t="s">
        <v>85</v>
      </c>
      <c r="H112" s="52"/>
      <c r="I112" s="86"/>
      <c r="J112" s="52"/>
      <c r="K112" s="91" t="s">
        <v>488</v>
      </c>
      <c r="N112" s="52"/>
      <c r="O112" s="62"/>
      <c r="Q112" s="50" t="s">
        <v>147</v>
      </c>
      <c r="R112" s="88"/>
      <c r="T112" s="62"/>
      <c r="U112" s="54"/>
      <c r="V112" s="62"/>
      <c r="W112" s="54"/>
      <c r="X112" s="56"/>
      <c r="Y112" s="56"/>
      <c r="Z112" s="56"/>
      <c r="AB112" s="62"/>
      <c r="AC112" s="62"/>
    </row>
    <row r="113" spans="4:32">
      <c r="D113" s="49" t="s">
        <v>86</v>
      </c>
      <c r="H113" s="52"/>
      <c r="I113" s="86"/>
      <c r="J113" s="52"/>
      <c r="K113" s="91" t="s">
        <v>488</v>
      </c>
      <c r="N113" s="62"/>
      <c r="O113" s="62"/>
      <c r="Q113" s="380" t="s">
        <v>151</v>
      </c>
      <c r="R113" s="380"/>
      <c r="T113" s="62"/>
    </row>
    <row r="114" spans="4:32">
      <c r="D114" s="49" t="s">
        <v>87</v>
      </c>
      <c r="H114" s="52"/>
      <c r="I114" s="86"/>
      <c r="J114" s="52"/>
      <c r="K114" s="91" t="s">
        <v>488</v>
      </c>
      <c r="N114" s="62"/>
      <c r="O114" s="62"/>
      <c r="P114" s="48"/>
      <c r="Q114" s="97" t="s">
        <v>501</v>
      </c>
      <c r="R114" s="88"/>
      <c r="T114" s="56"/>
      <c r="U114" s="62"/>
      <c r="W114" s="62"/>
      <c r="X114" s="62"/>
      <c r="Y114" s="62"/>
      <c r="AA114" s="62"/>
      <c r="AB114" s="62"/>
      <c r="AC114" s="62"/>
      <c r="AD114" s="62"/>
      <c r="AF114" s="62"/>
    </row>
    <row r="115" spans="4:32">
      <c r="U115" s="54"/>
      <c r="V115" s="62"/>
      <c r="W115" s="54"/>
      <c r="X115" s="62"/>
      <c r="Y115" s="62"/>
      <c r="AA115" s="62"/>
      <c r="AB115" s="62"/>
      <c r="AC115" s="62"/>
    </row>
    <row r="116" spans="4:32">
      <c r="D116" s="48" t="s">
        <v>430</v>
      </c>
      <c r="H116" s="62" t="s">
        <v>34</v>
      </c>
      <c r="J116" s="62" t="s">
        <v>36</v>
      </c>
      <c r="K116" s="62"/>
      <c r="L116" s="62"/>
      <c r="M116" s="62"/>
      <c r="N116" s="62"/>
      <c r="O116" s="62"/>
      <c r="Q116" s="62"/>
      <c r="U116" s="54"/>
      <c r="V116" s="62"/>
      <c r="W116" s="54"/>
      <c r="X116" s="62"/>
      <c r="Y116" s="62"/>
      <c r="AA116" s="54"/>
      <c r="AB116" s="62"/>
      <c r="AC116" s="62"/>
    </row>
    <row r="117" spans="4:32">
      <c r="D117" s="49" t="s">
        <v>431</v>
      </c>
      <c r="H117" s="52"/>
      <c r="I117" s="86"/>
      <c r="J117" s="52"/>
      <c r="K117" s="91" t="s">
        <v>621</v>
      </c>
      <c r="N117" s="62"/>
      <c r="U117" s="54"/>
      <c r="V117" s="62"/>
      <c r="W117" s="54"/>
      <c r="X117" s="56"/>
      <c r="Y117" s="56"/>
      <c r="Z117" s="56"/>
      <c r="AB117" s="62"/>
      <c r="AC117" s="62"/>
    </row>
    <row r="118" spans="4:32">
      <c r="D118" s="49" t="s">
        <v>432</v>
      </c>
      <c r="H118" s="52"/>
      <c r="I118" s="86"/>
      <c r="J118" s="52"/>
      <c r="K118" s="91" t="s">
        <v>621</v>
      </c>
      <c r="N118" s="62" t="s">
        <v>107</v>
      </c>
      <c r="U118" s="54"/>
      <c r="V118" s="62"/>
      <c r="W118" s="54"/>
      <c r="X118" s="56"/>
      <c r="Y118" s="56"/>
      <c r="Z118" s="56"/>
      <c r="AA118" s="54"/>
      <c r="AB118" s="62"/>
      <c r="AC118" s="62"/>
    </row>
    <row r="119" spans="4:32">
      <c r="D119" s="49" t="s">
        <v>92</v>
      </c>
      <c r="H119" s="52"/>
      <c r="I119" s="86"/>
      <c r="J119" s="52"/>
      <c r="K119" s="91" t="s">
        <v>621</v>
      </c>
      <c r="M119" s="92"/>
      <c r="N119" s="52"/>
      <c r="U119" s="54"/>
      <c r="V119" s="62"/>
      <c r="W119" s="54"/>
      <c r="X119" s="62"/>
      <c r="Y119" s="62"/>
      <c r="AB119" s="62"/>
      <c r="AC119" s="62"/>
    </row>
    <row r="120" spans="4:32">
      <c r="D120" s="49" t="s">
        <v>93</v>
      </c>
      <c r="H120" s="52"/>
      <c r="I120" s="86"/>
      <c r="J120" s="52"/>
      <c r="K120" s="91" t="s">
        <v>621</v>
      </c>
      <c r="N120" s="62"/>
      <c r="U120" s="54"/>
      <c r="V120" s="62"/>
      <c r="W120" s="54"/>
      <c r="X120" s="56"/>
      <c r="Y120" s="56"/>
      <c r="Z120" s="56"/>
      <c r="AB120" s="62"/>
      <c r="AC120" s="62"/>
    </row>
    <row r="121" spans="4:32">
      <c r="U121" s="54"/>
      <c r="V121" s="62"/>
      <c r="W121" s="54"/>
      <c r="X121" s="56"/>
      <c r="Y121" s="56"/>
      <c r="Z121" s="56"/>
      <c r="AB121" s="62"/>
      <c r="AC121" s="62"/>
    </row>
    <row r="122" spans="4:32">
      <c r="U122" s="54"/>
      <c r="V122" s="62"/>
      <c r="AB122" s="62"/>
      <c r="AC122" s="62"/>
    </row>
    <row r="123" spans="4:32">
      <c r="W123" s="62"/>
      <c r="X123" s="62"/>
      <c r="Y123" s="62"/>
      <c r="Z123" s="62"/>
    </row>
    <row r="164" spans="18:18">
      <c r="R164" s="49" t="s">
        <v>653</v>
      </c>
    </row>
    <row r="385" spans="18:26">
      <c r="R385" s="49">
        <f>'Misc Areas'!AM36</f>
        <v>0</v>
      </c>
      <c r="V385" s="49">
        <f>'Misc Areas'!AQ36</f>
        <v>0</v>
      </c>
      <c r="X385" s="49">
        <f>'Misc Areas'!AS36</f>
        <v>0</v>
      </c>
      <c r="Z385" s="73">
        <f>'Misc Areas'!AU36</f>
        <v>0</v>
      </c>
    </row>
    <row r="386" spans="18:26">
      <c r="R386" s="49">
        <f>'Misc Areas'!AM37</f>
        <v>0</v>
      </c>
      <c r="V386" s="49">
        <f>'Misc Areas'!AQ37</f>
        <v>0</v>
      </c>
      <c r="X386" s="49">
        <f>'Misc Areas'!AS37</f>
        <v>0</v>
      </c>
      <c r="Z386" s="73">
        <f>'Misc Areas'!AU37</f>
        <v>0</v>
      </c>
    </row>
    <row r="387" spans="18:26">
      <c r="R387" s="49">
        <f>'Misc Areas'!AM38</f>
        <v>0</v>
      </c>
      <c r="V387" s="49">
        <f>'Misc Areas'!AQ38</f>
        <v>0</v>
      </c>
      <c r="X387" s="49">
        <f>'Misc Areas'!AS38</f>
        <v>0</v>
      </c>
      <c r="Z387" s="73">
        <f>'Misc Areas'!AU38</f>
        <v>0</v>
      </c>
    </row>
    <row r="388" spans="18:26">
      <c r="R388" s="49">
        <f>'Misc Areas'!AM39</f>
        <v>0</v>
      </c>
      <c r="V388" s="49">
        <f>'Misc Areas'!AQ39</f>
        <v>0</v>
      </c>
      <c r="X388" s="49">
        <f>'Misc Areas'!AS39</f>
        <v>0</v>
      </c>
      <c r="Z388" s="73">
        <f>'Misc Areas'!AU39</f>
        <v>0</v>
      </c>
    </row>
    <row r="389" spans="18:26">
      <c r="R389" s="49">
        <f>'Misc Areas'!AM40</f>
        <v>0</v>
      </c>
      <c r="V389" s="49">
        <f>'Misc Areas'!AQ40</f>
        <v>0</v>
      </c>
      <c r="X389" s="49">
        <f>'Misc Areas'!AS40</f>
        <v>0</v>
      </c>
      <c r="Z389" s="73">
        <f>'Misc Areas'!AU40</f>
        <v>0</v>
      </c>
    </row>
  </sheetData>
  <sheetProtection password="E23B" sheet="1" objects="1" scenarios="1" selectLockedCells="1"/>
  <mergeCells count="185">
    <mergeCell ref="Q111:R111"/>
    <mergeCell ref="Q113:R113"/>
    <mergeCell ref="D62:E62"/>
    <mergeCell ref="D102:E102"/>
    <mergeCell ref="H1:J1"/>
    <mergeCell ref="K1:M1"/>
    <mergeCell ref="E1:G1"/>
    <mergeCell ref="D21:E21"/>
    <mergeCell ref="Q30:R30"/>
    <mergeCell ref="Q32:R32"/>
    <mergeCell ref="Q71:R71"/>
    <mergeCell ref="Q73:R73"/>
    <mergeCell ref="H94:M94"/>
    <mergeCell ref="N94:S94"/>
    <mergeCell ref="I61:J61"/>
    <mergeCell ref="K61:L61"/>
    <mergeCell ref="O61:P61"/>
    <mergeCell ref="Q61:R61"/>
    <mergeCell ref="H54:M54"/>
    <mergeCell ref="N54:S54"/>
    <mergeCell ref="H48:K48"/>
    <mergeCell ref="L48:M48"/>
    <mergeCell ref="L46:M47"/>
    <mergeCell ref="N47:O47"/>
    <mergeCell ref="AC101:AD101"/>
    <mergeCell ref="AA99:AB99"/>
    <mergeCell ref="AC99:AD99"/>
    <mergeCell ref="I100:J100"/>
    <mergeCell ref="K100:L100"/>
    <mergeCell ref="O100:P100"/>
    <mergeCell ref="Q100:R100"/>
    <mergeCell ref="U100:V100"/>
    <mergeCell ref="W100:X100"/>
    <mergeCell ref="AA100:AB100"/>
    <mergeCell ref="AC100:AD100"/>
    <mergeCell ref="I99:J99"/>
    <mergeCell ref="K99:L99"/>
    <mergeCell ref="O99:P99"/>
    <mergeCell ref="Q99:R99"/>
    <mergeCell ref="U99:V99"/>
    <mergeCell ref="W99:X99"/>
    <mergeCell ref="O101:P101"/>
    <mergeCell ref="Q101:R101"/>
    <mergeCell ref="W101:X101"/>
    <mergeCell ref="U101:V101"/>
    <mergeCell ref="I101:J101"/>
    <mergeCell ref="K101:L101"/>
    <mergeCell ref="AA101:AB101"/>
    <mergeCell ref="T94:Y94"/>
    <mergeCell ref="Z94:AE94"/>
    <mergeCell ref="H95:M95"/>
    <mergeCell ref="N95:S95"/>
    <mergeCell ref="T95:Y95"/>
    <mergeCell ref="Z95:AE95"/>
    <mergeCell ref="O98:P98"/>
    <mergeCell ref="Q98:R98"/>
    <mergeCell ref="U98:V98"/>
    <mergeCell ref="W98:X98"/>
    <mergeCell ref="AA98:AB98"/>
    <mergeCell ref="AC98:AD98"/>
    <mergeCell ref="H96:M96"/>
    <mergeCell ref="N96:S96"/>
    <mergeCell ref="T96:Y96"/>
    <mergeCell ref="Z96:AE96"/>
    <mergeCell ref="H97:M97"/>
    <mergeCell ref="N97:S97"/>
    <mergeCell ref="T97:Y97"/>
    <mergeCell ref="I98:J98"/>
    <mergeCell ref="K98:L98"/>
    <mergeCell ref="Z97:AE97"/>
    <mergeCell ref="U61:V61"/>
    <mergeCell ref="W61:X61"/>
    <mergeCell ref="N89:O89"/>
    <mergeCell ref="L87:M88"/>
    <mergeCell ref="N88:O88"/>
    <mergeCell ref="R89:AE91"/>
    <mergeCell ref="AC60:AD60"/>
    <mergeCell ref="AA60:AB60"/>
    <mergeCell ref="H89:K89"/>
    <mergeCell ref="L89:M89"/>
    <mergeCell ref="K91:N91"/>
    <mergeCell ref="T54:Y54"/>
    <mergeCell ref="AA61:AB61"/>
    <mergeCell ref="AC61:AD61"/>
    <mergeCell ref="H57:M57"/>
    <mergeCell ref="N57:S57"/>
    <mergeCell ref="T57:Y57"/>
    <mergeCell ref="Z57:AE57"/>
    <mergeCell ref="Z54:AE54"/>
    <mergeCell ref="H55:M55"/>
    <mergeCell ref="N55:S55"/>
    <mergeCell ref="T55:Y55"/>
    <mergeCell ref="Z55:AE55"/>
    <mergeCell ref="H56:M56"/>
    <mergeCell ref="N56:S56"/>
    <mergeCell ref="T56:Y56"/>
    <mergeCell ref="Z56:AE56"/>
    <mergeCell ref="I59:J59"/>
    <mergeCell ref="K59:L59"/>
    <mergeCell ref="I60:J60"/>
    <mergeCell ref="K60:L60"/>
    <mergeCell ref="W60:X60"/>
    <mergeCell ref="AA59:AB59"/>
    <mergeCell ref="AC59:AD59"/>
    <mergeCell ref="I58:J58"/>
    <mergeCell ref="N48:O48"/>
    <mergeCell ref="H49:K49"/>
    <mergeCell ref="I20:J20"/>
    <mergeCell ref="K20:L20"/>
    <mergeCell ref="O20:P20"/>
    <mergeCell ref="Q20:R20"/>
    <mergeCell ref="U20:V20"/>
    <mergeCell ref="W20:X20"/>
    <mergeCell ref="AA20:AB20"/>
    <mergeCell ref="R48:AE51"/>
    <mergeCell ref="L49:M49"/>
    <mergeCell ref="N49:O49"/>
    <mergeCell ref="AC20:AD20"/>
    <mergeCell ref="K51:N51"/>
    <mergeCell ref="AA19:AB19"/>
    <mergeCell ref="AC19:AD19"/>
    <mergeCell ref="AA17:AB17"/>
    <mergeCell ref="AC17:AD17"/>
    <mergeCell ref="I18:J18"/>
    <mergeCell ref="K18:L18"/>
    <mergeCell ref="O18:P18"/>
    <mergeCell ref="Q18:R18"/>
    <mergeCell ref="U18:V18"/>
    <mergeCell ref="W18:X18"/>
    <mergeCell ref="AA18:AB18"/>
    <mergeCell ref="AC18:AD18"/>
    <mergeCell ref="I17:J17"/>
    <mergeCell ref="K17:L17"/>
    <mergeCell ref="O17:P17"/>
    <mergeCell ref="Q17:R17"/>
    <mergeCell ref="U17:V17"/>
    <mergeCell ref="W17:X17"/>
    <mergeCell ref="AC58:AD58"/>
    <mergeCell ref="O60:P60"/>
    <mergeCell ref="Q60:R60"/>
    <mergeCell ref="U59:V59"/>
    <mergeCell ref="O59:P59"/>
    <mergeCell ref="Q59:R59"/>
    <mergeCell ref="W59:X59"/>
    <mergeCell ref="U60:V60"/>
    <mergeCell ref="L5:M6"/>
    <mergeCell ref="N6:O6"/>
    <mergeCell ref="L7:M7"/>
    <mergeCell ref="N7:O7"/>
    <mergeCell ref="L8:M8"/>
    <mergeCell ref="N8:O8"/>
    <mergeCell ref="H15:M15"/>
    <mergeCell ref="N15:S15"/>
    <mergeCell ref="R7:AE10"/>
    <mergeCell ref="T15:Y15"/>
    <mergeCell ref="Z15:AE15"/>
    <mergeCell ref="Z16:AE16"/>
    <mergeCell ref="H13:M13"/>
    <mergeCell ref="N13:S13"/>
    <mergeCell ref="T13:Y13"/>
    <mergeCell ref="Z13:AE13"/>
    <mergeCell ref="C3:G3"/>
    <mergeCell ref="C44:G44"/>
    <mergeCell ref="C85:G85"/>
    <mergeCell ref="K58:L58"/>
    <mergeCell ref="O58:P58"/>
    <mergeCell ref="Q58:R58"/>
    <mergeCell ref="U58:V58"/>
    <mergeCell ref="W58:X58"/>
    <mergeCell ref="AA58:AB58"/>
    <mergeCell ref="H7:K7"/>
    <mergeCell ref="H8:K8"/>
    <mergeCell ref="H14:M14"/>
    <mergeCell ref="N14:S14"/>
    <mergeCell ref="T14:Y14"/>
    <mergeCell ref="Z14:AE14"/>
    <mergeCell ref="H16:M16"/>
    <mergeCell ref="N16:S16"/>
    <mergeCell ref="T16:Y16"/>
    <mergeCell ref="I19:J19"/>
    <mergeCell ref="K19:L19"/>
    <mergeCell ref="O19:P19"/>
    <mergeCell ref="Q19:R19"/>
    <mergeCell ref="U19:V19"/>
    <mergeCell ref="W19:X19"/>
  </mergeCells>
  <dataValidations xWindow="1218" yWindow="435" count="6">
    <dataValidation type="whole" allowBlank="1" showInputMessage="1" showErrorMessage="1" promptTitle="Room Equipment" prompt="Enter number of units between 0 and 9." sqref="H30:H33 H36:H39 H25:H27 H71:H74 H77:H80 H66:H68 H111:H114 H117:H120 H106:H108" xr:uid="{00000000-0002-0000-0700-000000000000}">
      <formula1>0</formula1>
      <formula2>9</formula2>
    </dataValidation>
    <dataValidation type="decimal" allowBlank="1" showInputMessage="1" showErrorMessage="1" sqref="J30:J33 J36:J39 J25:J27 J71:J74 J77:J80 J66:J68 J111:J114 J117:J120 J106:J108" xr:uid="{00000000-0002-0000-0700-000001000000}">
      <formula1>0</formula1>
      <formula2>24</formula2>
    </dataValidation>
    <dataValidation type="whole" allowBlank="1" showInputMessage="1" showErrorMessage="1" promptTitle="Number of Fans" prompt="Enter a quantity between 0 and 10." sqref="T25:T26 T66:T67 T106:T107" xr:uid="{00000000-0002-0000-0700-000002000000}">
      <formula1>0</formula1>
      <formula2>10</formula2>
    </dataValidation>
    <dataValidation allowBlank="1" showInputMessage="1" showErrorMessage="1" promptTitle="Fixture Usage" prompt="Hours per day." sqref="P7:P8 P48:P49 P89" xr:uid="{00000000-0002-0000-0700-000003000000}"/>
    <dataValidation allowBlank="1" showInputMessage="1" showErrorMessage="1" promptTitle="Fixture Wattage" prompt="Sum of wattages for all bulbs in fixture." sqref="N7:N8 N48:N49 N89" xr:uid="{00000000-0002-0000-0700-000004000000}"/>
    <dataValidation type="whole" allowBlank="1" showInputMessage="1" showErrorMessage="1" promptTitle="Ceiling Height" prompt="Enter Ceiling height in feet." sqref="H10 H51 H91" xr:uid="{00000000-0002-0000-0700-000005000000}">
      <formula1>0</formula1>
      <formula2>20</formula2>
    </dataValidation>
  </dataValidations>
  <hyperlinks>
    <hyperlink ref="E1" location="Bathrooms!C3:E3" display="BATHROOM 1" xr:uid="{00000000-0004-0000-0700-000000000000}"/>
    <hyperlink ref="H1" location="Bathrooms!C44" display="BATHROOM 2" xr:uid="{00000000-0004-0000-0700-000001000000}"/>
    <hyperlink ref="K1" location="Bathrooms!C85" display="BATHROOM 3" xr:uid="{00000000-0004-0000-0700-000002000000}"/>
    <hyperlink ref="Q30" location="'Other Appliances'!A8:R8" display="Aquarium" xr:uid="{00000000-0004-0000-0700-000003000000}"/>
    <hyperlink ref="Q31" location="'Other Appliances'!J10" display="Clock" xr:uid="{00000000-0004-0000-0700-000004000000}"/>
    <hyperlink ref="Q32" location="'Other Appliances'!A17:R17" display="Hair Dryer" xr:uid="{00000000-0004-0000-0700-000005000000}"/>
    <hyperlink ref="Q33" location="'Other Appliances'!C29" display="Other" xr:uid="{00000000-0004-0000-0700-000006000000}"/>
    <hyperlink ref="K51" location="'Misc Areas'!V44" display="Need more fixtures?" xr:uid="{00000000-0004-0000-0700-000007000000}"/>
    <hyperlink ref="Q30:R30" location="'Other Appliances'!J8" display="Aquarium" xr:uid="{00000000-0004-0000-0700-000008000000}"/>
    <hyperlink ref="Q32:R32" location="'Other Appliances'!J17" display="Hair Dryer" xr:uid="{00000000-0004-0000-0700-000009000000}"/>
    <hyperlink ref="D21" location="'Misc Areas'!A50:R57" display="Skylights?" xr:uid="{00000000-0004-0000-0700-00000A000000}"/>
    <hyperlink ref="D21:E21" location="'Misc Areas'!F52" display="Skylights?" xr:uid="{00000000-0004-0000-0700-00000B000000}"/>
    <hyperlink ref="D62" location="'Misc Areas'!A50:R57" display="Skylights?" xr:uid="{00000000-0004-0000-0700-00000C000000}"/>
    <hyperlink ref="D62:E62" location="'Misc Areas'!F52" display="Skylights?" xr:uid="{00000000-0004-0000-0700-00000D000000}"/>
    <hyperlink ref="D102" location="'Misc Areas'!A50:R57" display="Skylights?" xr:uid="{00000000-0004-0000-0700-00000E000000}"/>
    <hyperlink ref="D102:E102" location="'Misc Areas'!F52" display="Skylights?" xr:uid="{00000000-0004-0000-0700-00000F000000}"/>
    <hyperlink ref="Q71" location="'Other Appliances'!A8:R8" display="Aquarium" xr:uid="{00000000-0004-0000-0700-000010000000}"/>
    <hyperlink ref="Q72" location="'Other Appliances'!J10" display="Clock" xr:uid="{00000000-0004-0000-0700-000011000000}"/>
    <hyperlink ref="Q73" location="'Other Appliances'!A17:R17" display="Hair Dryer" xr:uid="{00000000-0004-0000-0700-000012000000}"/>
    <hyperlink ref="Q74" location="'Other Appliances'!C29" display="Other" xr:uid="{00000000-0004-0000-0700-000013000000}"/>
    <hyperlink ref="Q71:R71" location="'Other Appliances'!J8" display="Aquarium" xr:uid="{00000000-0004-0000-0700-000014000000}"/>
    <hyperlink ref="Q73:R73" location="'Other Appliances'!J17" display="Hair Dryer" xr:uid="{00000000-0004-0000-0700-000015000000}"/>
    <hyperlink ref="Q111" location="'Other Appliances'!A8:R8" display="Aquarium" xr:uid="{00000000-0004-0000-0700-000016000000}"/>
    <hyperlink ref="Q112" location="'Other Appliances'!J10" display="Clock" xr:uid="{00000000-0004-0000-0700-000017000000}"/>
    <hyperlink ref="Q113" location="'Other Appliances'!A17:R17" display="Hair Dryer" xr:uid="{00000000-0004-0000-0700-000018000000}"/>
    <hyperlink ref="Q114" location="'Other Appliances'!C29" display="Other" xr:uid="{00000000-0004-0000-0700-000019000000}"/>
    <hyperlink ref="Q111:R111" location="'Other Appliances'!J8" display="Aquarium" xr:uid="{00000000-0004-0000-0700-00001A000000}"/>
    <hyperlink ref="Q113:R113" location="'Other Appliances'!J17" display="Hair Dryer" xr:uid="{00000000-0004-0000-0700-00001B000000}"/>
    <hyperlink ref="K91" location="'Misc Areas'!V44" display="Need more fixtures?" xr:uid="{00000000-0004-0000-0700-00001C000000}"/>
    <hyperlink ref="E1:G1" location="Bathrooms!C3:E3" display="=c3" xr:uid="{00000000-0004-0000-0700-00001D000000}"/>
    <hyperlink ref="H1:J1" location="Bathrooms!C44" display="=c44" xr:uid="{00000000-0004-0000-0700-00001E000000}"/>
    <hyperlink ref="K1:M1" location="Bathrooms!C85" display="=c85" xr:uid="{00000000-0004-0000-0700-00001F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218" yWindow="435" count="5">
        <x14:dataValidation type="list" allowBlank="1" showInputMessage="1" showErrorMessage="1" xr:uid="{00000000-0002-0000-0700-000006000000}">
          <x14:formula1>
            <xm:f>'List Data'!$R$5:$R$6</xm:f>
          </x14:formula1>
          <xm:sqref>N25 N30:N31 N38 N66 N71:N72 N79 N106 N111:N112 N119</xm:sqref>
        </x14:dataValidation>
        <x14:dataValidation type="list" allowBlank="1" showInputMessage="1" showErrorMessage="1" xr:uid="{00000000-0002-0000-0700-000007000000}">
          <x14:formula1>
            <xm:f>'List Data'!$AE$3:$AE$6</xm:f>
          </x14:formula1>
          <xm:sqref>H7:H8 H48:H49 H89</xm:sqref>
        </x14:dataValidation>
        <x14:dataValidation type="list" showInputMessage="1" showErrorMessage="1" promptTitle="Kitchen Window Shade Type" prompt="Select one window shade type per exterior wall location. Majority rules." xr:uid="{00000000-0002-0000-0700-000008000000}">
          <x14:formula1>
            <xm:f>'List Data'!$K$3:$K$8</xm:f>
          </x14:formula1>
          <xm:sqref>H16:AE16 H97:AE97 H57:AE57</xm:sqref>
        </x14:dataValidation>
        <x14:dataValidation type="list" allowBlank="1" showInputMessage="1" showErrorMessage="1" promptTitle="Kitchen Window Frame Type" prompt="Select one window frame type per exterior wall location. Majority rules." xr:uid="{00000000-0002-0000-0700-00000B000000}">
          <x14:formula1>
            <xm:f>'List Data'!$L$3:$L$5</xm:f>
          </x14:formula1>
          <xm:sqref>H15:AE15 H96:AE96 H56:AE56</xm:sqref>
        </x14:dataValidation>
        <x14:dataValidation type="list" allowBlank="1" showInputMessage="1" showErrorMessage="1" promptTitle="Kitchen Window Glazing Type" prompt="Select one window glazing type per exterior wall location. Majority rules." xr:uid="{00000000-0002-0000-0700-00000E000000}">
          <x14:formula1>
            <xm:f>'List Data'!$N$3:$N$11</xm:f>
          </x14:formula1>
          <xm:sqref>H55:AE55 H95:AE95 H14:AE14</xm:sqref>
        </x14:dataValidation>
      </x14:dataValidations>
    </ex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B1:BE328"/>
  <sheetViews>
    <sheetView showGridLines="0" showRowColHeaders="0" workbookViewId="0">
      <pane ySplit="1" topLeftCell="A2" activePane="bottomLeft" state="frozen"/>
      <selection activeCell="R183" sqref="R183"/>
      <selection pane="bottomLeft" activeCell="K10" sqref="K10:V10"/>
    </sheetView>
  </sheetViews>
  <sheetFormatPr defaultColWidth="8.81640625" defaultRowHeight="16.5"/>
  <cols>
    <col min="1" max="1" width="2.54296875" style="49" customWidth="1"/>
    <col min="2" max="2" width="3.81640625" style="49" customWidth="1"/>
    <col min="3" max="9" width="3.54296875" style="49" customWidth="1"/>
    <col min="10" max="10" width="5.453125" style="49" customWidth="1"/>
    <col min="11" max="14" width="3.54296875" style="49" customWidth="1"/>
    <col min="15" max="15" width="5.81640625" style="49" customWidth="1"/>
    <col min="16" max="22" width="3.54296875" style="49" customWidth="1"/>
    <col min="23" max="23" width="4.1796875" style="49" customWidth="1"/>
    <col min="24" max="25" width="3.54296875" style="49" customWidth="1"/>
    <col min="26" max="26" width="5.1796875" style="49" customWidth="1"/>
    <col min="27" max="30" width="3.54296875" style="49" customWidth="1"/>
    <col min="31" max="31" width="7.1796875" style="49" customWidth="1"/>
    <col min="32" max="41" width="3.54296875" style="49" customWidth="1"/>
    <col min="42" max="42" width="5.453125" style="49" customWidth="1"/>
    <col min="43" max="46" width="3.54296875" style="49" customWidth="1"/>
    <col min="47" max="47" width="5.54296875" style="49" customWidth="1"/>
    <col min="48" max="259" width="3.54296875" style="49" customWidth="1"/>
    <col min="260" max="16384" width="8.81640625" style="49"/>
  </cols>
  <sheetData>
    <row r="1" spans="2:42" ht="17">
      <c r="B1" s="48" t="s">
        <v>126</v>
      </c>
      <c r="F1" s="391" t="s">
        <v>46</v>
      </c>
      <c r="G1" s="391"/>
      <c r="H1" s="391"/>
      <c r="I1" s="391"/>
      <c r="J1" s="391" t="s">
        <v>651</v>
      </c>
      <c r="K1" s="391"/>
      <c r="L1" s="391" t="s">
        <v>376</v>
      </c>
      <c r="M1" s="391"/>
      <c r="N1" s="391" t="s">
        <v>159</v>
      </c>
      <c r="O1" s="391"/>
      <c r="P1" s="391"/>
      <c r="Q1" s="391" t="s">
        <v>158</v>
      </c>
      <c r="R1" s="391"/>
      <c r="S1" s="391"/>
      <c r="T1" s="391" t="s">
        <v>409</v>
      </c>
      <c r="U1" s="391"/>
      <c r="V1" s="391"/>
      <c r="W1" s="391" t="s">
        <v>768</v>
      </c>
      <c r="X1" s="391"/>
      <c r="Y1" s="392" t="s">
        <v>423</v>
      </c>
      <c r="Z1" s="392"/>
      <c r="AA1" s="392"/>
    </row>
    <row r="2" spans="2:42">
      <c r="C2" s="48" t="s">
        <v>598</v>
      </c>
      <c r="Z2" s="61" t="s">
        <v>1029</v>
      </c>
    </row>
    <row r="4" spans="2:42" ht="21" customHeight="1">
      <c r="C4" s="109" t="s">
        <v>42</v>
      </c>
      <c r="Z4" s="393" t="s">
        <v>52</v>
      </c>
      <c r="AA4" s="393"/>
      <c r="AB4" s="393"/>
      <c r="AC4" s="393"/>
      <c r="AD4" s="393"/>
    </row>
    <row r="5" spans="2:42">
      <c r="C5" s="49" t="s">
        <v>43</v>
      </c>
      <c r="K5" s="394"/>
      <c r="L5" s="394"/>
      <c r="M5" s="394"/>
      <c r="N5" s="394"/>
      <c r="O5" s="394"/>
      <c r="P5" s="394"/>
      <c r="Q5" s="394"/>
      <c r="Z5" s="49" t="s">
        <v>33</v>
      </c>
      <c r="AG5" s="381" t="inlineStr">
        <is>
          <t xml:space="preserve">None</t>
        </is>
      </c>
      <c r="AH5" s="381"/>
      <c r="AI5" s="381"/>
      <c r="AJ5" s="381"/>
      <c r="AK5" s="381"/>
      <c r="AL5" s="381"/>
      <c r="AM5" s="381"/>
      <c r="AN5" s="381"/>
      <c r="AO5" s="381"/>
      <c r="AP5" s="381"/>
    </row>
    <row r="6" spans="2:42">
      <c r="C6" s="49" t="s">
        <v>44</v>
      </c>
      <c r="K6" s="388"/>
      <c r="L6" s="389"/>
      <c r="M6" s="389"/>
      <c r="N6" s="389"/>
      <c r="O6" s="389"/>
      <c r="P6" s="389"/>
      <c r="Q6" s="389"/>
      <c r="R6" s="389"/>
      <c r="S6" s="389"/>
      <c r="T6" s="389"/>
      <c r="U6" s="389"/>
      <c r="V6" s="389"/>
      <c r="W6" s="390"/>
      <c r="Z6" s="49" t="s">
        <v>53</v>
      </c>
      <c r="AG6" s="381"/>
      <c r="AH6" s="381"/>
      <c r="AI6" s="381"/>
    </row>
    <row r="7" spans="2:42">
      <c r="C7" s="49" t="s">
        <v>45</v>
      </c>
      <c r="K7" s="387"/>
      <c r="L7" s="387"/>
      <c r="M7" s="387"/>
      <c r="N7" s="387"/>
      <c r="O7" s="387"/>
      <c r="P7" s="387"/>
      <c r="Q7" s="387"/>
      <c r="R7" s="66"/>
      <c r="S7" s="66"/>
      <c r="T7" s="66"/>
      <c r="U7" s="66"/>
      <c r="V7" s="66"/>
      <c r="Z7" s="49" t="s">
        <v>820</v>
      </c>
      <c r="AG7" s="387"/>
      <c r="AH7" s="387"/>
    </row>
    <row r="8" spans="2:42">
      <c r="Z8" s="49" t="s">
        <v>54</v>
      </c>
      <c r="AG8" s="381"/>
      <c r="AH8" s="381"/>
    </row>
    <row r="9" spans="2:42" ht="21" customHeight="1">
      <c r="C9" s="109" t="s">
        <v>46</v>
      </c>
      <c r="Z9" s="1" t="s">
        <v>748</v>
      </c>
      <c r="AO9" s="377">
        <v>0</v>
      </c>
      <c r="AP9" s="378"/>
    </row>
    <row r="10" spans="2:42">
      <c r="C10" s="49" t="s">
        <v>49</v>
      </c>
      <c r="K10" s="381"/>
      <c r="L10" s="381"/>
      <c r="M10" s="381"/>
      <c r="N10" s="381"/>
      <c r="O10" s="381"/>
      <c r="P10" s="381"/>
      <c r="Q10" s="381"/>
      <c r="R10" s="381"/>
      <c r="S10" s="381"/>
      <c r="T10" s="381"/>
      <c r="U10" s="381"/>
      <c r="V10" s="381"/>
      <c r="Z10" s="1" t="s">
        <v>749</v>
      </c>
      <c r="AO10" s="334">
        <v>0</v>
      </c>
      <c r="AP10" s="336"/>
    </row>
    <row r="11" spans="2:42">
      <c r="C11" s="49" t="s">
        <v>48</v>
      </c>
      <c r="K11" s="381"/>
      <c r="L11" s="381"/>
    </row>
    <row r="12" spans="2:42" ht="19.5" customHeight="1">
      <c r="C12" s="49" t="s">
        <v>47</v>
      </c>
      <c r="K12" s="381"/>
      <c r="L12" s="381"/>
      <c r="Z12" s="109" t="s">
        <v>55</v>
      </c>
    </row>
    <row r="13" spans="2:42">
      <c r="Z13" s="49" t="s">
        <v>33</v>
      </c>
      <c r="AG13" s="334" t="inlineStr">
        <is>
          <t xml:space="preserve">Room Air Conditioner</t>
        </is>
      </c>
      <c r="AH13" s="335"/>
      <c r="AI13" s="335"/>
      <c r="AJ13" s="335"/>
      <c r="AK13" s="335"/>
      <c r="AL13" s="335"/>
      <c r="AM13" s="335"/>
      <c r="AN13" s="335"/>
      <c r="AO13" s="335"/>
      <c r="AP13" s="336"/>
    </row>
    <row r="14" spans="2:42" ht="19.5" customHeight="1">
      <c r="C14" s="109" t="s">
        <v>376</v>
      </c>
      <c r="Z14" s="49" t="s">
        <v>53</v>
      </c>
      <c r="AG14" s="381">
        <v>11400</v>
      </c>
      <c r="AH14" s="381"/>
      <c r="AI14" s="381"/>
      <c r="AJ14" s="106"/>
      <c r="AK14" s="106"/>
      <c r="AL14" s="106"/>
      <c r="AM14" s="106"/>
      <c r="AN14" s="106"/>
      <c r="AO14" s="106"/>
      <c r="AP14" s="106"/>
    </row>
    <row r="15" spans="2:42">
      <c r="C15" s="49" t="s">
        <v>50</v>
      </c>
      <c r="K15" s="381"/>
      <c r="L15" s="381"/>
      <c r="Z15" s="49" t="s">
        <v>408</v>
      </c>
      <c r="AG15" s="398">
        <v>9.6</v>
      </c>
      <c r="AH15" s="399"/>
      <c r="AI15" s="106"/>
      <c r="AJ15" s="106"/>
      <c r="AK15" s="106"/>
      <c r="AL15" s="106"/>
      <c r="AM15" s="106"/>
      <c r="AN15" s="106"/>
      <c r="AO15" s="106"/>
      <c r="AP15" s="106"/>
    </row>
    <row r="16" spans="2:42">
      <c r="Z16" s="49" t="s">
        <v>54</v>
      </c>
      <c r="AG16" s="334">
        <v>2024</v>
      </c>
      <c r="AH16" s="336"/>
      <c r="AI16" s="106"/>
      <c r="AJ16" s="106"/>
      <c r="AK16" s="106"/>
      <c r="AL16" s="106"/>
      <c r="AM16" s="106"/>
      <c r="AN16" s="106"/>
      <c r="AO16" s="106"/>
      <c r="AP16" s="106"/>
    </row>
    <row r="17" spans="3:57" ht="20.25" customHeight="1">
      <c r="C17" s="109" t="s">
        <v>59</v>
      </c>
      <c r="Z17" s="1" t="s">
        <v>750</v>
      </c>
      <c r="AN17" s="334">
        <v>0</v>
      </c>
      <c r="AO17" s="336"/>
    </row>
    <row r="18" spans="3:57">
      <c r="C18" s="49" t="s">
        <v>60</v>
      </c>
      <c r="K18" s="381" t="inlineStr">
        <is>
          <t xml:space="preserve">Indoors</t>
        </is>
      </c>
      <c r="L18" s="381"/>
      <c r="M18" s="381"/>
      <c r="N18" s="381"/>
      <c r="O18" s="381"/>
      <c r="P18" s="381"/>
      <c r="Z18" s="49" t="s">
        <v>482</v>
      </c>
      <c r="AG18" s="334" t="inlineStr">
        <is>
          <t xml:space="preserve">No</t>
        </is>
      </c>
      <c r="AH18" s="336"/>
    </row>
    <row r="19" spans="3:57">
      <c r="C19" s="49" t="s">
        <v>39</v>
      </c>
      <c r="K19" s="381" t="inlineStr">
        <is>
          <t xml:space="preserve">Electricity</t>
        </is>
      </c>
      <c r="L19" s="381"/>
      <c r="M19" s="381"/>
      <c r="N19" s="381"/>
      <c r="O19" s="381"/>
      <c r="P19" s="381"/>
    </row>
    <row r="20" spans="3:57" ht="19.5" customHeight="1">
      <c r="C20" s="49" t="s">
        <v>386</v>
      </c>
      <c r="K20" s="387">
        <v>0</v>
      </c>
      <c r="L20" s="387"/>
      <c r="Z20" s="109" t="s">
        <v>853</v>
      </c>
    </row>
    <row r="21" spans="3:57">
      <c r="C21" s="49" t="s">
        <v>61</v>
      </c>
      <c r="K21" s="381">
        <v>0.99</v>
      </c>
      <c r="L21" s="381"/>
      <c r="Z21" s="49" t="s">
        <v>578</v>
      </c>
      <c r="AG21" s="334"/>
      <c r="AH21" s="335"/>
      <c r="AI21" s="335"/>
      <c r="AJ21" s="335"/>
      <c r="AK21" s="335"/>
      <c r="AL21" s="336"/>
    </row>
    <row r="22" spans="3:57">
      <c r="C22" s="49" t="s">
        <v>387</v>
      </c>
      <c r="K22" s="381">
        <v>2024</v>
      </c>
      <c r="L22" s="381"/>
      <c r="Z22" s="49" t="s">
        <v>464</v>
      </c>
      <c r="AG22" s="334"/>
      <c r="AH22" s="335"/>
      <c r="AI22" s="335"/>
      <c r="AJ22" s="335"/>
      <c r="AK22" s="335"/>
      <c r="AL22" s="336"/>
    </row>
    <row r="23" spans="3:57">
      <c r="C23" s="49" t="s">
        <v>62</v>
      </c>
      <c r="K23" s="394">
        <v>0.99</v>
      </c>
      <c r="L23" s="394"/>
    </row>
    <row r="24" spans="3:57">
      <c r="C24" s="49" t="s">
        <v>1018</v>
      </c>
      <c r="K24" s="400">
        <v>83256</v>
      </c>
      <c r="L24" s="400"/>
      <c r="M24" s="400"/>
      <c r="Z24" s="49" t="s">
        <v>833</v>
      </c>
      <c r="AG24" s="334"/>
      <c r="AH24" s="335"/>
      <c r="AI24" s="335"/>
      <c r="AJ24" s="335"/>
      <c r="AK24" s="335"/>
      <c r="AL24" s="336"/>
    </row>
    <row r="25" spans="3:57">
      <c r="K25" s="303"/>
      <c r="L25" s="303"/>
      <c r="Z25" s="49" t="s">
        <v>466</v>
      </c>
      <c r="AG25" s="334"/>
      <c r="AH25" s="335"/>
      <c r="AI25" s="335"/>
      <c r="AJ25" s="335"/>
      <c r="AK25" s="335"/>
      <c r="AL25" s="336"/>
    </row>
    <row r="26" spans="3:57" ht="20.25" customHeight="1">
      <c r="C26" s="109" t="s">
        <v>139</v>
      </c>
    </row>
    <row r="27" spans="3:57" ht="21.75" customHeight="1">
      <c r="C27" s="49" t="s">
        <v>140</v>
      </c>
      <c r="K27" s="395" t="inlineStr">
        <is>
          <t xml:space="preserve">Yes</t>
        </is>
      </c>
      <c r="L27" s="396"/>
      <c r="Z27" s="109" t="s">
        <v>143</v>
      </c>
    </row>
    <row r="28" spans="3:57" ht="21.75" customHeight="1">
      <c r="C28" s="53" t="s">
        <v>599</v>
      </c>
      <c r="K28" s="395"/>
      <c r="L28" s="396"/>
      <c r="M28" s="62"/>
      <c r="Z28" s="49" t="s">
        <v>604</v>
      </c>
      <c r="AG28" s="377"/>
      <c r="AH28" s="379"/>
      <c r="AI28" s="378"/>
      <c r="AM28" s="406" t="s">
        <v>649</v>
      </c>
      <c r="AN28" s="406"/>
      <c r="AO28" s="406"/>
      <c r="AP28" s="406"/>
      <c r="AQ28" s="406"/>
    </row>
    <row r="29" spans="3:57">
      <c r="C29" s="49" t="s">
        <v>141</v>
      </c>
    </row>
    <row r="30" spans="3:57">
      <c r="C30" s="53" t="s">
        <v>123</v>
      </c>
      <c r="K30" s="381" t="inlineStr">
        <is>
          <t xml:space="preserve">Electricity</t>
        </is>
      </c>
      <c r="L30" s="381"/>
      <c r="M30" s="381"/>
      <c r="N30" s="381"/>
      <c r="O30" s="381"/>
      <c r="P30" s="381"/>
      <c r="BE30" s="1"/>
    </row>
    <row r="32" spans="3:57">
      <c r="C32" s="48" t="s">
        <v>409</v>
      </c>
    </row>
    <row r="33" spans="3:47">
      <c r="C33" s="48"/>
    </row>
    <row r="34" spans="3:47" ht="16.5" customHeight="1">
      <c r="C34" s="48" t="s">
        <v>495</v>
      </c>
      <c r="D34" s="48"/>
      <c r="E34" s="48"/>
      <c r="F34" s="48"/>
      <c r="K34" s="313" t="s">
        <v>829</v>
      </c>
      <c r="L34" s="313"/>
      <c r="S34" s="48" t="s">
        <v>381</v>
      </c>
      <c r="T34" s="48"/>
      <c r="U34" s="48"/>
      <c r="V34" s="48"/>
      <c r="AA34" s="313" t="s">
        <v>829</v>
      </c>
      <c r="AB34" s="313"/>
      <c r="AI34" s="48" t="s">
        <v>650</v>
      </c>
      <c r="AJ34" s="48"/>
      <c r="AK34" s="48"/>
      <c r="AL34" s="48"/>
      <c r="AQ34" s="313" t="s">
        <v>829</v>
      </c>
      <c r="AR34" s="313"/>
    </row>
    <row r="35" spans="3:47">
      <c r="G35" s="49" t="s">
        <v>26</v>
      </c>
      <c r="K35" s="314"/>
      <c r="L35" s="314"/>
      <c r="M35" s="310" t="s">
        <v>828</v>
      </c>
      <c r="N35" s="310"/>
      <c r="O35" s="49" t="s">
        <v>36</v>
      </c>
      <c r="W35" s="49" t="s">
        <v>26</v>
      </c>
      <c r="AA35" s="314"/>
      <c r="AB35" s="314"/>
      <c r="AC35" s="310" t="s">
        <v>828</v>
      </c>
      <c r="AD35" s="310"/>
      <c r="AE35" s="49" t="s">
        <v>36</v>
      </c>
      <c r="AM35" s="49" t="s">
        <v>26</v>
      </c>
      <c r="AQ35" s="314"/>
      <c r="AR35" s="314"/>
      <c r="AS35" s="310" t="s">
        <v>828</v>
      </c>
      <c r="AT35" s="310"/>
      <c r="AU35" s="49" t="s">
        <v>36</v>
      </c>
    </row>
    <row r="36" spans="3:47">
      <c r="C36" s="49" t="s">
        <v>28</v>
      </c>
      <c r="F36" s="381"/>
      <c r="G36" s="381"/>
      <c r="H36" s="381"/>
      <c r="I36" s="381"/>
      <c r="J36" s="381"/>
      <c r="K36" s="334"/>
      <c r="L36" s="336"/>
      <c r="M36" s="334"/>
      <c r="N36" s="336"/>
      <c r="O36" s="139"/>
      <c r="S36" s="49" t="s">
        <v>28</v>
      </c>
      <c r="V36" s="381"/>
      <c r="W36" s="381"/>
      <c r="X36" s="381"/>
      <c r="Y36" s="381"/>
      <c r="Z36" s="381"/>
      <c r="AA36" s="334"/>
      <c r="AB36" s="336"/>
      <c r="AC36" s="334"/>
      <c r="AD36" s="336"/>
      <c r="AE36" s="139"/>
      <c r="AI36" s="49" t="s">
        <v>28</v>
      </c>
      <c r="AL36" s="381"/>
      <c r="AM36" s="381"/>
      <c r="AN36" s="381"/>
      <c r="AO36" s="381"/>
      <c r="AP36" s="381"/>
      <c r="AQ36" s="334"/>
      <c r="AR36" s="336"/>
      <c r="AS36" s="334"/>
      <c r="AT36" s="336"/>
      <c r="AU36" s="139"/>
    </row>
    <row r="37" spans="3:47">
      <c r="C37" s="49" t="s">
        <v>29</v>
      </c>
      <c r="F37" s="381"/>
      <c r="G37" s="381"/>
      <c r="H37" s="381"/>
      <c r="I37" s="381"/>
      <c r="J37" s="381"/>
      <c r="K37" s="334"/>
      <c r="L37" s="336"/>
      <c r="M37" s="334"/>
      <c r="N37" s="336"/>
      <c r="O37" s="139"/>
      <c r="S37" s="49" t="s">
        <v>29</v>
      </c>
      <c r="V37" s="381"/>
      <c r="W37" s="381"/>
      <c r="X37" s="381"/>
      <c r="Y37" s="381"/>
      <c r="Z37" s="381"/>
      <c r="AA37" s="334"/>
      <c r="AB37" s="336"/>
      <c r="AC37" s="334"/>
      <c r="AD37" s="336"/>
      <c r="AE37" s="139"/>
      <c r="AI37" s="49" t="s">
        <v>29</v>
      </c>
      <c r="AL37" s="381"/>
      <c r="AM37" s="381"/>
      <c r="AN37" s="381"/>
      <c r="AO37" s="381"/>
      <c r="AP37" s="381"/>
      <c r="AQ37" s="334"/>
      <c r="AR37" s="336"/>
      <c r="AS37" s="334"/>
      <c r="AT37" s="336"/>
      <c r="AU37" s="139"/>
    </row>
    <row r="38" spans="3:47">
      <c r="C38" s="49" t="s">
        <v>30</v>
      </c>
      <c r="F38" s="381"/>
      <c r="G38" s="381"/>
      <c r="H38" s="381"/>
      <c r="I38" s="381"/>
      <c r="J38" s="381"/>
      <c r="K38" s="334"/>
      <c r="L38" s="336"/>
      <c r="M38" s="334"/>
      <c r="N38" s="336"/>
      <c r="O38" s="139"/>
      <c r="S38" s="49" t="s">
        <v>30</v>
      </c>
      <c r="V38" s="381"/>
      <c r="W38" s="381"/>
      <c r="X38" s="381"/>
      <c r="Y38" s="381"/>
      <c r="Z38" s="381"/>
      <c r="AA38" s="334"/>
      <c r="AB38" s="336"/>
      <c r="AC38" s="334"/>
      <c r="AD38" s="336"/>
      <c r="AE38" s="139"/>
      <c r="AI38" s="49" t="s">
        <v>30</v>
      </c>
      <c r="AL38" s="381"/>
      <c r="AM38" s="381"/>
      <c r="AN38" s="381"/>
      <c r="AO38" s="381"/>
      <c r="AP38" s="381"/>
      <c r="AQ38" s="334"/>
      <c r="AR38" s="336"/>
      <c r="AS38" s="334"/>
      <c r="AT38" s="336"/>
      <c r="AU38" s="139"/>
    </row>
    <row r="39" spans="3:47">
      <c r="C39" s="49" t="s">
        <v>31</v>
      </c>
      <c r="F39" s="381"/>
      <c r="G39" s="381"/>
      <c r="H39" s="381"/>
      <c r="I39" s="381"/>
      <c r="J39" s="381"/>
      <c r="K39" s="334"/>
      <c r="L39" s="336"/>
      <c r="M39" s="334"/>
      <c r="N39" s="336"/>
      <c r="O39" s="139"/>
      <c r="S39" s="49" t="s">
        <v>31</v>
      </c>
      <c r="V39" s="381"/>
      <c r="W39" s="381"/>
      <c r="X39" s="381"/>
      <c r="Y39" s="381"/>
      <c r="Z39" s="381"/>
      <c r="AA39" s="334"/>
      <c r="AB39" s="336"/>
      <c r="AC39" s="334"/>
      <c r="AD39" s="336"/>
      <c r="AE39" s="139"/>
      <c r="AI39" s="49" t="s">
        <v>31</v>
      </c>
      <c r="AL39" s="381"/>
      <c r="AM39" s="381"/>
      <c r="AN39" s="381"/>
      <c r="AO39" s="381"/>
      <c r="AP39" s="381"/>
      <c r="AQ39" s="334"/>
      <c r="AR39" s="336"/>
      <c r="AS39" s="334"/>
      <c r="AT39" s="336"/>
      <c r="AU39" s="139"/>
    </row>
    <row r="40" spans="3:47">
      <c r="C40" s="49" t="s">
        <v>32</v>
      </c>
      <c r="F40" s="381"/>
      <c r="G40" s="381"/>
      <c r="H40" s="381"/>
      <c r="I40" s="381"/>
      <c r="J40" s="381"/>
      <c r="K40" s="334"/>
      <c r="L40" s="336"/>
      <c r="M40" s="334"/>
      <c r="N40" s="336"/>
      <c r="O40" s="139"/>
      <c r="S40" s="49" t="s">
        <v>32</v>
      </c>
      <c r="V40" s="381"/>
      <c r="W40" s="381"/>
      <c r="X40" s="381"/>
      <c r="Y40" s="381"/>
      <c r="Z40" s="381"/>
      <c r="AA40" s="334"/>
      <c r="AB40" s="336"/>
      <c r="AC40" s="334"/>
      <c r="AD40" s="336"/>
      <c r="AE40" s="139"/>
      <c r="AI40" s="49" t="s">
        <v>32</v>
      </c>
      <c r="AL40" s="381"/>
      <c r="AM40" s="381"/>
      <c r="AN40" s="381"/>
      <c r="AO40" s="381"/>
      <c r="AP40" s="381"/>
      <c r="AQ40" s="334"/>
      <c r="AR40" s="336"/>
      <c r="AS40" s="334"/>
      <c r="AT40" s="336"/>
      <c r="AU40" s="139"/>
    </row>
    <row r="42" spans="3:47" ht="16.5" customHeight="1">
      <c r="C42" s="48" t="s">
        <v>652</v>
      </c>
      <c r="D42" s="48"/>
      <c r="E42" s="48"/>
      <c r="F42" s="48"/>
      <c r="K42" s="313" t="s">
        <v>829</v>
      </c>
      <c r="L42" s="313"/>
      <c r="S42" s="48" t="s">
        <v>501</v>
      </c>
      <c r="T42" s="48"/>
      <c r="U42" s="48"/>
      <c r="V42" s="48"/>
      <c r="AA42" s="313" t="s">
        <v>829</v>
      </c>
      <c r="AB42" s="313"/>
      <c r="AF42" s="303" t="s">
        <v>847</v>
      </c>
      <c r="AG42" s="303"/>
      <c r="AH42" s="303"/>
      <c r="AI42" s="303"/>
      <c r="AJ42" s="303"/>
    </row>
    <row r="43" spans="3:47">
      <c r="G43" s="49" t="s">
        <v>26</v>
      </c>
      <c r="K43" s="314"/>
      <c r="L43" s="314"/>
      <c r="M43" s="310" t="s">
        <v>828</v>
      </c>
      <c r="N43" s="310"/>
      <c r="O43" s="49" t="s">
        <v>36</v>
      </c>
      <c r="W43" s="49" t="s">
        <v>26</v>
      </c>
      <c r="AA43" s="314"/>
      <c r="AB43" s="314"/>
      <c r="AC43" s="310" t="s">
        <v>828</v>
      </c>
      <c r="AD43" s="310"/>
      <c r="AE43" s="49" t="s">
        <v>36</v>
      </c>
      <c r="AF43" s="310"/>
      <c r="AG43" s="310"/>
      <c r="AH43" s="310"/>
      <c r="AI43" s="310"/>
      <c r="AJ43" s="310"/>
    </row>
    <row r="44" spans="3:47">
      <c r="C44" s="49" t="s">
        <v>28</v>
      </c>
      <c r="F44" s="381"/>
      <c r="G44" s="381"/>
      <c r="H44" s="381"/>
      <c r="I44" s="381"/>
      <c r="J44" s="381"/>
      <c r="K44" s="334"/>
      <c r="L44" s="336"/>
      <c r="M44" s="334"/>
      <c r="N44" s="336"/>
      <c r="O44" s="139"/>
      <c r="S44" s="49" t="s">
        <v>28</v>
      </c>
      <c r="V44" s="381"/>
      <c r="W44" s="381"/>
      <c r="X44" s="381"/>
      <c r="Y44" s="381"/>
      <c r="Z44" s="381"/>
      <c r="AA44" s="334"/>
      <c r="AB44" s="336"/>
      <c r="AC44" s="334"/>
      <c r="AD44" s="336"/>
      <c r="AE44" s="139"/>
      <c r="AF44" s="397"/>
      <c r="AG44" s="397"/>
      <c r="AH44" s="397"/>
      <c r="AI44" s="397"/>
      <c r="AJ44" s="397"/>
    </row>
    <row r="45" spans="3:47">
      <c r="C45" s="49" t="s">
        <v>29</v>
      </c>
      <c r="F45" s="381"/>
      <c r="G45" s="381"/>
      <c r="H45" s="381"/>
      <c r="I45" s="381"/>
      <c r="J45" s="381"/>
      <c r="K45" s="334"/>
      <c r="L45" s="336"/>
      <c r="M45" s="334"/>
      <c r="N45" s="336"/>
      <c r="O45" s="139"/>
      <c r="S45" s="49" t="s">
        <v>29</v>
      </c>
      <c r="V45" s="381"/>
      <c r="W45" s="381"/>
      <c r="X45" s="381"/>
      <c r="Y45" s="381"/>
      <c r="Z45" s="381"/>
      <c r="AA45" s="334"/>
      <c r="AB45" s="336"/>
      <c r="AC45" s="334"/>
      <c r="AD45" s="336"/>
      <c r="AE45" s="139"/>
      <c r="AF45" s="397"/>
      <c r="AG45" s="397"/>
      <c r="AH45" s="397"/>
      <c r="AI45" s="397"/>
      <c r="AJ45" s="397"/>
    </row>
    <row r="46" spans="3:47">
      <c r="C46" s="49" t="s">
        <v>30</v>
      </c>
      <c r="F46" s="381"/>
      <c r="G46" s="381"/>
      <c r="H46" s="381"/>
      <c r="I46" s="381"/>
      <c r="J46" s="381"/>
      <c r="K46" s="334"/>
      <c r="L46" s="336"/>
      <c r="M46" s="334"/>
      <c r="N46" s="336"/>
      <c r="O46" s="139"/>
      <c r="S46" s="49" t="s">
        <v>30</v>
      </c>
      <c r="V46" s="381"/>
      <c r="W46" s="381"/>
      <c r="X46" s="381"/>
      <c r="Y46" s="381"/>
      <c r="Z46" s="381"/>
      <c r="AA46" s="334"/>
      <c r="AB46" s="336"/>
      <c r="AC46" s="334"/>
      <c r="AD46" s="336"/>
      <c r="AE46" s="139"/>
      <c r="AF46" s="397"/>
      <c r="AG46" s="397"/>
      <c r="AH46" s="397"/>
      <c r="AI46" s="397"/>
      <c r="AJ46" s="397"/>
    </row>
    <row r="47" spans="3:47">
      <c r="C47" s="49" t="s">
        <v>31</v>
      </c>
      <c r="F47" s="381"/>
      <c r="G47" s="381"/>
      <c r="H47" s="381"/>
      <c r="I47" s="381"/>
      <c r="J47" s="381"/>
      <c r="K47" s="334"/>
      <c r="L47" s="336"/>
      <c r="M47" s="334"/>
      <c r="N47" s="336"/>
      <c r="O47" s="139"/>
      <c r="S47" s="49" t="s">
        <v>31</v>
      </c>
      <c r="V47" s="381"/>
      <c r="W47" s="381"/>
      <c r="X47" s="381"/>
      <c r="Y47" s="381"/>
      <c r="Z47" s="381"/>
      <c r="AA47" s="334"/>
      <c r="AB47" s="336"/>
      <c r="AC47" s="334"/>
      <c r="AD47" s="336"/>
      <c r="AE47" s="139"/>
      <c r="AF47" s="397"/>
      <c r="AG47" s="397"/>
      <c r="AH47" s="397"/>
      <c r="AI47" s="397"/>
      <c r="AJ47" s="397"/>
    </row>
    <row r="48" spans="3:47">
      <c r="C48" s="49" t="s">
        <v>32</v>
      </c>
      <c r="F48" s="381"/>
      <c r="G48" s="381"/>
      <c r="H48" s="381"/>
      <c r="I48" s="381"/>
      <c r="J48" s="381"/>
      <c r="K48" s="334"/>
      <c r="L48" s="336"/>
      <c r="M48" s="334"/>
      <c r="N48" s="336"/>
      <c r="O48" s="139"/>
      <c r="S48" s="49" t="s">
        <v>32</v>
      </c>
      <c r="V48" s="381"/>
      <c r="W48" s="381"/>
      <c r="X48" s="381"/>
      <c r="Y48" s="381"/>
      <c r="Z48" s="381"/>
      <c r="AA48" s="334"/>
      <c r="AB48" s="336"/>
      <c r="AC48" s="334"/>
      <c r="AD48" s="336"/>
      <c r="AE48" s="139"/>
      <c r="AF48" s="397"/>
      <c r="AG48" s="397"/>
      <c r="AH48" s="397"/>
      <c r="AI48" s="397"/>
      <c r="AJ48" s="397"/>
    </row>
    <row r="50" spans="3:47">
      <c r="C50" s="48" t="s">
        <v>134</v>
      </c>
      <c r="U50" s="404"/>
      <c r="V50" s="404"/>
      <c r="W50" s="404"/>
      <c r="X50" s="404"/>
      <c r="Z50" s="48" t="s">
        <v>768</v>
      </c>
    </row>
    <row r="51" spans="3:47">
      <c r="C51" s="48"/>
      <c r="D51" s="48"/>
      <c r="E51" s="48"/>
      <c r="F51" s="48"/>
      <c r="G51" s="48"/>
      <c r="U51" s="367"/>
      <c r="V51" s="367"/>
      <c r="W51" s="367"/>
      <c r="X51" s="367"/>
      <c r="Y51" s="367"/>
    </row>
    <row r="52" spans="3:47" ht="18.75" customHeight="1">
      <c r="C52" s="49" t="s">
        <v>15</v>
      </c>
      <c r="H52" s="401"/>
      <c r="I52" s="402"/>
      <c r="J52" s="402"/>
      <c r="K52" s="402"/>
      <c r="L52" s="402"/>
      <c r="M52" s="402"/>
      <c r="N52" s="402"/>
      <c r="O52" s="402"/>
      <c r="P52" s="402"/>
      <c r="Q52" s="402"/>
      <c r="R52" s="402"/>
      <c r="S52" s="402"/>
      <c r="T52" s="402"/>
      <c r="U52" s="403"/>
      <c r="V52" s="50"/>
      <c r="W52" s="50"/>
      <c r="X52" s="50"/>
      <c r="Y52" s="50"/>
      <c r="AA52" s="298" t="inlineStr">
        <is>
          <t xml:space="preserve">Hall laundry (shared coin/Octopus machines): 1 load per person per week, cold wash 45 min, tumble-dry 12 min. Shared washroom exhaust fan runs 24 h. Water heater is tankless (capacity 0 gal); rated input 24.4 kW = 83,256 Btu/h; efficiency about 0.99. Room AC EER = 3.34 kW / 1.192 kW = 2.80 W/W = 9.6 Btu/Wh (HK CSPF 4.66).</t>
        </is>
      </c>
      <c r="AB52" s="405"/>
      <c r="AC52" s="405"/>
      <c r="AD52" s="405"/>
      <c r="AE52" s="405"/>
      <c r="AF52" s="405"/>
      <c r="AG52" s="405"/>
      <c r="AH52" s="405"/>
      <c r="AI52" s="405"/>
      <c r="AJ52" s="405"/>
      <c r="AK52" s="405"/>
      <c r="AL52" s="405"/>
      <c r="AM52" s="405"/>
      <c r="AN52" s="405"/>
      <c r="AO52" s="405"/>
      <c r="AP52" s="405"/>
      <c r="AQ52" s="405"/>
      <c r="AR52" s="405"/>
      <c r="AS52" s="405"/>
      <c r="AT52" s="405"/>
      <c r="AU52" s="405"/>
    </row>
    <row r="53" spans="3:47">
      <c r="C53" s="49" t="s">
        <v>16</v>
      </c>
      <c r="H53" s="334"/>
      <c r="I53" s="335"/>
      <c r="J53" s="335"/>
      <c r="K53" s="335"/>
      <c r="L53" s="335"/>
      <c r="M53" s="335"/>
      <c r="N53" s="335"/>
      <c r="O53" s="335"/>
      <c r="P53" s="335"/>
      <c r="Q53" s="336"/>
      <c r="V53" s="50"/>
      <c r="W53" s="50"/>
      <c r="X53" s="50"/>
      <c r="Y53" s="50"/>
      <c r="AA53" s="405"/>
      <c r="AB53" s="405"/>
      <c r="AC53" s="405"/>
      <c r="AD53" s="405"/>
      <c r="AE53" s="405"/>
      <c r="AF53" s="405"/>
      <c r="AG53" s="405"/>
      <c r="AH53" s="405"/>
      <c r="AI53" s="405"/>
      <c r="AJ53" s="405"/>
      <c r="AK53" s="405"/>
      <c r="AL53" s="405"/>
      <c r="AM53" s="405"/>
      <c r="AN53" s="405"/>
      <c r="AO53" s="405"/>
      <c r="AP53" s="405"/>
      <c r="AQ53" s="405"/>
      <c r="AR53" s="405"/>
      <c r="AS53" s="405"/>
      <c r="AT53" s="405"/>
      <c r="AU53" s="405"/>
    </row>
    <row r="54" spans="3:47">
      <c r="C54" s="49" t="s">
        <v>22</v>
      </c>
      <c r="H54" s="381"/>
      <c r="I54" s="381"/>
      <c r="J54" s="381"/>
      <c r="K54" s="381"/>
      <c r="L54" s="381"/>
      <c r="M54" s="381"/>
      <c r="N54" s="381"/>
      <c r="W54" s="61"/>
      <c r="AA54" s="405"/>
      <c r="AB54" s="405"/>
      <c r="AC54" s="405"/>
      <c r="AD54" s="405"/>
      <c r="AE54" s="405"/>
      <c r="AF54" s="405"/>
      <c r="AG54" s="405"/>
      <c r="AH54" s="405"/>
      <c r="AI54" s="405"/>
      <c r="AJ54" s="405"/>
      <c r="AK54" s="405"/>
      <c r="AL54" s="405"/>
      <c r="AM54" s="405"/>
      <c r="AN54" s="405"/>
      <c r="AO54" s="405"/>
      <c r="AP54" s="405"/>
      <c r="AQ54" s="405"/>
      <c r="AR54" s="405"/>
      <c r="AS54" s="405"/>
      <c r="AT54" s="405"/>
      <c r="AU54" s="405"/>
    </row>
    <row r="55" spans="3:47">
      <c r="C55" s="49" t="s">
        <v>655</v>
      </c>
      <c r="H55" s="387"/>
      <c r="I55" s="387"/>
      <c r="J55" s="387"/>
      <c r="K55" s="49" t="s">
        <v>420</v>
      </c>
      <c r="L55" s="155"/>
      <c r="M55" s="155"/>
      <c r="AA55" s="405"/>
      <c r="AB55" s="405"/>
      <c r="AC55" s="405"/>
      <c r="AD55" s="405"/>
      <c r="AE55" s="405"/>
      <c r="AF55" s="405"/>
      <c r="AG55" s="405"/>
      <c r="AH55" s="405"/>
      <c r="AI55" s="405"/>
      <c r="AJ55" s="405"/>
      <c r="AK55" s="405"/>
      <c r="AL55" s="405"/>
      <c r="AM55" s="405"/>
      <c r="AN55" s="405"/>
      <c r="AO55" s="405"/>
      <c r="AP55" s="405"/>
      <c r="AQ55" s="405"/>
      <c r="AR55" s="405"/>
      <c r="AS55" s="405"/>
      <c r="AT55" s="405"/>
      <c r="AU55" s="405"/>
    </row>
    <row r="56" spans="3:47">
      <c r="C56" s="49" t="s">
        <v>656</v>
      </c>
      <c r="H56" s="381"/>
      <c r="I56" s="381"/>
      <c r="J56" s="381"/>
      <c r="K56" s="49" t="s">
        <v>420</v>
      </c>
      <c r="L56" s="155"/>
      <c r="M56" s="155"/>
      <c r="AA56" s="405"/>
      <c r="AB56" s="405"/>
      <c r="AC56" s="405"/>
      <c r="AD56" s="405"/>
      <c r="AE56" s="405"/>
      <c r="AF56" s="405"/>
      <c r="AG56" s="405"/>
      <c r="AH56" s="405"/>
      <c r="AI56" s="405"/>
      <c r="AJ56" s="405"/>
      <c r="AK56" s="405"/>
      <c r="AL56" s="405"/>
      <c r="AM56" s="405"/>
      <c r="AN56" s="405"/>
      <c r="AO56" s="405"/>
      <c r="AP56" s="405"/>
      <c r="AQ56" s="405"/>
      <c r="AR56" s="405"/>
      <c r="AS56" s="405"/>
      <c r="AT56" s="405"/>
      <c r="AU56" s="405"/>
    </row>
    <row r="57" spans="3:47">
      <c r="C57" s="49" t="s">
        <v>657</v>
      </c>
      <c r="H57" s="381"/>
      <c r="I57" s="381"/>
      <c r="J57" s="381"/>
      <c r="K57" s="49" t="s">
        <v>420</v>
      </c>
      <c r="L57" s="155"/>
      <c r="M57" s="155"/>
      <c r="AA57" s="405"/>
      <c r="AB57" s="405"/>
      <c r="AC57" s="405"/>
      <c r="AD57" s="405"/>
      <c r="AE57" s="405"/>
      <c r="AF57" s="405"/>
      <c r="AG57" s="405"/>
      <c r="AH57" s="405"/>
      <c r="AI57" s="405"/>
      <c r="AJ57" s="405"/>
      <c r="AK57" s="405"/>
      <c r="AL57" s="405"/>
      <c r="AM57" s="405"/>
      <c r="AN57" s="405"/>
      <c r="AO57" s="405"/>
      <c r="AP57" s="405"/>
      <c r="AQ57" s="405"/>
      <c r="AR57" s="405"/>
      <c r="AS57" s="405"/>
      <c r="AT57" s="405"/>
      <c r="AU57" s="405"/>
    </row>
    <row r="62" spans="3:47">
      <c r="I62" s="62"/>
      <c r="J62" s="62"/>
      <c r="K62" s="62"/>
      <c r="L62" s="62"/>
      <c r="M62" s="62"/>
      <c r="N62" s="62"/>
      <c r="O62" s="62"/>
      <c r="P62" s="62"/>
      <c r="Q62" s="62"/>
      <c r="R62" s="62"/>
      <c r="S62" s="62"/>
      <c r="T62" s="62"/>
      <c r="U62" s="62"/>
      <c r="V62" s="62"/>
      <c r="W62" s="62"/>
      <c r="X62" s="62"/>
      <c r="Y62" s="62"/>
      <c r="Z62" s="62"/>
      <c r="AA62" s="62"/>
      <c r="AB62" s="62"/>
      <c r="AC62" s="62"/>
      <c r="AD62" s="62"/>
      <c r="AE62" s="62"/>
      <c r="AF62" s="62"/>
    </row>
    <row r="93" spans="5:27">
      <c r="E93" s="49" t="s">
        <v>579</v>
      </c>
      <c r="L93" s="303"/>
      <c r="M93" s="303"/>
      <c r="N93" s="303"/>
      <c r="O93" s="303"/>
      <c r="P93" s="303"/>
      <c r="Q93" s="303"/>
      <c r="R93" s="303"/>
      <c r="S93" s="303"/>
      <c r="T93" s="303"/>
      <c r="U93" s="303"/>
      <c r="V93" s="303"/>
      <c r="W93" s="303"/>
      <c r="X93" s="303"/>
      <c r="Y93" s="303"/>
      <c r="Z93" s="303"/>
      <c r="AA93" s="303"/>
    </row>
    <row r="316" spans="13:15">
      <c r="M316" s="49">
        <f>'Misc Areas'!AO9</f>
        <v>0</v>
      </c>
      <c r="O316" s="49" t="s">
        <v>592</v>
      </c>
    </row>
    <row r="320" spans="13:15">
      <c r="M320" s="49">
        <f>'Misc Areas'!AO10</f>
        <v>0</v>
      </c>
      <c r="O320" s="49" t="s">
        <v>592</v>
      </c>
    </row>
    <row r="326" spans="11:15">
      <c r="K326" s="49">
        <f>'Misc Areas'!AG13</f>
        <v>0</v>
      </c>
    </row>
    <row r="328" spans="11:15">
      <c r="L328" s="49">
        <f>'Misc Areas'!AG14</f>
        <v>0</v>
      </c>
      <c r="O328" s="49" t="s">
        <v>593</v>
      </c>
    </row>
  </sheetData>
  <sheetProtection password="E23B" sheet="1" objects="1" scenarios="1" selectLockedCells="1"/>
  <mergeCells count="149">
    <mergeCell ref="AG28:AI28"/>
    <mergeCell ref="AM28:AQ28"/>
    <mergeCell ref="AG25:AL25"/>
    <mergeCell ref="AC35:AD35"/>
    <mergeCell ref="AC36:AD36"/>
    <mergeCell ref="F47:J47"/>
    <mergeCell ref="K48:L48"/>
    <mergeCell ref="M48:N48"/>
    <mergeCell ref="K45:L45"/>
    <mergeCell ref="AQ37:AR37"/>
    <mergeCell ref="AL37:AP37"/>
    <mergeCell ref="AL38:AP38"/>
    <mergeCell ref="AL39:AP39"/>
    <mergeCell ref="AL40:AP40"/>
    <mergeCell ref="AC37:AD37"/>
    <mergeCell ref="AC38:AD38"/>
    <mergeCell ref="V36:Z36"/>
    <mergeCell ref="V37:Z37"/>
    <mergeCell ref="F46:J46"/>
    <mergeCell ref="M45:N45"/>
    <mergeCell ref="K46:L46"/>
    <mergeCell ref="M46:N46"/>
    <mergeCell ref="V38:Z38"/>
    <mergeCell ref="V39:Z39"/>
    <mergeCell ref="H52:U52"/>
    <mergeCell ref="H53:Q53"/>
    <mergeCell ref="AC44:AD44"/>
    <mergeCell ref="U51:Y51"/>
    <mergeCell ref="U50:X50"/>
    <mergeCell ref="K44:L44"/>
    <mergeCell ref="M44:N44"/>
    <mergeCell ref="AA52:AU57"/>
    <mergeCell ref="AC47:AD47"/>
    <mergeCell ref="H54:N54"/>
    <mergeCell ref="H55:J55"/>
    <mergeCell ref="H56:J56"/>
    <mergeCell ref="H57:J57"/>
    <mergeCell ref="AA48:AB48"/>
    <mergeCell ref="AC48:AD48"/>
    <mergeCell ref="AA45:AB45"/>
    <mergeCell ref="AC45:AD45"/>
    <mergeCell ref="F48:J48"/>
    <mergeCell ref="AF47:AJ47"/>
    <mergeCell ref="AF48:AJ48"/>
    <mergeCell ref="V48:Z48"/>
    <mergeCell ref="K34:L35"/>
    <mergeCell ref="M35:N35"/>
    <mergeCell ref="K36:L36"/>
    <mergeCell ref="M36:N36"/>
    <mergeCell ref="M37:N37"/>
    <mergeCell ref="K15:L15"/>
    <mergeCell ref="K22:L22"/>
    <mergeCell ref="K24:M24"/>
    <mergeCell ref="F36:J36"/>
    <mergeCell ref="F37:J37"/>
    <mergeCell ref="K37:L37"/>
    <mergeCell ref="F1:I1"/>
    <mergeCell ref="AS37:AT37"/>
    <mergeCell ref="AQ38:AR38"/>
    <mergeCell ref="AS38:AT38"/>
    <mergeCell ref="AQ34:AR35"/>
    <mergeCell ref="AS35:AT35"/>
    <mergeCell ref="AQ36:AR36"/>
    <mergeCell ref="AS36:AT36"/>
    <mergeCell ref="AL36:AP36"/>
    <mergeCell ref="AG24:AL24"/>
    <mergeCell ref="AO9:AP9"/>
    <mergeCell ref="AG15:AH15"/>
    <mergeCell ref="AG16:AH16"/>
    <mergeCell ref="K20:L20"/>
    <mergeCell ref="K21:L21"/>
    <mergeCell ref="K5:Q5"/>
    <mergeCell ref="AN17:AO17"/>
    <mergeCell ref="AG22:AL22"/>
    <mergeCell ref="AG21:AL21"/>
    <mergeCell ref="AO10:AP10"/>
    <mergeCell ref="AG18:AH18"/>
    <mergeCell ref="AG5:AP5"/>
    <mergeCell ref="L1:M1"/>
    <mergeCell ref="J1:K1"/>
    <mergeCell ref="AS39:AT39"/>
    <mergeCell ref="AQ40:AR40"/>
    <mergeCell ref="AS40:AT40"/>
    <mergeCell ref="AA39:AB39"/>
    <mergeCell ref="AC39:AD39"/>
    <mergeCell ref="AA40:AB40"/>
    <mergeCell ref="AC40:AD40"/>
    <mergeCell ref="AQ39:AR39"/>
    <mergeCell ref="AA46:AB46"/>
    <mergeCell ref="AC46:AD46"/>
    <mergeCell ref="AA42:AB43"/>
    <mergeCell ref="AC43:AD43"/>
    <mergeCell ref="AF44:AJ44"/>
    <mergeCell ref="AF45:AJ45"/>
    <mergeCell ref="AF46:AJ46"/>
    <mergeCell ref="AF42:AJ43"/>
    <mergeCell ref="L93:O93"/>
    <mergeCell ref="P93:S93"/>
    <mergeCell ref="T93:W93"/>
    <mergeCell ref="X93:AA93"/>
    <mergeCell ref="K23:L23"/>
    <mergeCell ref="K10:V10"/>
    <mergeCell ref="K11:L11"/>
    <mergeCell ref="K12:L12"/>
    <mergeCell ref="K25:L25"/>
    <mergeCell ref="K27:L27"/>
    <mergeCell ref="K28:L28"/>
    <mergeCell ref="K30:P30"/>
    <mergeCell ref="M39:N39"/>
    <mergeCell ref="AA37:AB37"/>
    <mergeCell ref="AA38:AB38"/>
    <mergeCell ref="AA34:AB35"/>
    <mergeCell ref="K47:L47"/>
    <mergeCell ref="AA47:AB47"/>
    <mergeCell ref="AA36:AB36"/>
    <mergeCell ref="AA44:AB44"/>
    <mergeCell ref="M40:N40"/>
    <mergeCell ref="K39:L39"/>
    <mergeCell ref="K18:P18"/>
    <mergeCell ref="K19:P19"/>
    <mergeCell ref="AG13:AP13"/>
    <mergeCell ref="AG8:AH8"/>
    <mergeCell ref="AG7:AH7"/>
    <mergeCell ref="AG6:AI6"/>
    <mergeCell ref="AG14:AI14"/>
    <mergeCell ref="K6:W6"/>
    <mergeCell ref="N1:P1"/>
    <mergeCell ref="Q1:S1"/>
    <mergeCell ref="T1:V1"/>
    <mergeCell ref="Y1:AA1"/>
    <mergeCell ref="W1:X1"/>
    <mergeCell ref="Z4:AD4"/>
    <mergeCell ref="K7:Q7"/>
    <mergeCell ref="V40:Z40"/>
    <mergeCell ref="F44:J44"/>
    <mergeCell ref="M38:N38"/>
    <mergeCell ref="M47:N47"/>
    <mergeCell ref="K42:L43"/>
    <mergeCell ref="M43:N43"/>
    <mergeCell ref="K40:L40"/>
    <mergeCell ref="V44:Z44"/>
    <mergeCell ref="V45:Z45"/>
    <mergeCell ref="V46:Z46"/>
    <mergeCell ref="V47:Z47"/>
    <mergeCell ref="F45:J45"/>
    <mergeCell ref="K38:L38"/>
    <mergeCell ref="F38:J38"/>
    <mergeCell ref="F39:J39"/>
    <mergeCell ref="F40:J40"/>
  </mergeCells>
  <dataValidations xWindow="1013" yWindow="433" count="17">
    <dataValidation allowBlank="1" showInputMessage="1" showErrorMessage="1" promptTitle="Water Heater Rated Input" prompt="Check the water heater nampeplate. " sqref="K24" xr:uid="{00000000-0002-0000-0800-000000000000}"/>
    <dataValidation type="decimal" allowBlank="1" showInputMessage="1" showErrorMessage="1" promptTitle="Water Heater Energy Factor" prompt="Check the EnergyGuide label on the water heater for the EF.  If you do not know the EF, enter the estimated purchase year above.  _x000a__x000a_" sqref="K23" xr:uid="{00000000-0002-0000-0800-000001000000}">
      <formula1>0</formula1>
      <formula2>1</formula2>
    </dataValidation>
    <dataValidation type="whole" allowBlank="1" showInputMessage="1" showErrorMessage="1" promptTitle="Water Heater Purchase Year" prompt="If you know the Energy Factor for the water heater, leave blank.  Otherwise, enter estimated purchase year between 1972 and 2012._x000a__x000a_" sqref="K22" xr:uid="{00000000-0002-0000-0800-000002000000}">
      <formula1>1972</formula1>
      <formula2>2012</formula2>
    </dataValidation>
    <dataValidation type="decimal" allowBlank="1" showInputMessage="1" showErrorMessage="1" promptTitle="Recovery Efficiency" prompt="Input a number between 0 and 1. _x000a__x000a_For more information, click Help." sqref="K21" xr:uid="{00000000-0002-0000-0800-000003000000}">
      <formula1>0</formula1>
      <formula2>1</formula2>
    </dataValidation>
    <dataValidation type="whole" allowBlank="1" showInputMessage="1" showErrorMessage="1" promptTitle="Storage Tank Capacity" prompt="Check the water heater nameplate for this information." sqref="K20" xr:uid="{00000000-0002-0000-0800-000004000000}">
      <formula1>0</formula1>
      <formula2>100</formula2>
    </dataValidation>
    <dataValidation type="whole" allowBlank="1" showInputMessage="1" showErrorMessage="1" promptTitle="Secondary Heating System Coverag" prompt="Enter a value between 0 and 100%." sqref="AO10" xr:uid="{00000000-0002-0000-0800-000005000000}">
      <formula1>0</formula1>
      <formula2>100</formula2>
    </dataValidation>
    <dataValidation type="whole" allowBlank="1" showInputMessage="1" showErrorMessage="1" promptTitle="Primary Heating System Coverage" prompt="Enter a value between 0 and 100%. Exclude wood stoves and portable heaters." sqref="AO9" xr:uid="{00000000-0002-0000-0800-000006000000}">
      <formula1>0</formula1>
      <formula2>100</formula2>
    </dataValidation>
    <dataValidation type="whole" allowBlank="1" showInputMessage="1" showErrorMessage="1" promptTitle="Heating System Installation Year" prompt="Enter a date between 1970 and 2012. Otherwise, enter the Heating Systems AFUE or HSPF above." sqref="AG8" xr:uid="{00000000-0002-0000-0800-000007000000}">
      <formula1>1970</formula1>
      <formula2>2012</formula2>
    </dataValidation>
    <dataValidation allowBlank="1" showInputMessage="1" showErrorMessage="1" promptTitle="Heating System Efficiency" prompt="Enter the AFUE or HSPF. If unknown, enter Installation Year in field below." sqref="AG7" xr:uid="{00000000-0002-0000-0800-000008000000}"/>
    <dataValidation type="whole" allowBlank="1" showInputMessage="1" showErrorMessage="1" promptTitle="Heating System Capacity" prompt="Enter a value between 1000 and 400000 in BTU/h.  If unknown, enter 0." sqref="AG6" xr:uid="{00000000-0002-0000-0800-000009000000}">
      <formula1>1000</formula1>
      <formula2>400000</formula2>
    </dataValidation>
    <dataValidation type="whole" allowBlank="1" showInputMessage="1" showErrorMessage="1" promptTitle="Cooling System Coverage" prompt="Enter a value between 0 and 100%. " sqref="AN17" xr:uid="{00000000-0002-0000-0800-00000A000000}">
      <formula1>0</formula1>
      <formula2>100</formula2>
    </dataValidation>
    <dataValidation type="whole" allowBlank="1" showInputMessage="1" showErrorMessage="1" promptTitle="Cooling System Installation Year" prompt="Enter a date between 1970 and 2012. Otherwise, enter the Cooling Systems EER or SEER above." sqref="AG16" xr:uid="{00000000-0002-0000-0800-00000B000000}">
      <formula1>1970</formula1>
      <formula2>2012</formula2>
    </dataValidation>
    <dataValidation allowBlank="1" showInputMessage="1" showErrorMessage="1" promptTitle="Cooling System Efficiency" prompt="Enter the EER or SEER. If unknown, enter Installation Year in field below." sqref="AG15" xr:uid="{00000000-0002-0000-0800-00000C000000}"/>
    <dataValidation type="whole" allowBlank="1" showInputMessage="1" showErrorMessage="1" promptTitle="Cooling System Capacity" prompt="Enter a value between 1000 and 400000 in BTU/h.  If unknown, enter 0." sqref="AG14" xr:uid="{00000000-0002-0000-0800-00000D000000}">
      <formula1>1000</formula1>
      <formula2>400000</formula2>
    </dataValidation>
    <dataValidation allowBlank="1" showInputMessage="1" showErrorMessage="1" promptTitle="Fixture Wattage" prompt="Sum of wattages for all bulbs in fixture." sqref="M36:M40 AS36:AS40 AC36:AC40 M44:M48 AC44:AC48" xr:uid="{00000000-0002-0000-0800-00000E000000}"/>
    <dataValidation allowBlank="1" showInputMessage="1" showErrorMessage="1" promptTitle="Fixture Usage" prompt="Hours per day." sqref="O36:O40 AU36:AU40 AE36:AE40 O44:O48 AE44:AE48" xr:uid="{00000000-0002-0000-0800-00000F000000}"/>
    <dataValidation type="decimal" allowBlank="1" showInputMessage="1" showErrorMessage="1" sqref="H55:H57 L55:M55" xr:uid="{00000000-0002-0000-0800-000010000000}">
      <formula1>0</formula1>
      <formula2>1000</formula2>
    </dataValidation>
  </dataValidations>
  <hyperlinks>
    <hyperlink ref="AM28" location="'Other Appliances'!A1" display="Other Equipment?" xr:uid="{00000000-0004-0000-0800-000000000000}"/>
    <hyperlink ref="F1" location="'Misc Areas'!B50" display="Air Handling" xr:uid="{00000000-0004-0000-0800-000001000000}"/>
    <hyperlink ref="L1" location="'Misc Areas'!B14" display="Boiler" xr:uid="{00000000-0004-0000-0800-000002000000}"/>
    <hyperlink ref="Q1" location="'Misc Areas'!Y4" display="Heating" xr:uid="{00000000-0004-0000-0800-000003000000}"/>
    <hyperlink ref="J1" location="'Misc Areas'!Y20" display="Attic" xr:uid="{00000000-0004-0000-0800-000004000000}"/>
    <hyperlink ref="T1" location="'Misc Areas'!B32" display="Lighting" xr:uid="{00000000-0004-0000-0800-000005000000}"/>
    <hyperlink ref="Y1" location="'Misc Areas'!B50" display="Skylight" xr:uid="{00000000-0004-0000-0800-000006000000}"/>
    <hyperlink ref="N1" location="'Misc Areas'!Y12" display="Cooling" xr:uid="{00000000-0004-0000-0800-000007000000}"/>
    <hyperlink ref="F1:H1" location="'Misc Areas'!J10" display="Air Handling" xr:uid="{00000000-0004-0000-0800-000008000000}"/>
    <hyperlink ref="J1:K1" location="'Misc Areas'!AF21" display="Attic" xr:uid="{00000000-0004-0000-0800-000009000000}"/>
    <hyperlink ref="L1:M1" location="'Misc Areas'!J15" display="Boiler" xr:uid="{00000000-0004-0000-0800-00000A000000}"/>
    <hyperlink ref="N1:O1" location="'Misc Areas'!AF13" display="Cooling" xr:uid="{00000000-0004-0000-0800-00000B000000}"/>
    <hyperlink ref="Q1:R1" location="'Misc Areas'!AF5" display="Heating" xr:uid="{00000000-0004-0000-0800-00000C000000}"/>
    <hyperlink ref="T1:U1" location="'Misc Areas'!F36" display="Lighting" xr:uid="{00000000-0004-0000-0800-00000D000000}"/>
    <hyperlink ref="AM28:AQ28" location="'Other Appliances'!J3" display="Other Equipment?" xr:uid="{00000000-0004-0000-0800-00000E000000}"/>
    <hyperlink ref="W1:X1" location="'Misc Areas'!Z52" display="Notes" xr:uid="{00000000-0004-0000-0800-00000F000000}"/>
    <hyperlink ref="Y1:AA1" location="'Misc Areas'!H52" display="Skylight" xr:uid="{00000000-0004-0000-0800-000010000000}"/>
  </hyperlinks>
  <pageMargins left="0.7" right="0.7" top="0.75" bottom="0.75" header="0.3" footer="0.3"/>
  <pageSetup orientation="portrait" horizontalDpi="300" verticalDpi="0"/>
  <drawing r:id="rId1"/>
  <extLst>
    <ext xmlns:x14="http://schemas.microsoft.com/office/spreadsheetml/2009/9/main" uri="{CCE6A557-97BC-4b89-ADB6-D9C93CAAB3DF}">
      <x14:dataValidations xmlns:xm="http://schemas.microsoft.com/office/excel/2006/main" xWindow="1013" yWindow="433" count="23">
        <x14:dataValidation type="list" allowBlank="1" showInputMessage="1" showErrorMessage="1" xr:uid="{00000000-0002-0000-0800-000011000000}">
          <x14:formula1>
            <xm:f>'List Data'!$R$5:$R$6</xm:f>
          </x14:formula1>
          <xm:sqref>AG18:AH18 K27:L28</xm:sqref>
        </x14:dataValidation>
        <x14:dataValidation type="list" allowBlank="1" showInputMessage="1" showErrorMessage="1" promptTitle="Floor Insulation level" prompt="Select insualtion level of the floor above the basement or crawlspace." xr:uid="{00000000-0002-0000-0800-000012000000}">
          <x14:formula1>
            <xm:f>'List Data'!$AC$4:$AC$13</xm:f>
          </x14:formula1>
          <xm:sqref>K7</xm:sqref>
        </x14:dataValidation>
        <x14:dataValidation type="list" allowBlank="1" showInputMessage="1" showErrorMessage="1" promptTitle="Foundation Insulation Level" prompt="Select insulation level from list. If unknown select none." xr:uid="{00000000-0002-0000-0800-000013000000}">
          <x14:formula1>
            <xm:f>'List Data'!$AX$3:$AX$6</xm:f>
          </x14:formula1>
          <xm:sqref>K6</xm:sqref>
        </x14:dataValidation>
        <x14:dataValidation type="list" allowBlank="1" showInputMessage="1" showErrorMessage="1" promptTitle="Foundation Type" prompt="Select foundation type from list." xr:uid="{00000000-0002-0000-0800-000014000000}">
          <x14:formula1>
            <xm:f>'List Data'!$AW$3:$AW$7</xm:f>
          </x14:formula1>
          <xm:sqref>K5</xm:sqref>
        </x14:dataValidation>
        <x14:dataValidation type="list" allowBlank="1" showInputMessage="1" showErrorMessage="1" promptTitle="HVAC Duct Sealing" prompt="Select Yes if the ducts are sealed and select No if the they are not or if unknown." xr:uid="{00000000-0002-0000-0800-000015000000}">
          <x14:formula1>
            <xm:f>'List Data'!$R$5:$R$6</xm:f>
          </x14:formula1>
          <xm:sqref>K12</xm:sqref>
        </x14:dataValidation>
        <x14:dataValidation type="list" allowBlank="1" showInputMessage="1" showErrorMessage="1" promptTitle="HVAC Duct Insulation" prompt="Select Yes if the ducts are insulated and select No if the they are not or if unknown." xr:uid="{00000000-0002-0000-0800-000016000000}">
          <x14:formula1>
            <xm:f>'List Data'!$R$5:$R$6</xm:f>
          </x14:formula1>
          <xm:sqref>K11</xm:sqref>
        </x14:dataValidation>
        <x14:dataValidation type="list" allowBlank="1" showInputMessage="1" showErrorMessage="1" promptTitle="HVAC Ducting Location" prompt="Select duct location from list." xr:uid="{00000000-0002-0000-0800-000017000000}">
          <x14:formula1>
            <xm:f>'List Data'!$AY$3:$AY$7</xm:f>
          </x14:formula1>
          <xm:sqref>K10</xm:sqref>
        </x14:dataValidation>
        <x14:dataValidation type="list" allowBlank="1" showInputMessage="1" showErrorMessage="1" promptTitle="Boiler Pipe Insulation" prompt="Select Yes if the house has a boiler and the pipes are insulated. Otherwise, select No." xr:uid="{00000000-0002-0000-0800-000018000000}">
          <x14:formula1>
            <xm:f>'List Data'!$R$5:$R$6</xm:f>
          </x14:formula1>
          <xm:sqref>K15</xm:sqref>
        </x14:dataValidation>
        <x14:dataValidation type="list" allowBlank="1" showInputMessage="1" showErrorMessage="1" xr:uid="{00000000-0002-0000-0800-000019000000}">
          <x14:formula1>
            <xm:f>'List Data'!$AY$21:$AY$24</xm:f>
          </x14:formula1>
          <xm:sqref>K19</xm:sqref>
        </x14:dataValidation>
        <x14:dataValidation type="list" allowBlank="1" showInputMessage="1" showErrorMessage="1" xr:uid="{00000000-0002-0000-0800-00001A000000}">
          <x14:formula1>
            <xm:f>'List Data'!$AY$15:$AY$18</xm:f>
          </x14:formula1>
          <xm:sqref>K18</xm:sqref>
        </x14:dataValidation>
        <x14:dataValidation type="list" allowBlank="1" showInputMessage="1" showErrorMessage="1" promptTitle="Heating System Type" prompt="Select from the list provided." xr:uid="{00000000-0002-0000-0800-00001B000000}">
          <x14:formula1>
            <xm:f>'List Data'!$BA$3:$BA$12</xm:f>
          </x14:formula1>
          <xm:sqref>AG5</xm:sqref>
        </x14:dataValidation>
        <x14:dataValidation type="list" allowBlank="1" showInputMessage="1" showErrorMessage="1" promptTitle="Cooling System Type" prompt="Select from the list provided." xr:uid="{00000000-0002-0000-0800-00001C000000}">
          <x14:formula1>
            <xm:f>'List Data'!$BA$15:$BA$18</xm:f>
          </x14:formula1>
          <xm:sqref>AG13</xm:sqref>
        </x14:dataValidation>
        <x14:dataValidation type="list" allowBlank="1" showInputMessage="1" showErrorMessage="1" xr:uid="{00000000-0002-0000-0800-00001D000000}">
          <x14:formula1>
            <xm:f>'List Data'!$AX$13:$AX$15</xm:f>
          </x14:formula1>
          <xm:sqref>AG21</xm:sqref>
        </x14:dataValidation>
        <x14:dataValidation type="list" allowBlank="1" showInputMessage="1" showErrorMessage="1" xr:uid="{00000000-0002-0000-0800-00001E000000}">
          <x14:formula1>
            <xm:f>'List Data'!$AC$26:$AC$37</xm:f>
          </x14:formula1>
          <xm:sqref>AG22</xm:sqref>
        </x14:dataValidation>
        <x14:dataValidation type="list" allowBlank="1" showInputMessage="1" showErrorMessage="1" xr:uid="{00000000-0002-0000-0800-00001F000000}">
          <x14:formula1>
            <xm:f>'List Data'!$W$3:$W$19</xm:f>
          </x14:formula1>
          <xm:sqref>AG25</xm:sqref>
        </x14:dataValidation>
        <x14:dataValidation type="list" allowBlank="1" showInputMessage="1" showErrorMessage="1" xr:uid="{00000000-0002-0000-0800-000020000000}">
          <x14:formula1>
            <xm:f>'List Data'!$W$22:$W$24</xm:f>
          </x14:formula1>
          <xm:sqref>AG24</xm:sqref>
        </x14:dataValidation>
        <x14:dataValidation type="list" allowBlank="1" showInputMessage="1" showErrorMessage="1" xr:uid="{00000000-0002-0000-0800-000021000000}">
          <x14:formula1>
            <xm:f>'List Data'!$R$8:$R$10</xm:f>
          </x14:formula1>
          <xm:sqref>K30</xm:sqref>
        </x14:dataValidation>
        <x14:dataValidation type="list" allowBlank="1" showInputMessage="1" showErrorMessage="1" promptTitle="Pump Size" prompt="Select pump horse power from list." xr:uid="{00000000-0002-0000-0800-000022000000}">
          <x14:formula1>
            <xm:f>'List Data'!$AI$3:$AI$7</xm:f>
          </x14:formula1>
          <xm:sqref>AG28</xm:sqref>
        </x14:dataValidation>
        <x14:dataValidation type="list" allowBlank="1" showInputMessage="1" showErrorMessage="1" xr:uid="{00000000-0002-0000-0800-000023000000}">
          <x14:formula1>
            <xm:f>'List Data'!$AE$3:$AE$6</xm:f>
          </x14:formula1>
          <xm:sqref>V36:V40 F36:F40 F44:F48 V44:V48 AL36:AL40</xm:sqref>
        </x14:dataValidation>
        <x14:dataValidation type="list" allowBlank="1" showInputMessage="1" showErrorMessage="1" promptTitle="Fixture Location" prompt="Select a fixture location from the list provided for your own reference purposes." xr:uid="{00000000-0002-0000-0800-000024000000}">
          <x14:formula1>
            <xm:f>'List Data'!$BF$4:$BF$21</xm:f>
          </x14:formula1>
          <xm:sqref>AF44:AF48</xm:sqref>
        </x14:dataValidation>
        <x14:dataValidation type="list" showInputMessage="1" showErrorMessage="1" xr:uid="{00000000-0002-0000-0800-000025000000}">
          <x14:formula1>
            <xm:f>'List Data'!$K$3:$K$8</xm:f>
          </x14:formula1>
          <xm:sqref>H54</xm:sqref>
        </x14:dataValidation>
        <x14:dataValidation type="list" allowBlank="1" showInputMessage="1" showErrorMessage="1" xr:uid="{00000000-0002-0000-0800-000026000000}">
          <x14:formula1>
            <xm:f>'List Data'!$L$3:$L$5</xm:f>
          </x14:formula1>
          <xm:sqref>H53</xm:sqref>
        </x14:dataValidation>
        <x14:dataValidation type="list" allowBlank="1" showInputMessage="1" showErrorMessage="1" xr:uid="{00000000-0002-0000-0800-000027000000}">
          <x14:formula1>
            <xm:f>'List Data'!$N$3:$N$11</xm:f>
          </x14:formula1>
          <xm:sqref>H52</xm:sqref>
        </x14:dataValidation>
      </x14:dataValidations>
    </ex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AI282"/>
  <sheetViews>
    <sheetView showGridLines="0" showRowColHeaders="0" workbookViewId="0">
      <pane ySplit="1" topLeftCell="A2" activePane="bottomLeft" state="frozen"/>
      <selection pane="bottomLeft" activeCell="H95" sqref="H95:I95"/>
    </sheetView>
  </sheetViews>
  <sheetFormatPr defaultColWidth="8.81640625" defaultRowHeight="16.5"/>
  <cols>
    <col min="1" max="1" width="5.453125" style="49" customWidth="1"/>
    <col min="2" max="2" width="3.453125" style="49" customWidth="1"/>
    <col min="3" max="4" width="6.54296875" style="49" customWidth="1"/>
    <col min="5" max="5" width="8" style="49" customWidth="1"/>
    <col min="6" max="11" width="6.54296875" style="49" customWidth="1"/>
    <col min="12" max="12" width="6.54296875" style="160" customWidth="1"/>
    <col min="13" max="13" width="6.453125" style="49" customWidth="1"/>
    <col min="14" max="17" width="6.54296875" style="49" customWidth="1"/>
    <col min="18" max="18" width="9.453125" style="49" customWidth="1"/>
    <col min="19" max="19" width="6.453125" style="49" customWidth="1"/>
    <col min="20" max="21" width="6.54296875" style="49" customWidth="1"/>
    <col min="22" max="22" width="6.54296875" style="62" customWidth="1"/>
    <col min="23" max="74" width="6.54296875" style="49" customWidth="1"/>
    <col min="75" max="16384" width="8.81640625" style="49"/>
  </cols>
  <sheetData>
    <row r="1" spans="1:25">
      <c r="A1" s="93" t="s">
        <v>126</v>
      </c>
      <c r="D1" s="304" t="s">
        <v>764</v>
      </c>
      <c r="E1" s="304"/>
      <c r="F1" s="304"/>
      <c r="G1" s="304"/>
      <c r="H1" s="304" t="s">
        <v>24</v>
      </c>
      <c r="I1" s="304"/>
      <c r="J1" s="304" t="s">
        <v>18</v>
      </c>
      <c r="K1" s="304"/>
      <c r="L1" s="304"/>
      <c r="M1" s="304" t="s">
        <v>409</v>
      </c>
      <c r="N1" s="304"/>
      <c r="O1" s="304" t="s">
        <v>761</v>
      </c>
      <c r="P1" s="304"/>
      <c r="Q1" s="406" t="s">
        <v>768</v>
      </c>
      <c r="R1" s="406"/>
      <c r="S1" s="304" t="s">
        <v>13</v>
      </c>
      <c r="T1" s="304"/>
      <c r="U1" s="304" t="s">
        <v>763</v>
      </c>
      <c r="V1" s="304"/>
      <c r="W1" s="304" t="s">
        <v>762</v>
      </c>
      <c r="X1" s="304"/>
      <c r="Y1" s="181"/>
    </row>
    <row r="2" spans="1:25">
      <c r="A2" s="61"/>
      <c r="L2" s="49"/>
    </row>
    <row r="3" spans="1:25">
      <c r="C3" s="48" t="s">
        <v>410</v>
      </c>
      <c r="H3" s="61"/>
      <c r="K3" s="61" t="s">
        <v>1029</v>
      </c>
      <c r="L3" s="49"/>
      <c r="W3" s="156"/>
    </row>
    <row r="4" spans="1:25">
      <c r="L4" s="49"/>
    </row>
    <row r="5" spans="1:25">
      <c r="C5" s="49" t="s">
        <v>8</v>
      </c>
      <c r="H5" s="52" t="inlineStr">
        <is>
          <t xml:space="preserve">NW</t>
        </is>
      </c>
      <c r="L5" s="49"/>
    </row>
    <row r="6" spans="1:25">
      <c r="C6" s="49" t="s">
        <v>2</v>
      </c>
      <c r="H6" s="52">
        <v>1</v>
      </c>
      <c r="L6" s="49"/>
    </row>
    <row r="7" spans="1:25">
      <c r="L7" s="49"/>
    </row>
    <row r="8" spans="1:25">
      <c r="C8" s="49" t="s">
        <v>172</v>
      </c>
      <c r="H8" s="381" t="inlineStr">
        <is>
          <t xml:space="preserve">Rectangle</t>
        </is>
      </c>
      <c r="I8" s="381"/>
      <c r="J8" s="381"/>
      <c r="L8" s="49"/>
    </row>
    <row r="9" spans="1:25">
      <c r="L9" s="49"/>
    </row>
    <row r="10" spans="1:25">
      <c r="L10" s="49"/>
    </row>
    <row r="11" spans="1:25">
      <c r="C11" s="48" t="s">
        <v>18</v>
      </c>
      <c r="L11" s="49"/>
    </row>
    <row r="12" spans="1:25">
      <c r="C12" s="48"/>
      <c r="L12" s="49"/>
    </row>
    <row r="13" spans="1:25">
      <c r="C13" s="49" t="s">
        <v>606</v>
      </c>
      <c r="H13" s="334" t="inlineStr">
        <is>
          <t xml:space="preserve">Yes</t>
        </is>
      </c>
      <c r="I13" s="336"/>
      <c r="L13" s="49"/>
    </row>
    <row r="14" spans="1:25">
      <c r="H14" s="408" t="s">
        <v>696</v>
      </c>
      <c r="I14" s="408"/>
      <c r="J14" s="408"/>
      <c r="K14" s="408"/>
      <c r="L14" s="408"/>
      <c r="M14" s="408"/>
      <c r="N14" s="408" t="s">
        <v>10</v>
      </c>
      <c r="O14" s="408"/>
      <c r="P14" s="408"/>
      <c r="Q14" s="408"/>
      <c r="R14" s="408"/>
      <c r="S14" s="408"/>
      <c r="V14" s="49"/>
      <c r="W14" s="180" t="s">
        <v>195</v>
      </c>
    </row>
    <row r="15" spans="1:25" s="171" customFormat="1" ht="33" customHeight="1">
      <c r="C15" s="407" t="s">
        <v>246</v>
      </c>
      <c r="D15" s="407"/>
      <c r="H15" s="430" t="inlineStr">
        <is>
          <t xml:space="preserve">Concrete Block</t>
        </is>
      </c>
      <c r="I15" s="430"/>
      <c r="J15" s="430"/>
      <c r="K15" s="430"/>
      <c r="L15" s="430"/>
      <c r="M15" s="363"/>
      <c r="N15" s="351"/>
      <c r="O15" s="352"/>
      <c r="P15" s="352"/>
      <c r="Q15" s="352"/>
      <c r="R15" s="352"/>
      <c r="S15" s="353"/>
      <c r="W15" s="140"/>
    </row>
    <row r="16" spans="1:25">
      <c r="C16" s="49" t="s">
        <v>247</v>
      </c>
      <c r="H16" s="418"/>
      <c r="I16" s="418"/>
      <c r="J16" s="418"/>
      <c r="K16" s="54"/>
      <c r="L16" s="54"/>
      <c r="M16" s="54"/>
      <c r="N16" s="412"/>
      <c r="O16" s="412"/>
      <c r="P16" s="412"/>
      <c r="Q16" s="54"/>
      <c r="R16" s="54"/>
      <c r="S16" s="54"/>
      <c r="V16" s="49"/>
      <c r="W16" s="62"/>
    </row>
    <row r="17" spans="3:28">
      <c r="C17" s="49" t="s">
        <v>248</v>
      </c>
      <c r="H17" s="382"/>
      <c r="I17" s="382"/>
      <c r="J17" s="382"/>
      <c r="K17" s="54"/>
      <c r="L17" s="54"/>
      <c r="M17" s="54"/>
      <c r="N17" s="412"/>
      <c r="O17" s="412"/>
      <c r="P17" s="412"/>
      <c r="Q17" s="54"/>
      <c r="R17" s="54"/>
      <c r="S17" s="54"/>
      <c r="V17" s="49"/>
      <c r="W17" s="62"/>
    </row>
    <row r="18" spans="3:28">
      <c r="C18" s="49" t="s">
        <v>579</v>
      </c>
      <c r="H18" s="409"/>
      <c r="I18" s="410"/>
      <c r="J18" s="411"/>
      <c r="K18" s="54"/>
      <c r="L18" s="54"/>
      <c r="M18" s="54"/>
      <c r="N18" s="413"/>
      <c r="O18" s="414"/>
      <c r="P18" s="415"/>
      <c r="Q18" s="54"/>
      <c r="R18" s="54"/>
      <c r="S18" s="54"/>
      <c r="V18" s="49"/>
      <c r="W18" s="62"/>
    </row>
    <row r="19" spans="3:28">
      <c r="C19" s="49" t="s">
        <v>20</v>
      </c>
      <c r="H19" s="382"/>
      <c r="I19" s="382"/>
      <c r="J19" s="382"/>
      <c r="K19" s="382"/>
      <c r="L19" s="54"/>
      <c r="M19" s="54"/>
      <c r="N19" s="383"/>
      <c r="O19" s="383"/>
      <c r="P19" s="383"/>
      <c r="Q19" s="383"/>
      <c r="R19" s="54"/>
      <c r="S19" s="54"/>
      <c r="V19" s="49"/>
    </row>
    <row r="20" spans="3:28">
      <c r="H20" s="54"/>
      <c r="I20" s="54"/>
      <c r="J20" s="54"/>
      <c r="K20" s="54"/>
      <c r="L20" s="54"/>
      <c r="M20" s="54"/>
      <c r="N20" s="54"/>
      <c r="O20" s="54"/>
      <c r="P20" s="54"/>
      <c r="Q20" s="54"/>
      <c r="R20" s="54"/>
      <c r="S20" s="54"/>
      <c r="T20" s="54"/>
      <c r="U20" s="54"/>
      <c r="V20" s="54"/>
      <c r="Z20" s="54"/>
      <c r="AA20" s="54"/>
      <c r="AB20" s="54"/>
    </row>
    <row r="21" spans="3:28">
      <c r="H21" s="408" t="s">
        <v>12</v>
      </c>
      <c r="I21" s="408"/>
      <c r="J21" s="408"/>
      <c r="K21" s="408"/>
      <c r="L21" s="408"/>
      <c r="M21" s="408"/>
      <c r="N21" s="408" t="s">
        <v>11</v>
      </c>
      <c r="O21" s="408"/>
      <c r="P21" s="408"/>
      <c r="Q21" s="408"/>
      <c r="R21" s="408"/>
      <c r="S21" s="408"/>
      <c r="T21" s="54"/>
      <c r="U21" s="54"/>
      <c r="V21" s="54"/>
      <c r="Z21" s="54"/>
      <c r="AA21" s="54"/>
      <c r="AB21" s="54"/>
    </row>
    <row r="22" spans="3:28" ht="33" customHeight="1">
      <c r="C22" s="407" t="s">
        <v>246</v>
      </c>
      <c r="D22" s="407"/>
      <c r="H22" s="426"/>
      <c r="I22" s="426"/>
      <c r="J22" s="426"/>
      <c r="K22" s="426"/>
      <c r="L22" s="426"/>
      <c r="M22" s="354"/>
      <c r="N22" s="422"/>
      <c r="O22" s="422"/>
      <c r="P22" s="422"/>
      <c r="Q22" s="422"/>
      <c r="R22" s="422"/>
      <c r="S22" s="422"/>
      <c r="T22" s="54"/>
      <c r="U22" s="54"/>
      <c r="V22" s="54"/>
      <c r="Z22" s="54"/>
      <c r="AA22" s="54"/>
      <c r="AB22" s="54"/>
    </row>
    <row r="23" spans="3:28">
      <c r="C23" s="49" t="s">
        <v>247</v>
      </c>
      <c r="H23" s="429"/>
      <c r="I23" s="429"/>
      <c r="J23" s="429"/>
      <c r="K23" s="54"/>
      <c r="L23" s="54"/>
      <c r="M23" s="54"/>
      <c r="N23" s="428"/>
      <c r="O23" s="428"/>
      <c r="P23" s="428"/>
      <c r="Q23" s="54"/>
      <c r="R23" s="54"/>
      <c r="S23" s="54"/>
      <c r="T23" s="54"/>
      <c r="U23" s="54"/>
      <c r="V23" s="54"/>
      <c r="Z23" s="54"/>
      <c r="AA23" s="54"/>
      <c r="AB23" s="54"/>
    </row>
    <row r="24" spans="3:28">
      <c r="C24" s="49" t="s">
        <v>248</v>
      </c>
      <c r="H24" s="429"/>
      <c r="I24" s="429"/>
      <c r="J24" s="429"/>
      <c r="K24" s="54"/>
      <c r="L24" s="54"/>
      <c r="M24" s="54"/>
      <c r="N24" s="428"/>
      <c r="O24" s="428"/>
      <c r="P24" s="428"/>
      <c r="Q24" s="54"/>
      <c r="R24" s="54"/>
      <c r="S24" s="54"/>
      <c r="T24" s="54"/>
      <c r="U24" s="54"/>
      <c r="V24" s="54"/>
      <c r="Z24" s="54"/>
      <c r="AA24" s="54"/>
      <c r="AB24" s="54"/>
    </row>
    <row r="25" spans="3:28">
      <c r="C25" s="49" t="s">
        <v>579</v>
      </c>
      <c r="H25" s="419"/>
      <c r="I25" s="420"/>
      <c r="J25" s="421"/>
      <c r="K25" s="54"/>
      <c r="L25" s="54"/>
      <c r="M25" s="54"/>
      <c r="N25" s="423"/>
      <c r="O25" s="424"/>
      <c r="P25" s="425"/>
      <c r="Q25" s="54"/>
      <c r="R25" s="54"/>
      <c r="S25" s="54"/>
      <c r="T25" s="54"/>
      <c r="U25" s="54"/>
      <c r="V25" s="54"/>
      <c r="Z25" s="54"/>
      <c r="AA25" s="54"/>
      <c r="AB25" s="54"/>
    </row>
    <row r="26" spans="3:28">
      <c r="C26" s="49" t="s">
        <v>20</v>
      </c>
      <c r="H26" s="384"/>
      <c r="I26" s="384"/>
      <c r="J26" s="384"/>
      <c r="K26" s="384"/>
      <c r="L26" s="54"/>
      <c r="M26" s="54"/>
      <c r="N26" s="385"/>
      <c r="O26" s="385"/>
      <c r="P26" s="385"/>
      <c r="Q26" s="385"/>
      <c r="R26" s="54"/>
      <c r="S26" s="54"/>
      <c r="T26" s="54"/>
      <c r="U26" s="54"/>
      <c r="V26" s="54"/>
      <c r="Z26" s="54"/>
      <c r="AA26" s="54"/>
      <c r="AB26" s="54"/>
    </row>
    <row r="27" spans="3:28">
      <c r="C27" s="49" t="s">
        <v>416</v>
      </c>
      <c r="L27" s="49"/>
    </row>
    <row r="28" spans="3:28">
      <c r="L28" s="49"/>
    </row>
    <row r="29" spans="3:28">
      <c r="D29" s="111" t="s">
        <v>721</v>
      </c>
      <c r="E29" s="112" t="s">
        <v>720</v>
      </c>
      <c r="L29" s="49"/>
      <c r="U29" s="62"/>
      <c r="V29" s="49"/>
      <c r="W29" s="180" t="s">
        <v>195</v>
      </c>
    </row>
    <row r="30" spans="3:28">
      <c r="D30" s="62">
        <v>1</v>
      </c>
      <c r="E30" s="139"/>
      <c r="F30" s="73" t="s">
        <v>173</v>
      </c>
      <c r="L30" s="49"/>
      <c r="U30" s="62"/>
      <c r="V30" s="49"/>
      <c r="W30" s="156"/>
    </row>
    <row r="31" spans="3:28">
      <c r="D31" s="62">
        <v>2</v>
      </c>
      <c r="E31" s="139"/>
      <c r="F31" s="49" t="s">
        <v>173</v>
      </c>
      <c r="L31" s="49"/>
      <c r="U31" s="62"/>
      <c r="V31" s="49"/>
    </row>
    <row r="32" spans="3:28">
      <c r="D32" s="62">
        <v>3</v>
      </c>
      <c r="E32" s="139"/>
      <c r="F32" s="49" t="s">
        <v>173</v>
      </c>
      <c r="L32" s="49"/>
      <c r="U32" s="62"/>
      <c r="V32" s="49"/>
    </row>
    <row r="33" spans="4:35">
      <c r="D33" s="62">
        <v>4</v>
      </c>
      <c r="E33" s="139"/>
      <c r="F33" s="49" t="s">
        <v>173</v>
      </c>
      <c r="L33" s="49"/>
      <c r="U33" s="62"/>
      <c r="V33" s="49"/>
    </row>
    <row r="34" spans="4:35">
      <c r="D34" s="62">
        <v>5</v>
      </c>
      <c r="E34" s="139"/>
      <c r="F34" s="49" t="s">
        <v>173</v>
      </c>
      <c r="L34" s="49"/>
      <c r="U34" s="62"/>
      <c r="V34" s="49"/>
    </row>
    <row r="35" spans="4:35">
      <c r="D35" s="62">
        <v>6</v>
      </c>
      <c r="E35" s="139"/>
      <c r="F35" s="49" t="s">
        <v>173</v>
      </c>
      <c r="L35" s="49"/>
      <c r="U35" s="62"/>
      <c r="V35" s="49"/>
    </row>
    <row r="36" spans="4:35">
      <c r="D36" s="62">
        <v>7</v>
      </c>
      <c r="E36" s="139"/>
      <c r="F36" s="49" t="s">
        <v>173</v>
      </c>
      <c r="L36" s="49"/>
      <c r="U36" s="62"/>
      <c r="V36" s="49"/>
      <c r="AD36" s="303"/>
      <c r="AE36" s="303"/>
      <c r="AF36" s="303"/>
      <c r="AG36" s="303"/>
      <c r="AH36" s="303"/>
      <c r="AI36" s="303"/>
    </row>
    <row r="37" spans="4:35">
      <c r="D37" s="62">
        <v>8</v>
      </c>
      <c r="E37" s="139"/>
      <c r="F37" s="49" t="s">
        <v>173</v>
      </c>
      <c r="L37" s="49"/>
      <c r="U37" s="62"/>
      <c r="V37" s="49"/>
      <c r="AD37" s="303"/>
      <c r="AE37" s="303"/>
      <c r="AF37" s="303"/>
      <c r="AG37" s="303"/>
      <c r="AH37" s="303"/>
      <c r="AI37" s="303"/>
    </row>
    <row r="38" spans="4:35">
      <c r="D38" s="62">
        <v>9</v>
      </c>
      <c r="E38" s="139"/>
      <c r="F38" s="49" t="s">
        <v>173</v>
      </c>
      <c r="L38" s="49"/>
      <c r="U38" s="62"/>
      <c r="V38" s="49"/>
    </row>
    <row r="39" spans="4:35">
      <c r="D39" s="62">
        <v>10</v>
      </c>
      <c r="E39" s="139"/>
      <c r="F39" s="49" t="s">
        <v>173</v>
      </c>
      <c r="L39" s="49"/>
      <c r="U39" s="62"/>
      <c r="V39" s="49"/>
    </row>
    <row r="40" spans="4:35">
      <c r="D40" s="62">
        <v>11</v>
      </c>
      <c r="E40" s="139"/>
      <c r="F40" s="49" t="s">
        <v>173</v>
      </c>
      <c r="L40" s="49"/>
      <c r="U40" s="62"/>
      <c r="V40" s="49"/>
    </row>
    <row r="41" spans="4:35">
      <c r="D41" s="62">
        <v>12</v>
      </c>
      <c r="E41" s="139"/>
      <c r="F41" s="49" t="s">
        <v>173</v>
      </c>
      <c r="L41" s="49"/>
      <c r="U41" s="62"/>
      <c r="V41" s="49"/>
    </row>
    <row r="42" spans="4:35">
      <c r="D42" s="62">
        <v>13</v>
      </c>
      <c r="E42" s="139"/>
      <c r="F42" s="49" t="s">
        <v>173</v>
      </c>
      <c r="L42" s="49"/>
      <c r="U42" s="62"/>
      <c r="V42" s="49"/>
    </row>
    <row r="43" spans="4:35">
      <c r="D43" s="62">
        <v>14</v>
      </c>
      <c r="E43" s="139"/>
      <c r="F43" s="49" t="s">
        <v>173</v>
      </c>
      <c r="L43" s="49"/>
      <c r="U43" s="62"/>
      <c r="V43" s="49"/>
    </row>
    <row r="44" spans="4:35">
      <c r="D44" s="62">
        <v>15</v>
      </c>
      <c r="E44" s="139"/>
      <c r="F44" s="49" t="s">
        <v>173</v>
      </c>
      <c r="L44" s="49"/>
      <c r="U44" s="62"/>
      <c r="V44" s="49"/>
    </row>
    <row r="45" spans="4:35">
      <c r="D45" s="62">
        <v>16</v>
      </c>
      <c r="E45" s="139"/>
      <c r="F45" s="49" t="s">
        <v>173</v>
      </c>
      <c r="L45" s="49"/>
      <c r="U45" s="62"/>
      <c r="V45" s="49"/>
    </row>
    <row r="46" spans="4:35">
      <c r="D46" s="62">
        <v>17</v>
      </c>
      <c r="E46" s="139"/>
      <c r="F46" s="49" t="s">
        <v>173</v>
      </c>
      <c r="L46" s="49"/>
      <c r="U46" s="62"/>
      <c r="V46" s="49"/>
    </row>
    <row r="47" spans="4:35">
      <c r="D47" s="62">
        <v>18</v>
      </c>
      <c r="E47" s="139"/>
      <c r="F47" s="49" t="s">
        <v>173</v>
      </c>
      <c r="L47" s="49"/>
      <c r="U47" s="62"/>
      <c r="V47" s="49"/>
    </row>
    <row r="48" spans="4:35">
      <c r="D48" s="62">
        <v>19</v>
      </c>
      <c r="E48" s="139"/>
      <c r="F48" s="49" t="s">
        <v>173</v>
      </c>
      <c r="L48" s="49"/>
      <c r="U48" s="62"/>
      <c r="V48" s="49"/>
    </row>
    <row r="49" spans="3:27">
      <c r="D49" s="62">
        <v>20</v>
      </c>
      <c r="E49" s="139"/>
      <c r="F49" s="49" t="s">
        <v>173</v>
      </c>
      <c r="L49" s="49"/>
      <c r="U49" s="62"/>
      <c r="V49" s="49"/>
    </row>
    <row r="50" spans="3:27">
      <c r="C50" s="62"/>
      <c r="D50" s="54"/>
      <c r="E50" s="94"/>
      <c r="L50" s="49"/>
    </row>
    <row r="51" spans="3:27">
      <c r="C51" s="62"/>
      <c r="D51" s="54"/>
      <c r="E51" s="94"/>
      <c r="L51" s="49"/>
    </row>
    <row r="52" spans="3:27">
      <c r="H52" s="54"/>
      <c r="L52" s="49"/>
      <c r="AA52" s="60"/>
    </row>
    <row r="53" spans="3:27" ht="19.5" customHeight="1">
      <c r="C53" s="417" t="s">
        <v>24</v>
      </c>
      <c r="D53" s="417"/>
      <c r="H53" s="427"/>
      <c r="I53" s="427"/>
      <c r="J53" s="427"/>
      <c r="K53" s="427"/>
      <c r="L53" s="427"/>
      <c r="M53" s="427"/>
      <c r="N53" s="427"/>
      <c r="O53" s="61"/>
    </row>
    <row r="54" spans="3:27">
      <c r="H54" s="62" t="s">
        <v>34</v>
      </c>
      <c r="J54" s="83" t="s">
        <v>221</v>
      </c>
      <c r="K54" s="83"/>
      <c r="L54" s="83"/>
      <c r="M54" s="83"/>
      <c r="N54" s="83"/>
      <c r="O54" s="49" t="s">
        <v>715</v>
      </c>
    </row>
    <row r="55" spans="3:27" ht="18">
      <c r="C55" s="49" t="s">
        <v>412</v>
      </c>
      <c r="H55" s="52"/>
      <c r="I55" s="381"/>
      <c r="J55" s="381"/>
      <c r="K55" s="381"/>
      <c r="L55" s="381"/>
      <c r="M55" s="381"/>
      <c r="N55" s="381"/>
      <c r="O55" s="139"/>
      <c r="P55" s="49" t="s">
        <v>834</v>
      </c>
      <c r="AA55" s="61"/>
    </row>
    <row r="56" spans="3:27" ht="18">
      <c r="C56" s="49" t="s">
        <v>413</v>
      </c>
      <c r="H56" s="52"/>
      <c r="I56" s="381"/>
      <c r="J56" s="381"/>
      <c r="K56" s="381"/>
      <c r="L56" s="381"/>
      <c r="M56" s="381"/>
      <c r="N56" s="381"/>
      <c r="O56" s="139"/>
      <c r="P56" s="49" t="s">
        <v>834</v>
      </c>
    </row>
    <row r="57" spans="3:27" ht="18">
      <c r="C57" s="49" t="s">
        <v>415</v>
      </c>
      <c r="H57" s="52"/>
      <c r="I57" s="381"/>
      <c r="J57" s="381"/>
      <c r="K57" s="381"/>
      <c r="L57" s="381"/>
      <c r="M57" s="381"/>
      <c r="N57" s="381"/>
      <c r="O57" s="139"/>
      <c r="P57" s="49" t="s">
        <v>834</v>
      </c>
    </row>
    <row r="58" spans="3:27" ht="18">
      <c r="C58" s="49" t="s">
        <v>414</v>
      </c>
      <c r="H58" s="52"/>
      <c r="I58" s="381"/>
      <c r="J58" s="381"/>
      <c r="K58" s="381"/>
      <c r="L58" s="381"/>
      <c r="M58" s="381"/>
      <c r="N58" s="381"/>
      <c r="O58" s="139"/>
      <c r="P58" s="49" t="s">
        <v>834</v>
      </c>
    </row>
    <row r="59" spans="3:27">
      <c r="H59" s="54"/>
      <c r="I59" s="54"/>
      <c r="J59" s="54"/>
      <c r="K59" s="54"/>
      <c r="L59" s="54"/>
      <c r="M59" s="54"/>
      <c r="N59" s="54"/>
    </row>
    <row r="60" spans="3:27" ht="18" customHeight="1">
      <c r="C60" s="109" t="s">
        <v>82</v>
      </c>
      <c r="L60" s="49"/>
    </row>
    <row r="61" spans="3:27" ht="22.5" customHeight="1">
      <c r="C61" s="157" t="s">
        <v>835</v>
      </c>
      <c r="H61" s="62" t="s">
        <v>9</v>
      </c>
      <c r="I61" s="62" t="s">
        <v>10</v>
      </c>
      <c r="J61" s="62" t="s">
        <v>12</v>
      </c>
      <c r="K61" s="62" t="s">
        <v>11</v>
      </c>
      <c r="L61" s="49"/>
    </row>
    <row r="62" spans="3:27">
      <c r="F62" s="303" t="s">
        <v>527</v>
      </c>
      <c r="G62" s="416"/>
      <c r="H62" s="271"/>
      <c r="I62" s="272"/>
      <c r="J62" s="274"/>
      <c r="K62" s="273"/>
      <c r="L62" s="49" t="s">
        <v>173</v>
      </c>
    </row>
    <row r="63" spans="3:27">
      <c r="C63" s="157"/>
      <c r="F63" s="303" t="s">
        <v>528</v>
      </c>
      <c r="G63" s="416"/>
      <c r="H63" s="271"/>
      <c r="I63" s="272"/>
      <c r="J63" s="274"/>
      <c r="K63" s="273"/>
      <c r="L63" s="49" t="s">
        <v>173</v>
      </c>
      <c r="O63" s="88"/>
    </row>
    <row r="64" spans="3:27">
      <c r="C64" s="157"/>
      <c r="F64" s="303" t="s">
        <v>529</v>
      </c>
      <c r="G64" s="416"/>
      <c r="H64" s="271"/>
      <c r="I64" s="272"/>
      <c r="J64" s="274"/>
      <c r="K64" s="273"/>
      <c r="L64" s="49" t="s">
        <v>173</v>
      </c>
    </row>
    <row r="65" spans="3:27">
      <c r="C65" s="157" t="s">
        <v>0</v>
      </c>
      <c r="H65" s="54"/>
      <c r="I65" s="54"/>
      <c r="J65" s="54"/>
      <c r="K65" s="54"/>
      <c r="L65" s="49"/>
    </row>
    <row r="66" spans="3:27">
      <c r="F66" s="303" t="s">
        <v>417</v>
      </c>
      <c r="G66" s="416"/>
      <c r="H66" s="271"/>
      <c r="I66" s="272"/>
      <c r="J66" s="274"/>
      <c r="K66" s="273"/>
      <c r="L66" s="49" t="s">
        <v>173</v>
      </c>
    </row>
    <row r="67" spans="3:27">
      <c r="F67" s="303" t="s">
        <v>418</v>
      </c>
      <c r="G67" s="416"/>
      <c r="H67" s="271"/>
      <c r="I67" s="272"/>
      <c r="J67" s="274"/>
      <c r="K67" s="273"/>
      <c r="L67" s="49" t="s">
        <v>173</v>
      </c>
    </row>
    <row r="68" spans="3:27">
      <c r="F68" s="303" t="s">
        <v>419</v>
      </c>
      <c r="G68" s="416"/>
      <c r="H68" s="271"/>
      <c r="I68" s="272"/>
      <c r="J68" s="274"/>
      <c r="K68" s="273"/>
      <c r="L68" s="49" t="s">
        <v>173</v>
      </c>
    </row>
    <row r="69" spans="3:27">
      <c r="C69" s="157" t="s">
        <v>1</v>
      </c>
      <c r="L69" s="49"/>
    </row>
    <row r="70" spans="3:27">
      <c r="H70" s="271"/>
      <c r="I70" s="272"/>
      <c r="J70" s="274"/>
      <c r="K70" s="273"/>
      <c r="L70" s="49" t="s">
        <v>174</v>
      </c>
    </row>
    <row r="71" spans="3:27">
      <c r="G71" s="54"/>
      <c r="H71" s="54"/>
      <c r="I71" s="54"/>
      <c r="J71" s="54"/>
      <c r="K71" s="54"/>
      <c r="L71" s="54"/>
      <c r="M71" s="54"/>
      <c r="N71" s="54"/>
      <c r="O71" s="54"/>
      <c r="P71" s="54"/>
      <c r="Q71" s="54"/>
      <c r="R71" s="54"/>
      <c r="S71" s="54"/>
      <c r="T71" s="54"/>
      <c r="U71" s="54"/>
      <c r="V71" s="49"/>
      <c r="Y71" s="54"/>
      <c r="Z71" s="54"/>
      <c r="AA71" s="54"/>
    </row>
    <row r="72" spans="3:27" ht="23.25" customHeight="1">
      <c r="C72" s="109" t="s">
        <v>13</v>
      </c>
      <c r="L72" s="49"/>
    </row>
    <row r="73" spans="3:27">
      <c r="C73" s="49" t="s">
        <v>234</v>
      </c>
      <c r="I73" s="394"/>
      <c r="J73" s="394"/>
      <c r="K73" s="394"/>
      <c r="L73" s="88"/>
      <c r="V73" s="108"/>
    </row>
    <row r="74" spans="3:27">
      <c r="C74" s="49" t="s">
        <v>14</v>
      </c>
      <c r="I74" s="381"/>
      <c r="J74" s="381"/>
      <c r="K74" s="381"/>
      <c r="L74" s="381"/>
    </row>
    <row r="75" spans="3:27">
      <c r="L75" s="49"/>
    </row>
    <row r="76" spans="3:27">
      <c r="C76" s="49" t="s">
        <v>17</v>
      </c>
      <c r="H76" s="381"/>
      <c r="I76" s="381"/>
      <c r="J76" s="381"/>
      <c r="K76" s="381"/>
      <c r="L76" s="49"/>
    </row>
    <row r="77" spans="3:27">
      <c r="L77" s="49"/>
    </row>
    <row r="78" spans="3:27" ht="22.5" customHeight="1">
      <c r="C78" s="109" t="s">
        <v>25</v>
      </c>
      <c r="K78" s="158"/>
      <c r="L78" s="49"/>
    </row>
    <row r="79" spans="3:27">
      <c r="H79" s="49" t="s">
        <v>26</v>
      </c>
      <c r="J79" s="159"/>
      <c r="K79" s="431" t="s">
        <v>829</v>
      </c>
      <c r="L79" s="431"/>
      <c r="M79" s="310" t="s">
        <v>35</v>
      </c>
      <c r="N79" s="310"/>
      <c r="O79" s="310" t="s">
        <v>36</v>
      </c>
      <c r="P79" s="310"/>
    </row>
    <row r="80" spans="3:27">
      <c r="C80" s="49" t="s">
        <v>28</v>
      </c>
      <c r="H80" s="381"/>
      <c r="I80" s="381"/>
      <c r="J80" s="381"/>
      <c r="K80" s="381"/>
      <c r="L80" s="381"/>
      <c r="M80" s="381"/>
      <c r="N80" s="381"/>
      <c r="O80" s="381"/>
      <c r="P80" s="381"/>
      <c r="Q80" s="61"/>
    </row>
    <row r="81" spans="3:22">
      <c r="C81" s="49" t="s">
        <v>29</v>
      </c>
      <c r="H81" s="381"/>
      <c r="I81" s="381"/>
      <c r="J81" s="381"/>
      <c r="K81" s="381"/>
      <c r="L81" s="381"/>
      <c r="M81" s="381"/>
      <c r="N81" s="381"/>
      <c r="O81" s="381"/>
      <c r="P81" s="381"/>
    </row>
    <row r="82" spans="3:22">
      <c r="C82" s="49" t="s">
        <v>30</v>
      </c>
      <c r="H82" s="381"/>
      <c r="I82" s="381"/>
      <c r="J82" s="381"/>
      <c r="K82" s="381"/>
      <c r="L82" s="381"/>
      <c r="M82" s="381"/>
      <c r="N82" s="381"/>
      <c r="O82" s="381"/>
      <c r="P82" s="381"/>
    </row>
    <row r="83" spans="3:22">
      <c r="C83" s="49" t="s">
        <v>31</v>
      </c>
      <c r="H83" s="381"/>
      <c r="I83" s="381"/>
      <c r="J83" s="381"/>
      <c r="K83" s="381"/>
      <c r="L83" s="381"/>
      <c r="M83" s="381"/>
      <c r="N83" s="381"/>
      <c r="O83" s="381"/>
      <c r="P83" s="381"/>
    </row>
    <row r="84" spans="3:22">
      <c r="C84" s="49" t="s">
        <v>32</v>
      </c>
      <c r="H84" s="381"/>
      <c r="I84" s="381"/>
      <c r="J84" s="381"/>
      <c r="K84" s="381"/>
      <c r="L84" s="381"/>
      <c r="M84" s="381"/>
      <c r="N84" s="381"/>
      <c r="O84" s="381"/>
      <c r="P84" s="381"/>
    </row>
    <row r="85" spans="3:22" ht="20.25" customHeight="1">
      <c r="L85" s="49"/>
    </row>
    <row r="86" spans="3:22" ht="18.75" customHeight="1">
      <c r="C86" s="109" t="s">
        <v>647</v>
      </c>
      <c r="L86" s="49"/>
    </row>
    <row r="87" spans="3:22" ht="21" customHeight="1">
      <c r="H87" s="62" t="s">
        <v>34</v>
      </c>
      <c r="J87" s="303" t="s">
        <v>619</v>
      </c>
      <c r="K87" s="303"/>
      <c r="L87" s="303"/>
      <c r="M87" s="303"/>
      <c r="N87" s="303"/>
      <c r="O87" s="303"/>
      <c r="P87" s="303"/>
      <c r="Q87" s="303"/>
    </row>
    <row r="88" spans="3:22">
      <c r="C88" s="49" t="s">
        <v>641</v>
      </c>
      <c r="H88" s="52"/>
      <c r="I88" s="303" t="s">
        <v>611</v>
      </c>
      <c r="J88" s="303"/>
      <c r="K88" s="52"/>
      <c r="L88" s="49"/>
      <c r="M88" s="381"/>
      <c r="N88" s="381"/>
      <c r="O88" s="62" t="s">
        <v>434</v>
      </c>
      <c r="P88" s="381"/>
      <c r="Q88" s="381"/>
      <c r="R88" s="62" t="s">
        <v>662</v>
      </c>
      <c r="S88" s="10"/>
      <c r="T88" s="56" t="s">
        <v>663</v>
      </c>
      <c r="U88" s="1"/>
      <c r="V88" s="1"/>
    </row>
    <row r="89" spans="3:22">
      <c r="C89" s="49" t="s">
        <v>642</v>
      </c>
      <c r="H89" s="52"/>
      <c r="I89" s="303" t="s">
        <v>611</v>
      </c>
      <c r="J89" s="303"/>
      <c r="K89" s="52"/>
      <c r="L89" s="49"/>
      <c r="M89" s="381"/>
      <c r="N89" s="381"/>
      <c r="O89" s="62" t="s">
        <v>434</v>
      </c>
      <c r="P89" s="381"/>
      <c r="Q89" s="381"/>
      <c r="T89" s="62"/>
      <c r="V89" s="49"/>
    </row>
    <row r="90" spans="3:22">
      <c r="C90" s="49" t="s">
        <v>648</v>
      </c>
      <c r="H90" s="52"/>
      <c r="I90" s="303" t="s">
        <v>611</v>
      </c>
      <c r="J90" s="303"/>
      <c r="K90" s="52"/>
      <c r="L90" s="49"/>
      <c r="M90" s="381"/>
      <c r="N90" s="381"/>
      <c r="O90" s="62" t="s">
        <v>434</v>
      </c>
      <c r="P90" s="381"/>
      <c r="Q90" s="381"/>
      <c r="R90" s="62" t="s">
        <v>662</v>
      </c>
      <c r="S90" s="10"/>
      <c r="T90" s="56" t="s">
        <v>663</v>
      </c>
      <c r="U90" s="1"/>
      <c r="V90" s="49"/>
    </row>
    <row r="91" spans="3:22">
      <c r="H91" s="283"/>
      <c r="I91" s="62"/>
      <c r="J91" s="62"/>
      <c r="K91" s="283"/>
      <c r="L91" s="49"/>
      <c r="M91" s="283"/>
      <c r="N91" s="283"/>
      <c r="O91" s="62"/>
      <c r="P91" s="283"/>
      <c r="Q91" s="283"/>
      <c r="R91" s="62"/>
      <c r="S91" s="8"/>
      <c r="T91" s="56"/>
      <c r="U91" s="1"/>
      <c r="V91" s="49"/>
    </row>
    <row r="92" spans="3:22">
      <c r="C92" s="49" t="s">
        <v>1035</v>
      </c>
      <c r="H92" s="52"/>
      <c r="I92" s="303" t="s">
        <v>611</v>
      </c>
      <c r="J92" s="303"/>
      <c r="K92" s="52"/>
      <c r="L92" s="49"/>
      <c r="M92" s="381"/>
      <c r="N92" s="381"/>
      <c r="O92" s="62" t="s">
        <v>434</v>
      </c>
      <c r="P92" s="381"/>
      <c r="Q92" s="381"/>
      <c r="R92" s="62" t="s">
        <v>664</v>
      </c>
      <c r="S92" s="10">
        <v>90</v>
      </c>
      <c r="T92" s="56" t="s">
        <v>1036</v>
      </c>
      <c r="U92" s="1"/>
    </row>
    <row r="93" spans="3:22">
      <c r="L93" s="49"/>
    </row>
    <row r="94" spans="3:22">
      <c r="H94" s="49" t="s">
        <v>41</v>
      </c>
      <c r="J94" s="49" t="s">
        <v>313</v>
      </c>
      <c r="L94" s="49"/>
    </row>
    <row r="95" spans="3:22">
      <c r="C95" s="49" t="s">
        <v>37</v>
      </c>
      <c r="H95" s="381"/>
      <c r="I95" s="381"/>
      <c r="J95" s="381"/>
      <c r="K95" s="381"/>
      <c r="L95" s="381"/>
      <c r="P95" s="406" t="s">
        <v>1028</v>
      </c>
      <c r="Q95" s="406"/>
      <c r="R95" s="406"/>
      <c r="S95" s="406"/>
      <c r="T95" s="406"/>
    </row>
    <row r="96" spans="3:22">
      <c r="C96" s="49" t="s">
        <v>744</v>
      </c>
      <c r="L96" s="49"/>
    </row>
    <row r="97" spans="3:25">
      <c r="L97" s="49"/>
    </row>
    <row r="98" spans="3:25" ht="18" customHeight="1">
      <c r="C98" s="48" t="s">
        <v>768</v>
      </c>
      <c r="L98" s="49"/>
    </row>
    <row r="99" spans="3:25" ht="18.75" customHeight="1">
      <c r="C99" s="298" t="inlineStr">
        <is>
          <t xml:space="preserve">Audited unit is a 15 m2 room on 10/F of a 2024 modular (MiC) student residence (CityU Lee Shau Kee Student Residence Village, Ma On Shan, 22 26'N 114 14'E). The envelope is managed by CityU. 'Front' is taken as the room's window wall, facing NW (328 deg) over Tolo Harbour; the room door opens to an internal corridor. Neighbouring towers and low-rise villas; no exterior lighting or appliances in the household's control.</t>
        </is>
      </c>
      <c r="D99" s="298"/>
      <c r="E99" s="298"/>
      <c r="F99" s="298"/>
      <c r="G99" s="298"/>
      <c r="H99" s="298"/>
      <c r="I99" s="298"/>
      <c r="J99" s="298"/>
      <c r="K99" s="298"/>
      <c r="L99" s="298"/>
      <c r="M99" s="298"/>
      <c r="N99" s="298"/>
      <c r="O99" s="298"/>
      <c r="P99" s="298"/>
      <c r="Q99" s="298"/>
      <c r="R99" s="298"/>
      <c r="S99" s="298"/>
      <c r="T99" s="298"/>
      <c r="U99" s="298"/>
      <c r="V99" s="298"/>
      <c r="W99" s="298"/>
    </row>
    <row r="100" spans="3:25">
      <c r="C100" s="298"/>
      <c r="D100" s="298"/>
      <c r="E100" s="298"/>
      <c r="F100" s="298"/>
      <c r="G100" s="298"/>
      <c r="H100" s="298"/>
      <c r="I100" s="298"/>
      <c r="J100" s="298"/>
      <c r="K100" s="298"/>
      <c r="L100" s="298"/>
      <c r="M100" s="298"/>
      <c r="N100" s="298"/>
      <c r="O100" s="298"/>
      <c r="P100" s="298"/>
      <c r="Q100" s="298"/>
      <c r="R100" s="298"/>
      <c r="S100" s="298"/>
      <c r="T100" s="298"/>
      <c r="U100" s="298"/>
      <c r="V100" s="298"/>
      <c r="W100" s="298"/>
    </row>
    <row r="101" spans="3:25">
      <c r="C101" s="298"/>
      <c r="D101" s="298"/>
      <c r="E101" s="298"/>
      <c r="F101" s="298"/>
      <c r="G101" s="298"/>
      <c r="H101" s="298"/>
      <c r="I101" s="298"/>
      <c r="J101" s="298"/>
      <c r="K101" s="298"/>
      <c r="L101" s="298"/>
      <c r="M101" s="298"/>
      <c r="N101" s="298"/>
      <c r="O101" s="298"/>
      <c r="P101" s="298"/>
      <c r="Q101" s="298"/>
      <c r="R101" s="298"/>
      <c r="S101" s="298"/>
      <c r="T101" s="298"/>
      <c r="U101" s="298"/>
      <c r="V101" s="298"/>
      <c r="W101" s="298"/>
    </row>
    <row r="102" spans="3:25">
      <c r="C102" s="298"/>
      <c r="D102" s="298"/>
      <c r="E102" s="298"/>
      <c r="F102" s="298"/>
      <c r="G102" s="298"/>
      <c r="H102" s="298"/>
      <c r="I102" s="298"/>
      <c r="J102" s="298"/>
      <c r="K102" s="298"/>
      <c r="L102" s="298"/>
      <c r="M102" s="298"/>
      <c r="N102" s="298"/>
      <c r="O102" s="298"/>
      <c r="P102" s="298"/>
      <c r="Q102" s="298"/>
      <c r="R102" s="298"/>
      <c r="S102" s="298"/>
      <c r="T102" s="298"/>
      <c r="U102" s="298"/>
      <c r="V102" s="298"/>
      <c r="W102" s="298"/>
    </row>
    <row r="103" spans="3:25">
      <c r="C103" s="298"/>
      <c r="D103" s="298"/>
      <c r="E103" s="298"/>
      <c r="F103" s="298"/>
      <c r="G103" s="298"/>
      <c r="H103" s="298"/>
      <c r="I103" s="298"/>
      <c r="J103" s="298"/>
      <c r="K103" s="298"/>
      <c r="L103" s="298"/>
      <c r="M103" s="298"/>
      <c r="N103" s="298"/>
      <c r="O103" s="298"/>
      <c r="P103" s="298"/>
      <c r="Q103" s="298"/>
      <c r="R103" s="298"/>
      <c r="S103" s="298"/>
      <c r="T103" s="298"/>
      <c r="U103" s="298"/>
      <c r="V103" s="298"/>
      <c r="W103" s="298"/>
    </row>
    <row r="104" spans="3:25">
      <c r="L104" s="49"/>
    </row>
    <row r="105" spans="3:25">
      <c r="L105" s="49"/>
    </row>
    <row r="106" spans="3:25">
      <c r="L106" s="49"/>
    </row>
    <row r="107" spans="3:25">
      <c r="L107" s="49"/>
    </row>
    <row r="108" spans="3:25">
      <c r="L108" s="49"/>
    </row>
    <row r="109" spans="3:25">
      <c r="J109" s="303"/>
      <c r="K109" s="303"/>
      <c r="L109" s="303"/>
      <c r="M109" s="303"/>
      <c r="N109" s="303"/>
      <c r="O109" s="303"/>
      <c r="P109" s="303"/>
      <c r="Q109" s="303"/>
      <c r="R109" s="303"/>
      <c r="S109" s="303"/>
      <c r="T109" s="303"/>
      <c r="U109" s="303"/>
      <c r="V109" s="303"/>
      <c r="W109" s="303"/>
      <c r="X109" s="303"/>
      <c r="Y109" s="303"/>
    </row>
    <row r="110" spans="3:25">
      <c r="L110" s="49"/>
    </row>
    <row r="111" spans="3:25">
      <c r="L111" s="49"/>
    </row>
    <row r="112" spans="3:25">
      <c r="L112" s="49"/>
    </row>
    <row r="113" spans="12:12">
      <c r="L113" s="49"/>
    </row>
    <row r="114" spans="12:12">
      <c r="L114" s="49"/>
    </row>
    <row r="115" spans="12:12">
      <c r="L115" s="49"/>
    </row>
    <row r="116" spans="12:12">
      <c r="L116" s="49"/>
    </row>
    <row r="117" spans="12:12">
      <c r="L117" s="49"/>
    </row>
    <row r="118" spans="12:12">
      <c r="L118" s="49"/>
    </row>
    <row r="119" spans="12:12">
      <c r="L119" s="49"/>
    </row>
    <row r="120" spans="12:12">
      <c r="L120" s="49"/>
    </row>
    <row r="121" spans="12:12">
      <c r="L121" s="49"/>
    </row>
    <row r="122" spans="12:12">
      <c r="L122" s="49"/>
    </row>
    <row r="123" spans="12:12">
      <c r="L123" s="49"/>
    </row>
    <row r="124" spans="12:12">
      <c r="L124" s="49"/>
    </row>
    <row r="125" spans="12:12">
      <c r="L125" s="49"/>
    </row>
    <row r="126" spans="12:12">
      <c r="L126" s="49"/>
    </row>
    <row r="127" spans="12:12">
      <c r="L127" s="49"/>
    </row>
    <row r="128" spans="12:12">
      <c r="L128" s="49"/>
    </row>
    <row r="129" spans="12:12">
      <c r="L129" s="49"/>
    </row>
    <row r="130" spans="12:12">
      <c r="L130" s="49"/>
    </row>
    <row r="131" spans="12:12">
      <c r="L131" s="49"/>
    </row>
    <row r="132" spans="12:12">
      <c r="L132" s="49"/>
    </row>
    <row r="133" spans="12:12">
      <c r="L133" s="49"/>
    </row>
    <row r="134" spans="12:12">
      <c r="L134" s="49"/>
    </row>
    <row r="135" spans="12:12">
      <c r="L135" s="49"/>
    </row>
    <row r="136" spans="12:12">
      <c r="L136" s="49"/>
    </row>
    <row r="137" spans="12:12">
      <c r="L137" s="49"/>
    </row>
    <row r="138" spans="12:12">
      <c r="L138" s="49"/>
    </row>
    <row r="139" spans="12:12">
      <c r="L139" s="49"/>
    </row>
    <row r="140" spans="12:12">
      <c r="L140" s="49"/>
    </row>
    <row r="141" spans="12:12">
      <c r="L141" s="49"/>
    </row>
    <row r="142" spans="12:12">
      <c r="L142" s="49"/>
    </row>
    <row r="143" spans="12:12">
      <c r="L143" s="49"/>
    </row>
    <row r="144" spans="12:12">
      <c r="L144" s="49"/>
    </row>
    <row r="145" spans="12:12">
      <c r="L145" s="49"/>
    </row>
    <row r="146" spans="12:12">
      <c r="L146" s="49"/>
    </row>
    <row r="147" spans="12:12">
      <c r="L147" s="49"/>
    </row>
    <row r="148" spans="12:12">
      <c r="L148" s="49"/>
    </row>
    <row r="149" spans="12:12">
      <c r="L149" s="49"/>
    </row>
    <row r="150" spans="12:12">
      <c r="L150" s="49"/>
    </row>
    <row r="151" spans="12:12">
      <c r="L151" s="49"/>
    </row>
    <row r="152" spans="12:12">
      <c r="L152" s="49"/>
    </row>
    <row r="153" spans="12:12">
      <c r="L153" s="49"/>
    </row>
    <row r="154" spans="12:12">
      <c r="L154" s="49"/>
    </row>
    <row r="155" spans="12:12">
      <c r="L155" s="49"/>
    </row>
    <row r="156" spans="12:12">
      <c r="L156" s="49"/>
    </row>
    <row r="157" spans="12:12">
      <c r="L157" s="49"/>
    </row>
    <row r="158" spans="12:12">
      <c r="L158" s="49"/>
    </row>
    <row r="159" spans="12:12">
      <c r="L159" s="49"/>
    </row>
    <row r="160" spans="12:12">
      <c r="L160" s="49"/>
    </row>
    <row r="161" spans="12:12">
      <c r="L161" s="49"/>
    </row>
    <row r="162" spans="12:12">
      <c r="L162" s="49"/>
    </row>
    <row r="163" spans="12:12">
      <c r="L163" s="49"/>
    </row>
    <row r="164" spans="12:12">
      <c r="L164" s="49"/>
    </row>
    <row r="165" spans="12:12">
      <c r="L165" s="49"/>
    </row>
    <row r="166" spans="12:12">
      <c r="L166" s="49"/>
    </row>
    <row r="167" spans="12:12">
      <c r="L167" s="49"/>
    </row>
    <row r="168" spans="12:12">
      <c r="L168" s="49"/>
    </row>
    <row r="169" spans="12:12">
      <c r="L169" s="49"/>
    </row>
    <row r="170" spans="12:12">
      <c r="L170" s="49"/>
    </row>
    <row r="171" spans="12:12">
      <c r="L171" s="49"/>
    </row>
    <row r="172" spans="12:12">
      <c r="L172" s="49"/>
    </row>
    <row r="173" spans="12:12">
      <c r="L173" s="49"/>
    </row>
    <row r="174" spans="12:12">
      <c r="L174" s="49"/>
    </row>
    <row r="175" spans="12:12">
      <c r="L175" s="49"/>
    </row>
    <row r="176" spans="12:12">
      <c r="L176" s="49"/>
    </row>
    <row r="177" spans="12:12">
      <c r="L177" s="49"/>
    </row>
    <row r="178" spans="12:12">
      <c r="L178" s="49"/>
    </row>
    <row r="179" spans="12:12">
      <c r="L179" s="49"/>
    </row>
    <row r="180" spans="12:12">
      <c r="L180" s="49"/>
    </row>
    <row r="181" spans="12:12">
      <c r="L181" s="49"/>
    </row>
    <row r="182" spans="12:12">
      <c r="L182" s="49"/>
    </row>
    <row r="183" spans="12:12">
      <c r="L183" s="49"/>
    </row>
    <row r="184" spans="12:12">
      <c r="L184" s="49"/>
    </row>
    <row r="185" spans="12:12">
      <c r="L185" s="49"/>
    </row>
    <row r="186" spans="12:12">
      <c r="L186" s="49"/>
    </row>
    <row r="187" spans="12:12">
      <c r="L187" s="49"/>
    </row>
    <row r="188" spans="12:12">
      <c r="L188" s="49"/>
    </row>
    <row r="189" spans="12:12">
      <c r="L189" s="49"/>
    </row>
    <row r="190" spans="12:12">
      <c r="L190" s="49"/>
    </row>
    <row r="191" spans="12:12">
      <c r="L191" s="49"/>
    </row>
    <row r="192" spans="12:12">
      <c r="L192" s="49"/>
    </row>
    <row r="193" spans="12:12">
      <c r="L193" s="49"/>
    </row>
    <row r="194" spans="12:12">
      <c r="L194" s="49"/>
    </row>
    <row r="195" spans="12:12">
      <c r="L195" s="49"/>
    </row>
    <row r="196" spans="12:12">
      <c r="L196" s="49"/>
    </row>
    <row r="197" spans="12:12">
      <c r="L197" s="49"/>
    </row>
    <row r="198" spans="12:12">
      <c r="L198" s="49"/>
    </row>
    <row r="199" spans="12:12">
      <c r="L199" s="49"/>
    </row>
    <row r="200" spans="12:12">
      <c r="L200" s="49"/>
    </row>
    <row r="201" spans="12:12">
      <c r="L201" s="49"/>
    </row>
    <row r="202" spans="12:12">
      <c r="L202" s="49"/>
    </row>
    <row r="203" spans="12:12">
      <c r="L203" s="49"/>
    </row>
    <row r="204" spans="12:12">
      <c r="L204" s="49"/>
    </row>
    <row r="205" spans="12:12">
      <c r="L205" s="49"/>
    </row>
    <row r="206" spans="12:12">
      <c r="L206" s="49"/>
    </row>
    <row r="207" spans="12:12">
      <c r="L207" s="49"/>
    </row>
    <row r="208" spans="12:12">
      <c r="L208" s="49"/>
    </row>
    <row r="209" spans="12:12">
      <c r="L209" s="49"/>
    </row>
    <row r="210" spans="12:12">
      <c r="L210" s="49"/>
    </row>
    <row r="211" spans="12:12">
      <c r="L211" s="49"/>
    </row>
    <row r="212" spans="12:12">
      <c r="L212" s="49"/>
    </row>
    <row r="213" spans="12:12">
      <c r="L213" s="49"/>
    </row>
    <row r="214" spans="12:12">
      <c r="L214" s="49"/>
    </row>
    <row r="215" spans="12:12">
      <c r="L215" s="49"/>
    </row>
    <row r="216" spans="12:12">
      <c r="L216" s="49"/>
    </row>
    <row r="217" spans="12:12">
      <c r="L217" s="49"/>
    </row>
    <row r="218" spans="12:12">
      <c r="L218" s="49"/>
    </row>
    <row r="219" spans="12:12">
      <c r="L219" s="49"/>
    </row>
    <row r="220" spans="12:12">
      <c r="L220" s="49"/>
    </row>
    <row r="221" spans="12:12">
      <c r="L221" s="49"/>
    </row>
    <row r="222" spans="12:12">
      <c r="L222" s="49"/>
    </row>
    <row r="223" spans="12:12">
      <c r="L223" s="49"/>
    </row>
    <row r="224" spans="12:12">
      <c r="L224" s="49"/>
    </row>
    <row r="225" spans="12:12">
      <c r="L225" s="49"/>
    </row>
    <row r="226" spans="12:12">
      <c r="L226" s="49"/>
    </row>
    <row r="227" spans="12:12">
      <c r="L227" s="49"/>
    </row>
    <row r="228" spans="12:12">
      <c r="L228" s="49"/>
    </row>
    <row r="229" spans="12:12">
      <c r="L229" s="49"/>
    </row>
    <row r="230" spans="12:12">
      <c r="L230" s="49"/>
    </row>
    <row r="231" spans="12:12">
      <c r="L231" s="49"/>
    </row>
    <row r="232" spans="12:12">
      <c r="L232" s="49"/>
    </row>
    <row r="233" spans="12:12">
      <c r="L233" s="49"/>
    </row>
    <row r="234" spans="12:12">
      <c r="L234" s="49"/>
    </row>
    <row r="235" spans="12:12">
      <c r="L235" s="49"/>
    </row>
    <row r="236" spans="12:12">
      <c r="L236" s="49"/>
    </row>
    <row r="237" spans="12:12">
      <c r="L237" s="49"/>
    </row>
    <row r="238" spans="12:12">
      <c r="L238" s="49"/>
    </row>
    <row r="239" spans="12:12">
      <c r="L239" s="49"/>
    </row>
    <row r="240" spans="12:12">
      <c r="L240" s="49"/>
    </row>
    <row r="241" spans="12:12">
      <c r="L241" s="49"/>
    </row>
    <row r="242" spans="12:12">
      <c r="L242" s="49"/>
    </row>
    <row r="243" spans="12:12">
      <c r="L243" s="49"/>
    </row>
    <row r="244" spans="12:12">
      <c r="L244" s="49"/>
    </row>
    <row r="245" spans="12:12">
      <c r="L245" s="49"/>
    </row>
    <row r="246" spans="12:12">
      <c r="L246" s="49"/>
    </row>
    <row r="247" spans="12:12">
      <c r="L247" s="49"/>
    </row>
    <row r="248" spans="12:12">
      <c r="L248" s="49"/>
    </row>
    <row r="249" spans="12:12">
      <c r="L249" s="49"/>
    </row>
    <row r="250" spans="12:12">
      <c r="L250" s="49"/>
    </row>
    <row r="251" spans="12:12">
      <c r="L251" s="49"/>
    </row>
    <row r="252" spans="12:12">
      <c r="L252" s="49"/>
    </row>
    <row r="253" spans="12:12">
      <c r="L253" s="49"/>
    </row>
    <row r="254" spans="12:12">
      <c r="L254" s="49"/>
    </row>
    <row r="255" spans="12:12">
      <c r="L255" s="49"/>
    </row>
    <row r="256" spans="12:12">
      <c r="L256" s="49"/>
    </row>
    <row r="257" spans="12:12">
      <c r="L257" s="49"/>
    </row>
    <row r="258" spans="12:12">
      <c r="L258" s="49"/>
    </row>
    <row r="259" spans="12:12">
      <c r="L259" s="49"/>
    </row>
    <row r="260" spans="12:12">
      <c r="L260" s="49"/>
    </row>
    <row r="261" spans="12:12">
      <c r="L261" s="49"/>
    </row>
    <row r="262" spans="12:12">
      <c r="L262" s="49"/>
    </row>
    <row r="263" spans="12:12">
      <c r="L263" s="49"/>
    </row>
    <row r="264" spans="12:12">
      <c r="L264" s="49"/>
    </row>
    <row r="265" spans="12:12">
      <c r="L265" s="49"/>
    </row>
    <row r="266" spans="12:12">
      <c r="L266" s="49"/>
    </row>
    <row r="267" spans="12:12">
      <c r="L267" s="49"/>
    </row>
    <row r="268" spans="12:12">
      <c r="L268" s="49"/>
    </row>
    <row r="269" spans="12:12">
      <c r="L269" s="49"/>
    </row>
    <row r="270" spans="12:12">
      <c r="L270" s="49"/>
    </row>
    <row r="271" spans="12:12">
      <c r="L271" s="49"/>
    </row>
    <row r="272" spans="12:12">
      <c r="L272" s="49"/>
    </row>
    <row r="273" spans="12:12">
      <c r="L273" s="49"/>
    </row>
    <row r="274" spans="12:12">
      <c r="L274" s="49"/>
    </row>
    <row r="275" spans="12:12">
      <c r="L275" s="49"/>
    </row>
    <row r="276" spans="12:12">
      <c r="L276" s="49"/>
    </row>
    <row r="277" spans="12:12">
      <c r="L277" s="49"/>
    </row>
    <row r="278" spans="12:12">
      <c r="L278" s="49"/>
    </row>
    <row r="279" spans="12:12">
      <c r="L279" s="49"/>
    </row>
    <row r="280" spans="12:12">
      <c r="L280" s="49"/>
    </row>
    <row r="281" spans="12:12">
      <c r="L281" s="49"/>
    </row>
    <row r="282" spans="12:12">
      <c r="L282" s="49"/>
    </row>
  </sheetData>
  <sheetProtection password="E23B" sheet="1" objects="1" scenarios="1" selectLockedCells="1"/>
  <sortState xmlns:xlrd2="http://schemas.microsoft.com/office/spreadsheetml/2017/richdata2" ref="B1:Z1">
    <sortCondition ref="B1"/>
  </sortState>
  <mergeCells count="98">
    <mergeCell ref="F67:G67"/>
    <mergeCell ref="I74:L74"/>
    <mergeCell ref="J95:L95"/>
    <mergeCell ref="H19:K19"/>
    <mergeCell ref="N19:Q19"/>
    <mergeCell ref="H26:K26"/>
    <mergeCell ref="N26:Q26"/>
    <mergeCell ref="K83:L83"/>
    <mergeCell ref="H80:J80"/>
    <mergeCell ref="H81:J81"/>
    <mergeCell ref="H82:J82"/>
    <mergeCell ref="K79:L79"/>
    <mergeCell ref="P89:Q89"/>
    <mergeCell ref="M89:N89"/>
    <mergeCell ref="F68:G68"/>
    <mergeCell ref="P88:Q88"/>
    <mergeCell ref="H8:J8"/>
    <mergeCell ref="I56:N56"/>
    <mergeCell ref="I57:N57"/>
    <mergeCell ref="I58:N58"/>
    <mergeCell ref="H53:N53"/>
    <mergeCell ref="N23:P23"/>
    <mergeCell ref="N24:P24"/>
    <mergeCell ref="H23:J23"/>
    <mergeCell ref="H24:J24"/>
    <mergeCell ref="H15:M15"/>
    <mergeCell ref="H13:I13"/>
    <mergeCell ref="H14:M14"/>
    <mergeCell ref="AD36:AI36"/>
    <mergeCell ref="AD37:AI37"/>
    <mergeCell ref="J109:M109"/>
    <mergeCell ref="N109:Q109"/>
    <mergeCell ref="R109:U109"/>
    <mergeCell ref="V109:Y109"/>
    <mergeCell ref="I73:K73"/>
    <mergeCell ref="J87:Q87"/>
    <mergeCell ref="I90:J90"/>
    <mergeCell ref="M90:N90"/>
    <mergeCell ref="P90:Q90"/>
    <mergeCell ref="I88:J88"/>
    <mergeCell ref="M88:N88"/>
    <mergeCell ref="I89:J89"/>
    <mergeCell ref="I55:N55"/>
    <mergeCell ref="O79:P79"/>
    <mergeCell ref="M79:N79"/>
    <mergeCell ref="N22:S22"/>
    <mergeCell ref="N25:P25"/>
    <mergeCell ref="M80:N80"/>
    <mergeCell ref="H76:K76"/>
    <mergeCell ref="H22:M22"/>
    <mergeCell ref="M82:N82"/>
    <mergeCell ref="H83:J83"/>
    <mergeCell ref="K80:L80"/>
    <mergeCell ref="K81:L81"/>
    <mergeCell ref="K82:L82"/>
    <mergeCell ref="F64:G64"/>
    <mergeCell ref="F66:G66"/>
    <mergeCell ref="C53:D53"/>
    <mergeCell ref="H16:J16"/>
    <mergeCell ref="H17:J17"/>
    <mergeCell ref="F62:G62"/>
    <mergeCell ref="F63:G63"/>
    <mergeCell ref="H25:J25"/>
    <mergeCell ref="C22:D22"/>
    <mergeCell ref="C15:D15"/>
    <mergeCell ref="N14:S14"/>
    <mergeCell ref="H21:M21"/>
    <mergeCell ref="N21:S21"/>
    <mergeCell ref="H18:J18"/>
    <mergeCell ref="N17:P17"/>
    <mergeCell ref="N16:P16"/>
    <mergeCell ref="N18:P18"/>
    <mergeCell ref="N15:S15"/>
    <mergeCell ref="C99:W103"/>
    <mergeCell ref="H95:I95"/>
    <mergeCell ref="M84:N84"/>
    <mergeCell ref="O80:P80"/>
    <mergeCell ref="O81:P81"/>
    <mergeCell ref="O82:P82"/>
    <mergeCell ref="O84:P84"/>
    <mergeCell ref="O83:P83"/>
    <mergeCell ref="H84:J84"/>
    <mergeCell ref="K84:L84"/>
    <mergeCell ref="M83:N83"/>
    <mergeCell ref="M81:N81"/>
    <mergeCell ref="P95:T95"/>
    <mergeCell ref="I92:J92"/>
    <mergeCell ref="M92:N92"/>
    <mergeCell ref="P92:Q92"/>
    <mergeCell ref="W1:X1"/>
    <mergeCell ref="D1:G1"/>
    <mergeCell ref="H1:I1"/>
    <mergeCell ref="J1:L1"/>
    <mergeCell ref="M1:N1"/>
    <mergeCell ref="O1:P1"/>
    <mergeCell ref="Q1:R1"/>
    <mergeCell ref="S1:T1"/>
    <mergeCell ref="U1:V1"/>
  </mergeCells>
  <dataValidations xWindow="676" yWindow="258" count="9">
    <dataValidation allowBlank="1" showInputMessage="1" showErrorMessage="1" promptTitle="Fixture Usage" prompt="Enter estimated fixture usage in hours per day." sqref="O80:O84" xr:uid="{00000000-0002-0000-0900-000000000000}"/>
    <dataValidation allowBlank="1" showInputMessage="1" showErrorMessage="1" promptTitle="Fixture Wattage" prompt="Sum of wattages for all bulbs in fixture." sqref="M80:M84" xr:uid="{00000000-0002-0000-0900-000001000000}"/>
    <dataValidation type="list" showInputMessage="1" showErrorMessage="1" sqref="I59" xr:uid="{00000000-0002-0000-0900-000002000000}">
      <formula1>#REF!</formula1>
    </dataValidation>
    <dataValidation allowBlank="1" showInputMessage="1" showErrorMessage="1" promptTitle="Horizontal Wall Length" prompt="This value should be the actual value of the wall  in feet." sqref="H52" xr:uid="{00000000-0002-0000-0900-000003000000}"/>
    <dataValidation allowBlank="1" showInputMessage="1" showErrorMessage="1" promptTitle="Exterior Wall Dimensions" prompt="Enter wall dimensions in feet." sqref="D50:D51 E30:E49" xr:uid="{00000000-0002-0000-0900-000004000000}"/>
    <dataValidation type="whole" allowBlank="1" showInputMessage="1" showErrorMessage="1" promptTitle="Other Appliances" prompt="Enter number of units between 0 and 9." sqref="H88:H92" xr:uid="{00000000-0002-0000-0900-000005000000}">
      <formula1>0</formula1>
      <formula2>9</formula2>
    </dataValidation>
    <dataValidation type="decimal" allowBlank="1" showInputMessage="1" showErrorMessage="1" sqref="H62:K64 H66:K68" xr:uid="{00000000-0002-0000-0900-000006000000}">
      <formula1>1</formula1>
      <formula2>100</formula2>
    </dataValidation>
    <dataValidation type="list" allowBlank="1" showInputMessage="1" showErrorMessage="1" sqref="Y71 Z26 Z20:Z21 S71" xr:uid="{00000000-0002-0000-0900-000007000000}">
      <formula1>$AA$4:$AA$36</formula1>
    </dataValidation>
    <dataValidation type="list" allowBlank="1" showInputMessage="1" showErrorMessage="1" sqref="G71" xr:uid="{00000000-0002-0000-0900-000008000000}">
      <formula1>$AB$4:$AB$36</formula1>
    </dataValidation>
  </dataValidations>
  <hyperlinks>
    <hyperlink ref="W29" location="Help!B170:BI212" display="Help" xr:uid="{00000000-0004-0000-0900-000000000000}"/>
    <hyperlink ref="H1" location="'Home Exterior'!I55" display="Doors" xr:uid="{00000000-0004-0000-0900-000001000000}"/>
    <hyperlink ref="M1" location="'Home Exterior'!I81" display="Lighting" xr:uid="{00000000-0004-0000-0900-000002000000}"/>
    <hyperlink ref="S1" location="'Home Exterior'!J73" display="Roof" xr:uid="{00000000-0004-0000-0900-000003000000}"/>
    <hyperlink ref="U1" location="'Home Exterior'!I62" display="Shading" xr:uid="{00000000-0004-0000-0900-000004000000}"/>
    <hyperlink ref="W1" location="'Home Exterior'!I8" display="Shape" xr:uid="{00000000-0004-0000-0900-000005000000}"/>
    <hyperlink ref="Q1" location="'Home Exterior'!D98" display="Notes" xr:uid="{00000000-0004-0000-0900-000006000000}"/>
    <hyperlink ref="W14" location="Help!B2:BI44" display="Help" xr:uid="{00000000-0004-0000-0900-000007000000}"/>
    <hyperlink ref="P95" location="'Other Appliances'!A1" display="Other Equipment?" xr:uid="{00000000-0004-0000-0900-000008000000}"/>
    <hyperlink ref="P95:T95" location="'Other Appliances'!J3" display="Other Equipment?" xr:uid="{00000000-0004-0000-0900-000009000000}"/>
    <hyperlink ref="D1:G1" location="'Home Exterior'!H88" display="Appliance/Equipment" xr:uid="{00000000-0004-0000-0900-00000A000000}"/>
    <hyperlink ref="H1:I1" location="'Home Exterior'!H55" display="Doors" xr:uid="{00000000-0004-0000-0900-00000B000000}"/>
    <hyperlink ref="J1:L1" location="'Home Exterior'!H13" display="Exterior Walls" xr:uid="{00000000-0004-0000-0900-00000C000000}"/>
    <hyperlink ref="M1:N1" location="'Home Exterior'!H80" display="Lighting" xr:uid="{00000000-0004-0000-0900-00000D000000}"/>
    <hyperlink ref="O1:P1" location="'Home Exterior'!H5" display="Orientation" xr:uid="{00000000-0004-0000-0900-00000E000000}"/>
    <hyperlink ref="Q1:R1" location="'Home Exterior'!C99" display="Notes" xr:uid="{00000000-0004-0000-0900-00000F000000}"/>
    <hyperlink ref="S1:T1" location="'Home Exterior'!H73" display="Roof" xr:uid="{00000000-0004-0000-0900-000010000000}"/>
    <hyperlink ref="U1:V1" location="'Home Exterior'!H62" display="Shading" xr:uid="{00000000-0004-0000-0900-000011000000}"/>
    <hyperlink ref="W1:X1" location="'Home Exterior'!H8" display="Shape" xr:uid="{00000000-0004-0000-0900-000012000000}"/>
  </hyperlinks>
  <pageMargins left="0.7" right="0.7" top="0.75" bottom="0.75" header="0.3" footer="0.3"/>
  <pageSetup orientation="portrait" horizontalDpi="300"/>
  <drawing r:id="rId1"/>
  <extLst>
    <ext xmlns:x14="http://schemas.microsoft.com/office/spreadsheetml/2009/9/main" uri="{CCE6A557-97BC-4b89-ADB6-D9C93CAAB3DF}">
      <x14:dataValidations xmlns:xm="http://schemas.microsoft.com/office/excel/2006/main" xWindow="676" yWindow="258" count="25">
        <x14:dataValidation type="list" allowBlank="1" showInputMessage="1" showErrorMessage="1" promptTitle="Pump and Motor Efficiency" prompt="Select Typical 40% unless combined efficiency details are available." xr:uid="{00000000-0002-0000-0900-000009000000}">
          <x14:formula1>
            <xm:f>'List Data'!$AL$3:$AL$4</xm:f>
          </x14:formula1>
          <xm:sqref>J95</xm:sqref>
        </x14:dataValidation>
        <x14:dataValidation type="list" allowBlank="1" showInputMessage="1" showErrorMessage="1" promptTitle="Well Pump Head" prompt="This is the vertical distance the water is lifted._x000a__x000a_Select the distance in feet from the list." xr:uid="{00000000-0002-0000-0900-00000A000000}">
          <x14:formula1>
            <xm:f>'List Data'!$AK$3:$AK$19</xm:f>
          </x14:formula1>
          <xm:sqref>H95</xm:sqref>
        </x14:dataValidation>
        <x14:dataValidation type="list" allowBlank="1" showInputMessage="1" showErrorMessage="1" xr:uid="{00000000-0002-0000-0900-00000B000000}">
          <x14:formula1>
            <xm:f>'List Data'!$AE$3:$AE$6</xm:f>
          </x14:formula1>
          <xm:sqref>H80:H84</xm:sqref>
        </x14:dataValidation>
        <x14:dataValidation type="list" allowBlank="1" showInputMessage="1" showErrorMessage="1" xr:uid="{00000000-0002-0000-0900-00000C000000}">
          <x14:formula1>
            <xm:f>'List Data'!$AC$3:$AC$23</xm:f>
          </x14:formula1>
          <xm:sqref>N19 H26 N26 H19</xm:sqref>
        </x14:dataValidation>
        <x14:dataValidation type="list" allowBlank="1" showInputMessage="1" showErrorMessage="1" xr:uid="{00000000-0002-0000-0900-00000D000000}">
          <x14:formula1>
            <xm:f>'List Data'!$AB$3:$AB$8</xm:f>
          </x14:formula1>
          <xm:sqref>H16 H23 N23 N16</xm:sqref>
        </x14:dataValidation>
        <x14:dataValidation type="list" allowBlank="1" showInputMessage="1" showErrorMessage="1" xr:uid="{00000000-0002-0000-0900-00000E000000}">
          <x14:formula1>
            <xm:f>'List Data'!$AA$3:$AA$11</xm:f>
          </x14:formula1>
          <xm:sqref>H15 H22 N22 N15</xm:sqref>
        </x14:dataValidation>
        <x14:dataValidation type="list" allowBlank="1" showInputMessage="1" showErrorMessage="1" xr:uid="{00000000-0002-0000-0900-00000F000000}">
          <x14:formula1>
            <xm:f>'List Data'!$Y$3:$Y$7</xm:f>
          </x14:formula1>
          <xm:sqref>H76</xm:sqref>
        </x14:dataValidation>
        <x14:dataValidation type="list" showInputMessage="1" showErrorMessage="1" xr:uid="{00000000-0002-0000-0900-000010000000}">
          <x14:formula1>
            <xm:f>'List Data'!$B$3:$B$7</xm:f>
          </x14:formula1>
          <xm:sqref>H70:K70</xm:sqref>
        </x14:dataValidation>
        <x14:dataValidation type="list" allowBlank="1" showInputMessage="1" showErrorMessage="1" promptTitle="Front Facing Doors" prompt="Enter the number of front facing doors." xr:uid="{00000000-0002-0000-0900-000011000000}">
          <x14:formula1>
            <xm:f>'List Data'!$I$3:$I$6</xm:f>
          </x14:formula1>
          <xm:sqref>H59</xm:sqref>
        </x14:dataValidation>
        <x14:dataValidation type="list" showInputMessage="1" showErrorMessage="1" xr:uid="{00000000-0002-0000-0900-000012000000}">
          <x14:formula1>
            <xm:f>'List Data'!$I$4:$I$6</xm:f>
          </x14:formula1>
          <xm:sqref>H6</xm:sqref>
        </x14:dataValidation>
        <x14:dataValidation type="list" allowBlank="1" showInputMessage="1" showErrorMessage="1" xr:uid="{00000000-0002-0000-0900-000013000000}">
          <x14:formula1>
            <xm:f>'List Data'!$E$3:$E$10</xm:f>
          </x14:formula1>
          <xm:sqref>H5</xm:sqref>
        </x14:dataValidation>
        <x14:dataValidation type="list" showInputMessage="1" showErrorMessage="1" promptTitle="Enter House Shape" prompt="See graphic representation to the right." xr:uid="{00000000-0002-0000-0900-000014000000}">
          <x14:formula1>
            <xm:f>'List Data'!$G$3:$G$9</xm:f>
          </x14:formula1>
          <xm:sqref>H8:J8</xm:sqref>
        </x14:dataValidation>
        <x14:dataValidation type="list" showInputMessage="1" showErrorMessage="1" promptTitle="Roof Pitch" prompt="Refer to image on right to determine roof pitch." xr:uid="{00000000-0002-0000-0900-000015000000}">
          <x14:formula1>
            <xm:f>'List Data'!$X$3:$X$24</xm:f>
          </x14:formula1>
          <xm:sqref>I74</xm:sqref>
        </x14:dataValidation>
        <x14:dataValidation type="list" showInputMessage="1" showErrorMessage="1" xr:uid="{00000000-0002-0000-0900-000016000000}">
          <x14:formula1>
            <xm:f>'List Data'!$P$3:$P$6</xm:f>
          </x14:formula1>
          <xm:sqref>I55:N58</xm:sqref>
        </x14:dataValidation>
        <x14:dataValidation type="list" showInputMessage="1" showErrorMessage="1" xr:uid="{00000000-0002-0000-0900-000017000000}">
          <x14:formula1>
            <xm:f>'List Data'!$V$3:$V$7</xm:f>
          </x14:formula1>
          <xm:sqref>I73</xm:sqref>
        </x14:dataValidation>
        <x14:dataValidation type="list" allowBlank="1" showInputMessage="1" showErrorMessage="1" xr:uid="{00000000-0002-0000-0900-000018000000}">
          <x14:formula1>
            <xm:f>'List Data'!$AC$40:$AC$43</xm:f>
          </x14:formula1>
          <xm:sqref>H18:J18 H25:J25 N25:P25 N18:P18</xm:sqref>
        </x14:dataValidation>
        <x14:dataValidation type="list" allowBlank="1" showInputMessage="1" showErrorMessage="1" promptTitle="Exterior Wall Construction" prompt="If the exterior walls are all similar, enter details in Front Wall fields only." xr:uid="{00000000-0002-0000-0900-000019000000}">
          <x14:formula1>
            <xm:f>'List Data'!$R$5:$R$6</xm:f>
          </x14:formula1>
          <xm:sqref>H13:I13</xm:sqref>
        </x14:dataValidation>
        <x14:dataValidation type="list" allowBlank="1" showInputMessage="1" showErrorMessage="1" promptTitle="Appliance Usage" prompt="Do not enter more than 24 hours per day." xr:uid="{00000000-0002-0000-0900-00001A000000}">
          <x14:formula1>
            <xm:f>'List Data'!$BD$10:$BD$24</xm:f>
          </x14:formula1>
          <xm:sqref>K88:K92</xm:sqref>
        </x14:dataValidation>
        <x14:dataValidation type="list" allowBlank="1" showInputMessage="1" showErrorMessage="1" xr:uid="{00000000-0002-0000-0900-00001B000000}">
          <x14:formula1>
            <xm:f>'List Data'!$BD$3:$BD$4</xm:f>
          </x14:formula1>
          <xm:sqref>M88:N92</xm:sqref>
        </x14:dataValidation>
        <x14:dataValidation type="list" allowBlank="1" showInputMessage="1" showErrorMessage="1" xr:uid="{00000000-0002-0000-0900-00001C000000}">
          <x14:formula1>
            <xm:f>'List Data'!$BD$6:$BD$9</xm:f>
          </x14:formula1>
          <xm:sqref>P88:Q92</xm:sqref>
        </x14:dataValidation>
        <x14:dataValidation type="list" allowBlank="1" showInputMessage="1" showErrorMessage="1" promptTitle="Right Facing Doors" prompt="Select the number of right facing doors." xr:uid="{00000000-0002-0000-0900-00001D000000}">
          <x14:formula1>
            <xm:f>'List Data'!$I$3:$I$6</xm:f>
          </x14:formula1>
          <xm:sqref>H56</xm:sqref>
        </x14:dataValidation>
        <x14:dataValidation type="list" allowBlank="1" showInputMessage="1" showErrorMessage="1" promptTitle="Front Facing Doors" prompt="Select the number of front facing doors." xr:uid="{00000000-0002-0000-0900-00001E000000}">
          <x14:formula1>
            <xm:f>'List Data'!$I$3:$I$6</xm:f>
          </x14:formula1>
          <xm:sqref>H55</xm:sqref>
        </x14:dataValidation>
        <x14:dataValidation type="list" allowBlank="1" showInputMessage="1" showErrorMessage="1" promptTitle="Back Facing Doors" prompt="Select the number of back facing doors." xr:uid="{00000000-0002-0000-0900-00001F000000}">
          <x14:formula1>
            <xm:f>'List Data'!$I$3:$I$6</xm:f>
          </x14:formula1>
          <xm:sqref>H57</xm:sqref>
        </x14:dataValidation>
        <x14:dataValidation type="list" allowBlank="1" showInputMessage="1" showErrorMessage="1" promptTitle="Left Facing Doors" prompt="Select the number of left facing doors." xr:uid="{00000000-0002-0000-0900-000020000000}">
          <x14:formula1>
            <xm:f>'List Data'!$I$3:$I$6</xm:f>
          </x14:formula1>
          <xm:sqref>H58</xm:sqref>
        </x14:dataValidation>
        <x14:dataValidation type="list" allowBlank="1" showInputMessage="1" showErrorMessage="1" xr:uid="{00000000-0002-0000-0900-000021000000}">
          <x14:formula1>
            <xm:f>'List Data'!$V$3:$V$7</xm:f>
          </x14:formula1>
          <xm:sqref>H17:J17 N17:P17 N24:P24 H24:J24</xm:sqref>
        </x14:dataValidation>
      </x14:dataValidations>
    </ex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B1:H24"/>
  <sheetViews>
    <sheetView showGridLines="0" showRowColHeaders="0" workbookViewId="0">
      <selection activeCell="B3" sqref="B3"/>
    </sheetView>
  </sheetViews>
  <sheetFormatPr defaultColWidth="8.81640625" defaultRowHeight="16.5"/>
  <cols>
    <col min="1" max="1" width="8.81640625" style="49"/>
    <col min="2" max="5" width="40.453125" style="49" customWidth="1"/>
    <col min="6" max="16384" width="8.81640625" style="49"/>
  </cols>
  <sheetData>
    <row r="1" spans="2:8">
      <c r="B1" s="61" t="s">
        <v>1032</v>
      </c>
    </row>
    <row r="2" spans="2:8" ht="30" customHeight="1">
      <c r="B2" s="279" t="s">
        <v>33</v>
      </c>
      <c r="C2" s="279" t="s">
        <v>1030</v>
      </c>
      <c r="D2" s="279" t="s">
        <v>751</v>
      </c>
      <c r="E2" s="279" t="s">
        <v>1031</v>
      </c>
      <c r="F2" t="inlineStr">
        <is>
          <t xml:space="preserve">Key ratings (from photos)</t>
        </is>
      </c>
      <c r="G2" s="304"/>
      <c r="H2" s="304"/>
    </row>
    <row r="3" spans="2:8" ht="30" customHeight="1">
      <c r="B3" s="280" t="inlineStr">
        <is>
          <t xml:space="preserve">Room AC (window, inverter)</t>
        </is>
      </c>
      <c r="C3" s="281" t="inlineStr">
        <is>
          <t xml:space="preserve">Midea</t>
        </is>
      </c>
      <c r="D3" s="281" t="inlineStr">
        <is>
          <t xml:space="preserve">MW-12CRF8E</t>
        </is>
      </c>
      <c r="E3" s="281" t="inlineStr">
        <is>
          <t xml:space="preserve">c. 2024</t>
        </is>
      </c>
      <c r="F3" t="inlineStr">
        <is>
          <t xml:space="preserve">3.34 kW cooling, 1,192 W input, R32, CSPF 4.66, HK Grade 1, 362 kWh/1,200 h</t>
        </is>
      </c>
    </row>
    <row r="4" spans="2:8" ht="30" customHeight="1">
      <c r="B4" s="280" t="inlineStr">
        <is>
          <t xml:space="preserve">Water heater (instantaneous)</t>
        </is>
      </c>
      <c r="C4" s="281" t="inlineStr">
        <is>
          <t xml:space="preserve">Stiebel Eltron</t>
        </is>
      </c>
      <c r="D4" s="281" t="inlineStr">
        <is>
          <t xml:space="preserve">DHB-E 27</t>
        </is>
      </c>
      <c r="E4" s="281" t="inlineStr">
        <is>
          <t xml:space="preserve">c. 2024</t>
        </is>
      </c>
      <c r="F4" t="inlineStr">
        <is>
          <t xml:space="preserve">24.4 kW at 380 V (27 kW at 400 V), 30-60 C</t>
        </is>
      </c>
    </row>
    <row r="5" spans="2:8" ht="30" customHeight="1">
      <c r="B5" s="280" t="inlineStr">
        <is>
          <t xml:space="preserve">Refrigerator x2 (kitchen)</t>
        </is>
      </c>
      <c r="C5" s="281" t="inlineStr">
        <is>
          <t xml:space="preserve">Panasonic</t>
        </is>
      </c>
      <c r="D5" s="281" t="inlineStr">
        <is>
          <t xml:space="preserve">NR-BV361B</t>
        </is>
      </c>
      <c r="E5" s="281" t="inlineStr">
        <is>
          <t xml:space="preserve">2023 (label ref.)</t>
        </is>
      </c>
      <c r="F5" t="inlineStr">
        <is>
          <t xml:space="preserve">HK Grade 1, 263 kWh/yr, 233 L fresh + 99 L frozen</t>
        </is>
      </c>
    </row>
    <row r="6" spans="2:8" ht="30" customHeight="1">
      <c r="B6" s="280" t="inlineStr">
        <is>
          <t xml:space="preserve">Split AC (kitchen)</t>
        </is>
      </c>
      <c r="C6" s="281" t="inlineStr">
        <is>
          <t xml:space="preserve">Toshiba</t>
        </is>
      </c>
      <c r="D6" s="281" t="inlineStr">
        <is>
          <t xml:space="preserve">RAS-24J2KCV-HK</t>
        </is>
      </c>
      <c r="E6" s="281" t="inlineStr">
        <is>
          <t xml:space="preserve">2019 (label ref.)</t>
        </is>
      </c>
      <c r="F6" t="inlineStr">
        <is>
          <t xml:space="preserve">7.00 kW, R410A, HK Grade 1, 688 kWh/1,200 h</t>
        </is>
      </c>
    </row>
    <row r="7" spans="2:8" ht="30" customHeight="1">
      <c r="B7" s="280" t="inlineStr">
        <is>
          <t xml:space="preserve">Induction cooker x2 (kitchen)</t>
        </is>
      </c>
      <c r="C7" s="281" t="inlineStr">
        <is>
          <t xml:space="preserve">Philips</t>
        </is>
      </c>
      <c r="D7" s="281" t="inlineStr">
        <is>
          <t xml:space="preserve">HD4911/80</t>
        </is>
      </c>
      <c r="E7" s="281" t="inlineStr">
        <is>
          <t xml:space="preserve">2022 (label ref.)</t>
        </is>
      </c>
      <c r="F7" t="inlineStr">
        <is>
          <t xml:space="preserve">2,100 W, HK Grade 2, thermal efficiency 88.1%</t>
        </is>
      </c>
    </row>
    <row r="8" spans="2:8" ht="30" customHeight="1">
      <c r="B8" s="280" t="inlineStr">
        <is>
          <t xml:space="preserve">Microwave (kitchen)</t>
        </is>
      </c>
      <c r="C8" s="281" t="inlineStr">
        <is>
          <t xml:space="preserve">Toshiba</t>
        </is>
      </c>
      <c r="D8" s="281" t="inlineStr">
        <is>
          <t xml:space="preserve">MW2-MM24PC(BK)</t>
        </is>
      </c>
      <c r="E8" s="281" t="inlineStr">
        <is>
          <t xml:space="preserve">n/a</t>
        </is>
      </c>
      <c r="F8" t="inlineStr">
        <is>
          <t xml:space="preserve">24 L, 800 W output</t>
        </is>
      </c>
    </row>
    <row r="9" spans="2:8" ht="30" customHeight="1">
      <c r="B9" s="280" t="inlineStr">
        <is>
          <t xml:space="preserve">Water dispenser (kitchen)</t>
        </is>
      </c>
      <c r="C9" s="281" t="inlineStr">
        <is>
          <t xml:space="preserve">Aquatek</t>
        </is>
      </c>
      <c r="D9" s="281" t="inlineStr">
        <is>
          <t xml:space="preserve">AQ-1323T</t>
        </is>
      </c>
      <c r="E9" s="281" t="inlineStr">
        <is>
          <t xml:space="preserve">n/a</t>
        </is>
      </c>
      <c r="F9" t="inlineStr">
        <is>
          <t xml:space="preserve">750 W heater, 160 W compressor; 10 L hot / 7.9 L cold / 3 L ice</t>
        </is>
      </c>
    </row>
    <row r="10" spans="2:8" ht="30" customHeight="1">
      <c r="B10" s="280" t="inlineStr">
        <is>
          <t xml:space="preserve">Laptop adapter</t>
        </is>
      </c>
      <c r="C10" s="281" t="inlineStr">
        <is>
          <t xml:space="preserve">HP</t>
        </is>
      </c>
      <c r="D10" s="281" t="inlineStr">
        <is>
          <t xml:space="preserve">TPN-CA17 (L25299-002)</t>
        </is>
      </c>
      <c r="E10" s="281" t="inlineStr">
        <is>
          <t xml:space="preserve">n/a</t>
        </is>
      </c>
      <c r="F10" t="inlineStr">
        <is>
          <t xml:space="preserve">65 W, 19.5 V 3.33 A, Efficiency Level VI</t>
        </is>
      </c>
    </row>
    <row r="11" spans="2:8" ht="30" customHeight="1">
      <c r="B11" s="280" t="inlineStr">
        <is>
          <t xml:space="preserve">Desk fan</t>
        </is>
      </c>
      <c r="C11" s="281" t="inlineStr">
        <is>
          <t xml:space="preserve">Taizhou Jiaojiang Fengchi</t>
        </is>
      </c>
      <c r="D11" s="281" t="inlineStr">
        <is>
          <t xml:space="preserve">ZW02-180</t>
        </is>
      </c>
      <c r="E11" s="281" t="inlineStr">
        <is>
          <t xml:space="preserve">n/a</t>
        </is>
      </c>
      <c r="F11" t="inlineStr">
        <is>
          <t xml:space="preserve">20 W, 220 V 50 Hz, 180 mm</t>
        </is>
      </c>
    </row>
    <row r="12" spans="2:8" ht="30" customHeight="1">
      <c r="B12" s="280" t="inlineStr">
        <is>
          <t xml:space="preserve">Washroom exhaust fan</t>
        </is>
      </c>
      <c r="C12" s="281" t="inlineStr">
        <is>
          <t xml:space="preserve">J.E.E.</t>
        </is>
      </c>
      <c r="D12" s="281" t="inlineStr">
        <is>
          <t xml:space="preserve">label not visible</t>
        </is>
      </c>
      <c r="E12" s="281" t="inlineStr">
        <is>
          <t xml:space="preserve">n/a</t>
        </is>
      </c>
      <c r="F12" t="inlineStr">
        <is>
          <t xml:space="preserve">Window type; runs 24 h/day</t>
        </is>
      </c>
    </row>
    <row r="13" spans="2:8" ht="30" customHeight="1">
      <c r="B13" s="280"/>
      <c r="C13" s="281"/>
      <c r="D13" s="281"/>
      <c r="E13" s="281"/>
    </row>
    <row r="14" spans="2:8" ht="30" customHeight="1">
      <c r="B14" s="280"/>
      <c r="C14" s="281"/>
      <c r="D14" s="281"/>
      <c r="E14" s="281"/>
    </row>
    <row r="15" spans="2:8" ht="30" customHeight="1">
      <c r="B15" s="280"/>
      <c r="C15" s="281"/>
      <c r="D15" s="281"/>
      <c r="E15" s="281"/>
    </row>
    <row r="16" spans="2:8" ht="30" customHeight="1">
      <c r="B16" s="280"/>
      <c r="C16" s="281"/>
      <c r="D16" s="281"/>
      <c r="E16" s="281"/>
    </row>
    <row r="17" spans="2:5" ht="30" customHeight="1">
      <c r="B17" s="280"/>
      <c r="C17" s="281"/>
      <c r="D17" s="281"/>
      <c r="E17" s="281"/>
    </row>
    <row r="18" spans="2:5" ht="30" customHeight="1">
      <c r="B18" s="280"/>
      <c r="C18" s="281"/>
      <c r="D18" s="281"/>
      <c r="E18" s="281"/>
    </row>
    <row r="19" spans="2:5" ht="30" customHeight="1">
      <c r="B19" s="280"/>
      <c r="C19" s="281"/>
      <c r="D19" s="281"/>
      <c r="E19" s="281"/>
    </row>
    <row r="20" spans="2:5" ht="30" customHeight="1">
      <c r="B20" s="280"/>
      <c r="C20" s="281"/>
      <c r="D20" s="281"/>
      <c r="E20" s="281"/>
    </row>
    <row r="21" spans="2:5" ht="30" customHeight="1">
      <c r="B21" s="280"/>
      <c r="C21" s="281"/>
      <c r="D21" s="281"/>
      <c r="E21" s="281"/>
    </row>
    <row r="22" spans="2:5" ht="30" customHeight="1">
      <c r="B22" s="280"/>
      <c r="C22" s="281"/>
      <c r="D22" s="281"/>
      <c r="E22" s="281"/>
    </row>
    <row r="23" spans="2:5" ht="30" customHeight="1">
      <c r="B23" s="280"/>
      <c r="C23" s="281"/>
      <c r="D23" s="281"/>
      <c r="E23" s="281"/>
    </row>
    <row r="24" spans="2:5" ht="30" customHeight="1">
      <c r="B24" s="280"/>
      <c r="C24" s="281"/>
      <c r="D24" s="281"/>
      <c r="E24" s="281"/>
    </row>
  </sheetData>
  <sheetProtection password="E23B" sheet="1" objects="1" scenarios="1" selectLockedCells="1"/>
  <mergeCells count="1">
    <mergeCell ref="G2:H2"/>
  </mergeCells>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9"/>
  <dimension ref="C2:AB29"/>
  <sheetViews>
    <sheetView showGridLines="0" workbookViewId="0">
      <selection activeCell="R24" sqref="R24:S24"/>
    </sheetView>
  </sheetViews>
  <sheetFormatPr defaultColWidth="8.81640625" defaultRowHeight="16.5"/>
  <cols>
    <col min="1" max="2" width="2.81640625" style="49" customWidth="1"/>
    <col min="3" max="107" width="4.54296875" style="49" customWidth="1"/>
    <col min="108" max="16384" width="8.81640625" style="49"/>
  </cols>
  <sheetData>
    <row r="2" spans="3:28">
      <c r="C2" s="48" t="s">
        <v>632</v>
      </c>
      <c r="I2" s="48"/>
      <c r="J2" s="110" t="s">
        <v>34</v>
      </c>
      <c r="K2" s="48"/>
      <c r="L2" s="111"/>
      <c r="M2" s="433" t="s">
        <v>619</v>
      </c>
      <c r="N2" s="433"/>
      <c r="O2" s="433"/>
      <c r="P2" s="433"/>
      <c r="Q2" s="433"/>
      <c r="R2" s="433"/>
      <c r="S2" s="433"/>
    </row>
    <row r="3" spans="3:28">
      <c r="C3" s="49" t="s">
        <v>629</v>
      </c>
      <c r="J3" s="52"/>
      <c r="M3" s="54"/>
      <c r="N3" s="62"/>
      <c r="O3" s="66"/>
      <c r="P3" s="66"/>
      <c r="Q3" s="62"/>
      <c r="R3" s="66"/>
      <c r="S3" s="66"/>
      <c r="Y3" s="367"/>
      <c r="Z3" s="367"/>
      <c r="AA3" s="367"/>
      <c r="AB3" s="367"/>
    </row>
    <row r="4" spans="3:28">
      <c r="C4" s="56" t="s">
        <v>630</v>
      </c>
      <c r="J4" s="85"/>
      <c r="K4" s="432" t="s">
        <v>611</v>
      </c>
      <c r="L4" s="303"/>
      <c r="M4" s="52"/>
      <c r="N4" s="86"/>
      <c r="O4" s="381"/>
      <c r="P4" s="381"/>
      <c r="Q4" s="62" t="s">
        <v>434</v>
      </c>
      <c r="R4" s="381"/>
      <c r="S4" s="381"/>
      <c r="Y4" s="367"/>
      <c r="Z4" s="367"/>
      <c r="AA4" s="367"/>
      <c r="AB4" s="367"/>
    </row>
    <row r="5" spans="3:28">
      <c r="C5" s="56" t="s">
        <v>631</v>
      </c>
      <c r="J5" s="52"/>
      <c r="K5" s="432" t="s">
        <v>611</v>
      </c>
      <c r="L5" s="303"/>
      <c r="M5" s="52"/>
      <c r="N5" s="86"/>
      <c r="O5" s="381"/>
      <c r="P5" s="381"/>
      <c r="Q5" s="62" t="s">
        <v>434</v>
      </c>
      <c r="R5" s="381"/>
      <c r="S5" s="381"/>
      <c r="Y5" s="367"/>
      <c r="Z5" s="367"/>
      <c r="AA5" s="367"/>
      <c r="AB5" s="367"/>
    </row>
    <row r="6" spans="3:28">
      <c r="C6" s="56"/>
      <c r="J6" s="86"/>
      <c r="K6" s="62"/>
      <c r="L6" s="62"/>
      <c r="M6" s="86"/>
      <c r="N6" s="86"/>
      <c r="O6" s="86"/>
      <c r="P6" s="86"/>
      <c r="Q6" s="62"/>
      <c r="R6" s="86"/>
      <c r="S6" s="86"/>
      <c r="Y6" s="367"/>
      <c r="Z6" s="367"/>
      <c r="AA6" s="367"/>
      <c r="AB6" s="367"/>
    </row>
    <row r="7" spans="3:28">
      <c r="C7" s="112" t="s">
        <v>633</v>
      </c>
      <c r="J7" s="86"/>
      <c r="K7" s="62"/>
      <c r="L7" s="62"/>
      <c r="M7" s="86"/>
      <c r="N7" s="86"/>
      <c r="O7" s="86"/>
      <c r="P7" s="86"/>
      <c r="Q7" s="62"/>
      <c r="R7" s="86"/>
      <c r="S7" s="86"/>
      <c r="Y7" s="404"/>
      <c r="Z7" s="404"/>
      <c r="AA7" s="404"/>
      <c r="AB7" s="404"/>
    </row>
    <row r="8" spans="3:28">
      <c r="C8" s="56" t="s">
        <v>146</v>
      </c>
      <c r="J8" s="85"/>
      <c r="K8" s="432" t="s">
        <v>611</v>
      </c>
      <c r="L8" s="303"/>
      <c r="M8" s="52"/>
      <c r="N8" s="86"/>
      <c r="O8" s="381"/>
      <c r="P8" s="381"/>
      <c r="Q8" s="62" t="s">
        <v>434</v>
      </c>
      <c r="R8" s="381"/>
      <c r="S8" s="381"/>
    </row>
    <row r="9" spans="3:28">
      <c r="C9" s="56" t="s">
        <v>634</v>
      </c>
      <c r="J9" s="85"/>
      <c r="K9" s="432" t="s">
        <v>611</v>
      </c>
      <c r="L9" s="303"/>
      <c r="M9" s="52"/>
      <c r="N9" s="86"/>
      <c r="O9" s="381"/>
      <c r="P9" s="381"/>
      <c r="Q9" s="62" t="s">
        <v>434</v>
      </c>
      <c r="R9" s="381"/>
      <c r="S9" s="381"/>
      <c r="T9" s="62" t="s">
        <v>662</v>
      </c>
      <c r="U9" s="113"/>
      <c r="V9" s="49" t="s">
        <v>663</v>
      </c>
    </row>
    <row r="10" spans="3:28">
      <c r="C10" s="56" t="s">
        <v>147</v>
      </c>
      <c r="J10" s="85"/>
      <c r="K10" s="432" t="s">
        <v>611</v>
      </c>
      <c r="L10" s="303"/>
      <c r="M10" s="52"/>
      <c r="N10" s="86"/>
      <c r="O10" s="381"/>
      <c r="P10" s="381"/>
      <c r="Q10" s="62" t="s">
        <v>434</v>
      </c>
      <c r="R10" s="381"/>
      <c r="S10" s="381"/>
      <c r="U10" s="62" t="s">
        <v>107</v>
      </c>
    </row>
    <row r="11" spans="3:28">
      <c r="C11" s="56" t="s">
        <v>148</v>
      </c>
      <c r="J11" s="85"/>
      <c r="K11" s="432" t="s">
        <v>611</v>
      </c>
      <c r="L11" s="303"/>
      <c r="M11" s="52"/>
      <c r="N11" s="86"/>
      <c r="O11" s="381"/>
      <c r="P11" s="381"/>
      <c r="Q11" s="62" t="s">
        <v>434</v>
      </c>
      <c r="R11" s="381"/>
      <c r="S11" s="381"/>
      <c r="U11" s="113"/>
    </row>
    <row r="12" spans="3:28">
      <c r="C12" s="56" t="s">
        <v>635</v>
      </c>
      <c r="J12" s="52"/>
      <c r="K12" s="432"/>
      <c r="L12" s="303"/>
      <c r="M12" s="87"/>
      <c r="N12" s="86"/>
      <c r="O12" s="434"/>
      <c r="P12" s="434"/>
      <c r="Q12" s="62"/>
      <c r="R12" s="434"/>
      <c r="S12" s="434"/>
      <c r="U12" s="106"/>
    </row>
    <row r="13" spans="3:28">
      <c r="C13" s="56" t="s">
        <v>149</v>
      </c>
      <c r="J13" s="85"/>
      <c r="K13" s="432" t="s">
        <v>611</v>
      </c>
      <c r="L13" s="303"/>
      <c r="M13" s="52"/>
      <c r="N13" s="86"/>
      <c r="O13" s="381"/>
      <c r="P13" s="381"/>
      <c r="Q13" s="62" t="s">
        <v>434</v>
      </c>
      <c r="R13" s="381"/>
      <c r="S13" s="381"/>
      <c r="T13" s="62" t="s">
        <v>662</v>
      </c>
      <c r="U13" s="113"/>
      <c r="V13" s="49" t="s">
        <v>663</v>
      </c>
    </row>
    <row r="14" spans="3:28">
      <c r="C14" s="56" t="s">
        <v>636</v>
      </c>
      <c r="J14" s="85"/>
      <c r="K14" s="432" t="s">
        <v>611</v>
      </c>
      <c r="L14" s="303"/>
      <c r="M14" s="52"/>
      <c r="N14" s="86"/>
      <c r="O14" s="381"/>
      <c r="P14" s="381"/>
      <c r="Q14" s="62" t="s">
        <v>434</v>
      </c>
      <c r="R14" s="381"/>
      <c r="S14" s="381"/>
      <c r="T14" s="62" t="s">
        <v>662</v>
      </c>
      <c r="U14" s="113"/>
      <c r="V14" s="49" t="s">
        <v>663</v>
      </c>
    </row>
    <row r="15" spans="3:28">
      <c r="C15" s="56" t="s">
        <v>150</v>
      </c>
      <c r="J15" s="85"/>
      <c r="K15" s="432" t="s">
        <v>611</v>
      </c>
      <c r="L15" s="303"/>
      <c r="M15" s="52"/>
      <c r="N15" s="86"/>
      <c r="O15" s="381"/>
      <c r="P15" s="381"/>
      <c r="Q15" s="62" t="s">
        <v>434</v>
      </c>
      <c r="R15" s="381"/>
      <c r="S15" s="381"/>
      <c r="U15" s="106"/>
    </row>
    <row r="16" spans="3:28">
      <c r="C16" s="49" t="s">
        <v>637</v>
      </c>
      <c r="J16" s="85"/>
      <c r="K16" s="432" t="s">
        <v>611</v>
      </c>
      <c r="L16" s="303"/>
      <c r="M16" s="52"/>
      <c r="N16" s="86"/>
      <c r="O16" s="381"/>
      <c r="P16" s="381"/>
      <c r="Q16" s="62" t="s">
        <v>434</v>
      </c>
      <c r="R16" s="381"/>
      <c r="S16" s="381"/>
      <c r="U16" s="106"/>
    </row>
    <row r="17" spans="3:23">
      <c r="C17" s="49" t="s">
        <v>151</v>
      </c>
      <c r="J17" s="85"/>
      <c r="K17" s="432" t="s">
        <v>611</v>
      </c>
      <c r="L17" s="303"/>
      <c r="M17" s="52"/>
      <c r="N17" s="86"/>
      <c r="O17" s="381"/>
      <c r="P17" s="381"/>
      <c r="Q17" s="62" t="s">
        <v>434</v>
      </c>
      <c r="R17" s="381"/>
      <c r="S17" s="381"/>
      <c r="U17" s="106"/>
    </row>
    <row r="18" spans="3:23">
      <c r="C18" s="49" t="s">
        <v>638</v>
      </c>
      <c r="J18" s="85"/>
      <c r="K18" s="432" t="s">
        <v>611</v>
      </c>
      <c r="L18" s="303"/>
      <c r="M18" s="52"/>
      <c r="N18" s="86"/>
      <c r="O18" s="381"/>
      <c r="P18" s="381"/>
      <c r="Q18" s="62" t="s">
        <v>434</v>
      </c>
      <c r="R18" s="381"/>
      <c r="S18" s="381"/>
      <c r="T18" s="62" t="s">
        <v>662</v>
      </c>
      <c r="U18" s="113"/>
      <c r="V18" s="49" t="s">
        <v>663</v>
      </c>
    </row>
    <row r="19" spans="3:23">
      <c r="C19" s="49" t="s">
        <v>152</v>
      </c>
      <c r="J19" s="85"/>
      <c r="K19" s="432" t="s">
        <v>611</v>
      </c>
      <c r="L19" s="303"/>
      <c r="M19" s="52"/>
      <c r="N19" s="86"/>
      <c r="O19" s="381"/>
      <c r="P19" s="381"/>
      <c r="Q19" s="62" t="s">
        <v>434</v>
      </c>
      <c r="R19" s="381"/>
      <c r="S19" s="381"/>
      <c r="U19" s="106"/>
    </row>
    <row r="20" spans="3:23">
      <c r="C20" s="49" t="s">
        <v>153</v>
      </c>
      <c r="J20" s="85"/>
      <c r="K20" s="432" t="s">
        <v>611</v>
      </c>
      <c r="L20" s="303"/>
      <c r="M20" s="52"/>
      <c r="N20" s="86"/>
      <c r="O20" s="381"/>
      <c r="P20" s="381"/>
      <c r="Q20" s="62" t="s">
        <v>434</v>
      </c>
      <c r="R20" s="381"/>
      <c r="S20" s="381"/>
      <c r="U20" s="106"/>
    </row>
    <row r="21" spans="3:23">
      <c r="C21" s="49" t="s">
        <v>154</v>
      </c>
      <c r="J21" s="52"/>
      <c r="K21" s="432" t="s">
        <v>611</v>
      </c>
      <c r="L21" s="303"/>
      <c r="M21" s="52"/>
      <c r="N21" s="86"/>
      <c r="O21" s="381"/>
      <c r="P21" s="381"/>
      <c r="Q21" s="62" t="s">
        <v>434</v>
      </c>
      <c r="R21" s="381"/>
      <c r="S21" s="381"/>
      <c r="U21" s="106"/>
    </row>
    <row r="22" spans="3:23">
      <c r="J22" s="106"/>
      <c r="M22" s="106"/>
      <c r="N22" s="106"/>
      <c r="O22" s="106"/>
      <c r="P22" s="106"/>
      <c r="R22" s="106"/>
      <c r="S22" s="106"/>
    </row>
    <row r="23" spans="3:23">
      <c r="C23" s="48" t="s">
        <v>643</v>
      </c>
      <c r="J23" s="106"/>
      <c r="M23" s="106"/>
      <c r="N23" s="106"/>
      <c r="O23" s="106"/>
      <c r="P23" s="106"/>
      <c r="R23" s="106"/>
      <c r="S23" s="106"/>
    </row>
    <row r="24" spans="3:23">
      <c r="C24" s="435" t="inlineStr">
        <is>
          <t xml:space="preserve">Laptop (HP 65 W adapter, avg ~32.5 W)</t>
        </is>
      </c>
      <c r="D24" s="436"/>
      <c r="E24" s="436"/>
      <c r="F24" s="436"/>
      <c r="G24" s="436"/>
      <c r="H24" s="437"/>
      <c r="J24" s="85">
        <v>2</v>
      </c>
      <c r="K24" s="432" t="s">
        <v>611</v>
      </c>
      <c r="L24" s="303"/>
      <c r="M24" s="52">
        <v>8</v>
      </c>
      <c r="N24" s="86"/>
      <c r="O24" s="381" t="inlineStr">
        <is>
          <t xml:space="preserve">Hours</t>
        </is>
      </c>
      <c r="P24" s="381"/>
      <c r="Q24" s="62" t="s">
        <v>434</v>
      </c>
      <c r="R24" s="381" t="inlineStr">
        <is>
          <t xml:space="preserve">Day</t>
        </is>
      </c>
      <c r="S24" s="381"/>
      <c r="T24" s="49" t="s">
        <v>664</v>
      </c>
      <c r="U24">
        <v>32.5</v>
      </c>
      <c r="V24" s="113"/>
      <c r="W24" s="49" t="s">
        <v>665</v>
      </c>
    </row>
    <row r="25" spans="3:23">
      <c r="C25" s="435" t="inlineStr">
        <is>
          <t xml:space="preserve">Phone charger</t>
        </is>
      </c>
      <c r="D25" s="436"/>
      <c r="E25" s="436"/>
      <c r="F25" s="436"/>
      <c r="G25" s="436"/>
      <c r="H25" s="437"/>
      <c r="J25" s="52">
        <v>2</v>
      </c>
      <c r="K25" s="432" t="s">
        <v>611</v>
      </c>
      <c r="L25" s="303"/>
      <c r="M25" s="52">
        <v>1</v>
      </c>
      <c r="N25" s="86"/>
      <c r="O25" s="381" t="inlineStr">
        <is>
          <t xml:space="preserve">Hours</t>
        </is>
      </c>
      <c r="P25" s="381"/>
      <c r="Q25" s="62" t="s">
        <v>434</v>
      </c>
      <c r="R25" s="381" t="inlineStr">
        <is>
          <t xml:space="preserve">Day</t>
        </is>
      </c>
      <c r="S25" s="381"/>
      <c r="T25" s="49" t="s">
        <v>664</v>
      </c>
      <c r="U25">
        <v>20</v>
      </c>
      <c r="V25" s="113"/>
      <c r="W25" s="49" t="s">
        <v>665</v>
      </c>
    </row>
    <row r="26" spans="3:23">
      <c r="J26" s="106"/>
      <c r="M26" s="106"/>
      <c r="N26" s="106"/>
      <c r="O26" s="106"/>
      <c r="P26" s="106"/>
      <c r="R26" s="106"/>
      <c r="S26" s="106"/>
      <c r="V26" s="106"/>
    </row>
    <row r="27" spans="3:23">
      <c r="C27" s="48" t="s">
        <v>644</v>
      </c>
      <c r="J27" s="106"/>
      <c r="M27" s="106"/>
      <c r="N27" s="106"/>
      <c r="O27" s="106"/>
      <c r="P27" s="106"/>
      <c r="R27" s="106"/>
      <c r="S27" s="106"/>
      <c r="V27" s="106"/>
    </row>
    <row r="28" spans="3:23">
      <c r="C28" s="435"/>
      <c r="D28" s="436"/>
      <c r="E28" s="436"/>
      <c r="F28" s="436"/>
      <c r="G28" s="436"/>
      <c r="H28" s="437"/>
      <c r="J28" s="85"/>
      <c r="K28" s="432" t="s">
        <v>611</v>
      </c>
      <c r="L28" s="303"/>
      <c r="M28" s="52"/>
      <c r="N28" s="86"/>
      <c r="O28" s="381"/>
      <c r="P28" s="381"/>
      <c r="Q28" s="62" t="s">
        <v>434</v>
      </c>
      <c r="R28" s="381"/>
      <c r="S28" s="381"/>
      <c r="T28" s="49" t="s">
        <v>664</v>
      </c>
      <c r="V28" s="113"/>
      <c r="W28" s="49" t="s">
        <v>666</v>
      </c>
    </row>
    <row r="29" spans="3:23">
      <c r="C29" s="435"/>
      <c r="D29" s="436"/>
      <c r="E29" s="436"/>
      <c r="F29" s="436"/>
      <c r="G29" s="436"/>
      <c r="H29" s="437"/>
      <c r="J29" s="52"/>
      <c r="K29" s="432" t="s">
        <v>611</v>
      </c>
      <c r="L29" s="303"/>
      <c r="M29" s="52"/>
      <c r="N29" s="86"/>
      <c r="O29" s="381"/>
      <c r="P29" s="381"/>
      <c r="Q29" s="62" t="s">
        <v>434</v>
      </c>
      <c r="R29" s="381"/>
      <c r="S29" s="381"/>
      <c r="T29" s="49" t="s">
        <v>664</v>
      </c>
      <c r="V29" s="113"/>
      <c r="W29" s="49" t="s">
        <v>666</v>
      </c>
    </row>
  </sheetData>
  <sheetProtection password="E23B" sheet="1" objects="1" scenarios="1" selectLockedCells="1"/>
  <mergeCells count="70">
    <mergeCell ref="R21:S21"/>
    <mergeCell ref="K29:L29"/>
    <mergeCell ref="O29:P29"/>
    <mergeCell ref="R29:S29"/>
    <mergeCell ref="O24:P24"/>
    <mergeCell ref="R24:S24"/>
    <mergeCell ref="K25:L25"/>
    <mergeCell ref="O25:P25"/>
    <mergeCell ref="R25:S25"/>
    <mergeCell ref="K28:L28"/>
    <mergeCell ref="O28:P28"/>
    <mergeCell ref="R28:S28"/>
    <mergeCell ref="K24:L24"/>
    <mergeCell ref="O20:P20"/>
    <mergeCell ref="R20:S20"/>
    <mergeCell ref="C28:H28"/>
    <mergeCell ref="C29:H29"/>
    <mergeCell ref="O16:P16"/>
    <mergeCell ref="R16:S16"/>
    <mergeCell ref="O17:P17"/>
    <mergeCell ref="R17:S17"/>
    <mergeCell ref="O18:P18"/>
    <mergeCell ref="R18:S18"/>
    <mergeCell ref="O19:P19"/>
    <mergeCell ref="R19:S19"/>
    <mergeCell ref="K21:L21"/>
    <mergeCell ref="C24:H24"/>
    <mergeCell ref="C25:H25"/>
    <mergeCell ref="O21:P21"/>
    <mergeCell ref="K16:L16"/>
    <mergeCell ref="K17:L17"/>
    <mergeCell ref="K18:L18"/>
    <mergeCell ref="K19:L19"/>
    <mergeCell ref="K20:L20"/>
    <mergeCell ref="K14:L14"/>
    <mergeCell ref="O14:P14"/>
    <mergeCell ref="R14:S14"/>
    <mergeCell ref="K15:L15"/>
    <mergeCell ref="O15:P15"/>
    <mergeCell ref="R15:S15"/>
    <mergeCell ref="K12:L12"/>
    <mergeCell ref="O12:P12"/>
    <mergeCell ref="R12:S12"/>
    <mergeCell ref="K13:L13"/>
    <mergeCell ref="O13:P13"/>
    <mergeCell ref="R13:S13"/>
    <mergeCell ref="K10:L10"/>
    <mergeCell ref="O10:P10"/>
    <mergeCell ref="R10:S10"/>
    <mergeCell ref="K11:L11"/>
    <mergeCell ref="O11:P11"/>
    <mergeCell ref="R11:S11"/>
    <mergeCell ref="K8:L8"/>
    <mergeCell ref="O8:P8"/>
    <mergeCell ref="R8:S8"/>
    <mergeCell ref="K9:L9"/>
    <mergeCell ref="O9:P9"/>
    <mergeCell ref="R9:S9"/>
    <mergeCell ref="K5:L5"/>
    <mergeCell ref="O5:P5"/>
    <mergeCell ref="R5:S5"/>
    <mergeCell ref="M2:S2"/>
    <mergeCell ref="K4:L4"/>
    <mergeCell ref="O4:P4"/>
    <mergeCell ref="R4:S4"/>
    <mergeCell ref="Y3:AB3"/>
    <mergeCell ref="Y4:AB4"/>
    <mergeCell ref="Y5:AB5"/>
    <mergeCell ref="Y6:AB6"/>
    <mergeCell ref="Y7:AB7"/>
  </mergeCells>
  <dataValidations xWindow="1016" yWindow="364" count="6">
    <dataValidation type="whole" allowBlank="1" showInputMessage="1" showErrorMessage="1" promptTitle="Miscellaneous Kitchen Appliances" prompt="Enter number of units between 0 and 9." sqref="J6:J7" xr:uid="{00000000-0002-0000-0C00-000000000000}">
      <formula1>0</formula1>
      <formula2>9</formula2>
    </dataValidation>
    <dataValidation type="whole" allowBlank="1" showInputMessage="1" showErrorMessage="1" promptTitle="Other Appliances" prompt="Enter number of units between 0 and 9." sqref="J3:J5 J28:J29 J8:J21 J24:J25" xr:uid="{00000000-0002-0000-0C00-000001000000}">
      <formula1>0</formula1>
      <formula2>9</formula2>
    </dataValidation>
    <dataValidation type="whole" allowBlank="1" showInputMessage="1" showErrorMessage="1" sqref="U9 U13:U14 U18" xr:uid="{00000000-0002-0000-0C00-000002000000}">
      <formula1>0</formula1>
      <formula2>24</formula2>
    </dataValidation>
    <dataValidation type="list" allowBlank="1" showInputMessage="1" showErrorMessage="1" sqref="R6:S7" xr:uid="{00000000-0002-0000-0C00-000003000000}">
      <formula1>$BD$6:$BD$9</formula1>
    </dataValidation>
    <dataValidation type="list" allowBlank="1" showInputMessage="1" showErrorMessage="1" sqref="O6:P7" xr:uid="{00000000-0002-0000-0C00-000004000000}">
      <formula1>$BD$3:$BD$4</formula1>
    </dataValidation>
    <dataValidation type="list" allowBlank="1" showInputMessage="1" showErrorMessage="1" promptTitle="Appliance Usage" prompt="Do not enter more than 24 hours per day." sqref="M6:M7" xr:uid="{00000000-0002-0000-0C00-000005000000}">
      <formula1>$BD$10:$BD$21</formula1>
    </dataValidation>
  </dataValidation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xWindow="1016" yWindow="364" count="4">
        <x14:dataValidation type="list" allowBlank="1" showInputMessage="1" showErrorMessage="1" xr:uid="{00000000-0002-0000-0C00-000006000000}">
          <x14:formula1>
            <xm:f>'List Data'!$BD$6:$BD$9</xm:f>
          </x14:formula1>
          <xm:sqref>R4:S5 R8:S11 R28:S29 R13:S21 R24:S25</xm:sqref>
        </x14:dataValidation>
        <x14:dataValidation type="list" allowBlank="1" showInputMessage="1" showErrorMessage="1" xr:uid="{00000000-0002-0000-0C00-000007000000}">
          <x14:formula1>
            <xm:f>'List Data'!$BD$3:$BD$4</xm:f>
          </x14:formula1>
          <xm:sqref>O4:P5 O8:P11 O28:P29 O13:P21 O24:P25</xm:sqref>
        </x14:dataValidation>
        <x14:dataValidation type="list" allowBlank="1" showInputMessage="1" showErrorMessage="1" promptTitle="Appliance Usage" prompt="Do not enter more than 24 hours per day." xr:uid="{00000000-0002-0000-0C00-000008000000}">
          <x14:formula1>
            <xm:f>'List Data'!$BD$10:$BD$24</xm:f>
          </x14:formula1>
          <xm:sqref>M4:M5 M8:M11 M28:M29 M13:M21 M24:M25</xm:sqref>
        </x14:dataValidation>
        <x14:dataValidation type="list" allowBlank="1" showInputMessage="1" showErrorMessage="1" xr:uid="{00000000-0002-0000-0C00-000009000000}">
          <x14:formula1>
            <xm:f>'List Data'!$R$5:$R$6</xm:f>
          </x14:formula1>
          <xm:sqref>U11</xm:sqref>
        </x14:dataValidation>
      </x14:dataValidations>
    </ex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B1:BI378"/>
  <sheetViews>
    <sheetView showGridLines="0" topLeftCell="A369" workbookViewId="0">
      <selection activeCell="T388" sqref="T388"/>
    </sheetView>
  </sheetViews>
  <sheetFormatPr defaultColWidth="8.81640625" defaultRowHeight="14"/>
  <cols>
    <col min="1" max="1" width="3.453125" style="185" customWidth="1"/>
    <col min="2" max="7" width="3.453125" style="183" customWidth="1"/>
    <col min="8" max="8" width="3.453125" style="184" customWidth="1"/>
    <col min="9" max="46" width="3.453125" style="185" customWidth="1"/>
    <col min="47" max="52" width="3.453125" style="183" customWidth="1"/>
    <col min="53" max="59" width="3.453125" style="186" customWidth="1"/>
    <col min="60" max="148" width="3.453125" style="185" customWidth="1"/>
    <col min="149" max="16384" width="8.81640625" style="185"/>
  </cols>
  <sheetData>
    <row r="1" spans="2:61" ht="14.5" thickBot="1"/>
    <row r="2" spans="2:61" s="184" customFormat="1">
      <c r="B2" s="187"/>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8"/>
      <c r="AQ2" s="188"/>
      <c r="AR2" s="188"/>
      <c r="AS2" s="188"/>
      <c r="AT2" s="188"/>
      <c r="AU2" s="188"/>
      <c r="AV2" s="188"/>
      <c r="AW2" s="188"/>
      <c r="AX2" s="188"/>
      <c r="AY2" s="188"/>
      <c r="AZ2" s="188"/>
      <c r="BA2" s="188"/>
      <c r="BB2" s="188"/>
      <c r="BC2" s="188"/>
      <c r="BD2" s="188"/>
      <c r="BE2" s="188"/>
      <c r="BF2" s="188"/>
      <c r="BG2" s="188"/>
      <c r="BH2" s="188"/>
      <c r="BI2" s="189"/>
    </row>
    <row r="3" spans="2:61" s="186" customFormat="1">
      <c r="B3" s="190"/>
      <c r="H3" s="184"/>
      <c r="BI3" s="191"/>
    </row>
    <row r="4" spans="2:61" s="186" customFormat="1">
      <c r="B4" s="190"/>
      <c r="H4" s="184"/>
      <c r="BI4" s="191"/>
    </row>
    <row r="5" spans="2:61" s="186" customFormat="1">
      <c r="B5" s="190"/>
      <c r="H5" s="184"/>
      <c r="BI5" s="191"/>
    </row>
    <row r="6" spans="2:61" s="186" customFormat="1">
      <c r="B6" s="190"/>
      <c r="H6" s="184"/>
      <c r="BI6" s="191"/>
    </row>
    <row r="7" spans="2:61" s="186" customFormat="1">
      <c r="B7" s="190"/>
      <c r="H7" s="184"/>
      <c r="BI7" s="191"/>
    </row>
    <row r="8" spans="2:61" s="186" customFormat="1">
      <c r="B8" s="190"/>
      <c r="H8" s="184"/>
      <c r="BI8" s="191"/>
    </row>
    <row r="9" spans="2:61">
      <c r="B9" s="192"/>
      <c r="BI9" s="193"/>
    </row>
    <row r="10" spans="2:61">
      <c r="B10" s="192"/>
      <c r="BI10" s="193"/>
    </row>
    <row r="11" spans="2:61">
      <c r="B11" s="192"/>
      <c r="BI11" s="193"/>
    </row>
    <row r="12" spans="2:61">
      <c r="B12" s="192"/>
      <c r="BI12" s="193"/>
    </row>
    <row r="13" spans="2:61">
      <c r="B13" s="192"/>
      <c r="BI13" s="193"/>
    </row>
    <row r="14" spans="2:61">
      <c r="B14" s="192"/>
      <c r="BI14" s="193"/>
    </row>
    <row r="15" spans="2:61">
      <c r="B15" s="192"/>
      <c r="BI15" s="193"/>
    </row>
    <row r="16" spans="2:61">
      <c r="B16" s="192"/>
      <c r="BI16" s="193"/>
    </row>
    <row r="17" spans="2:61">
      <c r="B17" s="192"/>
      <c r="BI17" s="193"/>
    </row>
    <row r="18" spans="2:61">
      <c r="B18" s="192"/>
      <c r="BI18" s="193"/>
    </row>
    <row r="19" spans="2:61">
      <c r="B19" s="192"/>
      <c r="BI19" s="193"/>
    </row>
    <row r="20" spans="2:61">
      <c r="B20" s="192"/>
      <c r="BI20" s="193"/>
    </row>
    <row r="21" spans="2:61">
      <c r="B21" s="192"/>
      <c r="BI21" s="193"/>
    </row>
    <row r="22" spans="2:61">
      <c r="B22" s="192"/>
      <c r="BI22" s="193"/>
    </row>
    <row r="23" spans="2:61">
      <c r="B23" s="192"/>
      <c r="BI23" s="193"/>
    </row>
    <row r="24" spans="2:61">
      <c r="B24" s="192"/>
      <c r="BI24" s="193"/>
    </row>
    <row r="25" spans="2:61">
      <c r="B25" s="192"/>
      <c r="BI25" s="193"/>
    </row>
    <row r="26" spans="2:61">
      <c r="B26" s="192"/>
      <c r="BI26" s="193"/>
    </row>
    <row r="27" spans="2:61">
      <c r="B27" s="192"/>
      <c r="BI27" s="193"/>
    </row>
    <row r="28" spans="2:61">
      <c r="B28" s="192"/>
      <c r="BI28" s="193"/>
    </row>
    <row r="29" spans="2:61">
      <c r="B29" s="192"/>
      <c r="BI29" s="193"/>
    </row>
    <row r="30" spans="2:61">
      <c r="B30" s="192"/>
      <c r="BI30" s="193"/>
    </row>
    <row r="31" spans="2:61">
      <c r="B31" s="192"/>
      <c r="BI31" s="193"/>
    </row>
    <row r="32" spans="2:61">
      <c r="B32" s="192"/>
      <c r="BI32" s="193"/>
    </row>
    <row r="33" spans="2:61">
      <c r="B33" s="192"/>
      <c r="BI33" s="193"/>
    </row>
    <row r="34" spans="2:61">
      <c r="B34" s="192"/>
      <c r="BI34" s="193"/>
    </row>
    <row r="35" spans="2:61">
      <c r="B35" s="192"/>
      <c r="BI35" s="193"/>
    </row>
    <row r="36" spans="2:61">
      <c r="B36" s="192"/>
      <c r="BI36" s="193"/>
    </row>
    <row r="37" spans="2:61">
      <c r="B37" s="192"/>
      <c r="BI37" s="193"/>
    </row>
    <row r="38" spans="2:61">
      <c r="B38" s="192"/>
      <c r="BI38" s="193"/>
    </row>
    <row r="39" spans="2:61">
      <c r="B39" s="192"/>
      <c r="BI39" s="193"/>
    </row>
    <row r="40" spans="2:61">
      <c r="B40" s="192"/>
      <c r="BI40" s="193"/>
    </row>
    <row r="41" spans="2:61">
      <c r="B41" s="192"/>
      <c r="BI41" s="193"/>
    </row>
    <row r="42" spans="2:61" ht="14.5" thickBot="1">
      <c r="B42" s="194"/>
      <c r="C42" s="195"/>
      <c r="D42" s="195"/>
      <c r="E42" s="195"/>
      <c r="F42" s="195"/>
      <c r="G42" s="195"/>
      <c r="H42" s="196"/>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5"/>
      <c r="AV42" s="195"/>
      <c r="AW42" s="195"/>
      <c r="AX42" s="195"/>
      <c r="AY42" s="195"/>
      <c r="AZ42" s="195"/>
      <c r="BA42" s="198"/>
      <c r="BB42" s="198"/>
      <c r="BC42" s="198"/>
      <c r="BD42" s="198"/>
      <c r="BE42" s="198"/>
      <c r="BF42" s="198"/>
      <c r="BG42" s="198"/>
      <c r="BH42" s="197"/>
      <c r="BI42" s="199"/>
    </row>
    <row r="43" spans="2:61" ht="14.5" thickBot="1"/>
    <row r="44" spans="2:61">
      <c r="B44" s="200"/>
      <c r="C44" s="201"/>
      <c r="D44" s="201"/>
      <c r="E44" s="201"/>
      <c r="F44" s="201"/>
      <c r="G44" s="201"/>
      <c r="H44" s="188"/>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1"/>
      <c r="AV44" s="201"/>
      <c r="AW44" s="201"/>
      <c r="AX44" s="201"/>
      <c r="AY44" s="201"/>
      <c r="AZ44" s="201"/>
      <c r="BA44" s="203"/>
      <c r="BB44" s="203"/>
      <c r="BC44" s="203"/>
      <c r="BD44" s="203"/>
      <c r="BE44" s="203"/>
      <c r="BF44" s="203"/>
      <c r="BG44" s="203"/>
      <c r="BH44" s="202"/>
      <c r="BI44" s="204"/>
    </row>
    <row r="45" spans="2:61">
      <c r="B45" s="192"/>
      <c r="BI45" s="193"/>
    </row>
    <row r="46" spans="2:61">
      <c r="B46" s="192"/>
      <c r="BI46" s="193"/>
    </row>
    <row r="47" spans="2:61">
      <c r="B47" s="192"/>
      <c r="BI47" s="193"/>
    </row>
    <row r="48" spans="2:61">
      <c r="B48" s="192"/>
      <c r="BI48" s="193"/>
    </row>
    <row r="49" spans="2:61">
      <c r="B49" s="192"/>
      <c r="BI49" s="193"/>
    </row>
    <row r="50" spans="2:61">
      <c r="B50" s="192"/>
      <c r="BI50" s="193"/>
    </row>
    <row r="51" spans="2:61">
      <c r="B51" s="192"/>
      <c r="BI51" s="193"/>
    </row>
    <row r="52" spans="2:61">
      <c r="B52" s="192"/>
      <c r="BI52" s="193"/>
    </row>
    <row r="53" spans="2:61">
      <c r="B53" s="192"/>
      <c r="BI53" s="193"/>
    </row>
    <row r="54" spans="2:61">
      <c r="B54" s="192"/>
      <c r="BI54" s="193"/>
    </row>
    <row r="55" spans="2:61">
      <c r="B55" s="192"/>
      <c r="BI55" s="193"/>
    </row>
    <row r="56" spans="2:61">
      <c r="B56" s="192"/>
      <c r="BI56" s="193"/>
    </row>
    <row r="57" spans="2:61">
      <c r="B57" s="192"/>
      <c r="BI57" s="193"/>
    </row>
    <row r="58" spans="2:61">
      <c r="B58" s="192"/>
      <c r="BI58" s="193"/>
    </row>
    <row r="59" spans="2:61">
      <c r="B59" s="192"/>
      <c r="BI59" s="193"/>
    </row>
    <row r="60" spans="2:61">
      <c r="B60" s="192"/>
      <c r="BI60" s="193"/>
    </row>
    <row r="61" spans="2:61">
      <c r="B61" s="192"/>
      <c r="BI61" s="193"/>
    </row>
    <row r="62" spans="2:61">
      <c r="B62" s="192"/>
      <c r="BI62" s="193"/>
    </row>
    <row r="63" spans="2:61">
      <c r="B63" s="192"/>
      <c r="BI63" s="193"/>
    </row>
    <row r="64" spans="2:61">
      <c r="B64" s="192"/>
      <c r="BI64" s="193"/>
    </row>
    <row r="65" spans="2:61">
      <c r="B65" s="192"/>
      <c r="BI65" s="193"/>
    </row>
    <row r="66" spans="2:61">
      <c r="B66" s="192"/>
      <c r="BI66" s="193"/>
    </row>
    <row r="67" spans="2:61">
      <c r="B67" s="192"/>
      <c r="BI67" s="193"/>
    </row>
    <row r="68" spans="2:61">
      <c r="B68" s="192"/>
      <c r="BI68" s="193"/>
    </row>
    <row r="69" spans="2:61">
      <c r="B69" s="192"/>
      <c r="BI69" s="193"/>
    </row>
    <row r="70" spans="2:61">
      <c r="B70" s="192"/>
      <c r="BI70" s="193"/>
    </row>
    <row r="71" spans="2:61">
      <c r="B71" s="192"/>
      <c r="BI71" s="193"/>
    </row>
    <row r="72" spans="2:61">
      <c r="B72" s="192"/>
      <c r="BI72" s="193"/>
    </row>
    <row r="73" spans="2:61">
      <c r="B73" s="192"/>
      <c r="BI73" s="193"/>
    </row>
    <row r="74" spans="2:61">
      <c r="B74" s="192"/>
      <c r="BI74" s="193"/>
    </row>
    <row r="75" spans="2:61">
      <c r="B75" s="192"/>
      <c r="BI75" s="193"/>
    </row>
    <row r="76" spans="2:61">
      <c r="B76" s="192"/>
      <c r="BI76" s="193"/>
    </row>
    <row r="77" spans="2:61">
      <c r="B77" s="192"/>
      <c r="BI77" s="193"/>
    </row>
    <row r="78" spans="2:61">
      <c r="B78" s="192"/>
      <c r="BI78" s="193"/>
    </row>
    <row r="79" spans="2:61">
      <c r="B79" s="192"/>
      <c r="BI79" s="193"/>
    </row>
    <row r="80" spans="2:61">
      <c r="B80" s="192"/>
      <c r="BI80" s="193"/>
    </row>
    <row r="81" spans="2:61">
      <c r="B81" s="192"/>
      <c r="BI81" s="193"/>
    </row>
    <row r="82" spans="2:61">
      <c r="B82" s="192"/>
      <c r="BI82" s="193"/>
    </row>
    <row r="83" spans="2:61">
      <c r="B83" s="192"/>
      <c r="BI83" s="193"/>
    </row>
    <row r="84" spans="2:61" ht="14.5" thickBot="1">
      <c r="B84" s="194"/>
      <c r="C84" s="195"/>
      <c r="D84" s="195"/>
      <c r="E84" s="195"/>
      <c r="F84" s="195"/>
      <c r="G84" s="195"/>
      <c r="H84" s="196"/>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5"/>
      <c r="AV84" s="195"/>
      <c r="AW84" s="195"/>
      <c r="AX84" s="195"/>
      <c r="AY84" s="195"/>
      <c r="AZ84" s="195"/>
      <c r="BA84" s="198"/>
      <c r="BB84" s="198"/>
      <c r="BC84" s="198"/>
      <c r="BD84" s="198"/>
      <c r="BE84" s="198"/>
      <c r="BF84" s="198"/>
      <c r="BG84" s="198"/>
      <c r="BH84" s="197"/>
      <c r="BI84" s="199"/>
    </row>
    <row r="85" spans="2:61" ht="14.5" thickBot="1"/>
    <row r="86" spans="2:61" s="184" customFormat="1">
      <c r="B86" s="187"/>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9"/>
    </row>
    <row r="87" spans="2:61" s="186" customFormat="1">
      <c r="B87" s="192"/>
      <c r="C87" s="183"/>
      <c r="D87" s="183"/>
      <c r="E87" s="183"/>
      <c r="F87" s="183"/>
      <c r="G87" s="183"/>
      <c r="H87" s="184"/>
      <c r="AU87" s="183"/>
      <c r="AV87" s="183"/>
      <c r="AW87" s="183"/>
      <c r="AX87" s="183"/>
      <c r="AY87" s="183"/>
      <c r="AZ87" s="183"/>
      <c r="BI87" s="191"/>
    </row>
    <row r="88" spans="2:61" s="186" customFormat="1">
      <c r="B88" s="192"/>
      <c r="C88" s="183"/>
      <c r="D88" s="183"/>
      <c r="E88" s="183"/>
      <c r="F88" s="183"/>
      <c r="G88" s="183"/>
      <c r="H88" s="184"/>
      <c r="AU88" s="183"/>
      <c r="AV88" s="183"/>
      <c r="AW88" s="183"/>
      <c r="AX88" s="183"/>
      <c r="AY88" s="183"/>
      <c r="AZ88" s="183"/>
      <c r="BI88" s="191"/>
    </row>
    <row r="89" spans="2:61" s="186" customFormat="1">
      <c r="B89" s="192"/>
      <c r="C89" s="183"/>
      <c r="D89" s="183"/>
      <c r="E89" s="183"/>
      <c r="F89" s="183"/>
      <c r="G89" s="183"/>
      <c r="H89" s="184"/>
      <c r="AU89" s="183"/>
      <c r="AV89" s="183"/>
      <c r="AW89" s="183"/>
      <c r="AX89" s="183"/>
      <c r="AY89" s="183"/>
      <c r="AZ89" s="183"/>
      <c r="BI89" s="191"/>
    </row>
    <row r="90" spans="2:61" s="186" customFormat="1">
      <c r="B90" s="192"/>
      <c r="C90" s="183"/>
      <c r="D90" s="183"/>
      <c r="E90" s="183"/>
      <c r="F90" s="183"/>
      <c r="G90" s="183"/>
      <c r="H90" s="184"/>
      <c r="AU90" s="183"/>
      <c r="AV90" s="183"/>
      <c r="AW90" s="183"/>
      <c r="AX90" s="183"/>
      <c r="AY90" s="183"/>
      <c r="AZ90" s="183"/>
      <c r="BI90" s="191"/>
    </row>
    <row r="91" spans="2:61" s="186" customFormat="1">
      <c r="B91" s="192"/>
      <c r="C91" s="183"/>
      <c r="D91" s="183"/>
      <c r="E91" s="183"/>
      <c r="F91" s="183"/>
      <c r="G91" s="183"/>
      <c r="H91" s="184"/>
      <c r="AU91" s="183"/>
      <c r="AV91" s="183"/>
      <c r="AW91" s="183"/>
      <c r="AX91" s="183"/>
      <c r="AY91" s="183"/>
      <c r="AZ91" s="183"/>
      <c r="BI91" s="191"/>
    </row>
    <row r="92" spans="2:61" s="186" customFormat="1">
      <c r="B92" s="192"/>
      <c r="C92" s="183"/>
      <c r="D92" s="183"/>
      <c r="E92" s="183"/>
      <c r="F92" s="183"/>
      <c r="G92" s="183"/>
      <c r="H92" s="184"/>
      <c r="AU92" s="183"/>
      <c r="AV92" s="183"/>
      <c r="AW92" s="183"/>
      <c r="AX92" s="183"/>
      <c r="AY92" s="183"/>
      <c r="AZ92" s="183"/>
      <c r="BI92" s="191"/>
    </row>
    <row r="93" spans="2:61">
      <c r="B93" s="192"/>
      <c r="BI93" s="193"/>
    </row>
    <row r="94" spans="2:61">
      <c r="B94" s="192"/>
      <c r="BI94" s="193"/>
    </row>
    <row r="95" spans="2:61">
      <c r="B95" s="192"/>
      <c r="BI95" s="193"/>
    </row>
    <row r="96" spans="2:61">
      <c r="B96" s="192"/>
      <c r="BI96" s="193"/>
    </row>
    <row r="97" spans="2:61">
      <c r="B97" s="192"/>
      <c r="BI97" s="193"/>
    </row>
    <row r="98" spans="2:61">
      <c r="B98" s="192"/>
      <c r="BI98" s="193"/>
    </row>
    <row r="99" spans="2:61">
      <c r="B99" s="192"/>
      <c r="BI99" s="193"/>
    </row>
    <row r="100" spans="2:61">
      <c r="B100" s="192"/>
      <c r="BI100" s="193"/>
    </row>
    <row r="101" spans="2:61">
      <c r="B101" s="192"/>
      <c r="BI101" s="193"/>
    </row>
    <row r="102" spans="2:61">
      <c r="B102" s="192"/>
      <c r="BI102" s="193"/>
    </row>
    <row r="103" spans="2:61">
      <c r="B103" s="192"/>
      <c r="BI103" s="193"/>
    </row>
    <row r="104" spans="2:61">
      <c r="B104" s="192"/>
      <c r="BI104" s="193"/>
    </row>
    <row r="105" spans="2:61">
      <c r="B105" s="192"/>
      <c r="BI105" s="193"/>
    </row>
    <row r="106" spans="2:61">
      <c r="B106" s="192"/>
      <c r="BI106" s="193"/>
    </row>
    <row r="107" spans="2:61">
      <c r="B107" s="192"/>
      <c r="BI107" s="193"/>
    </row>
    <row r="108" spans="2:61">
      <c r="B108" s="192"/>
      <c r="BI108" s="193"/>
    </row>
    <row r="109" spans="2:61">
      <c r="B109" s="192"/>
      <c r="BI109" s="193"/>
    </row>
    <row r="110" spans="2:61">
      <c r="B110" s="192"/>
      <c r="BI110" s="193"/>
    </row>
    <row r="111" spans="2:61">
      <c r="B111" s="192"/>
      <c r="BI111" s="193"/>
    </row>
    <row r="112" spans="2:61">
      <c r="B112" s="192"/>
      <c r="BI112" s="193"/>
    </row>
    <row r="113" spans="2:61">
      <c r="B113" s="192"/>
      <c r="BI113" s="193"/>
    </row>
    <row r="114" spans="2:61">
      <c r="B114" s="192"/>
      <c r="BI114" s="193"/>
    </row>
    <row r="115" spans="2:61">
      <c r="B115" s="192"/>
      <c r="BI115" s="193"/>
    </row>
    <row r="116" spans="2:61">
      <c r="B116" s="192"/>
      <c r="BI116" s="193"/>
    </row>
    <row r="117" spans="2:61">
      <c r="B117" s="192"/>
      <c r="BI117" s="193"/>
    </row>
    <row r="118" spans="2:61">
      <c r="B118" s="192"/>
      <c r="BI118" s="193"/>
    </row>
    <row r="119" spans="2:61">
      <c r="B119" s="192"/>
      <c r="BI119" s="193"/>
    </row>
    <row r="120" spans="2:61">
      <c r="B120" s="192"/>
      <c r="BI120" s="193"/>
    </row>
    <row r="121" spans="2:61">
      <c r="B121" s="192"/>
      <c r="BI121" s="193"/>
    </row>
    <row r="122" spans="2:61">
      <c r="B122" s="192"/>
      <c r="BI122" s="193"/>
    </row>
    <row r="123" spans="2:61">
      <c r="B123" s="192"/>
      <c r="BI123" s="193"/>
    </row>
    <row r="124" spans="2:61">
      <c r="B124" s="192"/>
      <c r="BI124" s="193"/>
    </row>
    <row r="125" spans="2:61">
      <c r="B125" s="192"/>
      <c r="BI125" s="193"/>
    </row>
    <row r="126" spans="2:61" ht="14.5" thickBot="1">
      <c r="B126" s="194"/>
      <c r="C126" s="195"/>
      <c r="D126" s="195"/>
      <c r="E126" s="195"/>
      <c r="F126" s="195"/>
      <c r="G126" s="195"/>
      <c r="H126" s="196"/>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5"/>
      <c r="AV126" s="195"/>
      <c r="AW126" s="195"/>
      <c r="AX126" s="195"/>
      <c r="AY126" s="195"/>
      <c r="AZ126" s="195"/>
      <c r="BA126" s="198"/>
      <c r="BB126" s="198"/>
      <c r="BC126" s="198"/>
      <c r="BD126" s="198"/>
      <c r="BE126" s="198"/>
      <c r="BF126" s="198"/>
      <c r="BG126" s="198"/>
      <c r="BH126" s="197"/>
      <c r="BI126" s="199"/>
    </row>
    <row r="127" spans="2:61" ht="14.5" thickBot="1"/>
    <row r="128" spans="2:61">
      <c r="B128" s="200"/>
      <c r="C128" s="201"/>
      <c r="D128" s="201"/>
      <c r="E128" s="201"/>
      <c r="F128" s="201"/>
      <c r="G128" s="201"/>
      <c r="H128" s="188"/>
      <c r="I128" s="202"/>
      <c r="J128" s="202"/>
      <c r="K128" s="202"/>
      <c r="L128" s="202"/>
      <c r="M128" s="202"/>
      <c r="N128" s="202"/>
      <c r="O128" s="202"/>
      <c r="P128" s="202"/>
      <c r="Q128" s="202"/>
      <c r="R128" s="202"/>
      <c r="S128" s="202"/>
      <c r="T128" s="202"/>
      <c r="U128" s="202"/>
      <c r="V128" s="202"/>
      <c r="W128" s="202"/>
      <c r="X128" s="202"/>
      <c r="Y128" s="202"/>
      <c r="Z128" s="202"/>
      <c r="AA128" s="202"/>
      <c r="AB128" s="202"/>
      <c r="AC128" s="202"/>
      <c r="AD128" s="202"/>
      <c r="AE128" s="202"/>
      <c r="AF128" s="202"/>
      <c r="AG128" s="202"/>
      <c r="AH128" s="202"/>
      <c r="AI128" s="202"/>
      <c r="AJ128" s="202"/>
      <c r="AK128" s="202"/>
      <c r="AL128" s="202"/>
      <c r="AM128" s="202"/>
      <c r="AN128" s="202"/>
      <c r="AO128" s="202"/>
      <c r="AP128" s="202"/>
      <c r="AQ128" s="202"/>
      <c r="AR128" s="202"/>
      <c r="AS128" s="202"/>
      <c r="AT128" s="202"/>
      <c r="AU128" s="201"/>
      <c r="AV128" s="201"/>
      <c r="AW128" s="201"/>
      <c r="AX128" s="201"/>
      <c r="AY128" s="201"/>
      <c r="AZ128" s="201"/>
      <c r="BA128" s="203"/>
      <c r="BB128" s="203"/>
      <c r="BC128" s="203"/>
      <c r="BD128" s="203"/>
      <c r="BE128" s="203"/>
      <c r="BF128" s="203"/>
      <c r="BG128" s="203"/>
      <c r="BH128" s="202"/>
      <c r="BI128" s="204"/>
    </row>
    <row r="129" spans="2:61">
      <c r="B129" s="192"/>
      <c r="BI129" s="193"/>
    </row>
    <row r="130" spans="2:61">
      <c r="B130" s="192"/>
      <c r="BI130" s="193"/>
    </row>
    <row r="131" spans="2:61">
      <c r="B131" s="192"/>
      <c r="BI131" s="193"/>
    </row>
    <row r="132" spans="2:61">
      <c r="B132" s="192"/>
      <c r="BI132" s="193"/>
    </row>
    <row r="133" spans="2:61">
      <c r="B133" s="192"/>
      <c r="BI133" s="193"/>
    </row>
    <row r="134" spans="2:61">
      <c r="B134" s="192"/>
      <c r="BI134" s="193"/>
    </row>
    <row r="135" spans="2:61">
      <c r="B135" s="192"/>
      <c r="BI135" s="193"/>
    </row>
    <row r="136" spans="2:61">
      <c r="B136" s="192"/>
      <c r="BI136" s="193"/>
    </row>
    <row r="137" spans="2:61">
      <c r="B137" s="192"/>
      <c r="BI137" s="193"/>
    </row>
    <row r="138" spans="2:61">
      <c r="B138" s="192"/>
      <c r="BI138" s="193"/>
    </row>
    <row r="139" spans="2:61">
      <c r="B139" s="192"/>
      <c r="BI139" s="193"/>
    </row>
    <row r="140" spans="2:61">
      <c r="B140" s="192"/>
      <c r="BI140" s="193"/>
    </row>
    <row r="141" spans="2:61">
      <c r="B141" s="192"/>
      <c r="BI141" s="193"/>
    </row>
    <row r="142" spans="2:61">
      <c r="B142" s="192"/>
      <c r="BI142" s="193"/>
    </row>
    <row r="143" spans="2:61">
      <c r="B143" s="192"/>
      <c r="BI143" s="193"/>
    </row>
    <row r="144" spans="2:61">
      <c r="B144" s="192"/>
      <c r="BI144" s="193"/>
    </row>
    <row r="145" spans="2:61">
      <c r="B145" s="192"/>
      <c r="BI145" s="193"/>
    </row>
    <row r="146" spans="2:61">
      <c r="B146" s="192"/>
      <c r="BI146" s="193"/>
    </row>
    <row r="147" spans="2:61">
      <c r="B147" s="192"/>
      <c r="BI147" s="193"/>
    </row>
    <row r="148" spans="2:61">
      <c r="B148" s="192"/>
      <c r="BI148" s="193"/>
    </row>
    <row r="149" spans="2:61">
      <c r="B149" s="192"/>
      <c r="BI149" s="193"/>
    </row>
    <row r="150" spans="2:61">
      <c r="B150" s="192"/>
      <c r="BI150" s="193"/>
    </row>
    <row r="151" spans="2:61">
      <c r="B151" s="192"/>
      <c r="BI151" s="193"/>
    </row>
    <row r="152" spans="2:61">
      <c r="B152" s="192"/>
      <c r="BI152" s="193"/>
    </row>
    <row r="153" spans="2:61">
      <c r="B153" s="192"/>
      <c r="BI153" s="193"/>
    </row>
    <row r="154" spans="2:61">
      <c r="B154" s="192"/>
      <c r="BI154" s="193"/>
    </row>
    <row r="155" spans="2:61">
      <c r="B155" s="192"/>
      <c r="BI155" s="193"/>
    </row>
    <row r="156" spans="2:61">
      <c r="B156" s="192"/>
      <c r="BI156" s="193"/>
    </row>
    <row r="157" spans="2:61">
      <c r="B157" s="192"/>
      <c r="BI157" s="193"/>
    </row>
    <row r="158" spans="2:61">
      <c r="B158" s="192"/>
      <c r="BI158" s="193"/>
    </row>
    <row r="159" spans="2:61">
      <c r="B159" s="192"/>
      <c r="BI159" s="193"/>
    </row>
    <row r="160" spans="2:61">
      <c r="B160" s="192"/>
      <c r="BI160" s="193"/>
    </row>
    <row r="161" spans="2:61">
      <c r="B161" s="192"/>
      <c r="BI161" s="193"/>
    </row>
    <row r="162" spans="2:61">
      <c r="B162" s="192"/>
      <c r="BI162" s="193"/>
    </row>
    <row r="163" spans="2:61">
      <c r="B163" s="192"/>
      <c r="BI163" s="193"/>
    </row>
    <row r="164" spans="2:61">
      <c r="B164" s="192"/>
      <c r="BI164" s="193"/>
    </row>
    <row r="165" spans="2:61">
      <c r="B165" s="192"/>
      <c r="BI165" s="193"/>
    </row>
    <row r="166" spans="2:61">
      <c r="B166" s="192"/>
      <c r="BI166" s="193"/>
    </row>
    <row r="167" spans="2:61">
      <c r="B167" s="192"/>
      <c r="BI167" s="193"/>
    </row>
    <row r="168" spans="2:61" ht="14.5" thickBot="1">
      <c r="B168" s="194"/>
      <c r="C168" s="195"/>
      <c r="D168" s="195"/>
      <c r="E168" s="195"/>
      <c r="F168" s="195"/>
      <c r="G168" s="195"/>
      <c r="H168" s="196"/>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5"/>
      <c r="AV168" s="195"/>
      <c r="AW168" s="195"/>
      <c r="AX168" s="195"/>
      <c r="AY168" s="195"/>
      <c r="AZ168" s="195"/>
      <c r="BA168" s="198"/>
      <c r="BB168" s="198"/>
      <c r="BC168" s="198"/>
      <c r="BD168" s="198"/>
      <c r="BE168" s="198"/>
      <c r="BF168" s="198"/>
      <c r="BG168" s="198"/>
      <c r="BH168" s="197"/>
      <c r="BI168" s="199"/>
    </row>
    <row r="169" spans="2:61" ht="14.5" thickBot="1"/>
    <row r="170" spans="2:61" s="184" customFormat="1">
      <c r="B170" s="205"/>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6"/>
      <c r="AR170" s="206"/>
      <c r="AS170" s="206"/>
      <c r="AT170" s="206"/>
      <c r="AU170" s="206"/>
      <c r="AV170" s="206"/>
      <c r="AW170" s="206"/>
      <c r="AX170" s="206"/>
      <c r="AY170" s="206"/>
      <c r="AZ170" s="206"/>
      <c r="BA170" s="206"/>
      <c r="BB170" s="206"/>
      <c r="BC170" s="206"/>
      <c r="BD170" s="206"/>
      <c r="BE170" s="206"/>
      <c r="BF170" s="206"/>
      <c r="BG170" s="206"/>
      <c r="BH170" s="206"/>
      <c r="BI170" s="207"/>
    </row>
    <row r="171" spans="2:61" s="186" customFormat="1">
      <c r="B171" s="208"/>
      <c r="C171" s="209"/>
      <c r="D171" s="209"/>
      <c r="E171" s="209"/>
      <c r="F171" s="209"/>
      <c r="G171" s="209"/>
      <c r="H171" s="210"/>
      <c r="I171" s="209"/>
      <c r="J171" s="209"/>
      <c r="K171" s="209"/>
      <c r="L171" s="209"/>
      <c r="M171" s="209"/>
      <c r="N171" s="209"/>
      <c r="O171" s="209"/>
      <c r="P171" s="209"/>
      <c r="Q171" s="209"/>
      <c r="R171" s="209"/>
      <c r="S171" s="209"/>
      <c r="T171" s="209"/>
      <c r="U171" s="209"/>
      <c r="V171" s="209"/>
      <c r="W171" s="209"/>
      <c r="X171" s="209"/>
      <c r="Y171" s="209"/>
      <c r="Z171" s="209"/>
      <c r="AA171" s="209"/>
      <c r="AB171" s="209"/>
      <c r="AC171" s="209"/>
      <c r="AD171" s="209"/>
      <c r="AE171" s="209"/>
      <c r="AF171" s="209"/>
      <c r="AG171" s="209"/>
      <c r="AH171" s="209"/>
      <c r="AI171" s="209"/>
      <c r="AJ171" s="209"/>
      <c r="AK171" s="209"/>
      <c r="AL171" s="209"/>
      <c r="AM171" s="209"/>
      <c r="AN171" s="209"/>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11"/>
    </row>
    <row r="172" spans="2:61" s="186" customFormat="1">
      <c r="B172" s="208"/>
      <c r="C172" s="209"/>
      <c r="D172" s="209"/>
      <c r="E172" s="209"/>
      <c r="F172" s="209"/>
      <c r="G172" s="209"/>
      <c r="H172" s="210"/>
      <c r="I172" s="209"/>
      <c r="J172" s="209"/>
      <c r="K172" s="209"/>
      <c r="L172" s="209"/>
      <c r="M172" s="209"/>
      <c r="N172" s="209"/>
      <c r="O172" s="209"/>
      <c r="P172" s="209"/>
      <c r="Q172" s="209"/>
      <c r="R172" s="209"/>
      <c r="S172" s="209"/>
      <c r="T172" s="209"/>
      <c r="U172" s="209"/>
      <c r="V172" s="209"/>
      <c r="W172" s="209"/>
      <c r="X172" s="209"/>
      <c r="Y172" s="209"/>
      <c r="Z172" s="209"/>
      <c r="AA172" s="209"/>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11"/>
    </row>
    <row r="173" spans="2:61" s="186" customFormat="1">
      <c r="B173" s="208"/>
      <c r="C173" s="209"/>
      <c r="D173" s="209"/>
      <c r="E173" s="209"/>
      <c r="F173" s="209"/>
      <c r="G173" s="209"/>
      <c r="H173" s="210"/>
      <c r="I173" s="209"/>
      <c r="J173" s="209"/>
      <c r="K173" s="209"/>
      <c r="L173" s="209"/>
      <c r="M173" s="209"/>
      <c r="N173" s="209"/>
      <c r="O173" s="209"/>
      <c r="P173" s="209"/>
      <c r="Q173" s="209"/>
      <c r="R173" s="209"/>
      <c r="S173" s="209"/>
      <c r="T173" s="209"/>
      <c r="U173" s="209"/>
      <c r="V173" s="209"/>
      <c r="W173" s="209"/>
      <c r="X173" s="209"/>
      <c r="Y173" s="209"/>
      <c r="Z173" s="209"/>
      <c r="AA173" s="209"/>
      <c r="AB173" s="209"/>
      <c r="AC173" s="209"/>
      <c r="AD173" s="209"/>
      <c r="AE173" s="209"/>
      <c r="AF173" s="209"/>
      <c r="AG173" s="209"/>
      <c r="AH173" s="209"/>
      <c r="AI173" s="209"/>
      <c r="AJ173" s="209"/>
      <c r="AK173" s="209"/>
      <c r="AL173" s="209"/>
      <c r="AM173" s="209"/>
      <c r="AN173" s="209"/>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11"/>
    </row>
    <row r="174" spans="2:61" s="186" customFormat="1">
      <c r="B174" s="208"/>
      <c r="C174" s="209"/>
      <c r="D174" s="209"/>
      <c r="E174" s="209"/>
      <c r="F174" s="209"/>
      <c r="G174" s="209"/>
      <c r="H174" s="210"/>
      <c r="I174" s="209"/>
      <c r="J174" s="209"/>
      <c r="K174" s="209"/>
      <c r="L174" s="209"/>
      <c r="M174" s="209"/>
      <c r="N174" s="209"/>
      <c r="O174" s="209"/>
      <c r="P174" s="209"/>
      <c r="Q174" s="209"/>
      <c r="R174" s="209"/>
      <c r="S174" s="209"/>
      <c r="T174" s="209"/>
      <c r="U174" s="209"/>
      <c r="V174" s="209"/>
      <c r="W174" s="209"/>
      <c r="X174" s="209"/>
      <c r="Y174" s="209"/>
      <c r="Z174" s="209"/>
      <c r="AA174" s="209"/>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11"/>
    </row>
    <row r="175" spans="2:61" s="186" customFormat="1">
      <c r="B175" s="208"/>
      <c r="C175" s="209"/>
      <c r="D175" s="209"/>
      <c r="E175" s="209"/>
      <c r="F175" s="209"/>
      <c r="G175" s="209"/>
      <c r="H175" s="210"/>
      <c r="I175" s="209"/>
      <c r="J175" s="209"/>
      <c r="K175" s="209"/>
      <c r="L175" s="209"/>
      <c r="M175" s="209"/>
      <c r="N175" s="209"/>
      <c r="O175" s="209"/>
      <c r="P175" s="209"/>
      <c r="Q175" s="209"/>
      <c r="R175" s="209"/>
      <c r="S175" s="209"/>
      <c r="T175" s="209"/>
      <c r="U175" s="209"/>
      <c r="V175" s="209"/>
      <c r="W175" s="209"/>
      <c r="X175" s="209"/>
      <c r="Y175" s="209"/>
      <c r="Z175" s="209"/>
      <c r="AA175" s="209"/>
      <c r="AB175" s="209"/>
      <c r="AC175" s="209"/>
      <c r="AD175" s="209"/>
      <c r="AE175" s="209"/>
      <c r="AF175" s="209"/>
      <c r="AG175" s="209"/>
      <c r="AH175" s="209"/>
      <c r="AI175" s="209"/>
      <c r="AJ175" s="209"/>
      <c r="AK175" s="209"/>
      <c r="AL175" s="209"/>
      <c r="AM175" s="209"/>
      <c r="AN175" s="209"/>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11"/>
    </row>
    <row r="176" spans="2:61" s="186" customFormat="1">
      <c r="B176" s="208"/>
      <c r="C176" s="209"/>
      <c r="D176" s="209"/>
      <c r="E176" s="209"/>
      <c r="F176" s="209"/>
      <c r="G176" s="209"/>
      <c r="H176" s="210"/>
      <c r="I176" s="209"/>
      <c r="J176" s="209"/>
      <c r="K176" s="209"/>
      <c r="L176" s="209"/>
      <c r="M176" s="209"/>
      <c r="N176" s="209"/>
      <c r="O176" s="209"/>
      <c r="P176" s="209"/>
      <c r="Q176" s="209"/>
      <c r="R176" s="209"/>
      <c r="S176" s="209"/>
      <c r="T176" s="209"/>
      <c r="U176" s="209"/>
      <c r="V176" s="209"/>
      <c r="W176" s="209"/>
      <c r="X176" s="209"/>
      <c r="Y176" s="209"/>
      <c r="Z176" s="209"/>
      <c r="AA176" s="209"/>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11"/>
    </row>
    <row r="177" spans="2:61">
      <c r="B177" s="212"/>
      <c r="C177" s="213"/>
      <c r="D177" s="213"/>
      <c r="E177" s="213"/>
      <c r="F177" s="213"/>
      <c r="G177" s="213"/>
      <c r="H177" s="210"/>
      <c r="I177" s="166" t="s">
        <v>850</v>
      </c>
      <c r="K177" s="214"/>
      <c r="L177" s="214"/>
      <c r="M177" s="214"/>
      <c r="N177" s="214"/>
      <c r="O177" s="214"/>
      <c r="P177" s="214"/>
      <c r="Q177" s="214"/>
      <c r="R177" s="214"/>
      <c r="S177" s="214"/>
      <c r="T177" s="214"/>
      <c r="U177" s="214"/>
      <c r="V177" s="214"/>
      <c r="W177" s="214"/>
      <c r="X177" s="214"/>
      <c r="Y177" s="214"/>
      <c r="Z177" s="214"/>
      <c r="AA177" s="214"/>
      <c r="AB177" s="214"/>
      <c r="AC177" s="214"/>
      <c r="AD177" s="214"/>
      <c r="AE177" s="214"/>
      <c r="AF177" s="214"/>
      <c r="AG177" s="214"/>
      <c r="AH177" s="214"/>
      <c r="AI177" s="214"/>
      <c r="AJ177" s="214"/>
      <c r="AK177" s="214"/>
      <c r="AL177" s="214"/>
      <c r="AM177" s="214"/>
      <c r="AN177" s="214"/>
      <c r="AO177" s="214"/>
      <c r="AP177" s="214"/>
      <c r="AQ177" s="214"/>
      <c r="AR177" s="214"/>
      <c r="AS177" s="214"/>
      <c r="AT177" s="214"/>
      <c r="AU177" s="213"/>
      <c r="AV177" s="213"/>
      <c r="AW177" s="213"/>
      <c r="AX177" s="213"/>
      <c r="AY177" s="213"/>
      <c r="AZ177" s="213"/>
      <c r="BA177" s="209"/>
      <c r="BB177" s="209"/>
      <c r="BC177" s="209"/>
      <c r="BD177" s="209"/>
      <c r="BE177" s="209"/>
      <c r="BF177" s="209"/>
      <c r="BG177" s="209"/>
      <c r="BH177" s="214"/>
      <c r="BI177" s="215"/>
    </row>
    <row r="178" spans="2:61">
      <c r="B178" s="212"/>
      <c r="C178" s="213"/>
      <c r="D178" s="213"/>
      <c r="E178" s="213"/>
      <c r="F178" s="213"/>
      <c r="G178" s="213"/>
      <c r="H178" s="210"/>
      <c r="I178" s="166" t="s">
        <v>849</v>
      </c>
      <c r="K178" s="214"/>
      <c r="L178" s="214"/>
      <c r="M178" s="214"/>
      <c r="N178" s="214"/>
      <c r="O178" s="214"/>
      <c r="P178" s="214"/>
      <c r="Q178" s="214"/>
      <c r="R178" s="214"/>
      <c r="S178" s="214"/>
      <c r="T178" s="214"/>
      <c r="U178" s="214"/>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3"/>
      <c r="AV178" s="213"/>
      <c r="AW178" s="213"/>
      <c r="AX178" s="213"/>
      <c r="AY178" s="213"/>
      <c r="AZ178" s="213"/>
      <c r="BA178" s="209"/>
      <c r="BB178" s="209"/>
      <c r="BC178" s="209"/>
      <c r="BD178" s="209"/>
      <c r="BE178" s="209"/>
      <c r="BF178" s="209"/>
      <c r="BG178" s="209"/>
      <c r="BH178" s="214"/>
      <c r="BI178" s="215"/>
    </row>
    <row r="179" spans="2:61">
      <c r="B179" s="212"/>
      <c r="C179" s="213"/>
      <c r="D179" s="213"/>
      <c r="E179" s="213"/>
      <c r="F179" s="213"/>
      <c r="G179" s="213"/>
      <c r="H179" s="210"/>
      <c r="I179" s="166" t="s">
        <v>848</v>
      </c>
      <c r="K179" s="214"/>
      <c r="L179" s="214"/>
      <c r="M179" s="214"/>
      <c r="N179" s="214"/>
      <c r="O179" s="214"/>
      <c r="P179" s="214"/>
      <c r="Q179" s="214"/>
      <c r="R179" s="214"/>
      <c r="S179" s="214"/>
      <c r="T179" s="214"/>
      <c r="U179" s="214"/>
      <c r="V179" s="214"/>
      <c r="W179" s="214"/>
      <c r="X179" s="214"/>
      <c r="Y179" s="214"/>
      <c r="Z179" s="214"/>
      <c r="AA179" s="214"/>
      <c r="AB179" s="214"/>
      <c r="AC179" s="214"/>
      <c r="AD179" s="214"/>
      <c r="AE179" s="214"/>
      <c r="AF179" s="214"/>
      <c r="AG179" s="214"/>
      <c r="AH179" s="214"/>
      <c r="AI179" s="214"/>
      <c r="AJ179" s="214"/>
      <c r="AK179" s="214"/>
      <c r="AL179" s="214"/>
      <c r="AM179" s="214"/>
      <c r="AN179" s="214"/>
      <c r="AO179" s="214"/>
      <c r="AP179" s="214"/>
      <c r="AQ179" s="214"/>
      <c r="AR179" s="214"/>
      <c r="AS179" s="214"/>
      <c r="AT179" s="214"/>
      <c r="AU179" s="213"/>
      <c r="AV179" s="213"/>
      <c r="AW179" s="213"/>
      <c r="AX179" s="213"/>
      <c r="AY179" s="213"/>
      <c r="AZ179" s="213"/>
      <c r="BA179" s="209"/>
      <c r="BB179" s="209"/>
      <c r="BC179" s="209"/>
      <c r="BD179" s="209"/>
      <c r="BE179" s="209"/>
      <c r="BF179" s="209"/>
      <c r="BG179" s="209"/>
      <c r="BH179" s="214"/>
      <c r="BI179" s="215"/>
    </row>
    <row r="180" spans="2:61">
      <c r="B180" s="212"/>
      <c r="C180" s="213"/>
      <c r="D180" s="213"/>
      <c r="E180" s="213"/>
      <c r="F180" s="213"/>
      <c r="G180" s="213"/>
      <c r="H180" s="210"/>
      <c r="I180" s="166" t="s">
        <v>878</v>
      </c>
      <c r="K180" s="214"/>
      <c r="L180" s="214"/>
      <c r="M180" s="214"/>
      <c r="N180" s="214"/>
      <c r="O180" s="214"/>
      <c r="P180" s="214"/>
      <c r="Q180" s="214"/>
      <c r="R180" s="214"/>
      <c r="S180" s="214"/>
      <c r="T180" s="214"/>
      <c r="U180" s="214"/>
      <c r="V180" s="214"/>
      <c r="W180" s="214"/>
      <c r="X180" s="214"/>
      <c r="Y180" s="214"/>
      <c r="Z180" s="214"/>
      <c r="AA180" s="214"/>
      <c r="AB180" s="214"/>
      <c r="AC180" s="214"/>
      <c r="AD180" s="214"/>
      <c r="AE180" s="214"/>
      <c r="AF180" s="214"/>
      <c r="AG180" s="214"/>
      <c r="AH180" s="214"/>
      <c r="AI180" s="214"/>
      <c r="AJ180" s="214"/>
      <c r="AK180" s="214"/>
      <c r="AL180" s="214"/>
      <c r="AM180" s="214"/>
      <c r="AN180" s="214"/>
      <c r="AO180" s="214"/>
      <c r="AP180" s="214"/>
      <c r="AQ180" s="214"/>
      <c r="AR180" s="214"/>
      <c r="AS180" s="214"/>
      <c r="AT180" s="214"/>
      <c r="AU180" s="213"/>
      <c r="AV180" s="213"/>
      <c r="AW180" s="213"/>
      <c r="AX180" s="213"/>
      <c r="AY180" s="213"/>
      <c r="AZ180" s="213"/>
      <c r="BA180" s="209"/>
      <c r="BB180" s="209"/>
      <c r="BC180" s="209"/>
      <c r="BD180" s="209"/>
      <c r="BE180" s="209"/>
      <c r="BF180" s="209"/>
      <c r="BG180" s="209"/>
      <c r="BH180" s="214"/>
      <c r="BI180" s="215"/>
    </row>
    <row r="181" spans="2:61">
      <c r="B181" s="212"/>
      <c r="C181" s="213"/>
      <c r="D181" s="213"/>
      <c r="E181" s="213"/>
      <c r="F181" s="213"/>
      <c r="G181" s="213"/>
      <c r="H181" s="210"/>
      <c r="I181" s="214"/>
      <c r="J181" s="214"/>
      <c r="K181" s="214"/>
      <c r="L181" s="214"/>
      <c r="M181" s="214"/>
      <c r="N181" s="214"/>
      <c r="O181" s="214"/>
      <c r="P181" s="214"/>
      <c r="Q181" s="214"/>
      <c r="R181" s="214"/>
      <c r="S181" s="214"/>
      <c r="T181" s="214"/>
      <c r="U181" s="214"/>
      <c r="V181" s="214"/>
      <c r="W181" s="214"/>
      <c r="X181" s="214"/>
      <c r="Y181" s="214"/>
      <c r="Z181" s="214"/>
      <c r="AA181" s="214"/>
      <c r="AB181" s="214"/>
      <c r="AC181" s="214"/>
      <c r="AD181" s="214"/>
      <c r="AE181" s="214"/>
      <c r="AF181" s="214"/>
      <c r="AG181" s="214"/>
      <c r="AH181" s="214"/>
      <c r="AI181" s="214"/>
      <c r="AJ181" s="214"/>
      <c r="AK181" s="214"/>
      <c r="AL181" s="214"/>
      <c r="AM181" s="214"/>
      <c r="AN181" s="214"/>
      <c r="AO181" s="214"/>
      <c r="AP181" s="214"/>
      <c r="AQ181" s="214"/>
      <c r="AR181" s="214"/>
      <c r="AS181" s="214"/>
      <c r="AT181" s="214"/>
      <c r="AU181" s="213"/>
      <c r="AV181" s="213"/>
      <c r="AW181" s="213"/>
      <c r="AX181" s="213"/>
      <c r="AY181" s="213"/>
      <c r="AZ181" s="213"/>
      <c r="BA181" s="209"/>
      <c r="BB181" s="209"/>
      <c r="BC181" s="209"/>
      <c r="BD181" s="209"/>
      <c r="BE181" s="209"/>
      <c r="BF181" s="209"/>
      <c r="BG181" s="209"/>
      <c r="BH181" s="214"/>
      <c r="BI181" s="215"/>
    </row>
    <row r="182" spans="2:61">
      <c r="B182" s="212"/>
      <c r="C182" s="213"/>
      <c r="D182" s="213"/>
      <c r="E182" s="213"/>
      <c r="F182" s="213"/>
      <c r="G182" s="213"/>
      <c r="H182" s="210"/>
      <c r="I182" s="214"/>
      <c r="J182" s="214"/>
      <c r="K182" s="214"/>
      <c r="L182" s="214"/>
      <c r="M182" s="214"/>
      <c r="N182" s="214"/>
      <c r="O182" s="214"/>
      <c r="P182" s="214"/>
      <c r="Q182" s="214"/>
      <c r="R182" s="214"/>
      <c r="S182" s="214"/>
      <c r="T182" s="214"/>
      <c r="U182" s="214"/>
      <c r="V182" s="214"/>
      <c r="W182" s="214"/>
      <c r="X182" s="214"/>
      <c r="Y182" s="214"/>
      <c r="Z182" s="214"/>
      <c r="AA182" s="214"/>
      <c r="AB182" s="214"/>
      <c r="AC182" s="214"/>
      <c r="AD182" s="214"/>
      <c r="AE182" s="214"/>
      <c r="AF182" s="214"/>
      <c r="AG182" s="214"/>
      <c r="AH182" s="214"/>
      <c r="AI182" s="214"/>
      <c r="AJ182" s="214"/>
      <c r="AK182" s="214"/>
      <c r="AL182" s="214"/>
      <c r="AM182" s="214"/>
      <c r="AN182" s="214"/>
      <c r="AO182" s="214"/>
      <c r="AP182" s="214"/>
      <c r="AQ182" s="214"/>
      <c r="AR182" s="214"/>
      <c r="AS182" s="214"/>
      <c r="AT182" s="214"/>
      <c r="AU182" s="213"/>
      <c r="AV182" s="213"/>
      <c r="AW182" s="213"/>
      <c r="AX182" s="213"/>
      <c r="AY182" s="213"/>
      <c r="AZ182" s="213"/>
      <c r="BA182" s="209"/>
      <c r="BB182" s="209"/>
      <c r="BC182" s="209"/>
      <c r="BD182" s="209"/>
      <c r="BE182" s="209"/>
      <c r="BF182" s="209"/>
      <c r="BG182" s="209"/>
      <c r="BH182" s="214"/>
      <c r="BI182" s="215"/>
    </row>
    <row r="183" spans="2:61">
      <c r="B183" s="212"/>
      <c r="C183" s="213"/>
      <c r="D183" s="213"/>
      <c r="E183" s="213"/>
      <c r="F183" s="213"/>
      <c r="G183" s="213"/>
      <c r="H183" s="210"/>
      <c r="I183" s="214"/>
      <c r="J183" s="214"/>
      <c r="K183" s="214"/>
      <c r="L183" s="214"/>
      <c r="M183" s="214"/>
      <c r="N183" s="214"/>
      <c r="O183" s="214"/>
      <c r="P183" s="214"/>
      <c r="Q183" s="214"/>
      <c r="R183" s="214"/>
      <c r="S183" s="214"/>
      <c r="T183" s="214"/>
      <c r="U183" s="214"/>
      <c r="V183" s="214"/>
      <c r="W183" s="214"/>
      <c r="X183" s="214"/>
      <c r="Y183" s="214"/>
      <c r="Z183" s="214"/>
      <c r="AA183" s="214"/>
      <c r="AB183" s="214"/>
      <c r="AC183" s="214"/>
      <c r="AD183" s="214"/>
      <c r="AE183" s="214"/>
      <c r="AF183" s="214"/>
      <c r="AG183" s="214"/>
      <c r="AH183" s="214"/>
      <c r="AI183" s="214"/>
      <c r="AJ183" s="214"/>
      <c r="AK183" s="214"/>
      <c r="AL183" s="214"/>
      <c r="AM183" s="214"/>
      <c r="AN183" s="214"/>
      <c r="AO183" s="214"/>
      <c r="AP183" s="214"/>
      <c r="AQ183" s="214"/>
      <c r="AR183" s="214"/>
      <c r="AS183" s="214"/>
      <c r="AT183" s="214"/>
      <c r="AU183" s="213"/>
      <c r="AV183" s="213"/>
      <c r="AW183" s="213"/>
      <c r="AX183" s="213"/>
      <c r="AY183" s="213"/>
      <c r="AZ183" s="213"/>
      <c r="BA183" s="209"/>
      <c r="BB183" s="209"/>
      <c r="BC183" s="209"/>
      <c r="BD183" s="209"/>
      <c r="BE183" s="209"/>
      <c r="BF183" s="209"/>
      <c r="BG183" s="209"/>
      <c r="BH183" s="214"/>
      <c r="BI183" s="215"/>
    </row>
    <row r="184" spans="2:61">
      <c r="B184" s="212"/>
      <c r="C184" s="213"/>
      <c r="D184" s="213"/>
      <c r="E184" s="213"/>
      <c r="F184" s="213"/>
      <c r="G184" s="213"/>
      <c r="H184" s="210"/>
      <c r="I184" s="214"/>
      <c r="J184" s="214"/>
      <c r="K184" s="214"/>
      <c r="L184" s="214"/>
      <c r="M184" s="214"/>
      <c r="N184" s="214"/>
      <c r="O184" s="214"/>
      <c r="P184" s="214"/>
      <c r="Q184" s="214"/>
      <c r="R184" s="214"/>
      <c r="S184" s="214"/>
      <c r="T184" s="214"/>
      <c r="U184" s="214"/>
      <c r="V184" s="214"/>
      <c r="W184" s="214"/>
      <c r="X184" s="214"/>
      <c r="Y184" s="214"/>
      <c r="Z184" s="214"/>
      <c r="AA184" s="214"/>
      <c r="AB184" s="214"/>
      <c r="AC184" s="214"/>
      <c r="AD184" s="214"/>
      <c r="AE184" s="214"/>
      <c r="AF184" s="214"/>
      <c r="AG184" s="214"/>
      <c r="AH184" s="214"/>
      <c r="AI184" s="214"/>
      <c r="AJ184" s="214"/>
      <c r="AK184" s="214"/>
      <c r="AL184" s="214"/>
      <c r="AM184" s="214"/>
      <c r="AN184" s="214"/>
      <c r="AO184" s="214"/>
      <c r="AP184" s="214"/>
      <c r="AQ184" s="214"/>
      <c r="AR184" s="214"/>
      <c r="AS184" s="214"/>
      <c r="AT184" s="214"/>
      <c r="AU184" s="213"/>
      <c r="AV184" s="213"/>
      <c r="AW184" s="213"/>
      <c r="AX184" s="213"/>
      <c r="AY184" s="213"/>
      <c r="AZ184" s="213"/>
      <c r="BA184" s="209"/>
      <c r="BB184" s="209"/>
      <c r="BC184" s="209"/>
      <c r="BD184" s="209"/>
      <c r="BE184" s="209"/>
      <c r="BF184" s="209"/>
      <c r="BG184" s="209"/>
      <c r="BH184" s="214"/>
      <c r="BI184" s="215"/>
    </row>
    <row r="185" spans="2:61">
      <c r="B185" s="212"/>
      <c r="C185" s="213"/>
      <c r="D185" s="213"/>
      <c r="E185" s="213"/>
      <c r="F185" s="213"/>
      <c r="G185" s="213"/>
      <c r="H185" s="210"/>
      <c r="I185" s="214"/>
      <c r="J185" s="214"/>
      <c r="K185" s="214"/>
      <c r="L185" s="214"/>
      <c r="M185" s="214"/>
      <c r="N185" s="214"/>
      <c r="O185" s="214"/>
      <c r="P185" s="214"/>
      <c r="Q185" s="214"/>
      <c r="R185" s="214"/>
      <c r="S185" s="214"/>
      <c r="T185" s="214"/>
      <c r="U185" s="214"/>
      <c r="V185" s="214"/>
      <c r="W185" s="214"/>
      <c r="X185" s="214"/>
      <c r="Y185" s="214"/>
      <c r="Z185" s="214"/>
      <c r="AA185" s="214"/>
      <c r="AB185" s="214"/>
      <c r="AC185" s="214"/>
      <c r="AD185" s="214"/>
      <c r="AE185" s="214"/>
      <c r="AF185" s="214"/>
      <c r="AG185" s="214"/>
      <c r="AH185" s="214"/>
      <c r="AI185" s="214"/>
      <c r="AJ185" s="214"/>
      <c r="AK185" s="214"/>
      <c r="AL185" s="214"/>
      <c r="AM185" s="214"/>
      <c r="AN185" s="214"/>
      <c r="AO185" s="214"/>
      <c r="AP185" s="214"/>
      <c r="AQ185" s="214"/>
      <c r="AR185" s="214"/>
      <c r="AS185" s="214"/>
      <c r="AT185" s="214"/>
      <c r="AU185" s="213"/>
      <c r="AV185" s="213"/>
      <c r="AW185" s="213"/>
      <c r="AX185" s="213"/>
      <c r="AY185" s="213"/>
      <c r="AZ185" s="213"/>
      <c r="BA185" s="209"/>
      <c r="BB185" s="209"/>
      <c r="BC185" s="209"/>
      <c r="BD185" s="209"/>
      <c r="BE185" s="209"/>
      <c r="BF185" s="209"/>
      <c r="BG185" s="209"/>
      <c r="BH185" s="214"/>
      <c r="BI185" s="215"/>
    </row>
    <row r="186" spans="2:61">
      <c r="B186" s="212"/>
      <c r="C186" s="213"/>
      <c r="D186" s="213"/>
      <c r="E186" s="213"/>
      <c r="F186" s="213"/>
      <c r="G186" s="213"/>
      <c r="H186" s="210"/>
      <c r="I186" s="214"/>
      <c r="J186" s="214"/>
      <c r="K186" s="214"/>
      <c r="L186" s="214"/>
      <c r="M186" s="214"/>
      <c r="N186" s="214"/>
      <c r="O186" s="214"/>
      <c r="P186" s="214"/>
      <c r="Q186" s="214"/>
      <c r="R186" s="214"/>
      <c r="S186" s="214"/>
      <c r="T186" s="214"/>
      <c r="U186" s="214"/>
      <c r="V186" s="214"/>
      <c r="W186" s="214"/>
      <c r="X186" s="214"/>
      <c r="Y186" s="214"/>
      <c r="Z186" s="214"/>
      <c r="AA186" s="214"/>
      <c r="AB186" s="214"/>
      <c r="AC186" s="214"/>
      <c r="AD186" s="214"/>
      <c r="AE186" s="214"/>
      <c r="AF186" s="214"/>
      <c r="AG186" s="214"/>
      <c r="AH186" s="214"/>
      <c r="AI186" s="214"/>
      <c r="AJ186" s="214"/>
      <c r="AK186" s="214"/>
      <c r="AL186" s="214"/>
      <c r="AM186" s="214"/>
      <c r="AN186" s="214"/>
      <c r="AO186" s="214"/>
      <c r="AP186" s="214"/>
      <c r="AQ186" s="214"/>
      <c r="AR186" s="214"/>
      <c r="AS186" s="214"/>
      <c r="AT186" s="214"/>
      <c r="AU186" s="213"/>
      <c r="AV186" s="213"/>
      <c r="AW186" s="213"/>
      <c r="AX186" s="213"/>
      <c r="AY186" s="213"/>
      <c r="AZ186" s="213"/>
      <c r="BA186" s="209"/>
      <c r="BB186" s="209"/>
      <c r="BC186" s="209"/>
      <c r="BD186" s="209"/>
      <c r="BE186" s="209"/>
      <c r="BF186" s="209"/>
      <c r="BG186" s="209"/>
      <c r="BH186" s="214"/>
      <c r="BI186" s="215"/>
    </row>
    <row r="187" spans="2:61">
      <c r="B187" s="212"/>
      <c r="C187" s="213"/>
      <c r="D187" s="213"/>
      <c r="E187" s="213"/>
      <c r="F187" s="213"/>
      <c r="G187" s="213"/>
      <c r="H187" s="210"/>
      <c r="I187" s="214"/>
      <c r="J187" s="214"/>
      <c r="K187" s="214"/>
      <c r="L187" s="214"/>
      <c r="M187" s="214"/>
      <c r="N187" s="214"/>
      <c r="O187" s="214"/>
      <c r="P187" s="214"/>
      <c r="Q187" s="214"/>
      <c r="R187" s="214"/>
      <c r="S187" s="214"/>
      <c r="T187" s="214"/>
      <c r="U187" s="214"/>
      <c r="V187" s="214"/>
      <c r="W187" s="214"/>
      <c r="X187" s="214"/>
      <c r="Y187" s="214"/>
      <c r="Z187" s="214"/>
      <c r="AA187" s="214"/>
      <c r="AB187" s="214"/>
      <c r="AC187" s="214"/>
      <c r="AD187" s="214"/>
      <c r="AE187" s="214"/>
      <c r="AF187" s="214"/>
      <c r="AG187" s="214"/>
      <c r="AH187" s="214"/>
      <c r="AI187" s="214"/>
      <c r="AJ187" s="214"/>
      <c r="AK187" s="214"/>
      <c r="AL187" s="214"/>
      <c r="AM187" s="214"/>
      <c r="AN187" s="214"/>
      <c r="AO187" s="214"/>
      <c r="AP187" s="214"/>
      <c r="AQ187" s="214"/>
      <c r="AR187" s="214"/>
      <c r="AS187" s="214"/>
      <c r="AT187" s="214"/>
      <c r="AU187" s="213"/>
      <c r="AV187" s="213"/>
      <c r="AW187" s="213"/>
      <c r="AX187" s="213"/>
      <c r="AY187" s="213"/>
      <c r="AZ187" s="213"/>
      <c r="BA187" s="209"/>
      <c r="BB187" s="209"/>
      <c r="BC187" s="209"/>
      <c r="BD187" s="209"/>
      <c r="BE187" s="209"/>
      <c r="BF187" s="209"/>
      <c r="BG187" s="209"/>
      <c r="BH187" s="214"/>
      <c r="BI187" s="215"/>
    </row>
    <row r="188" spans="2:61">
      <c r="B188" s="212"/>
      <c r="C188" s="213"/>
      <c r="D188" s="213"/>
      <c r="E188" s="213"/>
      <c r="F188" s="213"/>
      <c r="G188" s="213"/>
      <c r="H188" s="210"/>
      <c r="I188" s="214"/>
      <c r="J188" s="214"/>
      <c r="K188" s="214"/>
      <c r="L188" s="214"/>
      <c r="M188" s="214"/>
      <c r="N188" s="214"/>
      <c r="O188" s="214"/>
      <c r="P188" s="214"/>
      <c r="Q188" s="214"/>
      <c r="R188" s="214"/>
      <c r="S188" s="214"/>
      <c r="T188" s="214"/>
      <c r="U188" s="214"/>
      <c r="V188" s="214"/>
      <c r="W188" s="214"/>
      <c r="X188" s="214"/>
      <c r="Y188" s="214"/>
      <c r="Z188" s="214"/>
      <c r="AA188" s="214"/>
      <c r="AB188" s="214"/>
      <c r="AC188" s="214"/>
      <c r="AD188" s="214"/>
      <c r="AE188" s="214"/>
      <c r="AF188" s="214"/>
      <c r="AG188" s="214"/>
      <c r="AH188" s="214"/>
      <c r="AI188" s="214"/>
      <c r="AJ188" s="214"/>
      <c r="AK188" s="214"/>
      <c r="AL188" s="214"/>
      <c r="AM188" s="214"/>
      <c r="AN188" s="214"/>
      <c r="AO188" s="214"/>
      <c r="AP188" s="214"/>
      <c r="AQ188" s="214"/>
      <c r="AR188" s="214"/>
      <c r="AS188" s="214"/>
      <c r="AT188" s="214"/>
      <c r="AU188" s="213"/>
      <c r="AV188" s="213"/>
      <c r="AW188" s="213"/>
      <c r="AX188" s="213"/>
      <c r="AY188" s="213"/>
      <c r="AZ188" s="213"/>
      <c r="BA188" s="209"/>
      <c r="BB188" s="209"/>
      <c r="BC188" s="209"/>
      <c r="BD188" s="209"/>
      <c r="BE188" s="209"/>
      <c r="BF188" s="209"/>
      <c r="BG188" s="209"/>
      <c r="BH188" s="214"/>
      <c r="BI188" s="215"/>
    </row>
    <row r="189" spans="2:61">
      <c r="B189" s="212"/>
      <c r="C189" s="213"/>
      <c r="D189" s="213"/>
      <c r="E189" s="213"/>
      <c r="F189" s="213"/>
      <c r="G189" s="213"/>
      <c r="H189" s="210"/>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3"/>
      <c r="AV189" s="213"/>
      <c r="AW189" s="213"/>
      <c r="AX189" s="213"/>
      <c r="AY189" s="213"/>
      <c r="AZ189" s="213"/>
      <c r="BA189" s="209"/>
      <c r="BB189" s="209"/>
      <c r="BC189" s="209"/>
      <c r="BD189" s="209"/>
      <c r="BE189" s="209"/>
      <c r="BF189" s="209"/>
      <c r="BG189" s="209"/>
      <c r="BH189" s="214"/>
      <c r="BI189" s="215"/>
    </row>
    <row r="190" spans="2:61">
      <c r="B190" s="212"/>
      <c r="C190" s="213"/>
      <c r="D190" s="213"/>
      <c r="E190" s="213"/>
      <c r="F190" s="213"/>
      <c r="G190" s="213"/>
      <c r="H190" s="210"/>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3"/>
      <c r="AV190" s="213"/>
      <c r="AW190" s="213"/>
      <c r="AX190" s="213"/>
      <c r="AY190" s="213"/>
      <c r="AZ190" s="213"/>
      <c r="BA190" s="209"/>
      <c r="BB190" s="209"/>
      <c r="BC190" s="209"/>
      <c r="BD190" s="209"/>
      <c r="BE190" s="209"/>
      <c r="BF190" s="209"/>
      <c r="BG190" s="209"/>
      <c r="BH190" s="214"/>
      <c r="BI190" s="215"/>
    </row>
    <row r="191" spans="2:61">
      <c r="B191" s="212"/>
      <c r="C191" s="213"/>
      <c r="D191" s="213"/>
      <c r="E191" s="213"/>
      <c r="F191" s="213"/>
      <c r="G191" s="213"/>
      <c r="H191" s="210"/>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3"/>
      <c r="AV191" s="213"/>
      <c r="AW191" s="213"/>
      <c r="AX191" s="213"/>
      <c r="AY191" s="213"/>
      <c r="AZ191" s="213"/>
      <c r="BA191" s="209"/>
      <c r="BB191" s="209"/>
      <c r="BC191" s="209"/>
      <c r="BD191" s="209"/>
      <c r="BE191" s="209"/>
      <c r="BF191" s="209"/>
      <c r="BG191" s="209"/>
      <c r="BH191" s="214"/>
      <c r="BI191" s="215"/>
    </row>
    <row r="192" spans="2:61">
      <c r="B192" s="212"/>
      <c r="C192" s="213"/>
      <c r="D192" s="213"/>
      <c r="E192" s="213"/>
      <c r="F192" s="213"/>
      <c r="G192" s="213"/>
      <c r="H192" s="210"/>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3"/>
      <c r="AV192" s="213"/>
      <c r="AW192" s="213"/>
      <c r="AX192" s="213"/>
      <c r="AY192" s="213"/>
      <c r="AZ192" s="213"/>
      <c r="BA192" s="209"/>
      <c r="BB192" s="209"/>
      <c r="BC192" s="209"/>
      <c r="BD192" s="209"/>
      <c r="BE192" s="209"/>
      <c r="BF192" s="209"/>
      <c r="BG192" s="209"/>
      <c r="BH192" s="214"/>
      <c r="BI192" s="215"/>
    </row>
    <row r="193" spans="2:61">
      <c r="B193" s="212"/>
      <c r="C193" s="213"/>
      <c r="D193" s="213"/>
      <c r="E193" s="213"/>
      <c r="F193" s="213"/>
      <c r="G193" s="213"/>
      <c r="H193" s="210"/>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3"/>
      <c r="AV193" s="213"/>
      <c r="AW193" s="213"/>
      <c r="AX193" s="213"/>
      <c r="AY193" s="213"/>
      <c r="AZ193" s="213"/>
      <c r="BA193" s="209"/>
      <c r="BB193" s="209"/>
      <c r="BC193" s="209"/>
      <c r="BD193" s="209"/>
      <c r="BE193" s="209"/>
      <c r="BF193" s="209"/>
      <c r="BG193" s="209"/>
      <c r="BH193" s="214"/>
      <c r="BI193" s="215"/>
    </row>
    <row r="194" spans="2:61">
      <c r="B194" s="212"/>
      <c r="C194" s="213"/>
      <c r="D194" s="213"/>
      <c r="E194" s="213"/>
      <c r="F194" s="213"/>
      <c r="G194" s="213"/>
      <c r="H194" s="210"/>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3"/>
      <c r="AV194" s="213"/>
      <c r="AW194" s="213"/>
      <c r="AX194" s="213"/>
      <c r="AY194" s="213"/>
      <c r="AZ194" s="213"/>
      <c r="BA194" s="209"/>
      <c r="BB194" s="209"/>
      <c r="BC194" s="209"/>
      <c r="BD194" s="209"/>
      <c r="BE194" s="209"/>
      <c r="BF194" s="209"/>
      <c r="BG194" s="209"/>
      <c r="BH194" s="214"/>
      <c r="BI194" s="215"/>
    </row>
    <row r="195" spans="2:61">
      <c r="B195" s="212"/>
      <c r="C195" s="213"/>
      <c r="D195" s="213"/>
      <c r="E195" s="213"/>
      <c r="F195" s="213"/>
      <c r="G195" s="213"/>
      <c r="H195" s="210"/>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3"/>
      <c r="AV195" s="213"/>
      <c r="AW195" s="213"/>
      <c r="AX195" s="213"/>
      <c r="AY195" s="213"/>
      <c r="AZ195" s="213"/>
      <c r="BA195" s="209"/>
      <c r="BB195" s="209"/>
      <c r="BC195" s="209"/>
      <c r="BD195" s="209"/>
      <c r="BE195" s="209"/>
      <c r="BF195" s="209"/>
      <c r="BG195" s="209"/>
      <c r="BH195" s="214"/>
      <c r="BI195" s="215"/>
    </row>
    <row r="196" spans="2:61">
      <c r="B196" s="212"/>
      <c r="C196" s="213"/>
      <c r="D196" s="213"/>
      <c r="E196" s="213"/>
      <c r="F196" s="213"/>
      <c r="G196" s="213"/>
      <c r="H196" s="210"/>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3"/>
      <c r="AV196" s="213"/>
      <c r="AW196" s="213"/>
      <c r="AX196" s="213"/>
      <c r="AY196" s="213"/>
      <c r="AZ196" s="213"/>
      <c r="BA196" s="209"/>
      <c r="BB196" s="209"/>
      <c r="BC196" s="209"/>
      <c r="BD196" s="209"/>
      <c r="BE196" s="209"/>
      <c r="BF196" s="209"/>
      <c r="BG196" s="209"/>
      <c r="BH196" s="214"/>
      <c r="BI196" s="215"/>
    </row>
    <row r="197" spans="2:61">
      <c r="B197" s="212"/>
      <c r="C197" s="213"/>
      <c r="D197" s="213"/>
      <c r="E197" s="213"/>
      <c r="F197" s="213"/>
      <c r="G197" s="213"/>
      <c r="H197" s="210"/>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3"/>
      <c r="AV197" s="213"/>
      <c r="AW197" s="213"/>
      <c r="AX197" s="213"/>
      <c r="AY197" s="213"/>
      <c r="AZ197" s="213"/>
      <c r="BA197" s="209"/>
      <c r="BB197" s="209"/>
      <c r="BC197" s="209"/>
      <c r="BD197" s="209"/>
      <c r="BE197" s="209"/>
      <c r="BF197" s="209"/>
      <c r="BG197" s="209"/>
      <c r="BH197" s="214"/>
      <c r="BI197" s="215"/>
    </row>
    <row r="198" spans="2:61">
      <c r="B198" s="212"/>
      <c r="C198" s="213"/>
      <c r="D198" s="213"/>
      <c r="E198" s="213"/>
      <c r="F198" s="213"/>
      <c r="G198" s="213"/>
      <c r="H198" s="210"/>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3"/>
      <c r="AV198" s="213"/>
      <c r="AW198" s="213"/>
      <c r="AX198" s="213"/>
      <c r="AY198" s="213"/>
      <c r="AZ198" s="213"/>
      <c r="BA198" s="209"/>
      <c r="BB198" s="209"/>
      <c r="BC198" s="209"/>
      <c r="BD198" s="209"/>
      <c r="BE198" s="209"/>
      <c r="BF198" s="209"/>
      <c r="BG198" s="209"/>
      <c r="BH198" s="214"/>
      <c r="BI198" s="215"/>
    </row>
    <row r="199" spans="2:61">
      <c r="B199" s="212"/>
      <c r="C199" s="213"/>
      <c r="D199" s="213"/>
      <c r="E199" s="213"/>
      <c r="F199" s="213"/>
      <c r="G199" s="213"/>
      <c r="H199" s="210"/>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3"/>
      <c r="AV199" s="213"/>
      <c r="AW199" s="213"/>
      <c r="AX199" s="213"/>
      <c r="AY199" s="213"/>
      <c r="AZ199" s="213"/>
      <c r="BA199" s="209"/>
      <c r="BB199" s="209"/>
      <c r="BC199" s="209"/>
      <c r="BD199" s="209"/>
      <c r="BE199" s="209"/>
      <c r="BF199" s="209"/>
      <c r="BG199" s="209"/>
      <c r="BH199" s="214"/>
      <c r="BI199" s="215"/>
    </row>
    <row r="200" spans="2:61">
      <c r="B200" s="212"/>
      <c r="C200" s="213"/>
      <c r="D200" s="213"/>
      <c r="E200" s="213"/>
      <c r="F200" s="213"/>
      <c r="G200" s="213"/>
      <c r="H200" s="210"/>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3"/>
      <c r="AV200" s="213"/>
      <c r="AW200" s="213"/>
      <c r="AX200" s="213"/>
      <c r="AY200" s="213"/>
      <c r="AZ200" s="213"/>
      <c r="BA200" s="209"/>
      <c r="BB200" s="209"/>
      <c r="BC200" s="209"/>
      <c r="BD200" s="209"/>
      <c r="BE200" s="209"/>
      <c r="BF200" s="209"/>
      <c r="BG200" s="209"/>
      <c r="BH200" s="214"/>
      <c r="BI200" s="215"/>
    </row>
    <row r="201" spans="2:61">
      <c r="B201" s="212"/>
      <c r="C201" s="213"/>
      <c r="D201" s="213"/>
      <c r="E201" s="213"/>
      <c r="F201" s="213"/>
      <c r="G201" s="213"/>
      <c r="H201" s="210"/>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3"/>
      <c r="AV201" s="213"/>
      <c r="AW201" s="213"/>
      <c r="AX201" s="213"/>
      <c r="AY201" s="213"/>
      <c r="AZ201" s="213"/>
      <c r="BA201" s="209"/>
      <c r="BB201" s="209"/>
      <c r="BC201" s="209"/>
      <c r="BD201" s="209"/>
      <c r="BE201" s="209"/>
      <c r="BF201" s="209"/>
      <c r="BG201" s="209"/>
      <c r="BH201" s="214"/>
      <c r="BI201" s="215"/>
    </row>
    <row r="202" spans="2:61">
      <c r="B202" s="212"/>
      <c r="C202" s="213"/>
      <c r="D202" s="213"/>
      <c r="E202" s="213"/>
      <c r="F202" s="213"/>
      <c r="G202" s="213"/>
      <c r="H202" s="210"/>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3"/>
      <c r="AV202" s="213"/>
      <c r="AW202" s="213"/>
      <c r="AX202" s="213"/>
      <c r="AY202" s="213"/>
      <c r="AZ202" s="213"/>
      <c r="BA202" s="209"/>
      <c r="BB202" s="209"/>
      <c r="BC202" s="209"/>
      <c r="BD202" s="209"/>
      <c r="BE202" s="209"/>
      <c r="BF202" s="209"/>
      <c r="BG202" s="209"/>
      <c r="BH202" s="214"/>
      <c r="BI202" s="215"/>
    </row>
    <row r="203" spans="2:61">
      <c r="B203" s="212"/>
      <c r="C203" s="213"/>
      <c r="D203" s="213"/>
      <c r="E203" s="213"/>
      <c r="F203" s="213"/>
      <c r="G203" s="213"/>
      <c r="H203" s="210"/>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3"/>
      <c r="AV203" s="213"/>
      <c r="AW203" s="213"/>
      <c r="AX203" s="213"/>
      <c r="AY203" s="213"/>
      <c r="AZ203" s="213"/>
      <c r="BA203" s="209"/>
      <c r="BB203" s="209"/>
      <c r="BC203" s="209"/>
      <c r="BD203" s="209"/>
      <c r="BE203" s="209"/>
      <c r="BF203" s="209"/>
      <c r="BG203" s="209"/>
      <c r="BH203" s="214"/>
      <c r="BI203" s="215"/>
    </row>
    <row r="204" spans="2:61">
      <c r="B204" s="212"/>
      <c r="C204" s="213"/>
      <c r="D204" s="213"/>
      <c r="E204" s="213"/>
      <c r="F204" s="213"/>
      <c r="G204" s="213"/>
      <c r="H204" s="210"/>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3"/>
      <c r="AV204" s="213"/>
      <c r="AW204" s="213"/>
      <c r="AX204" s="213"/>
      <c r="AY204" s="213"/>
      <c r="AZ204" s="213"/>
      <c r="BA204" s="209"/>
      <c r="BB204" s="209"/>
      <c r="BC204" s="209"/>
      <c r="BD204" s="209"/>
      <c r="BE204" s="209"/>
      <c r="BF204" s="209"/>
      <c r="BG204" s="209"/>
      <c r="BH204" s="214"/>
      <c r="BI204" s="215"/>
    </row>
    <row r="205" spans="2:61">
      <c r="B205" s="212"/>
      <c r="C205" s="213"/>
      <c r="D205" s="213"/>
      <c r="E205" s="213"/>
      <c r="F205" s="213"/>
      <c r="G205" s="213"/>
      <c r="H205" s="210"/>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3"/>
      <c r="AV205" s="213"/>
      <c r="AW205" s="213"/>
      <c r="AX205" s="213"/>
      <c r="AY205" s="213"/>
      <c r="AZ205" s="213"/>
      <c r="BA205" s="209"/>
      <c r="BB205" s="209"/>
      <c r="BC205" s="209"/>
      <c r="BD205" s="209"/>
      <c r="BE205" s="209"/>
      <c r="BF205" s="209"/>
      <c r="BG205" s="209"/>
      <c r="BH205" s="214"/>
      <c r="BI205" s="215"/>
    </row>
    <row r="206" spans="2:61">
      <c r="B206" s="212"/>
      <c r="C206" s="213"/>
      <c r="D206" s="213"/>
      <c r="E206" s="213"/>
      <c r="F206" s="213"/>
      <c r="G206" s="213"/>
      <c r="H206" s="210"/>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3"/>
      <c r="AV206" s="213"/>
      <c r="AW206" s="213"/>
      <c r="AX206" s="213"/>
      <c r="AY206" s="213"/>
      <c r="AZ206" s="213"/>
      <c r="BA206" s="209"/>
      <c r="BB206" s="209"/>
      <c r="BC206" s="209"/>
      <c r="BD206" s="209"/>
      <c r="BE206" s="209"/>
      <c r="BF206" s="209"/>
      <c r="BG206" s="209"/>
      <c r="BH206" s="214"/>
      <c r="BI206" s="215"/>
    </row>
    <row r="207" spans="2:61">
      <c r="B207" s="212"/>
      <c r="C207" s="213"/>
      <c r="D207" s="213"/>
      <c r="E207" s="213"/>
      <c r="F207" s="213"/>
      <c r="G207" s="213"/>
      <c r="H207" s="210"/>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3"/>
      <c r="AV207" s="213"/>
      <c r="AW207" s="213"/>
      <c r="AX207" s="213"/>
      <c r="AY207" s="213"/>
      <c r="AZ207" s="213"/>
      <c r="BA207" s="209"/>
      <c r="BB207" s="209"/>
      <c r="BC207" s="209"/>
      <c r="BD207" s="209"/>
      <c r="BE207" s="209"/>
      <c r="BF207" s="209"/>
      <c r="BG207" s="209"/>
      <c r="BH207" s="214"/>
      <c r="BI207" s="215"/>
    </row>
    <row r="208" spans="2:61">
      <c r="B208" s="212"/>
      <c r="C208" s="213"/>
      <c r="D208" s="213"/>
      <c r="E208" s="213"/>
      <c r="F208" s="213"/>
      <c r="G208" s="213"/>
      <c r="H208" s="210"/>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3"/>
      <c r="AV208" s="213"/>
      <c r="AW208" s="213"/>
      <c r="AX208" s="213"/>
      <c r="AY208" s="213"/>
      <c r="AZ208" s="213"/>
      <c r="BA208" s="209"/>
      <c r="BB208" s="209"/>
      <c r="BC208" s="209"/>
      <c r="BD208" s="209"/>
      <c r="BE208" s="209"/>
      <c r="BF208" s="209"/>
      <c r="BG208" s="209"/>
      <c r="BH208" s="214"/>
      <c r="BI208" s="215"/>
    </row>
    <row r="209" spans="2:61">
      <c r="B209" s="212"/>
      <c r="C209" s="213"/>
      <c r="D209" s="213"/>
      <c r="E209" s="213"/>
      <c r="F209" s="213"/>
      <c r="G209" s="213"/>
      <c r="H209" s="210"/>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3"/>
      <c r="AV209" s="213"/>
      <c r="AW209" s="213"/>
      <c r="AX209" s="213"/>
      <c r="AY209" s="213"/>
      <c r="AZ209" s="213"/>
      <c r="BA209" s="209"/>
      <c r="BB209" s="209"/>
      <c r="BC209" s="209"/>
      <c r="BD209" s="209"/>
      <c r="BE209" s="209"/>
      <c r="BF209" s="209"/>
      <c r="BG209" s="209"/>
      <c r="BH209" s="214"/>
      <c r="BI209" s="215"/>
    </row>
    <row r="210" spans="2:61" ht="14.5" thickBot="1">
      <c r="B210" s="216"/>
      <c r="C210" s="217"/>
      <c r="D210" s="217"/>
      <c r="E210" s="217"/>
      <c r="F210" s="217"/>
      <c r="G210" s="217"/>
      <c r="H210" s="218"/>
      <c r="I210" s="219"/>
      <c r="J210" s="219"/>
      <c r="K210" s="219"/>
      <c r="L210" s="219"/>
      <c r="M210" s="219"/>
      <c r="N210" s="219"/>
      <c r="O210" s="219"/>
      <c r="P210" s="219"/>
      <c r="Q210" s="219"/>
      <c r="R210" s="219"/>
      <c r="S210" s="219"/>
      <c r="T210" s="219"/>
      <c r="U210" s="219"/>
      <c r="V210" s="219"/>
      <c r="W210" s="219"/>
      <c r="X210" s="219"/>
      <c r="Y210" s="219"/>
      <c r="Z210" s="219"/>
      <c r="AA210" s="219"/>
      <c r="AB210" s="219"/>
      <c r="AC210" s="219"/>
      <c r="AD210" s="219"/>
      <c r="AE210" s="219"/>
      <c r="AF210" s="219"/>
      <c r="AG210" s="219"/>
      <c r="AH210" s="219"/>
      <c r="AI210" s="219"/>
      <c r="AJ210" s="219"/>
      <c r="AK210" s="219"/>
      <c r="AL210" s="219"/>
      <c r="AM210" s="219"/>
      <c r="AN210" s="219"/>
      <c r="AO210" s="219"/>
      <c r="AP210" s="219"/>
      <c r="AQ210" s="219"/>
      <c r="AR210" s="219"/>
      <c r="AS210" s="219"/>
      <c r="AT210" s="219"/>
      <c r="AU210" s="217"/>
      <c r="AV210" s="217"/>
      <c r="AW210" s="217"/>
      <c r="AX210" s="217"/>
      <c r="AY210" s="217"/>
      <c r="AZ210" s="217"/>
      <c r="BA210" s="220"/>
      <c r="BB210" s="220"/>
      <c r="BC210" s="220"/>
      <c r="BD210" s="220"/>
      <c r="BE210" s="220"/>
      <c r="BF210" s="220"/>
      <c r="BG210" s="220"/>
      <c r="BH210" s="219"/>
      <c r="BI210" s="221"/>
    </row>
    <row r="211" spans="2:61" ht="14.5" thickBot="1"/>
    <row r="212" spans="2:61">
      <c r="B212" s="200"/>
      <c r="C212" s="201"/>
      <c r="D212" s="201"/>
      <c r="E212" s="201"/>
      <c r="F212" s="201"/>
      <c r="G212" s="201"/>
      <c r="H212" s="188"/>
      <c r="I212" s="202"/>
      <c r="J212" s="202"/>
      <c r="K212" s="202"/>
      <c r="L212" s="202"/>
      <c r="M212" s="202"/>
      <c r="N212" s="202"/>
      <c r="O212" s="202"/>
      <c r="P212" s="202"/>
      <c r="Q212" s="202"/>
      <c r="R212" s="202"/>
      <c r="S212" s="202"/>
      <c r="T212" s="202"/>
      <c r="U212" s="202"/>
      <c r="V212" s="202"/>
      <c r="W212" s="202"/>
      <c r="X212" s="202"/>
      <c r="Y212" s="202"/>
      <c r="Z212" s="202"/>
      <c r="AA212" s="202"/>
      <c r="AB212" s="202"/>
      <c r="AC212" s="202"/>
      <c r="AD212" s="202"/>
      <c r="AE212" s="202"/>
      <c r="AF212" s="202"/>
      <c r="AG212" s="202"/>
      <c r="AH212" s="202"/>
      <c r="AI212" s="202"/>
      <c r="AJ212" s="202"/>
      <c r="AK212" s="202"/>
      <c r="AL212" s="202"/>
      <c r="AM212" s="202"/>
      <c r="AN212" s="202"/>
      <c r="AO212" s="202"/>
      <c r="AP212" s="202"/>
      <c r="AQ212" s="202"/>
      <c r="AR212" s="202"/>
      <c r="AS212" s="202"/>
      <c r="AT212" s="202"/>
      <c r="AU212" s="201"/>
      <c r="AV212" s="201"/>
      <c r="AW212" s="201"/>
      <c r="AX212" s="201"/>
      <c r="AY212" s="201"/>
      <c r="AZ212" s="201"/>
      <c r="BA212" s="203"/>
      <c r="BB212" s="203"/>
      <c r="BC212" s="203"/>
      <c r="BD212" s="203"/>
      <c r="BE212" s="203"/>
      <c r="BF212" s="203"/>
      <c r="BG212" s="203"/>
      <c r="BH212" s="202"/>
      <c r="BI212" s="204"/>
    </row>
    <row r="213" spans="2:61">
      <c r="B213" s="192"/>
      <c r="BI213" s="193"/>
    </row>
    <row r="214" spans="2:61">
      <c r="B214" s="192"/>
      <c r="BI214" s="193"/>
    </row>
    <row r="215" spans="2:61">
      <c r="B215" s="192"/>
      <c r="BI215" s="193"/>
    </row>
    <row r="216" spans="2:61">
      <c r="B216" s="192"/>
      <c r="BI216" s="193"/>
    </row>
    <row r="217" spans="2:61">
      <c r="B217" s="192"/>
      <c r="BI217" s="193"/>
    </row>
    <row r="218" spans="2:61">
      <c r="B218" s="192"/>
      <c r="BI218" s="193"/>
    </row>
    <row r="219" spans="2:61">
      <c r="B219" s="192"/>
      <c r="BI219" s="193"/>
    </row>
    <row r="220" spans="2:61">
      <c r="B220" s="192"/>
      <c r="BI220" s="193"/>
    </row>
    <row r="221" spans="2:61">
      <c r="B221" s="192"/>
      <c r="BI221" s="193"/>
    </row>
    <row r="222" spans="2:61">
      <c r="B222" s="192"/>
      <c r="BI222" s="193"/>
    </row>
    <row r="223" spans="2:61">
      <c r="B223" s="192"/>
      <c r="BI223" s="193"/>
    </row>
    <row r="224" spans="2:61">
      <c r="B224" s="192"/>
      <c r="BI224" s="193"/>
    </row>
    <row r="225" spans="2:61">
      <c r="B225" s="192"/>
      <c r="BI225" s="193"/>
    </row>
    <row r="226" spans="2:61">
      <c r="B226" s="192"/>
      <c r="BI226" s="193"/>
    </row>
    <row r="227" spans="2:61">
      <c r="B227" s="192"/>
      <c r="BI227" s="193"/>
    </row>
    <row r="228" spans="2:61">
      <c r="B228" s="192"/>
      <c r="BI228" s="193"/>
    </row>
    <row r="229" spans="2:61">
      <c r="B229" s="192"/>
      <c r="BI229" s="193"/>
    </row>
    <row r="230" spans="2:61">
      <c r="B230" s="192"/>
      <c r="BI230" s="193"/>
    </row>
    <row r="231" spans="2:61">
      <c r="B231" s="192"/>
      <c r="BI231" s="193"/>
    </row>
    <row r="232" spans="2:61">
      <c r="B232" s="192"/>
      <c r="BI232" s="193"/>
    </row>
    <row r="233" spans="2:61">
      <c r="B233" s="192"/>
      <c r="BI233" s="193"/>
    </row>
    <row r="234" spans="2:61">
      <c r="B234" s="192"/>
      <c r="BI234" s="193"/>
    </row>
    <row r="235" spans="2:61">
      <c r="B235" s="192"/>
      <c r="BI235" s="193"/>
    </row>
    <row r="236" spans="2:61">
      <c r="B236" s="192"/>
      <c r="BI236" s="193"/>
    </row>
    <row r="237" spans="2:61">
      <c r="B237" s="192"/>
      <c r="BI237" s="193"/>
    </row>
    <row r="238" spans="2:61">
      <c r="B238" s="192"/>
      <c r="BI238" s="193"/>
    </row>
    <row r="239" spans="2:61">
      <c r="B239" s="192"/>
      <c r="BI239" s="193"/>
    </row>
    <row r="240" spans="2:61">
      <c r="B240" s="192"/>
      <c r="BI240" s="193"/>
    </row>
    <row r="241" spans="2:61">
      <c r="B241" s="192"/>
      <c r="BI241" s="193"/>
    </row>
    <row r="242" spans="2:61">
      <c r="B242" s="192"/>
      <c r="BI242" s="193"/>
    </row>
    <row r="243" spans="2:61">
      <c r="B243" s="192"/>
      <c r="BI243" s="193"/>
    </row>
    <row r="244" spans="2:61">
      <c r="B244" s="192"/>
      <c r="BI244" s="193"/>
    </row>
    <row r="245" spans="2:61">
      <c r="B245" s="192"/>
      <c r="BI245" s="193"/>
    </row>
    <row r="246" spans="2:61">
      <c r="B246" s="192"/>
      <c r="BI246" s="193"/>
    </row>
    <row r="247" spans="2:61">
      <c r="B247" s="192"/>
      <c r="BI247" s="193"/>
    </row>
    <row r="248" spans="2:61">
      <c r="B248" s="192"/>
      <c r="BI248" s="193"/>
    </row>
    <row r="249" spans="2:61">
      <c r="B249" s="192"/>
      <c r="BI249" s="193"/>
    </row>
    <row r="250" spans="2:61">
      <c r="B250" s="192"/>
      <c r="BI250" s="193"/>
    </row>
    <row r="251" spans="2:61">
      <c r="B251" s="192"/>
      <c r="BI251" s="193"/>
    </row>
    <row r="252" spans="2:61" ht="14.5" thickBot="1">
      <c r="B252" s="194"/>
      <c r="C252" s="195"/>
      <c r="D252" s="195"/>
      <c r="E252" s="195"/>
      <c r="F252" s="195"/>
      <c r="G252" s="195"/>
      <c r="H252" s="196"/>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7"/>
      <c r="AR252" s="197"/>
      <c r="AS252" s="197"/>
      <c r="AT252" s="197"/>
      <c r="AU252" s="195"/>
      <c r="AV252" s="195"/>
      <c r="AW252" s="195"/>
      <c r="AX252" s="195"/>
      <c r="AY252" s="195"/>
      <c r="AZ252" s="195"/>
      <c r="BA252" s="198"/>
      <c r="BB252" s="198"/>
      <c r="BC252" s="198"/>
      <c r="BD252" s="198"/>
      <c r="BE252" s="198"/>
      <c r="BF252" s="198"/>
      <c r="BG252" s="198"/>
      <c r="BH252" s="197"/>
      <c r="BI252" s="199"/>
    </row>
    <row r="253" spans="2:61" ht="14.5" thickBot="1"/>
    <row r="254" spans="2:61" s="184" customFormat="1">
      <c r="B254" s="187"/>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9"/>
    </row>
    <row r="255" spans="2:61" s="186" customFormat="1">
      <c r="B255" s="190"/>
      <c r="H255" s="184"/>
      <c r="BI255" s="191"/>
    </row>
    <row r="256" spans="2:61" s="186" customFormat="1">
      <c r="B256" s="190"/>
      <c r="H256" s="184"/>
      <c r="BI256" s="191"/>
    </row>
    <row r="257" spans="2:61" s="186" customFormat="1">
      <c r="B257" s="190"/>
      <c r="H257" s="184"/>
      <c r="BI257" s="191"/>
    </row>
    <row r="258" spans="2:61" s="186" customFormat="1">
      <c r="B258" s="190"/>
      <c r="H258" s="184"/>
      <c r="BI258" s="191"/>
    </row>
    <row r="259" spans="2:61" s="186" customFormat="1">
      <c r="B259" s="190"/>
      <c r="H259" s="184"/>
      <c r="BI259" s="191"/>
    </row>
    <row r="260" spans="2:61" s="186" customFormat="1">
      <c r="B260" s="190"/>
      <c r="H260" s="184"/>
      <c r="BI260" s="191"/>
    </row>
    <row r="261" spans="2:61">
      <c r="B261" s="192"/>
      <c r="I261" s="224">
        <v>1</v>
      </c>
      <c r="J261" s="222" t="s">
        <v>880</v>
      </c>
      <c r="BI261" s="193"/>
    </row>
    <row r="262" spans="2:61">
      <c r="B262" s="192"/>
      <c r="I262" s="225">
        <v>2</v>
      </c>
      <c r="J262" s="223" t="s">
        <v>881</v>
      </c>
      <c r="BI262" s="193"/>
    </row>
    <row r="263" spans="2:61">
      <c r="B263" s="192"/>
      <c r="I263" s="226">
        <v>3</v>
      </c>
      <c r="J263" s="223" t="s">
        <v>882</v>
      </c>
      <c r="Q263" s="232" t="s">
        <v>879</v>
      </c>
      <c r="BI263" s="193"/>
    </row>
    <row r="264" spans="2:61">
      <c r="B264" s="192"/>
      <c r="I264" s="227">
        <v>4</v>
      </c>
      <c r="J264" s="223" t="s">
        <v>883</v>
      </c>
      <c r="BI264" s="193"/>
    </row>
    <row r="265" spans="2:61">
      <c r="B265" s="192"/>
      <c r="I265" s="231">
        <v>5</v>
      </c>
      <c r="J265" s="185" t="s">
        <v>908</v>
      </c>
      <c r="BI265" s="193"/>
    </row>
    <row r="266" spans="2:61">
      <c r="B266" s="192"/>
      <c r="BI266" s="193"/>
    </row>
    <row r="267" spans="2:61">
      <c r="B267" s="192"/>
      <c r="BI267" s="193"/>
    </row>
    <row r="268" spans="2:61">
      <c r="B268" s="192"/>
      <c r="BI268" s="193"/>
    </row>
    <row r="269" spans="2:61">
      <c r="B269" s="192"/>
      <c r="BI269" s="193"/>
    </row>
    <row r="270" spans="2:61">
      <c r="B270" s="192"/>
      <c r="BI270" s="193"/>
    </row>
    <row r="271" spans="2:61">
      <c r="B271" s="192"/>
      <c r="BI271" s="193"/>
    </row>
    <row r="272" spans="2:61">
      <c r="B272" s="192"/>
      <c r="BI272" s="193"/>
    </row>
    <row r="273" spans="2:61">
      <c r="B273" s="192"/>
      <c r="BI273" s="193"/>
    </row>
    <row r="274" spans="2:61">
      <c r="B274" s="192"/>
      <c r="BI274" s="193"/>
    </row>
    <row r="275" spans="2:61">
      <c r="B275" s="192"/>
      <c r="BI275" s="193"/>
    </row>
    <row r="276" spans="2:61">
      <c r="B276" s="192"/>
      <c r="BI276" s="193"/>
    </row>
    <row r="277" spans="2:61">
      <c r="B277" s="192"/>
      <c r="BI277" s="193"/>
    </row>
    <row r="278" spans="2:61">
      <c r="B278" s="192"/>
      <c r="BI278" s="193"/>
    </row>
    <row r="279" spans="2:61">
      <c r="B279" s="192"/>
      <c r="BI279" s="193"/>
    </row>
    <row r="280" spans="2:61">
      <c r="B280" s="192"/>
      <c r="BI280" s="193"/>
    </row>
    <row r="281" spans="2:61">
      <c r="B281" s="192"/>
      <c r="BI281" s="193"/>
    </row>
    <row r="282" spans="2:61">
      <c r="B282" s="192"/>
      <c r="BI282" s="193"/>
    </row>
    <row r="283" spans="2:61">
      <c r="B283" s="192"/>
      <c r="BI283" s="193"/>
    </row>
    <row r="284" spans="2:61">
      <c r="B284" s="192"/>
      <c r="BI284" s="193"/>
    </row>
    <row r="285" spans="2:61">
      <c r="B285" s="192"/>
      <c r="BI285" s="193"/>
    </row>
    <row r="286" spans="2:61">
      <c r="B286" s="192"/>
      <c r="BI286" s="193"/>
    </row>
    <row r="287" spans="2:61">
      <c r="B287" s="192"/>
      <c r="BI287" s="193"/>
    </row>
    <row r="288" spans="2:61">
      <c r="B288" s="192"/>
      <c r="BI288" s="193"/>
    </row>
    <row r="289" spans="2:61">
      <c r="B289" s="192"/>
      <c r="BI289" s="193"/>
    </row>
    <row r="290" spans="2:61">
      <c r="B290" s="192"/>
      <c r="BI290" s="193"/>
    </row>
    <row r="291" spans="2:61">
      <c r="B291" s="192"/>
      <c r="BI291" s="193"/>
    </row>
    <row r="292" spans="2:61">
      <c r="B292" s="192"/>
      <c r="BI292" s="193"/>
    </row>
    <row r="293" spans="2:61">
      <c r="B293" s="192"/>
      <c r="BI293" s="193"/>
    </row>
    <row r="294" spans="2:61" ht="14.5" thickBot="1">
      <c r="B294" s="194"/>
      <c r="C294" s="195"/>
      <c r="D294" s="195"/>
      <c r="E294" s="195"/>
      <c r="F294" s="195"/>
      <c r="G294" s="195"/>
      <c r="H294" s="196"/>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7"/>
      <c r="AR294" s="197"/>
      <c r="AS294" s="197"/>
      <c r="AT294" s="197"/>
      <c r="AU294" s="195"/>
      <c r="AV294" s="195"/>
      <c r="AW294" s="195"/>
      <c r="AX294" s="195"/>
      <c r="AY294" s="195"/>
      <c r="AZ294" s="195"/>
      <c r="BA294" s="198"/>
      <c r="BB294" s="198"/>
      <c r="BC294" s="198"/>
      <c r="BD294" s="198"/>
      <c r="BE294" s="198"/>
      <c r="BF294" s="198"/>
      <c r="BG294" s="198"/>
      <c r="BH294" s="197"/>
      <c r="BI294" s="199"/>
    </row>
    <row r="295" spans="2:61" ht="14.5" thickBot="1"/>
    <row r="296" spans="2:61">
      <c r="B296" s="200"/>
      <c r="C296" s="201"/>
      <c r="D296" s="201"/>
      <c r="E296" s="201"/>
      <c r="F296" s="201"/>
      <c r="G296" s="201"/>
      <c r="H296" s="188"/>
      <c r="I296" s="202"/>
      <c r="J296" s="202"/>
      <c r="K296" s="202"/>
      <c r="L296" s="202"/>
      <c r="M296" s="202"/>
      <c r="N296" s="202"/>
      <c r="O296" s="202"/>
      <c r="P296" s="202"/>
      <c r="Q296" s="202"/>
      <c r="R296" s="202"/>
      <c r="S296" s="202"/>
      <c r="T296" s="202"/>
      <c r="U296" s="202"/>
      <c r="V296" s="202"/>
      <c r="W296" s="202"/>
      <c r="X296" s="202"/>
      <c r="Y296" s="202"/>
      <c r="Z296" s="202"/>
      <c r="AA296" s="202"/>
      <c r="AB296" s="202"/>
      <c r="AC296" s="202"/>
      <c r="AD296" s="202"/>
      <c r="AE296" s="202"/>
      <c r="AF296" s="202"/>
      <c r="AG296" s="202"/>
      <c r="AH296" s="202"/>
      <c r="AI296" s="202"/>
      <c r="AJ296" s="202"/>
      <c r="AK296" s="202"/>
      <c r="AL296" s="202"/>
      <c r="AM296" s="202"/>
      <c r="AN296" s="202"/>
      <c r="AO296" s="202"/>
      <c r="AP296" s="202"/>
      <c r="AQ296" s="202"/>
      <c r="AR296" s="202"/>
      <c r="AS296" s="202"/>
      <c r="AT296" s="202"/>
      <c r="AU296" s="201"/>
      <c r="AV296" s="201"/>
      <c r="AW296" s="201"/>
      <c r="AX296" s="201"/>
      <c r="AY296" s="201"/>
      <c r="AZ296" s="201"/>
      <c r="BA296" s="203"/>
      <c r="BB296" s="203"/>
      <c r="BC296" s="203"/>
      <c r="BD296" s="203"/>
      <c r="BE296" s="203"/>
      <c r="BF296" s="203"/>
      <c r="BG296" s="203"/>
      <c r="BH296" s="202"/>
      <c r="BI296" s="204"/>
    </row>
    <row r="297" spans="2:61">
      <c r="B297" s="192"/>
      <c r="BI297" s="193"/>
    </row>
    <row r="298" spans="2:61">
      <c r="B298" s="192"/>
      <c r="BI298" s="193"/>
    </row>
    <row r="299" spans="2:61">
      <c r="B299" s="192"/>
      <c r="BI299" s="193"/>
    </row>
    <row r="300" spans="2:61">
      <c r="B300" s="192"/>
      <c r="BI300" s="193"/>
    </row>
    <row r="301" spans="2:61">
      <c r="B301" s="192"/>
      <c r="BI301" s="193"/>
    </row>
    <row r="302" spans="2:61">
      <c r="B302" s="192"/>
      <c r="BI302" s="193"/>
    </row>
    <row r="303" spans="2:61">
      <c r="B303" s="192"/>
      <c r="BI303" s="193"/>
    </row>
    <row r="304" spans="2:61">
      <c r="B304" s="192"/>
      <c r="BI304" s="193"/>
    </row>
    <row r="305" spans="2:61">
      <c r="B305" s="192"/>
      <c r="BI305" s="193"/>
    </row>
    <row r="306" spans="2:61">
      <c r="B306" s="192"/>
      <c r="BI306" s="193"/>
    </row>
    <row r="307" spans="2:61">
      <c r="B307" s="192"/>
      <c r="BI307" s="193"/>
    </row>
    <row r="308" spans="2:61">
      <c r="B308" s="192"/>
      <c r="BI308" s="193"/>
    </row>
    <row r="309" spans="2:61">
      <c r="B309" s="192"/>
      <c r="BI309" s="193"/>
    </row>
    <row r="310" spans="2:61">
      <c r="B310" s="192"/>
      <c r="BI310" s="193"/>
    </row>
    <row r="311" spans="2:61">
      <c r="B311" s="192"/>
      <c r="BI311" s="193"/>
    </row>
    <row r="312" spans="2:61">
      <c r="B312" s="192"/>
      <c r="BI312" s="193"/>
    </row>
    <row r="313" spans="2:61">
      <c r="B313" s="192"/>
      <c r="BI313" s="193"/>
    </row>
    <row r="314" spans="2:61">
      <c r="B314" s="192"/>
      <c r="BI314" s="193"/>
    </row>
    <row r="315" spans="2:61">
      <c r="B315" s="192"/>
      <c r="BI315" s="193"/>
    </row>
    <row r="316" spans="2:61">
      <c r="B316" s="192"/>
      <c r="BI316" s="193"/>
    </row>
    <row r="317" spans="2:61">
      <c r="B317" s="192"/>
      <c r="BI317" s="193"/>
    </row>
    <row r="318" spans="2:61">
      <c r="B318" s="192"/>
      <c r="BI318" s="193"/>
    </row>
    <row r="319" spans="2:61">
      <c r="B319" s="192"/>
      <c r="BI319" s="193"/>
    </row>
    <row r="320" spans="2:61">
      <c r="B320" s="192"/>
      <c r="BI320" s="193"/>
    </row>
    <row r="321" spans="2:61">
      <c r="B321" s="192"/>
      <c r="BI321" s="193"/>
    </row>
    <row r="322" spans="2:61">
      <c r="B322" s="192"/>
      <c r="BI322" s="193"/>
    </row>
    <row r="323" spans="2:61">
      <c r="B323" s="192"/>
      <c r="BI323" s="193"/>
    </row>
    <row r="324" spans="2:61">
      <c r="B324" s="192"/>
      <c r="BI324" s="193"/>
    </row>
    <row r="325" spans="2:61">
      <c r="B325" s="192"/>
      <c r="BI325" s="193"/>
    </row>
    <row r="326" spans="2:61">
      <c r="B326" s="192"/>
      <c r="BI326" s="193"/>
    </row>
    <row r="327" spans="2:61">
      <c r="B327" s="192"/>
      <c r="BI327" s="193"/>
    </row>
    <row r="328" spans="2:61">
      <c r="B328" s="192"/>
      <c r="BI328" s="193"/>
    </row>
    <row r="329" spans="2:61">
      <c r="B329" s="192"/>
      <c r="BI329" s="193"/>
    </row>
    <row r="330" spans="2:61">
      <c r="B330" s="192"/>
      <c r="BI330" s="193"/>
    </row>
    <row r="331" spans="2:61">
      <c r="B331" s="192"/>
      <c r="BI331" s="193"/>
    </row>
    <row r="332" spans="2:61">
      <c r="B332" s="192"/>
      <c r="BI332" s="193"/>
    </row>
    <row r="333" spans="2:61">
      <c r="B333" s="192"/>
      <c r="BI333" s="193"/>
    </row>
    <row r="334" spans="2:61">
      <c r="B334" s="192"/>
      <c r="BI334" s="193"/>
    </row>
    <row r="335" spans="2:61">
      <c r="B335" s="192"/>
      <c r="BI335" s="193"/>
    </row>
    <row r="336" spans="2:61" ht="14.5" thickBot="1">
      <c r="B336" s="194"/>
      <c r="C336" s="195"/>
      <c r="D336" s="195"/>
      <c r="E336" s="195"/>
      <c r="F336" s="195"/>
      <c r="G336" s="195"/>
      <c r="H336" s="196"/>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7"/>
      <c r="AR336" s="197"/>
      <c r="AS336" s="197"/>
      <c r="AT336" s="197"/>
      <c r="AU336" s="195"/>
      <c r="AV336" s="195"/>
      <c r="AW336" s="195"/>
      <c r="AX336" s="195"/>
      <c r="AY336" s="195"/>
      <c r="AZ336" s="195"/>
      <c r="BA336" s="198"/>
      <c r="BB336" s="198"/>
      <c r="BC336" s="198"/>
      <c r="BD336" s="198"/>
      <c r="BE336" s="198"/>
      <c r="BF336" s="198"/>
      <c r="BG336" s="198"/>
      <c r="BH336" s="197"/>
      <c r="BI336" s="199"/>
    </row>
    <row r="337" spans="2:61" ht="14.5" thickBot="1"/>
    <row r="338" spans="2:61" s="184" customFormat="1">
      <c r="B338" s="187"/>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9"/>
    </row>
    <row r="339" spans="2:61" s="186" customFormat="1">
      <c r="B339" s="190"/>
      <c r="H339" s="184"/>
      <c r="BI339" s="191"/>
    </row>
    <row r="340" spans="2:61" s="186" customFormat="1">
      <c r="B340" s="190"/>
      <c r="H340" s="184"/>
      <c r="BI340" s="191"/>
    </row>
    <row r="341" spans="2:61" s="186" customFormat="1">
      <c r="B341" s="190"/>
      <c r="H341" s="184"/>
      <c r="BI341" s="191"/>
    </row>
    <row r="342" spans="2:61" s="186" customFormat="1">
      <c r="B342" s="190"/>
      <c r="H342" s="184"/>
      <c r="BI342" s="191"/>
    </row>
    <row r="343" spans="2:61" s="186" customFormat="1">
      <c r="B343" s="190"/>
      <c r="H343" s="184"/>
      <c r="BI343" s="191"/>
    </row>
    <row r="344" spans="2:61" s="186" customFormat="1">
      <c r="B344" s="190"/>
      <c r="H344" s="184"/>
      <c r="BI344" s="191"/>
    </row>
    <row r="345" spans="2:61">
      <c r="B345" s="192"/>
      <c r="BI345" s="193"/>
    </row>
    <row r="346" spans="2:61">
      <c r="B346" s="192"/>
      <c r="BI346" s="193"/>
    </row>
    <row r="347" spans="2:61">
      <c r="B347" s="192"/>
      <c r="BI347" s="193"/>
    </row>
    <row r="348" spans="2:61">
      <c r="B348" s="192"/>
      <c r="BI348" s="193"/>
    </row>
    <row r="349" spans="2:61">
      <c r="B349" s="192"/>
      <c r="BI349" s="193"/>
    </row>
    <row r="350" spans="2:61">
      <c r="B350" s="192"/>
      <c r="BI350" s="193"/>
    </row>
    <row r="351" spans="2:61">
      <c r="B351" s="192"/>
      <c r="BI351" s="193"/>
    </row>
    <row r="352" spans="2:61">
      <c r="B352" s="192"/>
      <c r="BI352" s="193"/>
    </row>
    <row r="353" spans="2:61">
      <c r="B353" s="192"/>
      <c r="BI353" s="193"/>
    </row>
    <row r="354" spans="2:61">
      <c r="B354" s="192"/>
      <c r="BI354" s="193"/>
    </row>
    <row r="355" spans="2:61">
      <c r="B355" s="192"/>
      <c r="BI355" s="193"/>
    </row>
    <row r="356" spans="2:61">
      <c r="B356" s="192"/>
      <c r="BI356" s="193"/>
    </row>
    <row r="357" spans="2:61">
      <c r="B357" s="192"/>
      <c r="BI357" s="193"/>
    </row>
    <row r="358" spans="2:61">
      <c r="B358" s="192"/>
      <c r="BI358" s="193"/>
    </row>
    <row r="359" spans="2:61">
      <c r="B359" s="192"/>
      <c r="BI359" s="193"/>
    </row>
    <row r="360" spans="2:61">
      <c r="B360" s="192"/>
      <c r="BI360" s="193"/>
    </row>
    <row r="361" spans="2:61">
      <c r="B361" s="192"/>
      <c r="BI361" s="193"/>
    </row>
    <row r="362" spans="2:61">
      <c r="B362" s="192"/>
      <c r="BI362" s="193"/>
    </row>
    <row r="363" spans="2:61">
      <c r="B363" s="192"/>
      <c r="BI363" s="193"/>
    </row>
    <row r="364" spans="2:61">
      <c r="B364" s="192"/>
      <c r="BI364" s="193"/>
    </row>
    <row r="365" spans="2:61">
      <c r="B365" s="192"/>
      <c r="BI365" s="193"/>
    </row>
    <row r="366" spans="2:61">
      <c r="B366" s="192"/>
      <c r="BI366" s="193"/>
    </row>
    <row r="367" spans="2:61">
      <c r="B367" s="192"/>
      <c r="BI367" s="193"/>
    </row>
    <row r="368" spans="2:61">
      <c r="B368" s="192"/>
      <c r="BI368" s="193"/>
    </row>
    <row r="369" spans="2:61">
      <c r="B369" s="192"/>
      <c r="BI369" s="193"/>
    </row>
    <row r="370" spans="2:61">
      <c r="B370" s="192"/>
      <c r="BI370" s="193"/>
    </row>
    <row r="371" spans="2:61">
      <c r="B371" s="192"/>
      <c r="BI371" s="193"/>
    </row>
    <row r="372" spans="2:61">
      <c r="B372" s="192"/>
      <c r="BI372" s="193"/>
    </row>
    <row r="373" spans="2:61">
      <c r="B373" s="192"/>
      <c r="BI373" s="193"/>
    </row>
    <row r="374" spans="2:61">
      <c r="B374" s="192"/>
      <c r="BI374" s="193"/>
    </row>
    <row r="375" spans="2:61">
      <c r="B375" s="192"/>
      <c r="BI375" s="193"/>
    </row>
    <row r="376" spans="2:61">
      <c r="B376" s="192"/>
      <c r="BI376" s="193"/>
    </row>
    <row r="377" spans="2:61">
      <c r="B377" s="192"/>
      <c r="BI377" s="193"/>
    </row>
    <row r="378" spans="2:61" ht="14.5" thickBot="1">
      <c r="B378" s="194"/>
      <c r="C378" s="195"/>
      <c r="D378" s="195"/>
      <c r="E378" s="195"/>
      <c r="F378" s="195"/>
      <c r="G378" s="195"/>
      <c r="H378" s="196"/>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7"/>
      <c r="AR378" s="197"/>
      <c r="AS378" s="197"/>
      <c r="AT378" s="197"/>
      <c r="AU378" s="195"/>
      <c r="AV378" s="195"/>
      <c r="AW378" s="195"/>
      <c r="AX378" s="195"/>
      <c r="AY378" s="195"/>
      <c r="AZ378" s="195"/>
      <c r="BA378" s="198"/>
      <c r="BB378" s="198"/>
      <c r="BC378" s="198"/>
      <c r="BD378" s="198"/>
      <c r="BE378" s="198"/>
      <c r="BF378" s="198"/>
      <c r="BG378" s="198"/>
      <c r="BH378" s="197"/>
      <c r="BI378" s="199"/>
    </row>
  </sheetData>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dimension ref="A1:DO861"/>
  <sheetViews>
    <sheetView showGridLines="0" showRowColHeaders="0" topLeftCell="A575" zoomScale="70" zoomScaleNormal="70" zoomScalePageLayoutView="70" workbookViewId="0">
      <selection activeCell="A690" sqref="A690:DO775"/>
    </sheetView>
  </sheetViews>
  <sheetFormatPr defaultColWidth="1.54296875" defaultRowHeight="7.5" customHeight="1"/>
  <cols>
    <col min="54" max="54" width="1.54296875" customWidth="1"/>
  </cols>
  <sheetData>
    <row r="1" spans="2:118" ht="7.5" customHeight="1" thickBot="1"/>
    <row r="2" spans="2:118" ht="7.5" customHeight="1">
      <c r="B2" s="241"/>
      <c r="C2" s="242"/>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3"/>
    </row>
    <row r="3" spans="2:118" ht="7.5" customHeight="1">
      <c r="B3" s="244"/>
      <c r="DN3" s="245"/>
    </row>
    <row r="4" spans="2:118" ht="7.5" customHeight="1">
      <c r="B4" s="244"/>
      <c r="DN4" s="245"/>
    </row>
    <row r="5" spans="2:118" ht="7.5" customHeight="1">
      <c r="B5" s="244"/>
      <c r="DN5" s="245"/>
    </row>
    <row r="6" spans="2:118" ht="7.5" customHeight="1">
      <c r="B6" s="244"/>
      <c r="DN6" s="245"/>
    </row>
    <row r="7" spans="2:118" ht="7.5" customHeight="1">
      <c r="B7" s="244"/>
      <c r="DN7" s="245"/>
    </row>
    <row r="8" spans="2:118" ht="7.5" customHeight="1">
      <c r="B8" s="244"/>
      <c r="DN8" s="245"/>
    </row>
    <row r="9" spans="2:118" ht="7.5" customHeight="1">
      <c r="B9" s="244"/>
      <c r="DN9" s="245"/>
    </row>
    <row r="10" spans="2:118" ht="7.5" customHeight="1">
      <c r="B10" s="244"/>
      <c r="DN10" s="245"/>
    </row>
    <row r="11" spans="2:118" ht="7.5" customHeight="1">
      <c r="B11" s="244"/>
      <c r="DN11" s="245"/>
    </row>
    <row r="12" spans="2:118" ht="7.5" customHeight="1">
      <c r="B12" s="244"/>
      <c r="DN12" s="245"/>
    </row>
    <row r="13" spans="2:118" ht="7.5" customHeight="1">
      <c r="B13" s="244"/>
      <c r="DN13" s="245"/>
    </row>
    <row r="14" spans="2:118" s="247" customFormat="1" ht="7.5" customHeight="1">
      <c r="B14" s="246"/>
      <c r="DN14" s="248"/>
    </row>
    <row r="15" spans="2:118" s="247" customFormat="1" ht="7.5" customHeight="1">
      <c r="B15" s="246"/>
      <c r="DN15" s="248"/>
    </row>
    <row r="16" spans="2:118" s="247" customFormat="1" ht="7.5" customHeight="1">
      <c r="B16" s="246"/>
      <c r="DN16" s="248"/>
    </row>
    <row r="17" spans="2:118" s="247" customFormat="1" ht="7.5" customHeight="1">
      <c r="B17" s="246"/>
      <c r="DN17" s="248"/>
    </row>
    <row r="18" spans="2:118" s="247" customFormat="1" ht="7.5" customHeight="1">
      <c r="B18" s="246"/>
      <c r="DN18" s="248"/>
    </row>
    <row r="19" spans="2:118" s="247" customFormat="1" ht="7.5" customHeight="1">
      <c r="B19" s="246"/>
      <c r="DN19" s="248"/>
    </row>
    <row r="20" spans="2:118" s="253" customFormat="1" ht="7.5" customHeight="1">
      <c r="B20" s="252"/>
      <c r="BB20" s="247"/>
      <c r="BC20" s="247"/>
      <c r="BD20" s="247"/>
      <c r="DL20" s="247"/>
      <c r="DM20" s="247"/>
      <c r="DN20" s="248"/>
    </row>
    <row r="21" spans="2:118" s="253" customFormat="1" ht="7.5" customHeight="1">
      <c r="B21" s="252"/>
      <c r="BB21" s="247"/>
      <c r="BC21" s="247"/>
      <c r="BD21" s="247"/>
      <c r="DL21" s="247"/>
      <c r="DM21" s="247"/>
      <c r="DN21" s="248"/>
    </row>
    <row r="22" spans="2:118" s="253" customFormat="1" ht="7.5" customHeight="1">
      <c r="B22" s="252"/>
      <c r="BB22" s="247"/>
      <c r="BC22" s="247"/>
      <c r="BD22" s="247"/>
      <c r="DL22" s="247"/>
      <c r="DM22" s="247"/>
      <c r="DN22" s="248"/>
    </row>
    <row r="23" spans="2:118" s="253" customFormat="1" ht="7.5" customHeight="1">
      <c r="B23" s="252"/>
      <c r="BB23" s="247"/>
      <c r="BC23" s="247"/>
      <c r="BD23" s="247"/>
      <c r="DL23" s="247"/>
      <c r="DM23" s="247"/>
      <c r="DN23" s="248"/>
    </row>
    <row r="24" spans="2:118" ht="7.5" customHeight="1">
      <c r="B24" s="244"/>
      <c r="BB24" s="247"/>
      <c r="BC24" s="247"/>
      <c r="BD24" s="247"/>
      <c r="DL24" s="247"/>
      <c r="DM24" s="247"/>
      <c r="DN24" s="248"/>
    </row>
    <row r="25" spans="2:118" ht="7.5" customHeight="1">
      <c r="B25" s="244"/>
      <c r="BB25" s="247"/>
      <c r="BC25" s="247"/>
      <c r="BD25" s="247"/>
      <c r="DL25" s="247"/>
      <c r="DM25" s="247"/>
      <c r="DN25" s="248"/>
    </row>
    <row r="26" spans="2:118" s="253" customFormat="1" ht="7.5" customHeight="1">
      <c r="B26" s="252"/>
      <c r="BB26" s="247"/>
      <c r="BC26" s="247"/>
      <c r="BD26" s="247"/>
      <c r="DL26" s="247"/>
      <c r="DM26" s="247"/>
      <c r="DN26" s="248"/>
    </row>
    <row r="27" spans="2:118" s="253" customFormat="1" ht="7.5" customHeight="1">
      <c r="B27" s="252"/>
      <c r="BB27" s="247"/>
      <c r="BC27" s="247"/>
      <c r="BD27" s="247"/>
      <c r="DL27" s="247"/>
      <c r="DM27" s="247"/>
      <c r="DN27" s="248"/>
    </row>
    <row r="28" spans="2:118" s="253" customFormat="1" ht="7.5" customHeight="1">
      <c r="B28" s="252"/>
      <c r="BB28" s="247"/>
      <c r="BC28" s="247"/>
      <c r="BD28" s="247"/>
      <c r="DL28" s="247"/>
      <c r="DM28" s="247"/>
      <c r="DN28" s="248"/>
    </row>
    <row r="29" spans="2:118" s="253" customFormat="1" ht="7.5" customHeight="1">
      <c r="B29" s="252"/>
      <c r="BB29" s="247"/>
      <c r="BC29" s="247"/>
      <c r="BD29" s="247"/>
      <c r="DL29" s="247"/>
      <c r="DM29" s="247"/>
      <c r="DN29" s="248"/>
    </row>
    <row r="30" spans="2:118" ht="7.5" customHeight="1">
      <c r="B30" s="244"/>
      <c r="BB30" s="247"/>
      <c r="BC30" s="247"/>
      <c r="BD30" s="247"/>
      <c r="DL30" s="247"/>
      <c r="DM30" s="247"/>
      <c r="DN30" s="248"/>
    </row>
    <row r="31" spans="2:118" ht="7.5" customHeight="1">
      <c r="B31" s="244"/>
      <c r="BB31" s="247"/>
      <c r="BC31" s="247"/>
      <c r="BD31" s="247"/>
      <c r="DL31" s="247"/>
      <c r="DM31" s="247"/>
      <c r="DN31" s="248"/>
    </row>
    <row r="32" spans="2:118" s="253" customFormat="1" ht="7.5" customHeight="1">
      <c r="B32" s="252"/>
      <c r="BB32" s="247"/>
      <c r="BC32" s="247"/>
      <c r="BD32" s="247"/>
      <c r="DL32" s="247"/>
      <c r="DM32" s="247"/>
      <c r="DN32" s="248"/>
    </row>
    <row r="33" spans="2:118" s="253" customFormat="1" ht="7.5" customHeight="1">
      <c r="B33" s="252"/>
      <c r="BB33" s="247"/>
      <c r="BC33" s="247"/>
      <c r="BD33" s="247"/>
      <c r="DL33" s="247"/>
      <c r="DM33" s="247"/>
      <c r="DN33" s="248"/>
    </row>
    <row r="34" spans="2:118" s="253" customFormat="1" ht="7.5" customHeight="1">
      <c r="B34" s="252"/>
      <c r="BB34" s="247"/>
      <c r="BC34" s="247"/>
      <c r="BD34" s="247"/>
      <c r="DL34" s="247"/>
      <c r="DM34" s="247"/>
      <c r="DN34" s="248"/>
    </row>
    <row r="35" spans="2:118" s="253" customFormat="1" ht="7.5" customHeight="1">
      <c r="B35" s="252"/>
      <c r="BB35" s="247"/>
      <c r="BC35" s="247"/>
      <c r="BD35" s="247"/>
      <c r="DL35" s="247"/>
      <c r="DM35" s="247"/>
      <c r="DN35" s="248"/>
    </row>
    <row r="36" spans="2:118" ht="7.5" customHeight="1">
      <c r="B36" s="244"/>
      <c r="BB36" s="247"/>
      <c r="BC36" s="247"/>
      <c r="BD36" s="247"/>
      <c r="DL36" s="247"/>
      <c r="DM36" s="247"/>
      <c r="DN36" s="248"/>
    </row>
    <row r="37" spans="2:118" ht="7.5" customHeight="1">
      <c r="B37" s="244"/>
      <c r="BB37" s="247"/>
      <c r="BC37" s="247"/>
      <c r="BD37" s="247"/>
      <c r="DL37" s="247"/>
      <c r="DM37" s="247"/>
      <c r="DN37" s="248"/>
    </row>
    <row r="38" spans="2:118" s="253" customFormat="1" ht="7.5" customHeight="1">
      <c r="B38" s="252"/>
      <c r="BB38" s="247"/>
      <c r="BC38" s="247"/>
      <c r="BD38" s="247"/>
      <c r="DL38" s="247"/>
      <c r="DM38" s="247"/>
      <c r="DN38" s="248"/>
    </row>
    <row r="39" spans="2:118" s="253" customFormat="1" ht="7.5" customHeight="1">
      <c r="B39" s="252"/>
      <c r="BB39" s="247"/>
      <c r="BC39" s="247"/>
      <c r="BD39" s="247"/>
      <c r="DL39" s="247"/>
      <c r="DM39" s="247"/>
      <c r="DN39" s="248"/>
    </row>
    <row r="40" spans="2:118" s="253" customFormat="1" ht="7.5" customHeight="1">
      <c r="B40" s="252"/>
      <c r="BB40" s="247"/>
      <c r="BC40" s="247"/>
      <c r="BD40" s="247"/>
      <c r="DL40" s="247"/>
      <c r="DM40" s="247"/>
      <c r="DN40" s="248"/>
    </row>
    <row r="41" spans="2:118" s="253" customFormat="1" ht="7.5" customHeight="1">
      <c r="B41" s="252"/>
      <c r="BB41" s="247"/>
      <c r="BC41" s="247"/>
      <c r="BD41" s="247"/>
      <c r="DL41" s="247"/>
      <c r="DM41" s="247"/>
      <c r="DN41" s="248"/>
    </row>
    <row r="42" spans="2:118" ht="7.5" customHeight="1">
      <c r="B42" s="244"/>
      <c r="BB42" s="247"/>
      <c r="BC42" s="247"/>
      <c r="BD42" s="247"/>
      <c r="DL42" s="247"/>
      <c r="DM42" s="247"/>
      <c r="DN42" s="248"/>
    </row>
    <row r="43" spans="2:118" ht="7.5" customHeight="1">
      <c r="B43" s="244"/>
      <c r="BB43" s="247"/>
      <c r="BC43" s="247"/>
      <c r="BD43" s="247"/>
      <c r="DL43" s="247"/>
      <c r="DM43" s="247"/>
      <c r="DN43" s="248"/>
    </row>
    <row r="44" spans="2:118" s="253" customFormat="1" ht="7.5" customHeight="1">
      <c r="B44" s="252"/>
      <c r="BB44" s="247"/>
      <c r="BC44" s="247"/>
      <c r="BD44" s="247"/>
      <c r="DL44" s="247"/>
      <c r="DM44" s="247"/>
      <c r="DN44" s="248"/>
    </row>
    <row r="45" spans="2:118" s="253" customFormat="1" ht="7.5" customHeight="1">
      <c r="B45" s="252"/>
      <c r="BB45" s="247"/>
      <c r="BC45" s="247"/>
      <c r="BD45" s="247"/>
      <c r="DL45" s="247"/>
      <c r="DM45" s="247"/>
      <c r="DN45" s="248"/>
    </row>
    <row r="46" spans="2:118" s="253" customFormat="1" ht="7.5" customHeight="1">
      <c r="B46" s="252"/>
      <c r="BB46" s="247"/>
      <c r="BC46" s="247"/>
      <c r="BD46" s="247"/>
      <c r="DL46" s="247"/>
      <c r="DM46" s="247"/>
      <c r="DN46" s="248"/>
    </row>
    <row r="47" spans="2:118" s="253" customFormat="1" ht="7.5" customHeight="1">
      <c r="B47" s="252"/>
      <c r="BB47" s="247"/>
      <c r="BC47" s="247"/>
      <c r="BD47" s="247"/>
      <c r="DL47" s="247"/>
      <c r="DM47" s="247"/>
      <c r="DN47" s="248"/>
    </row>
    <row r="48" spans="2:118" ht="7.5" customHeight="1">
      <c r="B48" s="244"/>
      <c r="BB48" s="247"/>
      <c r="BC48" s="247"/>
      <c r="BD48" s="247"/>
      <c r="DL48" s="247"/>
      <c r="DM48" s="247"/>
      <c r="DN48" s="248"/>
    </row>
    <row r="49" spans="2:118" ht="7.5" customHeight="1">
      <c r="B49" s="244"/>
      <c r="BB49" s="247"/>
      <c r="BC49" s="247"/>
      <c r="BD49" s="247"/>
      <c r="DL49" s="247"/>
      <c r="DM49" s="247"/>
      <c r="DN49" s="248"/>
    </row>
    <row r="50" spans="2:118" s="253" customFormat="1" ht="7.5" customHeight="1">
      <c r="B50" s="252"/>
      <c r="BB50" s="247"/>
      <c r="BC50" s="247"/>
      <c r="BD50" s="247"/>
      <c r="DL50" s="247"/>
      <c r="DM50" s="247"/>
      <c r="DN50" s="248"/>
    </row>
    <row r="51" spans="2:118" s="253" customFormat="1" ht="7.5" customHeight="1">
      <c r="B51" s="252"/>
      <c r="BB51" s="247"/>
      <c r="BC51" s="247"/>
      <c r="BD51" s="247"/>
      <c r="DL51" s="247"/>
      <c r="DM51" s="247"/>
      <c r="DN51" s="248"/>
    </row>
    <row r="52" spans="2:118" s="253" customFormat="1" ht="7.5" customHeight="1">
      <c r="B52" s="252"/>
      <c r="BB52" s="247"/>
      <c r="BC52" s="247"/>
      <c r="BD52" s="247"/>
      <c r="DL52" s="247"/>
      <c r="DM52" s="247"/>
      <c r="DN52" s="248"/>
    </row>
    <row r="53" spans="2:118" s="253" customFormat="1" ht="7.5" customHeight="1">
      <c r="B53" s="252"/>
      <c r="BB53" s="247"/>
      <c r="BC53" s="247"/>
      <c r="BD53" s="247"/>
      <c r="DL53" s="247"/>
      <c r="DM53" s="247"/>
      <c r="DN53" s="248"/>
    </row>
    <row r="54" spans="2:118" ht="7.5" customHeight="1">
      <c r="B54" s="244"/>
      <c r="BB54" s="247"/>
      <c r="BC54" s="247"/>
      <c r="BD54" s="247"/>
      <c r="DL54" s="247"/>
      <c r="DM54" s="247"/>
      <c r="DN54" s="248"/>
    </row>
    <row r="55" spans="2:118" ht="7.5" customHeight="1">
      <c r="B55" s="244"/>
      <c r="BB55" s="247"/>
      <c r="BC55" s="247"/>
      <c r="BD55" s="247"/>
      <c r="DL55" s="247"/>
      <c r="DM55" s="247"/>
      <c r="DN55" s="248"/>
    </row>
    <row r="56" spans="2:118" s="253" customFormat="1" ht="7.5" customHeight="1">
      <c r="B56" s="252"/>
      <c r="BB56" s="247"/>
      <c r="BC56" s="247"/>
      <c r="BD56" s="247"/>
      <c r="DL56" s="247"/>
      <c r="DM56" s="247"/>
      <c r="DN56" s="248"/>
    </row>
    <row r="57" spans="2:118" s="253" customFormat="1" ht="7.5" customHeight="1">
      <c r="B57" s="252"/>
      <c r="BB57" s="247"/>
      <c r="BC57" s="247"/>
      <c r="BD57" s="247"/>
      <c r="DL57" s="247"/>
      <c r="DM57" s="247"/>
      <c r="DN57" s="248"/>
    </row>
    <row r="58" spans="2:118" s="253" customFormat="1" ht="7.5" customHeight="1">
      <c r="B58" s="252"/>
      <c r="BB58" s="247"/>
      <c r="BC58" s="247"/>
      <c r="BD58" s="247"/>
      <c r="DL58" s="247"/>
      <c r="DM58" s="247"/>
      <c r="DN58" s="248"/>
    </row>
    <row r="59" spans="2:118" s="253" customFormat="1" ht="7.5" customHeight="1">
      <c r="B59" s="252"/>
      <c r="BB59" s="247"/>
      <c r="BC59" s="247"/>
      <c r="BD59" s="247"/>
      <c r="DL59" s="247"/>
      <c r="DM59" s="247"/>
      <c r="DN59" s="248"/>
    </row>
    <row r="60" spans="2:118" ht="7.5" customHeight="1">
      <c r="B60" s="244"/>
      <c r="BB60" s="247"/>
      <c r="BC60" s="247"/>
      <c r="BD60" s="247"/>
      <c r="DL60" s="247"/>
      <c r="DM60" s="247"/>
      <c r="DN60" s="248"/>
    </row>
    <row r="61" spans="2:118" ht="7.5" customHeight="1">
      <c r="B61" s="244"/>
      <c r="BB61" s="247"/>
      <c r="BC61" s="247"/>
      <c r="BD61" s="247"/>
      <c r="DL61" s="247"/>
      <c r="DM61" s="247"/>
      <c r="DN61" s="248"/>
    </row>
    <row r="62" spans="2:118" s="253" customFormat="1" ht="7.5" customHeight="1">
      <c r="B62" s="252"/>
      <c r="BB62" s="247"/>
      <c r="BC62" s="247"/>
      <c r="BD62" s="247"/>
      <c r="DL62" s="247"/>
      <c r="DM62" s="247"/>
      <c r="DN62" s="248"/>
    </row>
    <row r="63" spans="2:118" s="253" customFormat="1" ht="7.5" customHeight="1">
      <c r="B63" s="252"/>
      <c r="BB63" s="247"/>
      <c r="BC63" s="247"/>
      <c r="BD63" s="247"/>
      <c r="DL63" s="247"/>
      <c r="DM63" s="247"/>
      <c r="DN63" s="248"/>
    </row>
    <row r="64" spans="2:118" s="253" customFormat="1" ht="7.5" customHeight="1">
      <c r="B64" s="252"/>
      <c r="BB64" s="247"/>
      <c r="BC64" s="247"/>
      <c r="BD64" s="247"/>
      <c r="DL64" s="247"/>
      <c r="DM64" s="247"/>
      <c r="DN64" s="248"/>
    </row>
    <row r="65" spans="2:118" s="253" customFormat="1" ht="7.5" customHeight="1">
      <c r="B65" s="252"/>
      <c r="BB65" s="247"/>
      <c r="BC65" s="247"/>
      <c r="BD65" s="247"/>
      <c r="DL65" s="247"/>
      <c r="DM65" s="247"/>
      <c r="DN65" s="248"/>
    </row>
    <row r="66" spans="2:118" ht="7.5" customHeight="1">
      <c r="B66" s="244"/>
      <c r="BB66" s="247"/>
      <c r="BC66" s="247"/>
      <c r="BD66" s="247"/>
      <c r="DL66" s="247"/>
      <c r="DM66" s="247"/>
      <c r="DN66" s="248"/>
    </row>
    <row r="67" spans="2:118" ht="7.5" customHeight="1">
      <c r="B67" s="244"/>
      <c r="BB67" s="247"/>
      <c r="BC67" s="247"/>
      <c r="BD67" s="247"/>
      <c r="DL67" s="247"/>
      <c r="DM67" s="247"/>
      <c r="DN67" s="248"/>
    </row>
    <row r="68" spans="2:118" s="253" customFormat="1" ht="7.5" customHeight="1">
      <c r="B68" s="252"/>
      <c r="BB68" s="247"/>
      <c r="BC68" s="247"/>
      <c r="BD68" s="247"/>
      <c r="DL68" s="247"/>
      <c r="DM68" s="247"/>
      <c r="DN68" s="248"/>
    </row>
    <row r="69" spans="2:118" s="253" customFormat="1" ht="7.5" customHeight="1">
      <c r="B69" s="252"/>
      <c r="BB69" s="247"/>
      <c r="BC69" s="247"/>
      <c r="BD69" s="247"/>
      <c r="DL69" s="247"/>
      <c r="DM69" s="247"/>
      <c r="DN69" s="248"/>
    </row>
    <row r="70" spans="2:118" s="253" customFormat="1" ht="7.5" customHeight="1">
      <c r="B70" s="252"/>
      <c r="BB70" s="247"/>
      <c r="BC70" s="247"/>
      <c r="BD70" s="247"/>
      <c r="DL70" s="247"/>
      <c r="DM70" s="247"/>
      <c r="DN70" s="248"/>
    </row>
    <row r="71" spans="2:118" s="253" customFormat="1" ht="7.5" customHeight="1">
      <c r="B71" s="252"/>
      <c r="BB71" s="247"/>
      <c r="BC71" s="247"/>
      <c r="BD71" s="247"/>
      <c r="DL71" s="247"/>
      <c r="DM71" s="247"/>
      <c r="DN71" s="248"/>
    </row>
    <row r="72" spans="2:118" ht="7.5" customHeight="1">
      <c r="B72" s="244"/>
      <c r="BB72" s="247"/>
      <c r="BC72" s="247"/>
      <c r="BD72" s="247"/>
      <c r="DL72" s="247"/>
      <c r="DM72" s="247"/>
      <c r="DN72" s="248"/>
    </row>
    <row r="73" spans="2:118" ht="7.5" customHeight="1">
      <c r="B73" s="244"/>
      <c r="BB73" s="247"/>
      <c r="BC73" s="247"/>
      <c r="BD73" s="247"/>
      <c r="DL73" s="247"/>
      <c r="DM73" s="247"/>
      <c r="DN73" s="248"/>
    </row>
    <row r="74" spans="2:118" s="253" customFormat="1" ht="7.5" customHeight="1">
      <c r="B74" s="252"/>
      <c r="BB74" s="247"/>
      <c r="BC74" s="247"/>
      <c r="BD74" s="247"/>
      <c r="DL74" s="247"/>
      <c r="DM74" s="247"/>
      <c r="DN74" s="248"/>
    </row>
    <row r="75" spans="2:118" s="253" customFormat="1" ht="7.5" customHeight="1">
      <c r="B75" s="252"/>
      <c r="BB75" s="247"/>
      <c r="BC75" s="247"/>
      <c r="BD75" s="247"/>
      <c r="DL75" s="247"/>
      <c r="DM75" s="247"/>
      <c r="DN75" s="248"/>
    </row>
    <row r="76" spans="2:118" s="253" customFormat="1" ht="7.5" customHeight="1">
      <c r="B76" s="252"/>
      <c r="BB76" s="247"/>
      <c r="BC76" s="247"/>
      <c r="BD76" s="247"/>
      <c r="DL76" s="247"/>
      <c r="DM76" s="247"/>
      <c r="DN76" s="248"/>
    </row>
    <row r="77" spans="2:118" s="253" customFormat="1" ht="7.5" customHeight="1">
      <c r="B77" s="252"/>
      <c r="BB77" s="247"/>
      <c r="BC77" s="247"/>
      <c r="BD77" s="247"/>
      <c r="DL77" s="247"/>
      <c r="DM77" s="247"/>
      <c r="DN77" s="248"/>
    </row>
    <row r="78" spans="2:118" ht="7.5" customHeight="1">
      <c r="B78" s="244"/>
      <c r="BB78" s="247"/>
      <c r="BC78" s="247"/>
      <c r="BD78" s="247"/>
      <c r="DL78" s="247"/>
      <c r="DM78" s="247"/>
      <c r="DN78" s="248"/>
    </row>
    <row r="79" spans="2:118" ht="7.5" customHeight="1">
      <c r="B79" s="244"/>
      <c r="BB79" s="247"/>
      <c r="BC79" s="247"/>
      <c r="BD79" s="247"/>
      <c r="DL79" s="247"/>
      <c r="DM79" s="247"/>
      <c r="DN79" s="248"/>
    </row>
    <row r="80" spans="2:118" s="247" customFormat="1" ht="7.5" customHeight="1">
      <c r="B80" s="246"/>
      <c r="DN80" s="248"/>
    </row>
    <row r="81" spans="2:118" s="247" customFormat="1" ht="7.5" customHeight="1">
      <c r="B81" s="246"/>
      <c r="DN81" s="248"/>
    </row>
    <row r="82" spans="2:118" s="247" customFormat="1" ht="7.5" customHeight="1">
      <c r="B82" s="246"/>
      <c r="DN82" s="248"/>
    </row>
    <row r="83" spans="2:118" s="247" customFormat="1" ht="7.5" customHeight="1">
      <c r="B83" s="246"/>
      <c r="DN83" s="248"/>
    </row>
    <row r="84" spans="2:118" s="247" customFormat="1" ht="7.5" customHeight="1">
      <c r="B84" s="246"/>
      <c r="DN84" s="248"/>
    </row>
    <row r="85" spans="2:118" s="247" customFormat="1" ht="7.5" customHeight="1" thickBot="1">
      <c r="B85" s="249"/>
      <c r="C85" s="250"/>
      <c r="D85" s="250"/>
      <c r="E85" s="250"/>
      <c r="F85" s="250"/>
      <c r="G85" s="250"/>
      <c r="H85" s="250"/>
      <c r="I85" s="250"/>
      <c r="J85" s="250"/>
      <c r="K85" s="250"/>
      <c r="L85" s="250"/>
      <c r="M85" s="250"/>
      <c r="N85" s="250"/>
      <c r="O85" s="250"/>
      <c r="P85" s="250"/>
      <c r="Q85" s="250"/>
      <c r="R85" s="250"/>
      <c r="S85" s="250"/>
      <c r="T85" s="250"/>
      <c r="U85" s="250"/>
      <c r="V85" s="250"/>
      <c r="W85" s="250"/>
      <c r="X85" s="250"/>
      <c r="Y85" s="250"/>
      <c r="Z85" s="250"/>
      <c r="AA85" s="250"/>
      <c r="AB85" s="250"/>
      <c r="AC85" s="250"/>
      <c r="AD85" s="250"/>
      <c r="AE85" s="250"/>
      <c r="AF85" s="250"/>
      <c r="AG85" s="250"/>
      <c r="AH85" s="250"/>
      <c r="AI85" s="250"/>
      <c r="AJ85" s="250"/>
      <c r="AK85" s="250"/>
      <c r="AL85" s="250"/>
      <c r="AM85" s="250"/>
      <c r="AN85" s="250"/>
      <c r="AO85" s="250"/>
      <c r="AP85" s="250"/>
      <c r="AQ85" s="250"/>
      <c r="AR85" s="250"/>
      <c r="AS85" s="250"/>
      <c r="AT85" s="250"/>
      <c r="AU85" s="250"/>
      <c r="AV85" s="250"/>
      <c r="AW85" s="250"/>
      <c r="AX85" s="250"/>
      <c r="AY85" s="250"/>
      <c r="AZ85" s="250"/>
      <c r="BA85" s="250"/>
      <c r="BB85" s="250"/>
      <c r="BC85" s="250"/>
      <c r="BD85" s="250"/>
      <c r="BE85" s="250"/>
      <c r="BF85" s="250"/>
      <c r="BG85" s="250"/>
      <c r="BH85" s="250"/>
      <c r="BI85" s="250"/>
      <c r="BJ85" s="250"/>
      <c r="BK85" s="250"/>
      <c r="BL85" s="250"/>
      <c r="BM85" s="250"/>
      <c r="BN85" s="250"/>
      <c r="BO85" s="250"/>
      <c r="BP85" s="250"/>
      <c r="BQ85" s="250"/>
      <c r="BR85" s="250"/>
      <c r="BS85" s="250"/>
      <c r="BT85" s="250"/>
      <c r="BU85" s="250"/>
      <c r="BV85" s="250"/>
      <c r="BW85" s="250"/>
      <c r="BX85" s="250"/>
      <c r="BY85" s="250"/>
      <c r="BZ85" s="250"/>
      <c r="CA85" s="250"/>
      <c r="CB85" s="250"/>
      <c r="CC85" s="250"/>
      <c r="CD85" s="250"/>
      <c r="CE85" s="250"/>
      <c r="CF85" s="250"/>
      <c r="CG85" s="250"/>
      <c r="CH85" s="250"/>
      <c r="CI85" s="250"/>
      <c r="CJ85" s="250"/>
      <c r="CK85" s="250"/>
      <c r="CL85" s="250"/>
      <c r="CM85" s="250"/>
      <c r="CN85" s="250"/>
      <c r="CO85" s="250"/>
      <c r="CP85" s="250"/>
      <c r="CQ85" s="250"/>
      <c r="CR85" s="250"/>
      <c r="CS85" s="250"/>
      <c r="CT85" s="250"/>
      <c r="CU85" s="250"/>
      <c r="CV85" s="250"/>
      <c r="CW85" s="250"/>
      <c r="CX85" s="250"/>
      <c r="CY85" s="250"/>
      <c r="CZ85" s="250"/>
      <c r="DA85" s="250"/>
      <c r="DB85" s="250"/>
      <c r="DC85" s="250"/>
      <c r="DD85" s="250"/>
      <c r="DE85" s="250"/>
      <c r="DF85" s="250"/>
      <c r="DG85" s="250"/>
      <c r="DH85" s="250"/>
      <c r="DI85" s="250"/>
      <c r="DJ85" s="250"/>
      <c r="DK85" s="250"/>
      <c r="DL85" s="250"/>
      <c r="DM85" s="250"/>
      <c r="DN85" s="251"/>
    </row>
    <row r="87" spans="2:118" s="254" customFormat="1" ht="7.5" customHeight="1" thickBot="1"/>
    <row r="88" spans="2:118" s="254" customFormat="1" ht="7.5" customHeight="1">
      <c r="B88" s="255"/>
      <c r="C88" s="256"/>
      <c r="D88" s="256"/>
      <c r="E88" s="256"/>
      <c r="F88" s="256"/>
      <c r="G88" s="256"/>
      <c r="H88" s="256"/>
      <c r="I88" s="256"/>
      <c r="J88" s="256"/>
      <c r="K88" s="256"/>
      <c r="L88" s="256"/>
      <c r="M88" s="256"/>
      <c r="N88" s="256"/>
      <c r="O88" s="256"/>
      <c r="P88" s="256"/>
      <c r="Q88" s="256"/>
      <c r="R88" s="256"/>
      <c r="S88" s="256"/>
      <c r="T88" s="256"/>
      <c r="U88" s="256"/>
      <c r="V88" s="256"/>
      <c r="W88" s="256"/>
      <c r="X88" s="256"/>
      <c r="Y88" s="256"/>
      <c r="Z88" s="256"/>
      <c r="AA88" s="256"/>
      <c r="AB88" s="256"/>
      <c r="AC88" s="256"/>
      <c r="AD88" s="256"/>
      <c r="AE88" s="256"/>
      <c r="AF88" s="256"/>
      <c r="AG88" s="256"/>
      <c r="AH88" s="256"/>
      <c r="AI88" s="256"/>
      <c r="AJ88" s="256"/>
      <c r="AK88" s="256"/>
      <c r="AL88" s="256"/>
      <c r="AM88" s="256"/>
      <c r="AN88" s="256"/>
      <c r="AO88" s="256"/>
      <c r="AP88" s="256"/>
      <c r="AQ88" s="256"/>
      <c r="AR88" s="256"/>
      <c r="AS88" s="256"/>
      <c r="AT88" s="256"/>
      <c r="AU88" s="256"/>
      <c r="AV88" s="256"/>
      <c r="AW88" s="256"/>
      <c r="AX88" s="256"/>
      <c r="AY88" s="256"/>
      <c r="AZ88" s="256"/>
      <c r="BA88" s="256"/>
      <c r="BB88" s="256"/>
      <c r="BC88" s="256"/>
      <c r="BD88" s="256"/>
      <c r="BE88" s="256"/>
      <c r="BF88" s="256"/>
      <c r="BG88" s="256"/>
      <c r="BH88" s="256"/>
      <c r="BI88" s="256"/>
      <c r="BJ88" s="256"/>
      <c r="BK88" s="256"/>
      <c r="BL88" s="256"/>
      <c r="BM88" s="256"/>
      <c r="BN88" s="256"/>
      <c r="BO88" s="256"/>
      <c r="BP88" s="256"/>
      <c r="BQ88" s="256"/>
      <c r="BR88" s="256"/>
      <c r="BS88" s="256"/>
      <c r="BT88" s="256"/>
      <c r="BU88" s="256"/>
      <c r="BV88" s="256"/>
      <c r="BW88" s="256"/>
      <c r="BX88" s="256"/>
      <c r="BY88" s="256"/>
      <c r="BZ88" s="256"/>
      <c r="CA88" s="256"/>
      <c r="CB88" s="256"/>
      <c r="CC88" s="256"/>
      <c r="CD88" s="256"/>
      <c r="CE88" s="256"/>
      <c r="CF88" s="256"/>
      <c r="CG88" s="256"/>
      <c r="CH88" s="256"/>
      <c r="CI88" s="256"/>
      <c r="CJ88" s="256"/>
      <c r="CK88" s="256"/>
      <c r="CL88" s="256"/>
      <c r="CM88" s="256"/>
      <c r="CN88" s="256"/>
      <c r="CO88" s="256"/>
      <c r="CP88" s="256"/>
      <c r="CQ88" s="256"/>
      <c r="CR88" s="256"/>
      <c r="CS88" s="256"/>
      <c r="CT88" s="256"/>
      <c r="CU88" s="256"/>
      <c r="CV88" s="256"/>
      <c r="CW88" s="256"/>
      <c r="CX88" s="256"/>
      <c r="CY88" s="256"/>
      <c r="CZ88" s="256"/>
      <c r="DA88" s="256"/>
      <c r="DB88" s="256"/>
      <c r="DC88" s="256"/>
      <c r="DD88" s="256"/>
      <c r="DE88" s="256"/>
      <c r="DF88" s="256"/>
      <c r="DG88" s="256"/>
      <c r="DH88" s="256"/>
      <c r="DI88" s="256"/>
      <c r="DJ88" s="256"/>
      <c r="DK88" s="256"/>
      <c r="DL88" s="256"/>
      <c r="DM88" s="256"/>
      <c r="DN88" s="257"/>
    </row>
    <row r="89" spans="2:118" s="254" customFormat="1" ht="7.5" customHeight="1">
      <c r="B89" s="258"/>
      <c r="DN89" s="259"/>
    </row>
    <row r="90" spans="2:118" s="254" customFormat="1" ht="7.5" customHeight="1">
      <c r="B90" s="258"/>
      <c r="DN90" s="259"/>
    </row>
    <row r="91" spans="2:118" s="254" customFormat="1" ht="7.5" customHeight="1">
      <c r="B91" s="258"/>
      <c r="DN91" s="259"/>
    </row>
    <row r="92" spans="2:118" s="254" customFormat="1" ht="7.5" customHeight="1">
      <c r="B92" s="258"/>
      <c r="DN92" s="259"/>
    </row>
    <row r="93" spans="2:118" s="254" customFormat="1" ht="7.5" customHeight="1">
      <c r="B93" s="258"/>
      <c r="DN93" s="259"/>
    </row>
    <row r="94" spans="2:118" s="254" customFormat="1" ht="7.5" customHeight="1">
      <c r="B94" s="258"/>
      <c r="DN94" s="259"/>
    </row>
    <row r="95" spans="2:118" s="254" customFormat="1" ht="7.5" customHeight="1">
      <c r="B95" s="258"/>
      <c r="DN95" s="259"/>
    </row>
    <row r="96" spans="2:118" s="254" customFormat="1" ht="7.5" customHeight="1">
      <c r="B96" s="258"/>
      <c r="DN96" s="259"/>
    </row>
    <row r="97" spans="2:118" s="254" customFormat="1" ht="7.5" customHeight="1">
      <c r="B97" s="258"/>
      <c r="DN97" s="259"/>
    </row>
    <row r="98" spans="2:118" s="254" customFormat="1" ht="7.5" customHeight="1">
      <c r="B98" s="258"/>
      <c r="DN98" s="259"/>
    </row>
    <row r="99" spans="2:118" s="254" customFormat="1" ht="7.5" customHeight="1">
      <c r="B99" s="258"/>
      <c r="DN99" s="259"/>
    </row>
    <row r="100" spans="2:118" s="254" customFormat="1" ht="7.5" customHeight="1">
      <c r="B100" s="258"/>
      <c r="DN100" s="259"/>
    </row>
    <row r="101" spans="2:118" s="254" customFormat="1" ht="7.5" customHeight="1">
      <c r="B101" s="258"/>
      <c r="DN101" s="259"/>
    </row>
    <row r="102" spans="2:118" s="254" customFormat="1" ht="7.5" customHeight="1">
      <c r="B102" s="258"/>
      <c r="DN102" s="259"/>
    </row>
    <row r="103" spans="2:118" s="254" customFormat="1" ht="7.5" customHeight="1">
      <c r="B103" s="258"/>
      <c r="DN103" s="259"/>
    </row>
    <row r="104" spans="2:118" s="254" customFormat="1" ht="7.5" customHeight="1">
      <c r="B104" s="258"/>
      <c r="DN104" s="259"/>
    </row>
    <row r="105" spans="2:118" s="254" customFormat="1" ht="7.5" customHeight="1">
      <c r="B105" s="258"/>
      <c r="DN105" s="259"/>
    </row>
    <row r="106" spans="2:118" s="254" customFormat="1" ht="7.5" customHeight="1">
      <c r="B106" s="258"/>
      <c r="DN106" s="259"/>
    </row>
    <row r="107" spans="2:118" s="254" customFormat="1" ht="7.5" customHeight="1">
      <c r="B107" s="258"/>
      <c r="DN107" s="259"/>
    </row>
    <row r="108" spans="2:118" s="254" customFormat="1" ht="7.5" customHeight="1">
      <c r="B108" s="258"/>
      <c r="DN108" s="259"/>
    </row>
    <row r="109" spans="2:118" s="254" customFormat="1" ht="7.5" customHeight="1">
      <c r="B109" s="258"/>
      <c r="DN109" s="259"/>
    </row>
    <row r="110" spans="2:118" s="254" customFormat="1" ht="7.5" customHeight="1">
      <c r="B110" s="258"/>
      <c r="DN110" s="259"/>
    </row>
    <row r="111" spans="2:118" s="254" customFormat="1" ht="7.5" customHeight="1">
      <c r="B111" s="258"/>
      <c r="DN111" s="259"/>
    </row>
    <row r="112" spans="2:118" s="254" customFormat="1" ht="7.5" customHeight="1">
      <c r="B112" s="258"/>
      <c r="DN112" s="259"/>
    </row>
    <row r="113" spans="2:118" s="254" customFormat="1" ht="7.5" customHeight="1">
      <c r="B113" s="258"/>
      <c r="DN113" s="259"/>
    </row>
    <row r="114" spans="2:118" s="254" customFormat="1" ht="7.5" customHeight="1">
      <c r="B114" s="258"/>
      <c r="DN114" s="259"/>
    </row>
    <row r="115" spans="2:118" s="254" customFormat="1" ht="7.5" customHeight="1">
      <c r="B115" s="258"/>
      <c r="DN115" s="259"/>
    </row>
    <row r="116" spans="2:118" s="254" customFormat="1" ht="7.5" customHeight="1">
      <c r="B116" s="258"/>
      <c r="DN116" s="259"/>
    </row>
    <row r="117" spans="2:118" s="254" customFormat="1" ht="7.5" customHeight="1">
      <c r="B117" s="258"/>
      <c r="DN117" s="259"/>
    </row>
    <row r="118" spans="2:118" s="254" customFormat="1" ht="7.5" customHeight="1">
      <c r="B118" s="258"/>
      <c r="DN118" s="259"/>
    </row>
    <row r="119" spans="2:118" s="254" customFormat="1" ht="7.5" customHeight="1">
      <c r="B119" s="258"/>
      <c r="DN119" s="259"/>
    </row>
    <row r="120" spans="2:118" s="254" customFormat="1" ht="7.5" customHeight="1">
      <c r="B120" s="258"/>
      <c r="DN120" s="259"/>
    </row>
    <row r="121" spans="2:118" s="254" customFormat="1" ht="7.5" customHeight="1">
      <c r="B121" s="258"/>
      <c r="DN121" s="259"/>
    </row>
    <row r="122" spans="2:118" s="254" customFormat="1" ht="7.5" customHeight="1">
      <c r="B122" s="258"/>
      <c r="DN122" s="259"/>
    </row>
    <row r="123" spans="2:118" s="254" customFormat="1" ht="7.5" customHeight="1">
      <c r="B123" s="258"/>
      <c r="DN123" s="259"/>
    </row>
    <row r="124" spans="2:118" s="254" customFormat="1" ht="7.5" customHeight="1">
      <c r="B124" s="258"/>
      <c r="DN124" s="259"/>
    </row>
    <row r="125" spans="2:118" s="254" customFormat="1" ht="7.5" customHeight="1">
      <c r="B125" s="258"/>
      <c r="DN125" s="259"/>
    </row>
    <row r="126" spans="2:118" s="254" customFormat="1" ht="7.5" customHeight="1">
      <c r="B126" s="258"/>
      <c r="DN126" s="259"/>
    </row>
    <row r="127" spans="2:118" s="254" customFormat="1" ht="7.5" customHeight="1">
      <c r="B127" s="258"/>
      <c r="DN127" s="259"/>
    </row>
    <row r="128" spans="2:118" s="254" customFormat="1" ht="7.5" customHeight="1">
      <c r="B128" s="258"/>
      <c r="DN128" s="259"/>
    </row>
    <row r="129" spans="2:118" s="254" customFormat="1" ht="7.5" customHeight="1">
      <c r="B129" s="258"/>
      <c r="DN129" s="259"/>
    </row>
    <row r="130" spans="2:118" s="254" customFormat="1" ht="7.5" customHeight="1">
      <c r="B130" s="258"/>
      <c r="DN130" s="259"/>
    </row>
    <row r="131" spans="2:118" s="254" customFormat="1" ht="7.5" customHeight="1">
      <c r="B131" s="258"/>
      <c r="DN131" s="259"/>
    </row>
    <row r="132" spans="2:118" s="254" customFormat="1" ht="7.5" customHeight="1">
      <c r="B132" s="258"/>
      <c r="DN132" s="259"/>
    </row>
    <row r="133" spans="2:118" s="254" customFormat="1" ht="7.5" customHeight="1">
      <c r="B133" s="258"/>
      <c r="DN133" s="259"/>
    </row>
    <row r="134" spans="2:118" s="254" customFormat="1" ht="7.5" customHeight="1">
      <c r="B134" s="258"/>
      <c r="DN134" s="259"/>
    </row>
    <row r="135" spans="2:118" s="254" customFormat="1" ht="7.5" customHeight="1">
      <c r="B135" s="258"/>
      <c r="DN135" s="259"/>
    </row>
    <row r="136" spans="2:118" s="254" customFormat="1" ht="7.5" customHeight="1">
      <c r="B136" s="258"/>
      <c r="DN136" s="259"/>
    </row>
    <row r="137" spans="2:118" s="254" customFormat="1" ht="7.5" customHeight="1">
      <c r="B137" s="258"/>
      <c r="DN137" s="259"/>
    </row>
    <row r="138" spans="2:118" s="254" customFormat="1" ht="7.5" customHeight="1">
      <c r="B138" s="258"/>
      <c r="DN138" s="259"/>
    </row>
    <row r="139" spans="2:118" s="254" customFormat="1" ht="7.5" customHeight="1">
      <c r="B139" s="258"/>
      <c r="DN139" s="259"/>
    </row>
    <row r="140" spans="2:118" s="254" customFormat="1" ht="7.5" customHeight="1">
      <c r="B140" s="258"/>
      <c r="DN140" s="259"/>
    </row>
    <row r="141" spans="2:118" s="254" customFormat="1" ht="7.5" customHeight="1">
      <c r="B141" s="258"/>
      <c r="DN141" s="259"/>
    </row>
    <row r="142" spans="2:118" s="254" customFormat="1" ht="7.5" customHeight="1">
      <c r="B142" s="258"/>
      <c r="DN142" s="259"/>
    </row>
    <row r="143" spans="2:118" s="254" customFormat="1" ht="7.5" customHeight="1">
      <c r="B143" s="258"/>
      <c r="DN143" s="259"/>
    </row>
    <row r="144" spans="2:118" s="254" customFormat="1" ht="7.5" customHeight="1">
      <c r="B144" s="258"/>
      <c r="DN144" s="259"/>
    </row>
    <row r="145" spans="2:118" s="254" customFormat="1" ht="7.5" customHeight="1">
      <c r="B145" s="258"/>
      <c r="DN145" s="259"/>
    </row>
    <row r="146" spans="2:118" s="254" customFormat="1" ht="7.5" customHeight="1">
      <c r="B146" s="258"/>
      <c r="DN146" s="259"/>
    </row>
    <row r="147" spans="2:118" s="254" customFormat="1" ht="7.5" customHeight="1">
      <c r="B147" s="258"/>
      <c r="DN147" s="259"/>
    </row>
    <row r="148" spans="2:118" s="254" customFormat="1" ht="7.5" customHeight="1">
      <c r="B148" s="258"/>
      <c r="DN148" s="259"/>
    </row>
    <row r="149" spans="2:118" s="254" customFormat="1" ht="7.5" customHeight="1">
      <c r="B149" s="258"/>
      <c r="DN149" s="259"/>
    </row>
    <row r="150" spans="2:118" s="254" customFormat="1" ht="7.5" customHeight="1">
      <c r="B150" s="258"/>
      <c r="DN150" s="259"/>
    </row>
    <row r="151" spans="2:118" s="254" customFormat="1" ht="7.5" customHeight="1">
      <c r="B151" s="258"/>
      <c r="DN151" s="259"/>
    </row>
    <row r="152" spans="2:118" s="254" customFormat="1" ht="7.5" customHeight="1">
      <c r="B152" s="258"/>
      <c r="DN152" s="259"/>
    </row>
    <row r="153" spans="2:118" s="254" customFormat="1" ht="7.5" customHeight="1">
      <c r="B153" s="258"/>
      <c r="DN153" s="259"/>
    </row>
    <row r="154" spans="2:118" s="254" customFormat="1" ht="7.5" customHeight="1">
      <c r="B154" s="258"/>
      <c r="DN154" s="259"/>
    </row>
    <row r="155" spans="2:118" s="254" customFormat="1" ht="7.5" customHeight="1">
      <c r="B155" s="258"/>
      <c r="DN155" s="259"/>
    </row>
    <row r="156" spans="2:118" s="254" customFormat="1" ht="7.5" customHeight="1">
      <c r="B156" s="258"/>
      <c r="DN156" s="259"/>
    </row>
    <row r="157" spans="2:118" s="254" customFormat="1" ht="7.5" customHeight="1">
      <c r="B157" s="258"/>
      <c r="DN157" s="259"/>
    </row>
    <row r="158" spans="2:118" s="254" customFormat="1" ht="7.5" customHeight="1">
      <c r="B158" s="258"/>
      <c r="DN158" s="259"/>
    </row>
    <row r="159" spans="2:118" s="254" customFormat="1" ht="7.5" customHeight="1">
      <c r="B159" s="258"/>
      <c r="DN159" s="259"/>
    </row>
    <row r="160" spans="2:118" s="254" customFormat="1" ht="7.5" customHeight="1">
      <c r="B160" s="258"/>
      <c r="DN160" s="259"/>
    </row>
    <row r="161" spans="1:119" s="254" customFormat="1" ht="7.5" customHeight="1">
      <c r="B161" s="258"/>
      <c r="DN161" s="259"/>
    </row>
    <row r="162" spans="1:119" s="254" customFormat="1" ht="7.5" customHeight="1">
      <c r="B162" s="258"/>
      <c r="DN162" s="259"/>
    </row>
    <row r="163" spans="1:119" s="254" customFormat="1" ht="7.5" customHeight="1">
      <c r="B163" s="258"/>
      <c r="DN163" s="259"/>
    </row>
    <row r="164" spans="1:119" s="254" customFormat="1" ht="7.5" customHeight="1">
      <c r="B164" s="258"/>
      <c r="DN164" s="259"/>
    </row>
    <row r="165" spans="1:119" s="254" customFormat="1" ht="7.5" customHeight="1">
      <c r="B165" s="258"/>
      <c r="DN165" s="259"/>
    </row>
    <row r="166" spans="1:119" s="254" customFormat="1" ht="7.5" customHeight="1">
      <c r="B166" s="258"/>
      <c r="DN166" s="259"/>
    </row>
    <row r="167" spans="1:119" s="254" customFormat="1" ht="7.5" customHeight="1">
      <c r="B167" s="258"/>
      <c r="DN167" s="259"/>
    </row>
    <row r="168" spans="1:119" s="254" customFormat="1" ht="7.5" customHeight="1">
      <c r="B168" s="258"/>
      <c r="DN168" s="259"/>
    </row>
    <row r="169" spans="1:119" s="254" customFormat="1" ht="7.5" customHeight="1">
      <c r="B169" s="258"/>
      <c r="DN169" s="259"/>
    </row>
    <row r="170" spans="1:119" s="254" customFormat="1" ht="7.5" customHeight="1">
      <c r="B170" s="258"/>
      <c r="DN170" s="259"/>
    </row>
    <row r="171" spans="1:119" s="254" customFormat="1" ht="7.5" customHeight="1" thickBot="1">
      <c r="B171" s="260"/>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c r="AA171" s="261"/>
      <c r="AB171" s="261"/>
      <c r="AC171" s="261"/>
      <c r="AD171" s="261"/>
      <c r="AE171" s="261"/>
      <c r="AF171" s="261"/>
      <c r="AG171" s="261"/>
      <c r="AH171" s="261"/>
      <c r="AI171" s="261"/>
      <c r="AJ171" s="261"/>
      <c r="AK171" s="261"/>
      <c r="AL171" s="261"/>
      <c r="AM171" s="261"/>
      <c r="AN171" s="261"/>
      <c r="AO171" s="261"/>
      <c r="AP171" s="261"/>
      <c r="AQ171" s="261"/>
      <c r="AR171" s="261"/>
      <c r="AS171" s="261"/>
      <c r="AT171" s="261"/>
      <c r="AU171" s="261"/>
      <c r="AV171" s="261"/>
      <c r="AW171" s="261"/>
      <c r="AX171" s="261"/>
      <c r="AY171" s="261"/>
      <c r="AZ171" s="261"/>
      <c r="BA171" s="261"/>
      <c r="BB171" s="261"/>
      <c r="BC171" s="261"/>
      <c r="BD171" s="261"/>
      <c r="BE171" s="261"/>
      <c r="BF171" s="261"/>
      <c r="BG171" s="261"/>
      <c r="BH171" s="261"/>
      <c r="BI171" s="261"/>
      <c r="BJ171" s="261"/>
      <c r="BK171" s="261"/>
      <c r="BL171" s="261"/>
      <c r="BM171" s="261"/>
      <c r="BN171" s="261"/>
      <c r="BO171" s="261"/>
      <c r="BP171" s="261"/>
      <c r="BQ171" s="261"/>
      <c r="BR171" s="261"/>
      <c r="BS171" s="261"/>
      <c r="BT171" s="261"/>
      <c r="BU171" s="261"/>
      <c r="BV171" s="261"/>
      <c r="BW171" s="261"/>
      <c r="BX171" s="261"/>
      <c r="BY171" s="261"/>
      <c r="BZ171" s="261"/>
      <c r="CA171" s="261"/>
      <c r="CB171" s="261"/>
      <c r="CC171" s="261"/>
      <c r="CD171" s="261"/>
      <c r="CE171" s="261"/>
      <c r="CF171" s="261"/>
      <c r="CG171" s="261"/>
      <c r="CH171" s="261"/>
      <c r="CI171" s="261"/>
      <c r="CJ171" s="261"/>
      <c r="CK171" s="261"/>
      <c r="CL171" s="261"/>
      <c r="CM171" s="261"/>
      <c r="CN171" s="261"/>
      <c r="CO171" s="261"/>
      <c r="CP171" s="261"/>
      <c r="CQ171" s="261"/>
      <c r="CR171" s="261"/>
      <c r="CS171" s="261"/>
      <c r="CT171" s="261"/>
      <c r="CU171" s="261"/>
      <c r="CV171" s="261"/>
      <c r="CW171" s="261"/>
      <c r="CX171" s="261"/>
      <c r="CY171" s="261"/>
      <c r="CZ171" s="261"/>
      <c r="DA171" s="261"/>
      <c r="DB171" s="261"/>
      <c r="DC171" s="261"/>
      <c r="DD171" s="261"/>
      <c r="DE171" s="261"/>
      <c r="DF171" s="261"/>
      <c r="DG171" s="261"/>
      <c r="DH171" s="261"/>
      <c r="DI171" s="261"/>
      <c r="DJ171" s="261"/>
      <c r="DK171" s="261"/>
      <c r="DL171" s="261"/>
      <c r="DM171" s="261"/>
      <c r="DN171" s="262"/>
    </row>
    <row r="172" spans="1:119" s="254" customFormat="1" ht="7.5" customHeight="1"/>
    <row r="174" spans="1:119" ht="7.5" customHeight="1" thickBo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c r="AA174" s="254"/>
      <c r="AB174" s="254"/>
      <c r="AC174" s="254"/>
      <c r="AD174" s="254"/>
      <c r="AE174" s="254"/>
      <c r="AF174" s="254"/>
      <c r="AG174" s="254"/>
      <c r="AH174" s="254"/>
      <c r="AI174" s="254"/>
      <c r="AJ174" s="254"/>
      <c r="AK174" s="254"/>
      <c r="AL174" s="254"/>
      <c r="AM174" s="254"/>
      <c r="AN174" s="254"/>
      <c r="AO174" s="254"/>
      <c r="AP174" s="254"/>
      <c r="AQ174" s="254"/>
      <c r="AR174" s="254"/>
      <c r="AS174" s="254"/>
      <c r="AT174" s="254"/>
      <c r="AU174" s="254"/>
      <c r="AV174" s="254"/>
      <c r="AW174" s="254"/>
      <c r="AX174" s="254"/>
      <c r="AY174" s="254"/>
      <c r="AZ174" s="254"/>
      <c r="BA174" s="254"/>
      <c r="BB174" s="254"/>
      <c r="BC174" s="254"/>
      <c r="BD174" s="254"/>
      <c r="BE174" s="254"/>
      <c r="BF174" s="254"/>
      <c r="BG174" s="254"/>
      <c r="BH174" s="254"/>
      <c r="BI174" s="254"/>
      <c r="BJ174" s="254"/>
      <c r="BK174" s="254"/>
      <c r="BL174" s="254"/>
      <c r="BM174" s="254"/>
      <c r="BN174" s="254"/>
      <c r="BO174" s="254"/>
      <c r="BP174" s="254"/>
      <c r="BQ174" s="254"/>
      <c r="BR174" s="254"/>
      <c r="BS174" s="254"/>
      <c r="BT174" s="254"/>
      <c r="BU174" s="254"/>
      <c r="BV174" s="254"/>
      <c r="BW174" s="254"/>
      <c r="BX174" s="254"/>
      <c r="BY174" s="254"/>
      <c r="BZ174" s="254"/>
      <c r="CA174" s="254"/>
      <c r="CB174" s="254"/>
      <c r="CC174" s="254"/>
      <c r="CD174" s="254"/>
      <c r="CE174" s="254"/>
      <c r="CF174" s="254"/>
      <c r="CG174" s="254"/>
      <c r="CH174" s="254"/>
      <c r="CI174" s="254"/>
      <c r="CJ174" s="254"/>
      <c r="CK174" s="254"/>
      <c r="CL174" s="254"/>
      <c r="CM174" s="254"/>
      <c r="CN174" s="254"/>
      <c r="CO174" s="254"/>
      <c r="CP174" s="254"/>
      <c r="CQ174" s="254"/>
      <c r="CR174" s="254"/>
      <c r="CS174" s="254"/>
      <c r="CT174" s="254"/>
      <c r="CU174" s="254"/>
      <c r="CV174" s="254"/>
      <c r="CW174" s="254"/>
      <c r="CX174" s="254"/>
      <c r="CY174" s="254"/>
      <c r="CZ174" s="254"/>
      <c r="DA174" s="254"/>
      <c r="DB174" s="254"/>
      <c r="DC174" s="254"/>
      <c r="DD174" s="254"/>
      <c r="DE174" s="254"/>
      <c r="DF174" s="254"/>
      <c r="DG174" s="254"/>
      <c r="DH174" s="254"/>
      <c r="DI174" s="254"/>
      <c r="DJ174" s="254"/>
      <c r="DK174" s="254"/>
      <c r="DL174" s="254"/>
      <c r="DM174" s="254"/>
      <c r="DN174" s="254"/>
      <c r="DO174" s="254"/>
    </row>
    <row r="175" spans="1:119" ht="7.5" customHeight="1">
      <c r="A175" s="254"/>
      <c r="B175" s="255"/>
      <c r="C175" s="256"/>
      <c r="D175" s="256"/>
      <c r="E175" s="256"/>
      <c r="F175" s="256"/>
      <c r="G175" s="256"/>
      <c r="H175" s="256"/>
      <c r="I175" s="256"/>
      <c r="J175" s="256"/>
      <c r="K175" s="256"/>
      <c r="L175" s="256"/>
      <c r="M175" s="256"/>
      <c r="N175" s="256"/>
      <c r="O175" s="256"/>
      <c r="P175" s="256"/>
      <c r="Q175" s="256"/>
      <c r="R175" s="256"/>
      <c r="S175" s="256"/>
      <c r="T175" s="256"/>
      <c r="U175" s="256"/>
      <c r="V175" s="256"/>
      <c r="W175" s="256"/>
      <c r="X175" s="256"/>
      <c r="Y175" s="256"/>
      <c r="Z175" s="256"/>
      <c r="AA175" s="256"/>
      <c r="AB175" s="256"/>
      <c r="AC175" s="256"/>
      <c r="AD175" s="256"/>
      <c r="AE175" s="256"/>
      <c r="AF175" s="256"/>
      <c r="AG175" s="256"/>
      <c r="AH175" s="256"/>
      <c r="AI175" s="256"/>
      <c r="AJ175" s="256"/>
      <c r="AK175" s="256"/>
      <c r="AL175" s="256"/>
      <c r="AM175" s="256"/>
      <c r="AN175" s="256"/>
      <c r="AO175" s="256"/>
      <c r="AP175" s="256"/>
      <c r="AQ175" s="256"/>
      <c r="AR175" s="256"/>
      <c r="AS175" s="256"/>
      <c r="AT175" s="256"/>
      <c r="AU175" s="256"/>
      <c r="AV175" s="256"/>
      <c r="AW175" s="256"/>
      <c r="AX175" s="256"/>
      <c r="AY175" s="256"/>
      <c r="AZ175" s="256"/>
      <c r="BA175" s="256"/>
      <c r="BB175" s="256"/>
      <c r="BC175" s="256"/>
      <c r="BD175" s="256"/>
      <c r="BE175" s="256"/>
      <c r="BF175" s="256"/>
      <c r="BG175" s="256"/>
      <c r="BH175" s="256"/>
      <c r="BI175" s="256"/>
      <c r="BJ175" s="256"/>
      <c r="BK175" s="256"/>
      <c r="BL175" s="256"/>
      <c r="BM175" s="256"/>
      <c r="BN175" s="256"/>
      <c r="BO175" s="256"/>
      <c r="BP175" s="256"/>
      <c r="BQ175" s="256"/>
      <c r="BR175" s="256"/>
      <c r="BS175" s="256"/>
      <c r="BT175" s="256"/>
      <c r="BU175" s="256"/>
      <c r="BV175" s="256"/>
      <c r="BW175" s="256"/>
      <c r="BX175" s="256"/>
      <c r="BY175" s="256"/>
      <c r="BZ175" s="256"/>
      <c r="CA175" s="256"/>
      <c r="CB175" s="256"/>
      <c r="CC175" s="256"/>
      <c r="CD175" s="256"/>
      <c r="CE175" s="256"/>
      <c r="CF175" s="256"/>
      <c r="CG175" s="256"/>
      <c r="CH175" s="256"/>
      <c r="CI175" s="256"/>
      <c r="CJ175" s="256"/>
      <c r="CK175" s="256"/>
      <c r="CL175" s="256"/>
      <c r="CM175" s="256"/>
      <c r="CN175" s="256"/>
      <c r="CO175" s="256"/>
      <c r="CP175" s="256"/>
      <c r="CQ175" s="256"/>
      <c r="CR175" s="256"/>
      <c r="CS175" s="256"/>
      <c r="CT175" s="256"/>
      <c r="CU175" s="256"/>
      <c r="CV175" s="256"/>
      <c r="CW175" s="256"/>
      <c r="CX175" s="256"/>
      <c r="CY175" s="256"/>
      <c r="CZ175" s="256"/>
      <c r="DA175" s="256"/>
      <c r="DB175" s="256"/>
      <c r="DC175" s="256"/>
      <c r="DD175" s="256"/>
      <c r="DE175" s="256"/>
      <c r="DF175" s="256"/>
      <c r="DG175" s="256"/>
      <c r="DH175" s="256"/>
      <c r="DI175" s="256"/>
      <c r="DJ175" s="256"/>
      <c r="DK175" s="256"/>
      <c r="DL175" s="256"/>
      <c r="DM175" s="256"/>
      <c r="DN175" s="257"/>
      <c r="DO175" s="254"/>
    </row>
    <row r="176" spans="1:119" ht="7.5" customHeight="1">
      <c r="A176" s="254"/>
      <c r="B176" s="258"/>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c r="AA176" s="254"/>
      <c r="AB176" s="254"/>
      <c r="AC176" s="254"/>
      <c r="AD176" s="254"/>
      <c r="AE176" s="254"/>
      <c r="AF176" s="254"/>
      <c r="AG176" s="254"/>
      <c r="AH176" s="254"/>
      <c r="AI176" s="254"/>
      <c r="AJ176" s="254"/>
      <c r="AK176" s="254"/>
      <c r="AL176" s="254"/>
      <c r="AM176" s="254"/>
      <c r="AN176" s="254"/>
      <c r="AO176" s="254"/>
      <c r="AP176" s="254"/>
      <c r="AQ176" s="254"/>
      <c r="AR176" s="254"/>
      <c r="AS176" s="254"/>
      <c r="AT176" s="254"/>
      <c r="AU176" s="254"/>
      <c r="AV176" s="254"/>
      <c r="AW176" s="254"/>
      <c r="AX176" s="254"/>
      <c r="AY176" s="254"/>
      <c r="AZ176" s="254"/>
      <c r="BA176" s="254"/>
      <c r="BB176" s="254"/>
      <c r="BC176" s="254"/>
      <c r="BD176" s="254"/>
      <c r="BE176" s="254"/>
      <c r="BF176" s="254"/>
      <c r="BG176" s="254"/>
      <c r="BH176" s="254"/>
      <c r="BI176" s="254"/>
      <c r="BJ176" s="254"/>
      <c r="BK176" s="254"/>
      <c r="BL176" s="254"/>
      <c r="BM176" s="254"/>
      <c r="BN176" s="254"/>
      <c r="BO176" s="254"/>
      <c r="BP176" s="254"/>
      <c r="BQ176" s="254"/>
      <c r="BR176" s="254"/>
      <c r="BS176" s="254"/>
      <c r="BT176" s="254"/>
      <c r="BU176" s="254"/>
      <c r="BV176" s="254"/>
      <c r="BW176" s="254"/>
      <c r="BX176" s="254"/>
      <c r="BY176" s="254"/>
      <c r="BZ176" s="254"/>
      <c r="CA176" s="254"/>
      <c r="CB176" s="254"/>
      <c r="CC176" s="254"/>
      <c r="CD176" s="254"/>
      <c r="CE176" s="254"/>
      <c r="CF176" s="254"/>
      <c r="CG176" s="254"/>
      <c r="CH176" s="254"/>
      <c r="CI176" s="254"/>
      <c r="CJ176" s="254"/>
      <c r="CK176" s="254"/>
      <c r="CL176" s="254"/>
      <c r="CM176" s="254"/>
      <c r="CN176" s="254"/>
      <c r="CO176" s="254"/>
      <c r="CP176" s="254"/>
      <c r="CQ176" s="254"/>
      <c r="CR176" s="254"/>
      <c r="CS176" s="254"/>
      <c r="CT176" s="254"/>
      <c r="CU176" s="254"/>
      <c r="CV176" s="254"/>
      <c r="CW176" s="254"/>
      <c r="CX176" s="254"/>
      <c r="CY176" s="254"/>
      <c r="CZ176" s="254"/>
      <c r="DA176" s="254"/>
      <c r="DB176" s="254"/>
      <c r="DC176" s="254"/>
      <c r="DD176" s="254"/>
      <c r="DE176" s="254"/>
      <c r="DF176" s="254"/>
      <c r="DG176" s="254"/>
      <c r="DH176" s="254"/>
      <c r="DI176" s="254"/>
      <c r="DJ176" s="254"/>
      <c r="DK176" s="254"/>
      <c r="DL176" s="254"/>
      <c r="DM176" s="254"/>
      <c r="DN176" s="259"/>
      <c r="DO176" s="254"/>
    </row>
    <row r="177" spans="1:119" ht="7.5" customHeight="1">
      <c r="A177" s="254"/>
      <c r="B177" s="258"/>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c r="AA177" s="254"/>
      <c r="AB177" s="254"/>
      <c r="AC177" s="254"/>
      <c r="AD177" s="254"/>
      <c r="AE177" s="254"/>
      <c r="AF177" s="254"/>
      <c r="AG177" s="254"/>
      <c r="AH177" s="254"/>
      <c r="AI177" s="254"/>
      <c r="AJ177" s="254"/>
      <c r="AK177" s="254"/>
      <c r="AL177" s="254"/>
      <c r="AM177" s="254"/>
      <c r="AN177" s="254"/>
      <c r="AO177" s="254"/>
      <c r="AP177" s="254"/>
      <c r="AQ177" s="254"/>
      <c r="AR177" s="254"/>
      <c r="AS177" s="254"/>
      <c r="AT177" s="254"/>
      <c r="AU177" s="254"/>
      <c r="AV177" s="254"/>
      <c r="AW177" s="254"/>
      <c r="AX177" s="254"/>
      <c r="AY177" s="254"/>
      <c r="AZ177" s="254"/>
      <c r="BA177" s="254"/>
      <c r="BB177" s="254"/>
      <c r="BC177" s="254"/>
      <c r="BD177" s="254"/>
      <c r="BE177" s="254"/>
      <c r="BF177" s="254"/>
      <c r="BG177" s="254"/>
      <c r="BH177" s="254"/>
      <c r="BI177" s="254"/>
      <c r="BJ177" s="254"/>
      <c r="BK177" s="254"/>
      <c r="BL177" s="254"/>
      <c r="BM177" s="254"/>
      <c r="BN177" s="254"/>
      <c r="BO177" s="254"/>
      <c r="BP177" s="254"/>
      <c r="BQ177" s="254"/>
      <c r="BR177" s="254"/>
      <c r="BS177" s="254"/>
      <c r="BT177" s="254"/>
      <c r="BU177" s="254"/>
      <c r="BV177" s="254"/>
      <c r="BW177" s="254"/>
      <c r="BX177" s="254"/>
      <c r="BY177" s="254"/>
      <c r="BZ177" s="254"/>
      <c r="CA177" s="254"/>
      <c r="CB177" s="254"/>
      <c r="CC177" s="254"/>
      <c r="CD177" s="254"/>
      <c r="CE177" s="254"/>
      <c r="CF177" s="254"/>
      <c r="CG177" s="254"/>
      <c r="CH177" s="254"/>
      <c r="CI177" s="254"/>
      <c r="CJ177" s="254"/>
      <c r="CK177" s="254"/>
      <c r="CL177" s="254"/>
      <c r="CM177" s="254"/>
      <c r="CN177" s="254"/>
      <c r="CO177" s="254"/>
      <c r="CP177" s="254"/>
      <c r="CQ177" s="254"/>
      <c r="CR177" s="254"/>
      <c r="CS177" s="254"/>
      <c r="CT177" s="254"/>
      <c r="CU177" s="254"/>
      <c r="CV177" s="254"/>
      <c r="CW177" s="254"/>
      <c r="CX177" s="254"/>
      <c r="CY177" s="254"/>
      <c r="CZ177" s="254"/>
      <c r="DA177" s="254"/>
      <c r="DB177" s="254"/>
      <c r="DC177" s="254"/>
      <c r="DD177" s="254"/>
      <c r="DE177" s="254"/>
      <c r="DF177" s="254"/>
      <c r="DG177" s="254"/>
      <c r="DH177" s="254"/>
      <c r="DI177" s="254"/>
      <c r="DJ177" s="254"/>
      <c r="DK177" s="254"/>
      <c r="DL177" s="254"/>
      <c r="DM177" s="254"/>
      <c r="DN177" s="259"/>
      <c r="DO177" s="254"/>
    </row>
    <row r="178" spans="1:119" ht="7.5" customHeight="1">
      <c r="A178" s="254"/>
      <c r="B178" s="258"/>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c r="AA178" s="254"/>
      <c r="AB178" s="254"/>
      <c r="AC178" s="254"/>
      <c r="AD178" s="254"/>
      <c r="AE178" s="254"/>
      <c r="AF178" s="254"/>
      <c r="AG178" s="254"/>
      <c r="AH178" s="254"/>
      <c r="AI178" s="254"/>
      <c r="AJ178" s="254"/>
      <c r="AK178" s="254"/>
      <c r="AL178" s="254"/>
      <c r="AM178" s="254"/>
      <c r="AN178" s="254"/>
      <c r="AO178" s="254"/>
      <c r="AP178" s="254"/>
      <c r="AQ178" s="254"/>
      <c r="AR178" s="254"/>
      <c r="AS178" s="254"/>
      <c r="AT178" s="254"/>
      <c r="AU178" s="254"/>
      <c r="AV178" s="254"/>
      <c r="AW178" s="254"/>
      <c r="AX178" s="254"/>
      <c r="AY178" s="254"/>
      <c r="AZ178" s="254"/>
      <c r="BA178" s="254"/>
      <c r="BB178" s="254"/>
      <c r="BC178" s="254"/>
      <c r="BD178" s="254"/>
      <c r="BE178" s="254"/>
      <c r="BF178" s="254"/>
      <c r="BG178" s="254"/>
      <c r="BH178" s="254"/>
      <c r="BI178" s="254"/>
      <c r="BJ178" s="254"/>
      <c r="BK178" s="254"/>
      <c r="BL178" s="254"/>
      <c r="BM178" s="254"/>
      <c r="BN178" s="254"/>
      <c r="BO178" s="254"/>
      <c r="BP178" s="254"/>
      <c r="BQ178" s="254"/>
      <c r="BR178" s="254"/>
      <c r="BS178" s="254"/>
      <c r="BT178" s="254"/>
      <c r="BU178" s="254"/>
      <c r="BV178" s="254"/>
      <c r="BW178" s="254"/>
      <c r="BX178" s="254"/>
      <c r="BY178" s="254"/>
      <c r="BZ178" s="254"/>
      <c r="CA178" s="254"/>
      <c r="CB178" s="254"/>
      <c r="CC178" s="254"/>
      <c r="CD178" s="254"/>
      <c r="CE178" s="254"/>
      <c r="CF178" s="254"/>
      <c r="CG178" s="254"/>
      <c r="CH178" s="254"/>
      <c r="CI178" s="254"/>
      <c r="CJ178" s="254"/>
      <c r="CK178" s="254"/>
      <c r="CL178" s="254"/>
      <c r="CM178" s="254"/>
      <c r="CN178" s="254"/>
      <c r="CO178" s="254"/>
      <c r="CP178" s="254"/>
      <c r="CQ178" s="254"/>
      <c r="CR178" s="254"/>
      <c r="CS178" s="254"/>
      <c r="CT178" s="254"/>
      <c r="CU178" s="254"/>
      <c r="CV178" s="254"/>
      <c r="CW178" s="254"/>
      <c r="CX178" s="254"/>
      <c r="CY178" s="254"/>
      <c r="CZ178" s="254"/>
      <c r="DA178" s="254"/>
      <c r="DB178" s="254"/>
      <c r="DC178" s="254"/>
      <c r="DD178" s="254"/>
      <c r="DE178" s="254"/>
      <c r="DF178" s="254"/>
      <c r="DG178" s="254"/>
      <c r="DH178" s="254"/>
      <c r="DI178" s="254"/>
      <c r="DJ178" s="254"/>
      <c r="DK178" s="254"/>
      <c r="DL178" s="254"/>
      <c r="DM178" s="254"/>
      <c r="DN178" s="259"/>
      <c r="DO178" s="254"/>
    </row>
    <row r="179" spans="1:119" ht="7.5" customHeight="1">
      <c r="A179" s="254"/>
      <c r="B179" s="258"/>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c r="AA179" s="254"/>
      <c r="AB179" s="254"/>
      <c r="AC179" s="254"/>
      <c r="AD179" s="254"/>
      <c r="AE179" s="254"/>
      <c r="AF179" s="254"/>
      <c r="AG179" s="254"/>
      <c r="AH179" s="254"/>
      <c r="AI179" s="254"/>
      <c r="AJ179" s="254"/>
      <c r="AK179" s="254"/>
      <c r="AL179" s="254"/>
      <c r="AM179" s="254"/>
      <c r="AN179" s="254"/>
      <c r="AO179" s="254"/>
      <c r="AP179" s="254"/>
      <c r="AQ179" s="254"/>
      <c r="AR179" s="254"/>
      <c r="AS179" s="254"/>
      <c r="AT179" s="254"/>
      <c r="AU179" s="254"/>
      <c r="AV179" s="254"/>
      <c r="AW179" s="254"/>
      <c r="AX179" s="254"/>
      <c r="AY179" s="254"/>
      <c r="AZ179" s="254"/>
      <c r="BA179" s="254"/>
      <c r="BB179" s="254"/>
      <c r="BC179" s="254"/>
      <c r="BD179" s="254"/>
      <c r="BE179" s="254"/>
      <c r="BF179" s="254"/>
      <c r="BG179" s="254"/>
      <c r="BH179" s="254"/>
      <c r="BI179" s="254"/>
      <c r="BJ179" s="254"/>
      <c r="BK179" s="254"/>
      <c r="BL179" s="254"/>
      <c r="BM179" s="254"/>
      <c r="BN179" s="254"/>
      <c r="BO179" s="254"/>
      <c r="BP179" s="254"/>
      <c r="BQ179" s="254"/>
      <c r="BR179" s="254"/>
      <c r="BS179" s="254"/>
      <c r="BT179" s="254"/>
      <c r="BU179" s="254"/>
      <c r="BV179" s="254"/>
      <c r="BW179" s="254"/>
      <c r="BX179" s="254"/>
      <c r="BY179" s="254"/>
      <c r="BZ179" s="254"/>
      <c r="CA179" s="254"/>
      <c r="CB179" s="254"/>
      <c r="CC179" s="254"/>
      <c r="CD179" s="254"/>
      <c r="CE179" s="254"/>
      <c r="CF179" s="254"/>
      <c r="CG179" s="254"/>
      <c r="CH179" s="254"/>
      <c r="CI179" s="254"/>
      <c r="CJ179" s="254"/>
      <c r="CK179" s="254"/>
      <c r="CL179" s="254"/>
      <c r="CM179" s="254"/>
      <c r="CN179" s="254"/>
      <c r="CO179" s="254"/>
      <c r="CP179" s="254"/>
      <c r="CQ179" s="254"/>
      <c r="CR179" s="254"/>
      <c r="CS179" s="254"/>
      <c r="CT179" s="254"/>
      <c r="CU179" s="254"/>
      <c r="CV179" s="254"/>
      <c r="CW179" s="254"/>
      <c r="CX179" s="254"/>
      <c r="CY179" s="254"/>
      <c r="CZ179" s="254"/>
      <c r="DA179" s="254"/>
      <c r="DB179" s="254"/>
      <c r="DC179" s="254"/>
      <c r="DD179" s="254"/>
      <c r="DE179" s="254"/>
      <c r="DF179" s="254"/>
      <c r="DG179" s="254"/>
      <c r="DH179" s="254"/>
      <c r="DI179" s="254"/>
      <c r="DJ179" s="254"/>
      <c r="DK179" s="254"/>
      <c r="DL179" s="254"/>
      <c r="DM179" s="254"/>
      <c r="DN179" s="259"/>
      <c r="DO179" s="254"/>
    </row>
    <row r="180" spans="1:119" ht="7.5" customHeight="1">
      <c r="A180" s="254"/>
      <c r="B180" s="258"/>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c r="AA180" s="254"/>
      <c r="AB180" s="254"/>
      <c r="AC180" s="254"/>
      <c r="AD180" s="254"/>
      <c r="AE180" s="254"/>
      <c r="AF180" s="254"/>
      <c r="AG180" s="254"/>
      <c r="AH180" s="254"/>
      <c r="AI180" s="254"/>
      <c r="AJ180" s="254"/>
      <c r="AK180" s="254"/>
      <c r="AL180" s="254"/>
      <c r="AM180" s="254"/>
      <c r="AN180" s="254"/>
      <c r="AO180" s="254"/>
      <c r="AP180" s="254"/>
      <c r="AQ180" s="254"/>
      <c r="AR180" s="254"/>
      <c r="AS180" s="254"/>
      <c r="AT180" s="254"/>
      <c r="AU180" s="254"/>
      <c r="AV180" s="254"/>
      <c r="AW180" s="254"/>
      <c r="AX180" s="254"/>
      <c r="AY180" s="254"/>
      <c r="AZ180" s="254"/>
      <c r="BA180" s="254"/>
      <c r="BB180" s="254"/>
      <c r="BC180" s="254"/>
      <c r="BD180" s="254"/>
      <c r="BE180" s="254"/>
      <c r="BF180" s="254"/>
      <c r="BG180" s="254"/>
      <c r="BH180" s="254"/>
      <c r="BI180" s="254"/>
      <c r="BJ180" s="254"/>
      <c r="BK180" s="254"/>
      <c r="BL180" s="254"/>
      <c r="BM180" s="254"/>
      <c r="BN180" s="254"/>
      <c r="BO180" s="254"/>
      <c r="BP180" s="254"/>
      <c r="BQ180" s="254"/>
      <c r="BR180" s="254"/>
      <c r="BS180" s="254"/>
      <c r="BT180" s="254"/>
      <c r="BU180" s="254"/>
      <c r="BV180" s="254"/>
      <c r="BW180" s="254"/>
      <c r="BX180" s="254"/>
      <c r="BY180" s="254"/>
      <c r="BZ180" s="254"/>
      <c r="CA180" s="254"/>
      <c r="CB180" s="254"/>
      <c r="CC180" s="254"/>
      <c r="CD180" s="254"/>
      <c r="CE180" s="254"/>
      <c r="CF180" s="254"/>
      <c r="CG180" s="254"/>
      <c r="CH180" s="254"/>
      <c r="CI180" s="254"/>
      <c r="CJ180" s="254"/>
      <c r="CK180" s="254"/>
      <c r="CL180" s="254"/>
      <c r="CM180" s="254"/>
      <c r="CN180" s="254"/>
      <c r="CO180" s="254"/>
      <c r="CP180" s="254"/>
      <c r="CQ180" s="254"/>
      <c r="CR180" s="254"/>
      <c r="CS180" s="254"/>
      <c r="CT180" s="254"/>
      <c r="CU180" s="254"/>
      <c r="CV180" s="254"/>
      <c r="CW180" s="254"/>
      <c r="CX180" s="254"/>
      <c r="CY180" s="254"/>
      <c r="CZ180" s="254"/>
      <c r="DA180" s="254"/>
      <c r="DB180" s="254"/>
      <c r="DC180" s="254"/>
      <c r="DD180" s="254"/>
      <c r="DE180" s="254"/>
      <c r="DF180" s="254"/>
      <c r="DG180" s="254"/>
      <c r="DH180" s="254"/>
      <c r="DI180" s="254"/>
      <c r="DJ180" s="254"/>
      <c r="DK180" s="254"/>
      <c r="DL180" s="254"/>
      <c r="DM180" s="254"/>
      <c r="DN180" s="259"/>
      <c r="DO180" s="254"/>
    </row>
    <row r="181" spans="1:119" ht="7.5" customHeight="1">
      <c r="A181" s="254"/>
      <c r="B181" s="258"/>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c r="AA181" s="254"/>
      <c r="AB181" s="254"/>
      <c r="AC181" s="254"/>
      <c r="AD181" s="254"/>
      <c r="AE181" s="254"/>
      <c r="AF181" s="254"/>
      <c r="AG181" s="254"/>
      <c r="AH181" s="254"/>
      <c r="AI181" s="254"/>
      <c r="AJ181" s="254"/>
      <c r="AK181" s="254"/>
      <c r="AL181" s="254"/>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254"/>
      <c r="BR181" s="254"/>
      <c r="BS181" s="254"/>
      <c r="BT181" s="254"/>
      <c r="BU181" s="254"/>
      <c r="BV181" s="254"/>
      <c r="BW181" s="254"/>
      <c r="BX181" s="254"/>
      <c r="BY181" s="254"/>
      <c r="BZ181" s="254"/>
      <c r="CA181" s="254"/>
      <c r="CB181" s="254"/>
      <c r="CC181" s="254"/>
      <c r="CD181" s="254"/>
      <c r="CE181" s="254"/>
      <c r="CF181" s="254"/>
      <c r="CG181" s="254"/>
      <c r="CH181" s="254"/>
      <c r="CI181" s="254"/>
      <c r="CJ181" s="254"/>
      <c r="CK181" s="254"/>
      <c r="CL181" s="254"/>
      <c r="CM181" s="254"/>
      <c r="CN181" s="254"/>
      <c r="CO181" s="254"/>
      <c r="CP181" s="254"/>
      <c r="CQ181" s="254"/>
      <c r="CR181" s="254"/>
      <c r="CS181" s="254"/>
      <c r="CT181" s="254"/>
      <c r="CU181" s="254"/>
      <c r="CV181" s="254"/>
      <c r="CW181" s="254"/>
      <c r="CX181" s="254"/>
      <c r="CY181" s="254"/>
      <c r="CZ181" s="254"/>
      <c r="DA181" s="254"/>
      <c r="DB181" s="254"/>
      <c r="DC181" s="254"/>
      <c r="DD181" s="254"/>
      <c r="DE181" s="254"/>
      <c r="DF181" s="254"/>
      <c r="DG181" s="254"/>
      <c r="DH181" s="254"/>
      <c r="DI181" s="254"/>
      <c r="DJ181" s="254"/>
      <c r="DK181" s="254"/>
      <c r="DL181" s="254"/>
      <c r="DM181" s="254"/>
      <c r="DN181" s="259"/>
      <c r="DO181" s="254"/>
    </row>
    <row r="182" spans="1:119" ht="7.5" customHeight="1">
      <c r="A182" s="254"/>
      <c r="B182" s="258"/>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c r="AA182" s="254"/>
      <c r="AB182" s="254"/>
      <c r="AC182" s="254"/>
      <c r="AD182" s="254"/>
      <c r="AE182" s="254"/>
      <c r="AF182" s="254"/>
      <c r="AG182" s="254"/>
      <c r="AH182" s="254"/>
      <c r="AI182" s="254"/>
      <c r="AJ182" s="254"/>
      <c r="AK182" s="254"/>
      <c r="AL182" s="254"/>
      <c r="AM182" s="254"/>
      <c r="AN182" s="254"/>
      <c r="AO182" s="254"/>
      <c r="AP182" s="254"/>
      <c r="AQ182" s="254"/>
      <c r="AR182" s="254"/>
      <c r="AS182" s="254"/>
      <c r="AT182" s="254"/>
      <c r="AU182" s="254"/>
      <c r="AV182" s="254"/>
      <c r="AW182" s="254"/>
      <c r="AX182" s="254"/>
      <c r="AY182" s="254"/>
      <c r="AZ182" s="254"/>
      <c r="BA182" s="254"/>
      <c r="BB182" s="254"/>
      <c r="BC182" s="254"/>
      <c r="BD182" s="254"/>
      <c r="BE182" s="254"/>
      <c r="BF182" s="254"/>
      <c r="BG182" s="254"/>
      <c r="BH182" s="254"/>
      <c r="BI182" s="254"/>
      <c r="BJ182" s="254"/>
      <c r="BK182" s="254"/>
      <c r="BL182" s="254"/>
      <c r="BM182" s="254"/>
      <c r="BN182" s="254"/>
      <c r="BO182" s="254"/>
      <c r="BP182" s="254"/>
      <c r="BQ182" s="254"/>
      <c r="BR182" s="254"/>
      <c r="BS182" s="254"/>
      <c r="BT182" s="254"/>
      <c r="BU182" s="254"/>
      <c r="BV182" s="254"/>
      <c r="BW182" s="254"/>
      <c r="BX182" s="254"/>
      <c r="BY182" s="254"/>
      <c r="BZ182" s="254"/>
      <c r="CA182" s="254"/>
      <c r="CB182" s="254"/>
      <c r="CC182" s="254"/>
      <c r="CD182" s="254"/>
      <c r="CE182" s="254"/>
      <c r="CF182" s="254"/>
      <c r="CG182" s="254"/>
      <c r="CH182" s="254"/>
      <c r="CI182" s="254"/>
      <c r="CJ182" s="254"/>
      <c r="CK182" s="254"/>
      <c r="CL182" s="254"/>
      <c r="CM182" s="254"/>
      <c r="CN182" s="254"/>
      <c r="CO182" s="254"/>
      <c r="CP182" s="254"/>
      <c r="CQ182" s="254"/>
      <c r="CR182" s="254"/>
      <c r="CS182" s="254"/>
      <c r="CT182" s="254"/>
      <c r="CU182" s="254"/>
      <c r="CV182" s="254"/>
      <c r="CW182" s="254"/>
      <c r="CX182" s="254"/>
      <c r="CY182" s="254"/>
      <c r="CZ182" s="254"/>
      <c r="DA182" s="254"/>
      <c r="DB182" s="254"/>
      <c r="DC182" s="254"/>
      <c r="DD182" s="254"/>
      <c r="DE182" s="254"/>
      <c r="DF182" s="254"/>
      <c r="DG182" s="254"/>
      <c r="DH182" s="254"/>
      <c r="DI182" s="254"/>
      <c r="DJ182" s="254"/>
      <c r="DK182" s="254"/>
      <c r="DL182" s="254"/>
      <c r="DM182" s="254"/>
      <c r="DN182" s="259"/>
      <c r="DO182" s="254"/>
    </row>
    <row r="183" spans="1:119" ht="7.5" customHeight="1">
      <c r="A183" s="254"/>
      <c r="B183" s="258"/>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c r="AA183" s="254"/>
      <c r="AB183" s="254"/>
      <c r="AC183" s="254"/>
      <c r="AD183" s="254"/>
      <c r="AE183" s="254"/>
      <c r="AF183" s="254"/>
      <c r="AG183" s="254"/>
      <c r="AH183" s="254"/>
      <c r="AI183" s="254"/>
      <c r="AJ183" s="254"/>
      <c r="AK183" s="254"/>
      <c r="AL183" s="254"/>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254"/>
      <c r="BR183" s="254"/>
      <c r="BS183" s="254"/>
      <c r="BT183" s="254"/>
      <c r="BU183" s="254"/>
      <c r="BV183" s="254"/>
      <c r="BW183" s="254"/>
      <c r="BX183" s="254"/>
      <c r="BY183" s="254"/>
      <c r="BZ183" s="254"/>
      <c r="CA183" s="254"/>
      <c r="CB183" s="254"/>
      <c r="CC183" s="254"/>
      <c r="CD183" s="254"/>
      <c r="CE183" s="254"/>
      <c r="CF183" s="254"/>
      <c r="CG183" s="254"/>
      <c r="CH183" s="254"/>
      <c r="CI183" s="254"/>
      <c r="CJ183" s="254"/>
      <c r="CK183" s="254"/>
      <c r="CL183" s="254"/>
      <c r="CM183" s="254"/>
      <c r="CN183" s="254"/>
      <c r="CO183" s="254"/>
      <c r="CP183" s="254"/>
      <c r="CQ183" s="254"/>
      <c r="CR183" s="254"/>
      <c r="CS183" s="254"/>
      <c r="CT183" s="254"/>
      <c r="CU183" s="254"/>
      <c r="CV183" s="254"/>
      <c r="CW183" s="254"/>
      <c r="CX183" s="254"/>
      <c r="CY183" s="254"/>
      <c r="CZ183" s="254"/>
      <c r="DA183" s="254"/>
      <c r="DB183" s="254"/>
      <c r="DC183" s="254"/>
      <c r="DD183" s="254"/>
      <c r="DE183" s="254"/>
      <c r="DF183" s="254"/>
      <c r="DG183" s="254"/>
      <c r="DH183" s="254"/>
      <c r="DI183" s="254"/>
      <c r="DJ183" s="254"/>
      <c r="DK183" s="254"/>
      <c r="DL183" s="254"/>
      <c r="DM183" s="254"/>
      <c r="DN183" s="259"/>
      <c r="DO183" s="254"/>
    </row>
    <row r="184" spans="1:119" ht="7.5" customHeight="1">
      <c r="A184" s="254"/>
      <c r="B184" s="258"/>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c r="AA184" s="254"/>
      <c r="AB184" s="254"/>
      <c r="AC184" s="254"/>
      <c r="AD184" s="254"/>
      <c r="AE184" s="254"/>
      <c r="AF184" s="254"/>
      <c r="AG184" s="254"/>
      <c r="AH184" s="254"/>
      <c r="AI184" s="254"/>
      <c r="AJ184" s="254"/>
      <c r="AK184" s="254"/>
      <c r="AL184" s="254"/>
      <c r="AM184" s="254"/>
      <c r="AN184" s="254"/>
      <c r="AO184" s="254"/>
      <c r="AP184" s="254"/>
      <c r="AQ184" s="254"/>
      <c r="AR184" s="254"/>
      <c r="AS184" s="254"/>
      <c r="AT184" s="254"/>
      <c r="AU184" s="254"/>
      <c r="AV184" s="254"/>
      <c r="AW184" s="254"/>
      <c r="AX184" s="254"/>
      <c r="AY184" s="254"/>
      <c r="AZ184" s="254"/>
      <c r="BA184" s="254"/>
      <c r="BB184" s="254"/>
      <c r="BC184" s="254"/>
      <c r="BD184" s="254"/>
      <c r="BE184" s="254"/>
      <c r="BF184" s="254"/>
      <c r="BG184" s="254"/>
      <c r="BH184" s="254"/>
      <c r="BI184" s="254"/>
      <c r="BJ184" s="254"/>
      <c r="BK184" s="254"/>
      <c r="BL184" s="254"/>
      <c r="BM184" s="254"/>
      <c r="BN184" s="254"/>
      <c r="BO184" s="254"/>
      <c r="BP184" s="254"/>
      <c r="BQ184" s="254"/>
      <c r="BR184" s="254"/>
      <c r="BS184" s="254"/>
      <c r="BT184" s="254"/>
      <c r="BU184" s="254"/>
      <c r="BV184" s="254"/>
      <c r="BW184" s="254"/>
      <c r="BX184" s="254"/>
      <c r="BY184" s="254"/>
      <c r="BZ184" s="254"/>
      <c r="CA184" s="254"/>
      <c r="CB184" s="254"/>
      <c r="CC184" s="254"/>
      <c r="CD184" s="254"/>
      <c r="CE184" s="254"/>
      <c r="CF184" s="254"/>
      <c r="CG184" s="254"/>
      <c r="CH184" s="254"/>
      <c r="CI184" s="254"/>
      <c r="CJ184" s="254"/>
      <c r="CK184" s="254"/>
      <c r="CL184" s="254"/>
      <c r="CM184" s="254"/>
      <c r="CN184" s="254"/>
      <c r="CO184" s="254"/>
      <c r="CP184" s="254"/>
      <c r="CQ184" s="254"/>
      <c r="CR184" s="254"/>
      <c r="CS184" s="254"/>
      <c r="CT184" s="254"/>
      <c r="CU184" s="254"/>
      <c r="CV184" s="254"/>
      <c r="CW184" s="254"/>
      <c r="CX184" s="254"/>
      <c r="CY184" s="254"/>
      <c r="CZ184" s="254"/>
      <c r="DA184" s="254"/>
      <c r="DB184" s="254"/>
      <c r="DC184" s="254"/>
      <c r="DD184" s="254"/>
      <c r="DE184" s="254"/>
      <c r="DF184" s="254"/>
      <c r="DG184" s="254"/>
      <c r="DH184" s="254"/>
      <c r="DI184" s="254"/>
      <c r="DJ184" s="254"/>
      <c r="DK184" s="254"/>
      <c r="DL184" s="254"/>
      <c r="DM184" s="254"/>
      <c r="DN184" s="259"/>
      <c r="DO184" s="254"/>
    </row>
    <row r="185" spans="1:119" ht="7.5" customHeight="1">
      <c r="A185" s="254"/>
      <c r="B185" s="258"/>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c r="AA185" s="254"/>
      <c r="AB185" s="254"/>
      <c r="AC185" s="254"/>
      <c r="AD185" s="254"/>
      <c r="AE185" s="254"/>
      <c r="AF185" s="254"/>
      <c r="AG185" s="254"/>
      <c r="AH185" s="254"/>
      <c r="AI185" s="254"/>
      <c r="AJ185" s="254"/>
      <c r="AK185" s="254"/>
      <c r="AL185" s="254"/>
      <c r="AM185" s="254"/>
      <c r="AN185" s="254"/>
      <c r="AO185" s="254"/>
      <c r="AP185" s="254"/>
      <c r="AQ185" s="254"/>
      <c r="AR185" s="254"/>
      <c r="AS185" s="254"/>
      <c r="AT185" s="254"/>
      <c r="AU185" s="254"/>
      <c r="AV185" s="254"/>
      <c r="AW185" s="254"/>
      <c r="AX185" s="254"/>
      <c r="AY185" s="254"/>
      <c r="AZ185" s="254"/>
      <c r="BA185" s="254"/>
      <c r="BB185" s="254"/>
      <c r="BC185" s="254"/>
      <c r="BD185" s="254"/>
      <c r="BE185" s="254"/>
      <c r="BF185" s="254"/>
      <c r="BG185" s="254"/>
      <c r="BH185" s="254"/>
      <c r="BI185" s="254"/>
      <c r="BJ185" s="254"/>
      <c r="BK185" s="254"/>
      <c r="BL185" s="254"/>
      <c r="BM185" s="254"/>
      <c r="BN185" s="254"/>
      <c r="BO185" s="254"/>
      <c r="BP185" s="254"/>
      <c r="BQ185" s="254"/>
      <c r="BR185" s="254"/>
      <c r="BS185" s="254"/>
      <c r="BT185" s="254"/>
      <c r="BU185" s="254"/>
      <c r="BV185" s="254"/>
      <c r="BW185" s="254"/>
      <c r="BX185" s="254"/>
      <c r="BY185" s="254"/>
      <c r="BZ185" s="254"/>
      <c r="CA185" s="254"/>
      <c r="CB185" s="254"/>
      <c r="CC185" s="254"/>
      <c r="CD185" s="254"/>
      <c r="CE185" s="254"/>
      <c r="CF185" s="254"/>
      <c r="CG185" s="254"/>
      <c r="CH185" s="254"/>
      <c r="CI185" s="254"/>
      <c r="CJ185" s="254"/>
      <c r="CK185" s="254"/>
      <c r="CL185" s="254"/>
      <c r="CM185" s="254"/>
      <c r="CN185" s="254"/>
      <c r="CO185" s="254"/>
      <c r="CP185" s="254"/>
      <c r="CQ185" s="254"/>
      <c r="CR185" s="254"/>
      <c r="CS185" s="254"/>
      <c r="CT185" s="254"/>
      <c r="CU185" s="254"/>
      <c r="CV185" s="254"/>
      <c r="CW185" s="254"/>
      <c r="CX185" s="254"/>
      <c r="CY185" s="254"/>
      <c r="CZ185" s="254"/>
      <c r="DA185" s="254"/>
      <c r="DB185" s="254"/>
      <c r="DC185" s="254"/>
      <c r="DD185" s="254"/>
      <c r="DE185" s="254"/>
      <c r="DF185" s="254"/>
      <c r="DG185" s="254"/>
      <c r="DH185" s="254"/>
      <c r="DI185" s="254"/>
      <c r="DJ185" s="254"/>
      <c r="DK185" s="254"/>
      <c r="DL185" s="254"/>
      <c r="DM185" s="254"/>
      <c r="DN185" s="259"/>
      <c r="DO185" s="254"/>
    </row>
    <row r="186" spans="1:119" ht="7.5" customHeight="1">
      <c r="A186" s="254"/>
      <c r="B186" s="258"/>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c r="AA186" s="254"/>
      <c r="AB186" s="254"/>
      <c r="AC186" s="254"/>
      <c r="AD186" s="254"/>
      <c r="AE186" s="254"/>
      <c r="AF186" s="254"/>
      <c r="AG186" s="254"/>
      <c r="AH186" s="254"/>
      <c r="AI186" s="254"/>
      <c r="AJ186" s="254"/>
      <c r="AK186" s="254"/>
      <c r="AL186" s="254"/>
      <c r="AM186" s="254"/>
      <c r="AN186" s="254"/>
      <c r="AO186" s="254"/>
      <c r="AP186" s="254"/>
      <c r="AQ186" s="254"/>
      <c r="AR186" s="254"/>
      <c r="AS186" s="254"/>
      <c r="AT186" s="254"/>
      <c r="AU186" s="254"/>
      <c r="AV186" s="254"/>
      <c r="AW186" s="254"/>
      <c r="AX186" s="254"/>
      <c r="AY186" s="254"/>
      <c r="AZ186" s="254"/>
      <c r="BA186" s="254"/>
      <c r="BB186" s="254"/>
      <c r="BC186" s="254"/>
      <c r="BD186" s="254"/>
      <c r="BE186" s="254"/>
      <c r="BF186" s="254"/>
      <c r="BG186" s="254"/>
      <c r="BH186" s="254"/>
      <c r="BI186" s="254"/>
      <c r="BJ186" s="254"/>
      <c r="BK186" s="254"/>
      <c r="BL186" s="254"/>
      <c r="BM186" s="254"/>
      <c r="BN186" s="254"/>
      <c r="BO186" s="254"/>
      <c r="BP186" s="254"/>
      <c r="BQ186" s="254"/>
      <c r="BR186" s="254"/>
      <c r="BS186" s="254"/>
      <c r="BT186" s="254"/>
      <c r="BU186" s="254"/>
      <c r="BV186" s="254"/>
      <c r="BW186" s="254"/>
      <c r="BX186" s="254"/>
      <c r="BY186" s="254"/>
      <c r="BZ186" s="254"/>
      <c r="CA186" s="254"/>
      <c r="CB186" s="254"/>
      <c r="CC186" s="254"/>
      <c r="CD186" s="254"/>
      <c r="CE186" s="254"/>
      <c r="CF186" s="254"/>
      <c r="CG186" s="254"/>
      <c r="CH186" s="254"/>
      <c r="CI186" s="254"/>
      <c r="CJ186" s="254"/>
      <c r="CK186" s="254"/>
      <c r="CL186" s="254"/>
      <c r="CM186" s="254"/>
      <c r="CN186" s="254"/>
      <c r="CO186" s="254"/>
      <c r="CP186" s="254"/>
      <c r="CQ186" s="254"/>
      <c r="CR186" s="254"/>
      <c r="CS186" s="254"/>
      <c r="CT186" s="254"/>
      <c r="CU186" s="254"/>
      <c r="CV186" s="254"/>
      <c r="CW186" s="254"/>
      <c r="CX186" s="254"/>
      <c r="CY186" s="254"/>
      <c r="CZ186" s="254"/>
      <c r="DA186" s="254"/>
      <c r="DB186" s="254"/>
      <c r="DC186" s="254"/>
      <c r="DD186" s="254"/>
      <c r="DE186" s="254"/>
      <c r="DF186" s="254"/>
      <c r="DG186" s="254"/>
      <c r="DH186" s="254"/>
      <c r="DI186" s="254"/>
      <c r="DJ186" s="254"/>
      <c r="DK186" s="254"/>
      <c r="DL186" s="254"/>
      <c r="DM186" s="254"/>
      <c r="DN186" s="259"/>
      <c r="DO186" s="254"/>
    </row>
    <row r="187" spans="1:119" ht="7.5" customHeight="1">
      <c r="A187" s="254"/>
      <c r="B187" s="258"/>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c r="AA187" s="254"/>
      <c r="AB187" s="254"/>
      <c r="AC187" s="254"/>
      <c r="AD187" s="254"/>
      <c r="AE187" s="254"/>
      <c r="AF187" s="254"/>
      <c r="AG187" s="254"/>
      <c r="AH187" s="254"/>
      <c r="AI187" s="254"/>
      <c r="AJ187" s="254"/>
      <c r="AK187" s="254"/>
      <c r="AL187" s="254"/>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254"/>
      <c r="BR187" s="254"/>
      <c r="BS187" s="254"/>
      <c r="BT187" s="254"/>
      <c r="BU187" s="254"/>
      <c r="BV187" s="254"/>
      <c r="BW187" s="254"/>
      <c r="BX187" s="254"/>
      <c r="BY187" s="254"/>
      <c r="BZ187" s="254"/>
      <c r="CA187" s="254"/>
      <c r="CB187" s="254"/>
      <c r="CC187" s="254"/>
      <c r="CD187" s="254"/>
      <c r="CE187" s="254"/>
      <c r="CF187" s="254"/>
      <c r="CG187" s="254"/>
      <c r="CH187" s="254"/>
      <c r="CI187" s="254"/>
      <c r="CJ187" s="254"/>
      <c r="CK187" s="254"/>
      <c r="CL187" s="254"/>
      <c r="CM187" s="254"/>
      <c r="CN187" s="254"/>
      <c r="CO187" s="254"/>
      <c r="CP187" s="254"/>
      <c r="CQ187" s="254"/>
      <c r="CR187" s="254"/>
      <c r="CS187" s="254"/>
      <c r="CT187" s="254"/>
      <c r="CU187" s="254"/>
      <c r="CV187" s="254"/>
      <c r="CW187" s="254"/>
      <c r="CX187" s="254"/>
      <c r="CY187" s="254"/>
      <c r="CZ187" s="254"/>
      <c r="DA187" s="254"/>
      <c r="DB187" s="254"/>
      <c r="DC187" s="254"/>
      <c r="DD187" s="254"/>
      <c r="DE187" s="254"/>
      <c r="DF187" s="254"/>
      <c r="DG187" s="254"/>
      <c r="DH187" s="254"/>
      <c r="DI187" s="254"/>
      <c r="DJ187" s="254"/>
      <c r="DK187" s="254"/>
      <c r="DL187" s="254"/>
      <c r="DM187" s="254"/>
      <c r="DN187" s="259"/>
      <c r="DO187" s="254"/>
    </row>
    <row r="188" spans="1:119" ht="7.5" customHeight="1">
      <c r="A188" s="254"/>
      <c r="B188" s="258"/>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c r="AA188" s="254"/>
      <c r="AB188" s="254"/>
      <c r="AC188" s="254"/>
      <c r="AD188" s="254"/>
      <c r="AE188" s="254"/>
      <c r="AF188" s="254"/>
      <c r="AG188" s="254"/>
      <c r="AH188" s="254"/>
      <c r="AI188" s="254"/>
      <c r="AJ188" s="254"/>
      <c r="AK188" s="254"/>
      <c r="AL188" s="254"/>
      <c r="AM188" s="254"/>
      <c r="AN188" s="254"/>
      <c r="AO188" s="254"/>
      <c r="AP188" s="254"/>
      <c r="AQ188" s="254"/>
      <c r="AR188" s="254"/>
      <c r="AS188" s="254"/>
      <c r="AT188" s="254"/>
      <c r="AU188" s="254"/>
      <c r="AV188" s="254"/>
      <c r="AW188" s="254"/>
      <c r="AX188" s="254"/>
      <c r="AY188" s="254"/>
      <c r="AZ188" s="254"/>
      <c r="BA188" s="254"/>
      <c r="BB188" s="254"/>
      <c r="BC188" s="254"/>
      <c r="BD188" s="254"/>
      <c r="BE188" s="254"/>
      <c r="BF188" s="254"/>
      <c r="BG188" s="254"/>
      <c r="BH188" s="254"/>
      <c r="BI188" s="254"/>
      <c r="BJ188" s="254"/>
      <c r="BK188" s="254"/>
      <c r="BL188" s="254"/>
      <c r="BM188" s="254"/>
      <c r="BN188" s="254"/>
      <c r="BO188" s="254"/>
      <c r="BP188" s="254"/>
      <c r="BQ188" s="254"/>
      <c r="BR188" s="254"/>
      <c r="BS188" s="254"/>
      <c r="BT188" s="254"/>
      <c r="BU188" s="254"/>
      <c r="BV188" s="254"/>
      <c r="BW188" s="254"/>
      <c r="BX188" s="254"/>
      <c r="BY188" s="254"/>
      <c r="BZ188" s="254"/>
      <c r="CA188" s="254"/>
      <c r="CB188" s="254"/>
      <c r="CC188" s="254"/>
      <c r="CD188" s="254"/>
      <c r="CE188" s="254"/>
      <c r="CF188" s="254"/>
      <c r="CG188" s="254"/>
      <c r="CH188" s="254"/>
      <c r="CI188" s="254"/>
      <c r="CJ188" s="254"/>
      <c r="CK188" s="254"/>
      <c r="CL188" s="254"/>
      <c r="CM188" s="254"/>
      <c r="CN188" s="254"/>
      <c r="CO188" s="254"/>
      <c r="CP188" s="254"/>
      <c r="CQ188" s="254"/>
      <c r="CR188" s="254"/>
      <c r="CS188" s="254"/>
      <c r="CT188" s="254"/>
      <c r="CU188" s="254"/>
      <c r="CV188" s="254"/>
      <c r="CW188" s="254"/>
      <c r="CX188" s="254"/>
      <c r="CY188" s="254"/>
      <c r="CZ188" s="254"/>
      <c r="DA188" s="254"/>
      <c r="DB188" s="254"/>
      <c r="DC188" s="254"/>
      <c r="DD188" s="254"/>
      <c r="DE188" s="254"/>
      <c r="DF188" s="254"/>
      <c r="DG188" s="254"/>
      <c r="DH188" s="254"/>
      <c r="DI188" s="254"/>
      <c r="DJ188" s="254"/>
      <c r="DK188" s="254"/>
      <c r="DL188" s="254"/>
      <c r="DM188" s="254"/>
      <c r="DN188" s="259"/>
      <c r="DO188" s="254"/>
    </row>
    <row r="189" spans="1:119" ht="7.5" customHeight="1">
      <c r="A189" s="254"/>
      <c r="B189" s="258"/>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c r="AA189" s="254"/>
      <c r="AB189" s="254"/>
      <c r="AC189" s="254"/>
      <c r="AD189" s="254"/>
      <c r="AE189" s="254"/>
      <c r="AF189" s="254"/>
      <c r="AG189" s="254"/>
      <c r="AH189" s="254"/>
      <c r="AI189" s="254"/>
      <c r="AJ189" s="254"/>
      <c r="AK189" s="254"/>
      <c r="AL189" s="254"/>
      <c r="AM189" s="254"/>
      <c r="AN189" s="254"/>
      <c r="AO189" s="254"/>
      <c r="AP189" s="254"/>
      <c r="AQ189" s="254"/>
      <c r="AR189" s="254"/>
      <c r="AS189" s="254"/>
      <c r="AT189" s="254"/>
      <c r="AU189" s="254"/>
      <c r="AV189" s="254"/>
      <c r="AW189" s="254"/>
      <c r="AX189" s="254"/>
      <c r="AY189" s="254"/>
      <c r="AZ189" s="254"/>
      <c r="BA189" s="254"/>
      <c r="BB189" s="254"/>
      <c r="BC189" s="254"/>
      <c r="BD189" s="254"/>
      <c r="BE189" s="254"/>
      <c r="BF189" s="254"/>
      <c r="BG189" s="254"/>
      <c r="BH189" s="254"/>
      <c r="BI189" s="254"/>
      <c r="BJ189" s="254"/>
      <c r="BK189" s="254"/>
      <c r="BL189" s="254"/>
      <c r="BM189" s="254"/>
      <c r="BN189" s="254"/>
      <c r="BO189" s="254"/>
      <c r="BP189" s="254"/>
      <c r="BQ189" s="254"/>
      <c r="BR189" s="254"/>
      <c r="BS189" s="254"/>
      <c r="BT189" s="254"/>
      <c r="BU189" s="254"/>
      <c r="BV189" s="254"/>
      <c r="BW189" s="254"/>
      <c r="BX189" s="254"/>
      <c r="BY189" s="254"/>
      <c r="BZ189" s="254"/>
      <c r="CA189" s="254"/>
      <c r="CB189" s="254"/>
      <c r="CC189" s="254"/>
      <c r="CD189" s="254"/>
      <c r="CE189" s="254"/>
      <c r="CF189" s="254"/>
      <c r="CG189" s="254"/>
      <c r="CH189" s="254"/>
      <c r="CI189" s="254"/>
      <c r="CJ189" s="254"/>
      <c r="CK189" s="254"/>
      <c r="CL189" s="254"/>
      <c r="CM189" s="254"/>
      <c r="CN189" s="254"/>
      <c r="CO189" s="254"/>
      <c r="CP189" s="254"/>
      <c r="CQ189" s="254"/>
      <c r="CR189" s="254"/>
      <c r="CS189" s="254"/>
      <c r="CT189" s="254"/>
      <c r="CU189" s="254"/>
      <c r="CV189" s="254"/>
      <c r="CW189" s="254"/>
      <c r="CX189" s="254"/>
      <c r="CY189" s="254"/>
      <c r="CZ189" s="254"/>
      <c r="DA189" s="254"/>
      <c r="DB189" s="254"/>
      <c r="DC189" s="254"/>
      <c r="DD189" s="254"/>
      <c r="DE189" s="254"/>
      <c r="DF189" s="254"/>
      <c r="DG189" s="254"/>
      <c r="DH189" s="254"/>
      <c r="DI189" s="254"/>
      <c r="DJ189" s="254"/>
      <c r="DK189" s="254"/>
      <c r="DL189" s="254"/>
      <c r="DM189" s="254"/>
      <c r="DN189" s="259"/>
      <c r="DO189" s="254"/>
    </row>
    <row r="190" spans="1:119" ht="7.5" customHeight="1">
      <c r="A190" s="254"/>
      <c r="B190" s="258"/>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c r="AA190" s="254"/>
      <c r="AB190" s="254"/>
      <c r="AC190" s="254"/>
      <c r="AD190" s="254"/>
      <c r="AE190" s="254"/>
      <c r="AF190" s="254"/>
      <c r="AG190" s="254"/>
      <c r="AH190" s="254"/>
      <c r="AI190" s="254"/>
      <c r="AJ190" s="254"/>
      <c r="AK190" s="254"/>
      <c r="AL190" s="254"/>
      <c r="AM190" s="254"/>
      <c r="AN190" s="254"/>
      <c r="AO190" s="254"/>
      <c r="AP190" s="254"/>
      <c r="AQ190" s="254"/>
      <c r="AR190" s="254"/>
      <c r="AS190" s="254"/>
      <c r="AT190" s="254"/>
      <c r="AU190" s="254"/>
      <c r="AV190" s="254"/>
      <c r="AW190" s="254"/>
      <c r="AX190" s="254"/>
      <c r="AY190" s="254"/>
      <c r="AZ190" s="254"/>
      <c r="BA190" s="254"/>
      <c r="BB190" s="254"/>
      <c r="BC190" s="254"/>
      <c r="BD190" s="254"/>
      <c r="BE190" s="254"/>
      <c r="BF190" s="254"/>
      <c r="BG190" s="254"/>
      <c r="BH190" s="254"/>
      <c r="BI190" s="254"/>
      <c r="BJ190" s="254"/>
      <c r="BK190" s="254"/>
      <c r="BL190" s="254"/>
      <c r="BM190" s="254"/>
      <c r="BN190" s="254"/>
      <c r="BO190" s="254"/>
      <c r="BP190" s="254"/>
      <c r="BQ190" s="254"/>
      <c r="BR190" s="254"/>
      <c r="BS190" s="254"/>
      <c r="BT190" s="254"/>
      <c r="BU190" s="254"/>
      <c r="BV190" s="254"/>
      <c r="BW190" s="254"/>
      <c r="BX190" s="254"/>
      <c r="BY190" s="254"/>
      <c r="BZ190" s="254"/>
      <c r="CA190" s="254"/>
      <c r="CB190" s="254"/>
      <c r="CC190" s="254"/>
      <c r="CD190" s="254"/>
      <c r="CE190" s="254"/>
      <c r="CF190" s="254"/>
      <c r="CG190" s="254"/>
      <c r="CH190" s="254"/>
      <c r="CI190" s="254"/>
      <c r="CJ190" s="254"/>
      <c r="CK190" s="254"/>
      <c r="CL190" s="254"/>
      <c r="CM190" s="254"/>
      <c r="CN190" s="254"/>
      <c r="CO190" s="254"/>
      <c r="CP190" s="254"/>
      <c r="CQ190" s="254"/>
      <c r="CR190" s="254"/>
      <c r="CS190" s="254"/>
      <c r="CT190" s="254"/>
      <c r="CU190" s="254"/>
      <c r="CV190" s="254"/>
      <c r="CW190" s="254"/>
      <c r="CX190" s="254"/>
      <c r="CY190" s="254"/>
      <c r="CZ190" s="254"/>
      <c r="DA190" s="254"/>
      <c r="DB190" s="254"/>
      <c r="DC190" s="254"/>
      <c r="DD190" s="254"/>
      <c r="DE190" s="254"/>
      <c r="DF190" s="254"/>
      <c r="DG190" s="254"/>
      <c r="DH190" s="254"/>
      <c r="DI190" s="254"/>
      <c r="DJ190" s="254"/>
      <c r="DK190" s="254"/>
      <c r="DL190" s="254"/>
      <c r="DM190" s="254"/>
      <c r="DN190" s="259"/>
      <c r="DO190" s="254"/>
    </row>
    <row r="191" spans="1:119" ht="7.5" customHeight="1">
      <c r="A191" s="254"/>
      <c r="B191" s="258"/>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c r="AA191" s="254"/>
      <c r="AB191" s="254"/>
      <c r="AC191" s="254"/>
      <c r="AD191" s="254"/>
      <c r="AE191" s="254"/>
      <c r="AF191" s="254"/>
      <c r="AG191" s="254"/>
      <c r="AH191" s="254"/>
      <c r="AI191" s="254"/>
      <c r="AJ191" s="254"/>
      <c r="AK191" s="254"/>
      <c r="AL191" s="254"/>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254"/>
      <c r="BR191" s="254"/>
      <c r="BS191" s="254"/>
      <c r="BT191" s="254"/>
      <c r="BU191" s="254"/>
      <c r="BV191" s="254"/>
      <c r="BW191" s="254"/>
      <c r="BX191" s="254"/>
      <c r="BY191" s="254"/>
      <c r="BZ191" s="254"/>
      <c r="CA191" s="254"/>
      <c r="CB191" s="254"/>
      <c r="CC191" s="254"/>
      <c r="CD191" s="254"/>
      <c r="CE191" s="254"/>
      <c r="CF191" s="254"/>
      <c r="CG191" s="254"/>
      <c r="CH191" s="254"/>
      <c r="CI191" s="254"/>
      <c r="CJ191" s="254"/>
      <c r="CK191" s="254"/>
      <c r="CL191" s="254"/>
      <c r="CM191" s="254"/>
      <c r="CN191" s="254"/>
      <c r="CO191" s="254"/>
      <c r="CP191" s="254"/>
      <c r="CQ191" s="254"/>
      <c r="CR191" s="254"/>
      <c r="CS191" s="254"/>
      <c r="CT191" s="254"/>
      <c r="CU191" s="254"/>
      <c r="CV191" s="254"/>
      <c r="CW191" s="254"/>
      <c r="CX191" s="254"/>
      <c r="CY191" s="254"/>
      <c r="CZ191" s="254"/>
      <c r="DA191" s="254"/>
      <c r="DB191" s="254"/>
      <c r="DC191" s="254"/>
      <c r="DD191" s="254"/>
      <c r="DE191" s="254"/>
      <c r="DF191" s="254"/>
      <c r="DG191" s="254"/>
      <c r="DH191" s="254"/>
      <c r="DI191" s="254"/>
      <c r="DJ191" s="254"/>
      <c r="DK191" s="254"/>
      <c r="DL191" s="254"/>
      <c r="DM191" s="254"/>
      <c r="DN191" s="259"/>
      <c r="DO191" s="254"/>
    </row>
    <row r="192" spans="1:119" ht="7.5" customHeight="1">
      <c r="A192" s="254"/>
      <c r="B192" s="258"/>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c r="AA192" s="254"/>
      <c r="AB192" s="254"/>
      <c r="AC192" s="254"/>
      <c r="AD192" s="254"/>
      <c r="AE192" s="254"/>
      <c r="AF192" s="254"/>
      <c r="AG192" s="254"/>
      <c r="AH192" s="254"/>
      <c r="AI192" s="254"/>
      <c r="AJ192" s="254"/>
      <c r="AK192" s="254"/>
      <c r="AL192" s="254"/>
      <c r="AM192" s="254"/>
      <c r="AN192" s="254"/>
      <c r="AO192" s="254"/>
      <c r="AP192" s="254"/>
      <c r="AQ192" s="254"/>
      <c r="AR192" s="254"/>
      <c r="AS192" s="254"/>
      <c r="AT192" s="254"/>
      <c r="AU192" s="254"/>
      <c r="AV192" s="254"/>
      <c r="AW192" s="254"/>
      <c r="AX192" s="254"/>
      <c r="AY192" s="254"/>
      <c r="AZ192" s="254"/>
      <c r="BA192" s="254"/>
      <c r="BB192" s="254"/>
      <c r="BC192" s="254"/>
      <c r="BD192" s="254"/>
      <c r="BE192" s="254"/>
      <c r="BF192" s="254"/>
      <c r="BG192" s="254"/>
      <c r="BH192" s="254"/>
      <c r="BI192" s="254"/>
      <c r="BJ192" s="254"/>
      <c r="BK192" s="254"/>
      <c r="BL192" s="254"/>
      <c r="BM192" s="254"/>
      <c r="BN192" s="254"/>
      <c r="BO192" s="254"/>
      <c r="BP192" s="254"/>
      <c r="BQ192" s="254"/>
      <c r="BR192" s="254"/>
      <c r="BS192" s="254"/>
      <c r="BT192" s="254"/>
      <c r="BU192" s="254"/>
      <c r="BV192" s="254"/>
      <c r="BW192" s="254"/>
      <c r="BX192" s="254"/>
      <c r="BY192" s="254"/>
      <c r="BZ192" s="254"/>
      <c r="CA192" s="254"/>
      <c r="CB192" s="254"/>
      <c r="CC192" s="254"/>
      <c r="CD192" s="254"/>
      <c r="CE192" s="254"/>
      <c r="CF192" s="254"/>
      <c r="CG192" s="254"/>
      <c r="CH192" s="254"/>
      <c r="CI192" s="254"/>
      <c r="CJ192" s="254"/>
      <c r="CK192" s="254"/>
      <c r="CL192" s="254"/>
      <c r="CM192" s="254"/>
      <c r="CN192" s="254"/>
      <c r="CO192" s="254"/>
      <c r="CP192" s="254"/>
      <c r="CQ192" s="254"/>
      <c r="CR192" s="254"/>
      <c r="CS192" s="254"/>
      <c r="CT192" s="254"/>
      <c r="CU192" s="254"/>
      <c r="CV192" s="254"/>
      <c r="CW192" s="254"/>
      <c r="CX192" s="254"/>
      <c r="CY192" s="254"/>
      <c r="CZ192" s="254"/>
      <c r="DA192" s="254"/>
      <c r="DB192" s="254"/>
      <c r="DC192" s="254"/>
      <c r="DD192" s="254"/>
      <c r="DE192" s="254"/>
      <c r="DF192" s="254"/>
      <c r="DG192" s="254"/>
      <c r="DH192" s="254"/>
      <c r="DI192" s="254"/>
      <c r="DJ192" s="254"/>
      <c r="DK192" s="254"/>
      <c r="DL192" s="254"/>
      <c r="DM192" s="254"/>
      <c r="DN192" s="259"/>
      <c r="DO192" s="254"/>
    </row>
    <row r="193" spans="1:119" ht="7.5" customHeight="1">
      <c r="A193" s="254"/>
      <c r="B193" s="258"/>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c r="AA193" s="254"/>
      <c r="AB193" s="254"/>
      <c r="AC193" s="254"/>
      <c r="AD193" s="254"/>
      <c r="AE193" s="254"/>
      <c r="AF193" s="254"/>
      <c r="AG193" s="254"/>
      <c r="AH193" s="254"/>
      <c r="AI193" s="254"/>
      <c r="AJ193" s="254"/>
      <c r="AK193" s="254"/>
      <c r="AL193" s="254"/>
      <c r="AM193" s="254"/>
      <c r="AN193" s="254"/>
      <c r="AO193" s="254"/>
      <c r="AP193" s="254"/>
      <c r="AQ193" s="254"/>
      <c r="AR193" s="254"/>
      <c r="AS193" s="254"/>
      <c r="AT193" s="254"/>
      <c r="AU193" s="254"/>
      <c r="AV193" s="254"/>
      <c r="AW193" s="254"/>
      <c r="AX193" s="254"/>
      <c r="AY193" s="254"/>
      <c r="AZ193" s="254"/>
      <c r="BA193" s="254"/>
      <c r="BB193" s="254"/>
      <c r="BC193" s="254"/>
      <c r="BD193" s="254"/>
      <c r="BE193" s="254"/>
      <c r="BF193" s="254"/>
      <c r="BG193" s="254"/>
      <c r="BH193" s="254"/>
      <c r="BI193" s="254"/>
      <c r="BJ193" s="254"/>
      <c r="BK193" s="254"/>
      <c r="BL193" s="254"/>
      <c r="BM193" s="254"/>
      <c r="BN193" s="254"/>
      <c r="BO193" s="254"/>
      <c r="BP193" s="254"/>
      <c r="BQ193" s="254"/>
      <c r="BR193" s="254"/>
      <c r="BS193" s="254"/>
      <c r="BT193" s="254"/>
      <c r="BU193" s="254"/>
      <c r="BV193" s="254"/>
      <c r="BW193" s="254"/>
      <c r="BX193" s="254"/>
      <c r="BY193" s="254"/>
      <c r="BZ193" s="254"/>
      <c r="CA193" s="254"/>
      <c r="CB193" s="254"/>
      <c r="CC193" s="254"/>
      <c r="CD193" s="254"/>
      <c r="CE193" s="254"/>
      <c r="CF193" s="254"/>
      <c r="CG193" s="254"/>
      <c r="CH193" s="254"/>
      <c r="CI193" s="254"/>
      <c r="CJ193" s="254"/>
      <c r="CK193" s="254"/>
      <c r="CL193" s="254"/>
      <c r="CM193" s="254"/>
      <c r="CN193" s="254"/>
      <c r="CO193" s="254"/>
      <c r="CP193" s="254"/>
      <c r="CQ193" s="254"/>
      <c r="CR193" s="254"/>
      <c r="CS193" s="254"/>
      <c r="CT193" s="254"/>
      <c r="CU193" s="254"/>
      <c r="CV193" s="254"/>
      <c r="CW193" s="254"/>
      <c r="CX193" s="254"/>
      <c r="CY193" s="254"/>
      <c r="CZ193" s="254"/>
      <c r="DA193" s="254"/>
      <c r="DB193" s="254"/>
      <c r="DC193" s="254"/>
      <c r="DD193" s="254"/>
      <c r="DE193" s="254"/>
      <c r="DF193" s="254"/>
      <c r="DG193" s="254"/>
      <c r="DH193" s="254"/>
      <c r="DI193" s="254"/>
      <c r="DJ193" s="254"/>
      <c r="DK193" s="254"/>
      <c r="DL193" s="254"/>
      <c r="DM193" s="254"/>
      <c r="DN193" s="259"/>
      <c r="DO193" s="254"/>
    </row>
    <row r="194" spans="1:119" ht="7.5" customHeight="1">
      <c r="A194" s="254"/>
      <c r="B194" s="258"/>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c r="AA194" s="254"/>
      <c r="AB194" s="254"/>
      <c r="AC194" s="254"/>
      <c r="AD194" s="254"/>
      <c r="AE194" s="254"/>
      <c r="AF194" s="254"/>
      <c r="AG194" s="254"/>
      <c r="AH194" s="254"/>
      <c r="AI194" s="254"/>
      <c r="AJ194" s="254"/>
      <c r="AK194" s="254"/>
      <c r="AL194" s="254"/>
      <c r="AM194" s="254"/>
      <c r="AN194" s="254"/>
      <c r="AO194" s="254"/>
      <c r="AP194" s="254"/>
      <c r="AQ194" s="254"/>
      <c r="AR194" s="254"/>
      <c r="AS194" s="254"/>
      <c r="AT194" s="254"/>
      <c r="AU194" s="254"/>
      <c r="AV194" s="254"/>
      <c r="AW194" s="254"/>
      <c r="AX194" s="254"/>
      <c r="AY194" s="254"/>
      <c r="AZ194" s="254"/>
      <c r="BA194" s="254"/>
      <c r="BB194" s="254"/>
      <c r="BC194" s="254"/>
      <c r="BD194" s="254"/>
      <c r="BE194" s="254"/>
      <c r="BF194" s="254"/>
      <c r="BG194" s="254"/>
      <c r="BH194" s="254"/>
      <c r="BI194" s="254"/>
      <c r="BJ194" s="254"/>
      <c r="BK194" s="254"/>
      <c r="BL194" s="254"/>
      <c r="BM194" s="254"/>
      <c r="BN194" s="254"/>
      <c r="BO194" s="254"/>
      <c r="BP194" s="254"/>
      <c r="BQ194" s="254"/>
      <c r="BR194" s="254"/>
      <c r="BS194" s="254"/>
      <c r="BT194" s="254"/>
      <c r="BU194" s="254"/>
      <c r="BV194" s="254"/>
      <c r="BW194" s="254"/>
      <c r="BX194" s="254"/>
      <c r="BY194" s="254"/>
      <c r="BZ194" s="254"/>
      <c r="CA194" s="254"/>
      <c r="CB194" s="254"/>
      <c r="CC194" s="254"/>
      <c r="CD194" s="254"/>
      <c r="CE194" s="254"/>
      <c r="CF194" s="254"/>
      <c r="CG194" s="254"/>
      <c r="CH194" s="254"/>
      <c r="CI194" s="254"/>
      <c r="CJ194" s="254"/>
      <c r="CK194" s="254"/>
      <c r="CL194" s="254"/>
      <c r="CM194" s="254"/>
      <c r="CN194" s="254"/>
      <c r="CO194" s="254"/>
      <c r="CP194" s="254"/>
      <c r="CQ194" s="254"/>
      <c r="CR194" s="254"/>
      <c r="CS194" s="254"/>
      <c r="CT194" s="254"/>
      <c r="CU194" s="254"/>
      <c r="CV194" s="254"/>
      <c r="CW194" s="254"/>
      <c r="CX194" s="254"/>
      <c r="CY194" s="254"/>
      <c r="CZ194" s="254"/>
      <c r="DA194" s="254"/>
      <c r="DB194" s="254"/>
      <c r="DC194" s="254"/>
      <c r="DD194" s="254"/>
      <c r="DE194" s="254"/>
      <c r="DF194" s="254"/>
      <c r="DG194" s="254"/>
      <c r="DH194" s="254"/>
      <c r="DI194" s="254"/>
      <c r="DJ194" s="254"/>
      <c r="DK194" s="254"/>
      <c r="DL194" s="254"/>
      <c r="DM194" s="254"/>
      <c r="DN194" s="259"/>
      <c r="DO194" s="254"/>
    </row>
    <row r="195" spans="1:119" ht="7.5" customHeight="1">
      <c r="A195" s="254"/>
      <c r="B195" s="258"/>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c r="AA195" s="254"/>
      <c r="AB195" s="254"/>
      <c r="AC195" s="254"/>
      <c r="AD195" s="254"/>
      <c r="AE195" s="254"/>
      <c r="AF195" s="254"/>
      <c r="AG195" s="254"/>
      <c r="AH195" s="254"/>
      <c r="AI195" s="254"/>
      <c r="AJ195" s="254"/>
      <c r="AK195" s="254"/>
      <c r="AL195" s="254"/>
      <c r="AM195" s="254"/>
      <c r="AN195" s="254"/>
      <c r="AO195" s="254"/>
      <c r="AP195" s="254"/>
      <c r="AQ195" s="254"/>
      <c r="AR195" s="254"/>
      <c r="AS195" s="254"/>
      <c r="AT195" s="254"/>
      <c r="AU195" s="254"/>
      <c r="AV195" s="254"/>
      <c r="AW195" s="254"/>
      <c r="AX195" s="254"/>
      <c r="AY195" s="254"/>
      <c r="AZ195" s="254"/>
      <c r="BA195" s="254"/>
      <c r="BB195" s="254"/>
      <c r="BC195" s="254"/>
      <c r="BD195" s="254"/>
      <c r="BE195" s="254"/>
      <c r="BF195" s="254"/>
      <c r="BG195" s="254"/>
      <c r="BH195" s="254"/>
      <c r="BI195" s="254"/>
      <c r="BJ195" s="254"/>
      <c r="BK195" s="254"/>
      <c r="BL195" s="254"/>
      <c r="BM195" s="254"/>
      <c r="BN195" s="254"/>
      <c r="BO195" s="254"/>
      <c r="BP195" s="254"/>
      <c r="BQ195" s="254"/>
      <c r="BR195" s="254"/>
      <c r="BS195" s="254"/>
      <c r="BT195" s="254"/>
      <c r="BU195" s="254"/>
      <c r="BV195" s="254"/>
      <c r="BW195" s="254"/>
      <c r="BX195" s="254"/>
      <c r="BY195" s="254"/>
      <c r="BZ195" s="254"/>
      <c r="CA195" s="254"/>
      <c r="CB195" s="254"/>
      <c r="CC195" s="254"/>
      <c r="CD195" s="254"/>
      <c r="CE195" s="254"/>
      <c r="CF195" s="254"/>
      <c r="CG195" s="254"/>
      <c r="CH195" s="254"/>
      <c r="CI195" s="254"/>
      <c r="CJ195" s="254"/>
      <c r="CK195" s="254"/>
      <c r="CL195" s="254"/>
      <c r="CM195" s="254"/>
      <c r="CN195" s="254"/>
      <c r="CO195" s="254"/>
      <c r="CP195" s="254"/>
      <c r="CQ195" s="254"/>
      <c r="CR195" s="254"/>
      <c r="CS195" s="254"/>
      <c r="CT195" s="254"/>
      <c r="CU195" s="254"/>
      <c r="CV195" s="254"/>
      <c r="CW195" s="254"/>
      <c r="CX195" s="254"/>
      <c r="CY195" s="254"/>
      <c r="CZ195" s="254"/>
      <c r="DA195" s="254"/>
      <c r="DB195" s="254"/>
      <c r="DC195" s="254"/>
      <c r="DD195" s="254"/>
      <c r="DE195" s="254"/>
      <c r="DF195" s="254"/>
      <c r="DG195" s="254"/>
      <c r="DH195" s="254"/>
      <c r="DI195" s="254"/>
      <c r="DJ195" s="254"/>
      <c r="DK195" s="254"/>
      <c r="DL195" s="254"/>
      <c r="DM195" s="254"/>
      <c r="DN195" s="259"/>
      <c r="DO195" s="254"/>
    </row>
    <row r="196" spans="1:119" ht="7.5" customHeight="1">
      <c r="A196" s="254"/>
      <c r="B196" s="258"/>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c r="AA196" s="254"/>
      <c r="AB196" s="254"/>
      <c r="AC196" s="254"/>
      <c r="AD196" s="254"/>
      <c r="AE196" s="254"/>
      <c r="AF196" s="254"/>
      <c r="AG196" s="254"/>
      <c r="AH196" s="254"/>
      <c r="AI196" s="254"/>
      <c r="AJ196" s="254"/>
      <c r="AK196" s="254"/>
      <c r="AL196" s="254"/>
      <c r="AM196" s="254"/>
      <c r="AN196" s="254"/>
      <c r="AO196" s="254"/>
      <c r="AP196" s="254"/>
      <c r="AQ196" s="254"/>
      <c r="AR196" s="254"/>
      <c r="AS196" s="254"/>
      <c r="AT196" s="254"/>
      <c r="AU196" s="254"/>
      <c r="AV196" s="254"/>
      <c r="AW196" s="254"/>
      <c r="AX196" s="254"/>
      <c r="AY196" s="254"/>
      <c r="AZ196" s="254"/>
      <c r="BA196" s="254"/>
      <c r="BB196" s="254"/>
      <c r="BC196" s="254"/>
      <c r="BD196" s="254"/>
      <c r="BE196" s="254"/>
      <c r="BF196" s="254"/>
      <c r="BG196" s="254"/>
      <c r="BH196" s="254"/>
      <c r="BI196" s="254"/>
      <c r="BJ196" s="254"/>
      <c r="BK196" s="254"/>
      <c r="BL196" s="254"/>
      <c r="BM196" s="254"/>
      <c r="BN196" s="254"/>
      <c r="BO196" s="254"/>
      <c r="BP196" s="254"/>
      <c r="BQ196" s="254"/>
      <c r="BR196" s="254"/>
      <c r="BS196" s="254"/>
      <c r="BT196" s="254"/>
      <c r="BU196" s="254"/>
      <c r="BV196" s="254"/>
      <c r="BW196" s="254"/>
      <c r="BX196" s="254"/>
      <c r="BY196" s="254"/>
      <c r="BZ196" s="254"/>
      <c r="CA196" s="254"/>
      <c r="CB196" s="254"/>
      <c r="CC196" s="254"/>
      <c r="CD196" s="254"/>
      <c r="CE196" s="254"/>
      <c r="CF196" s="254"/>
      <c r="CG196" s="254"/>
      <c r="CH196" s="254"/>
      <c r="CI196" s="254"/>
      <c r="CJ196" s="254"/>
      <c r="CK196" s="254"/>
      <c r="CL196" s="254"/>
      <c r="CM196" s="254"/>
      <c r="CN196" s="254"/>
      <c r="CO196" s="254"/>
      <c r="CP196" s="254"/>
      <c r="CQ196" s="254"/>
      <c r="CR196" s="254"/>
      <c r="CS196" s="254"/>
      <c r="CT196" s="254"/>
      <c r="CU196" s="254"/>
      <c r="CV196" s="254"/>
      <c r="CW196" s="254"/>
      <c r="CX196" s="254"/>
      <c r="CY196" s="254"/>
      <c r="CZ196" s="254"/>
      <c r="DA196" s="254"/>
      <c r="DB196" s="254"/>
      <c r="DC196" s="254"/>
      <c r="DD196" s="254"/>
      <c r="DE196" s="254"/>
      <c r="DF196" s="254"/>
      <c r="DG196" s="254"/>
      <c r="DH196" s="254"/>
      <c r="DI196" s="254"/>
      <c r="DJ196" s="254"/>
      <c r="DK196" s="254"/>
      <c r="DL196" s="254"/>
      <c r="DM196" s="254"/>
      <c r="DN196" s="259"/>
      <c r="DO196" s="254"/>
    </row>
    <row r="197" spans="1:119" ht="7.5" customHeight="1">
      <c r="A197" s="254"/>
      <c r="B197" s="258"/>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c r="AA197" s="254"/>
      <c r="AB197" s="254"/>
      <c r="AC197" s="254"/>
      <c r="AD197" s="254"/>
      <c r="AE197" s="254"/>
      <c r="AF197" s="254"/>
      <c r="AG197" s="254"/>
      <c r="AH197" s="254"/>
      <c r="AI197" s="254"/>
      <c r="AJ197" s="254"/>
      <c r="AK197" s="254"/>
      <c r="AL197" s="254"/>
      <c r="AM197" s="254"/>
      <c r="AN197" s="254"/>
      <c r="AO197" s="254"/>
      <c r="AP197" s="254"/>
      <c r="AQ197" s="254"/>
      <c r="AR197" s="254"/>
      <c r="AS197" s="254"/>
      <c r="AT197" s="254"/>
      <c r="AU197" s="254"/>
      <c r="AV197" s="254"/>
      <c r="AW197" s="254"/>
      <c r="AX197" s="254"/>
      <c r="AY197" s="254"/>
      <c r="AZ197" s="254"/>
      <c r="BA197" s="254"/>
      <c r="BB197" s="254"/>
      <c r="BC197" s="254"/>
      <c r="BD197" s="254"/>
      <c r="BE197" s="254"/>
      <c r="BF197" s="254"/>
      <c r="BG197" s="254"/>
      <c r="BH197" s="254"/>
      <c r="BI197" s="254"/>
      <c r="BJ197" s="254"/>
      <c r="BK197" s="254"/>
      <c r="BL197" s="254"/>
      <c r="BM197" s="254"/>
      <c r="BN197" s="254"/>
      <c r="BO197" s="254"/>
      <c r="BP197" s="254"/>
      <c r="BQ197" s="254"/>
      <c r="BR197" s="254"/>
      <c r="BS197" s="254"/>
      <c r="BT197" s="254"/>
      <c r="BU197" s="254"/>
      <c r="BV197" s="254"/>
      <c r="BW197" s="254"/>
      <c r="BX197" s="254"/>
      <c r="BY197" s="254"/>
      <c r="BZ197" s="254"/>
      <c r="CA197" s="254"/>
      <c r="CB197" s="254"/>
      <c r="CC197" s="254"/>
      <c r="CD197" s="254"/>
      <c r="CE197" s="254"/>
      <c r="CF197" s="254"/>
      <c r="CG197" s="254"/>
      <c r="CH197" s="254"/>
      <c r="CI197" s="254"/>
      <c r="CJ197" s="254"/>
      <c r="CK197" s="254"/>
      <c r="CL197" s="254"/>
      <c r="CM197" s="254"/>
      <c r="CN197" s="254"/>
      <c r="CO197" s="254"/>
      <c r="CP197" s="254"/>
      <c r="CQ197" s="254"/>
      <c r="CR197" s="254"/>
      <c r="CS197" s="254"/>
      <c r="CT197" s="254"/>
      <c r="CU197" s="254"/>
      <c r="CV197" s="254"/>
      <c r="CW197" s="254"/>
      <c r="CX197" s="254"/>
      <c r="CY197" s="254"/>
      <c r="CZ197" s="254"/>
      <c r="DA197" s="254"/>
      <c r="DB197" s="254"/>
      <c r="DC197" s="254"/>
      <c r="DD197" s="254"/>
      <c r="DE197" s="254"/>
      <c r="DF197" s="254"/>
      <c r="DG197" s="254"/>
      <c r="DH197" s="254"/>
      <c r="DI197" s="254"/>
      <c r="DJ197" s="254"/>
      <c r="DK197" s="254"/>
      <c r="DL197" s="254"/>
      <c r="DM197" s="254"/>
      <c r="DN197" s="259"/>
      <c r="DO197" s="254"/>
    </row>
    <row r="198" spans="1:119" ht="7.5" customHeight="1">
      <c r="A198" s="254"/>
      <c r="B198" s="258"/>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c r="AA198" s="254"/>
      <c r="AB198" s="254"/>
      <c r="AC198" s="254"/>
      <c r="AD198" s="254"/>
      <c r="AE198" s="254"/>
      <c r="AF198" s="254"/>
      <c r="AG198" s="254"/>
      <c r="AH198" s="254"/>
      <c r="AI198" s="254"/>
      <c r="AJ198" s="254"/>
      <c r="AK198" s="254"/>
      <c r="AL198" s="254"/>
      <c r="AM198" s="254"/>
      <c r="AN198" s="254"/>
      <c r="AO198" s="254"/>
      <c r="AP198" s="254"/>
      <c r="AQ198" s="254"/>
      <c r="AR198" s="254"/>
      <c r="AS198" s="254"/>
      <c r="AT198" s="254"/>
      <c r="AU198" s="254"/>
      <c r="AV198" s="254"/>
      <c r="AW198" s="254"/>
      <c r="AX198" s="254"/>
      <c r="AY198" s="254"/>
      <c r="AZ198" s="254"/>
      <c r="BA198" s="254"/>
      <c r="BB198" s="254"/>
      <c r="BC198" s="254"/>
      <c r="BD198" s="254"/>
      <c r="BE198" s="254"/>
      <c r="BF198" s="254"/>
      <c r="BG198" s="254"/>
      <c r="BH198" s="254"/>
      <c r="BI198" s="254"/>
      <c r="BJ198" s="254"/>
      <c r="BK198" s="254"/>
      <c r="BL198" s="254"/>
      <c r="BM198" s="254"/>
      <c r="BN198" s="254"/>
      <c r="BO198" s="254"/>
      <c r="BP198" s="254"/>
      <c r="BQ198" s="254"/>
      <c r="BR198" s="254"/>
      <c r="BS198" s="254"/>
      <c r="BT198" s="254"/>
      <c r="BU198" s="254"/>
      <c r="BV198" s="254"/>
      <c r="BW198" s="254"/>
      <c r="BX198" s="254"/>
      <c r="BY198" s="254"/>
      <c r="BZ198" s="254"/>
      <c r="CA198" s="254"/>
      <c r="CB198" s="254"/>
      <c r="CC198" s="254"/>
      <c r="CD198" s="254"/>
      <c r="CE198" s="254"/>
      <c r="CF198" s="254"/>
      <c r="CG198" s="254"/>
      <c r="CH198" s="254"/>
      <c r="CI198" s="254"/>
      <c r="CJ198" s="254"/>
      <c r="CK198" s="254"/>
      <c r="CL198" s="254"/>
      <c r="CM198" s="254"/>
      <c r="CN198" s="254"/>
      <c r="CO198" s="254"/>
      <c r="CP198" s="254"/>
      <c r="CQ198" s="254"/>
      <c r="CR198" s="254"/>
      <c r="CS198" s="254"/>
      <c r="CT198" s="254"/>
      <c r="CU198" s="254"/>
      <c r="CV198" s="254"/>
      <c r="CW198" s="254"/>
      <c r="CX198" s="254"/>
      <c r="CY198" s="254"/>
      <c r="CZ198" s="254"/>
      <c r="DA198" s="254"/>
      <c r="DB198" s="254"/>
      <c r="DC198" s="254"/>
      <c r="DD198" s="254"/>
      <c r="DE198" s="254"/>
      <c r="DF198" s="254"/>
      <c r="DG198" s="254"/>
      <c r="DH198" s="254"/>
      <c r="DI198" s="254"/>
      <c r="DJ198" s="254"/>
      <c r="DK198" s="254"/>
      <c r="DL198" s="254"/>
      <c r="DM198" s="254"/>
      <c r="DN198" s="259"/>
      <c r="DO198" s="254"/>
    </row>
    <row r="199" spans="1:119" ht="7.5" customHeight="1">
      <c r="A199" s="254"/>
      <c r="B199" s="258"/>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c r="AA199" s="254"/>
      <c r="AB199" s="254"/>
      <c r="AC199" s="254"/>
      <c r="AD199" s="254"/>
      <c r="AE199" s="254"/>
      <c r="AF199" s="254"/>
      <c r="AG199" s="254"/>
      <c r="AH199" s="254"/>
      <c r="AI199" s="254"/>
      <c r="AJ199" s="254"/>
      <c r="AK199" s="254"/>
      <c r="AL199" s="254"/>
      <c r="AM199" s="254"/>
      <c r="AN199" s="254"/>
      <c r="AO199" s="254"/>
      <c r="AP199" s="254"/>
      <c r="AQ199" s="254"/>
      <c r="AR199" s="254"/>
      <c r="AS199" s="254"/>
      <c r="AT199" s="254"/>
      <c r="AU199" s="254"/>
      <c r="AV199" s="254"/>
      <c r="AW199" s="254"/>
      <c r="AX199" s="254"/>
      <c r="AY199" s="254"/>
      <c r="AZ199" s="254"/>
      <c r="BA199" s="254"/>
      <c r="BB199" s="254"/>
      <c r="BC199" s="254"/>
      <c r="BD199" s="254"/>
      <c r="BE199" s="254"/>
      <c r="BF199" s="254"/>
      <c r="BG199" s="254"/>
      <c r="BH199" s="254"/>
      <c r="BI199" s="254"/>
      <c r="BJ199" s="254"/>
      <c r="BK199" s="254"/>
      <c r="BL199" s="254"/>
      <c r="BM199" s="254"/>
      <c r="BN199" s="254"/>
      <c r="BO199" s="254"/>
      <c r="BP199" s="254"/>
      <c r="BQ199" s="254"/>
      <c r="BR199" s="254"/>
      <c r="BS199" s="254"/>
      <c r="BT199" s="254"/>
      <c r="BU199" s="254"/>
      <c r="BV199" s="254"/>
      <c r="BW199" s="254"/>
      <c r="BX199" s="254"/>
      <c r="BY199" s="254"/>
      <c r="BZ199" s="254"/>
      <c r="CA199" s="254"/>
      <c r="CB199" s="254"/>
      <c r="CC199" s="254"/>
      <c r="CD199" s="254"/>
      <c r="CE199" s="254"/>
      <c r="CF199" s="254"/>
      <c r="CG199" s="254"/>
      <c r="CH199" s="254"/>
      <c r="CI199" s="254"/>
      <c r="CJ199" s="254"/>
      <c r="CK199" s="254"/>
      <c r="CL199" s="254"/>
      <c r="CM199" s="254"/>
      <c r="CN199" s="254"/>
      <c r="CO199" s="254"/>
      <c r="CP199" s="254"/>
      <c r="CQ199" s="254"/>
      <c r="CR199" s="254"/>
      <c r="CS199" s="254"/>
      <c r="CT199" s="254"/>
      <c r="CU199" s="254"/>
      <c r="CV199" s="254"/>
      <c r="CW199" s="254"/>
      <c r="CX199" s="254"/>
      <c r="CY199" s="254"/>
      <c r="CZ199" s="254"/>
      <c r="DA199" s="254"/>
      <c r="DB199" s="254"/>
      <c r="DC199" s="254"/>
      <c r="DD199" s="254"/>
      <c r="DE199" s="254"/>
      <c r="DF199" s="254"/>
      <c r="DG199" s="254"/>
      <c r="DH199" s="254"/>
      <c r="DI199" s="254"/>
      <c r="DJ199" s="254"/>
      <c r="DK199" s="254"/>
      <c r="DL199" s="254"/>
      <c r="DM199" s="254"/>
      <c r="DN199" s="259"/>
      <c r="DO199" s="254"/>
    </row>
    <row r="200" spans="1:119" ht="7.5" customHeight="1">
      <c r="A200" s="254"/>
      <c r="B200" s="258"/>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c r="AA200" s="254"/>
      <c r="AB200" s="254"/>
      <c r="AC200" s="254"/>
      <c r="AD200" s="254"/>
      <c r="AE200" s="254"/>
      <c r="AF200" s="254"/>
      <c r="AG200" s="254"/>
      <c r="AH200" s="254"/>
      <c r="AI200" s="254"/>
      <c r="AJ200" s="254"/>
      <c r="AK200" s="254"/>
      <c r="AL200" s="254"/>
      <c r="AM200" s="254"/>
      <c r="AN200" s="254"/>
      <c r="AO200" s="254"/>
      <c r="AP200" s="254"/>
      <c r="AQ200" s="254"/>
      <c r="AR200" s="254"/>
      <c r="AS200" s="254"/>
      <c r="AT200" s="254"/>
      <c r="AU200" s="254"/>
      <c r="AV200" s="254"/>
      <c r="AW200" s="254"/>
      <c r="AX200" s="254"/>
      <c r="AY200" s="254"/>
      <c r="AZ200" s="254"/>
      <c r="BA200" s="254"/>
      <c r="BB200" s="254"/>
      <c r="BC200" s="254"/>
      <c r="BD200" s="254"/>
      <c r="BE200" s="254"/>
      <c r="BF200" s="254"/>
      <c r="BG200" s="254"/>
      <c r="BH200" s="254"/>
      <c r="BI200" s="254"/>
      <c r="BJ200" s="254"/>
      <c r="BK200" s="254"/>
      <c r="BL200" s="254"/>
      <c r="BM200" s="254"/>
      <c r="BN200" s="254"/>
      <c r="BO200" s="254"/>
      <c r="BP200" s="254"/>
      <c r="BQ200" s="254"/>
      <c r="BR200" s="254"/>
      <c r="BS200" s="254"/>
      <c r="BT200" s="254"/>
      <c r="BU200" s="254"/>
      <c r="BV200" s="254"/>
      <c r="BW200" s="254"/>
      <c r="BX200" s="254"/>
      <c r="BY200" s="254"/>
      <c r="BZ200" s="254"/>
      <c r="CA200" s="254"/>
      <c r="CB200" s="254"/>
      <c r="CC200" s="254"/>
      <c r="CD200" s="254"/>
      <c r="CE200" s="254"/>
      <c r="CF200" s="254"/>
      <c r="CG200" s="254"/>
      <c r="CH200" s="254"/>
      <c r="CI200" s="254"/>
      <c r="CJ200" s="254"/>
      <c r="CK200" s="254"/>
      <c r="CL200" s="254"/>
      <c r="CM200" s="254"/>
      <c r="CN200" s="254"/>
      <c r="CO200" s="254"/>
      <c r="CP200" s="254"/>
      <c r="CQ200" s="254"/>
      <c r="CR200" s="254"/>
      <c r="CS200" s="254"/>
      <c r="CT200" s="254"/>
      <c r="CU200" s="254"/>
      <c r="CV200" s="254"/>
      <c r="CW200" s="254"/>
      <c r="CX200" s="254"/>
      <c r="CY200" s="254"/>
      <c r="CZ200" s="254"/>
      <c r="DA200" s="254"/>
      <c r="DB200" s="254"/>
      <c r="DC200" s="254"/>
      <c r="DD200" s="254"/>
      <c r="DE200" s="254"/>
      <c r="DF200" s="254"/>
      <c r="DG200" s="254"/>
      <c r="DH200" s="254"/>
      <c r="DI200" s="254"/>
      <c r="DJ200" s="254"/>
      <c r="DK200" s="254"/>
      <c r="DL200" s="254"/>
      <c r="DM200" s="254"/>
      <c r="DN200" s="259"/>
      <c r="DO200" s="254"/>
    </row>
    <row r="201" spans="1:119" ht="7.5" customHeight="1">
      <c r="A201" s="254"/>
      <c r="B201" s="258"/>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c r="AA201" s="254"/>
      <c r="AB201" s="254"/>
      <c r="AC201" s="254"/>
      <c r="AD201" s="254"/>
      <c r="AE201" s="254"/>
      <c r="AF201" s="254"/>
      <c r="AG201" s="254"/>
      <c r="AH201" s="254"/>
      <c r="AI201" s="254"/>
      <c r="AJ201" s="254"/>
      <c r="AK201" s="254"/>
      <c r="AL201" s="254"/>
      <c r="AM201" s="254"/>
      <c r="AN201" s="254"/>
      <c r="AO201" s="254"/>
      <c r="AP201" s="254"/>
      <c r="AQ201" s="254"/>
      <c r="AR201" s="254"/>
      <c r="AS201" s="254"/>
      <c r="AT201" s="254"/>
      <c r="AU201" s="254"/>
      <c r="AV201" s="254"/>
      <c r="AW201" s="254"/>
      <c r="AX201" s="254"/>
      <c r="AY201" s="254"/>
      <c r="AZ201" s="254"/>
      <c r="BA201" s="254"/>
      <c r="BB201" s="254"/>
      <c r="BC201" s="254"/>
      <c r="BD201" s="254"/>
      <c r="BE201" s="254"/>
      <c r="BF201" s="254"/>
      <c r="BG201" s="254"/>
      <c r="BH201" s="254"/>
      <c r="BI201" s="254"/>
      <c r="BJ201" s="254"/>
      <c r="BK201" s="254"/>
      <c r="BL201" s="254"/>
      <c r="BM201" s="254"/>
      <c r="BN201" s="254"/>
      <c r="BO201" s="254"/>
      <c r="BP201" s="254"/>
      <c r="BQ201" s="254"/>
      <c r="BR201" s="254"/>
      <c r="BS201" s="254"/>
      <c r="BT201" s="254"/>
      <c r="BU201" s="254"/>
      <c r="BV201" s="254"/>
      <c r="BW201" s="254"/>
      <c r="BX201" s="254"/>
      <c r="BY201" s="254"/>
      <c r="BZ201" s="254"/>
      <c r="CA201" s="254"/>
      <c r="CB201" s="254"/>
      <c r="CC201" s="254"/>
      <c r="CD201" s="254"/>
      <c r="CE201" s="254"/>
      <c r="CF201" s="254"/>
      <c r="CG201" s="254"/>
      <c r="CH201" s="254"/>
      <c r="CI201" s="254"/>
      <c r="CJ201" s="254"/>
      <c r="CK201" s="254"/>
      <c r="CL201" s="254"/>
      <c r="CM201" s="254"/>
      <c r="CN201" s="254"/>
      <c r="CO201" s="254"/>
      <c r="CP201" s="254"/>
      <c r="CQ201" s="254"/>
      <c r="CR201" s="254"/>
      <c r="CS201" s="254"/>
      <c r="CT201" s="254"/>
      <c r="CU201" s="254"/>
      <c r="CV201" s="254"/>
      <c r="CW201" s="254"/>
      <c r="CX201" s="254"/>
      <c r="CY201" s="254"/>
      <c r="CZ201" s="254"/>
      <c r="DA201" s="254"/>
      <c r="DB201" s="254"/>
      <c r="DC201" s="254"/>
      <c r="DD201" s="254"/>
      <c r="DE201" s="254"/>
      <c r="DF201" s="254"/>
      <c r="DG201" s="254"/>
      <c r="DH201" s="254"/>
      <c r="DI201" s="254"/>
      <c r="DJ201" s="254"/>
      <c r="DK201" s="254"/>
      <c r="DL201" s="254"/>
      <c r="DM201" s="254"/>
      <c r="DN201" s="259"/>
      <c r="DO201" s="254"/>
    </row>
    <row r="202" spans="1:119" ht="7.5" customHeight="1">
      <c r="A202" s="254"/>
      <c r="B202" s="258"/>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c r="AA202" s="254"/>
      <c r="AB202" s="254"/>
      <c r="AC202" s="254"/>
      <c r="AD202" s="254"/>
      <c r="AE202" s="254"/>
      <c r="AF202" s="254"/>
      <c r="AG202" s="254"/>
      <c r="AH202" s="254"/>
      <c r="AI202" s="254"/>
      <c r="AJ202" s="254"/>
      <c r="AK202" s="254"/>
      <c r="AL202" s="254"/>
      <c r="AM202" s="254"/>
      <c r="AN202" s="254"/>
      <c r="AO202" s="254"/>
      <c r="AP202" s="254"/>
      <c r="AQ202" s="254"/>
      <c r="AR202" s="254"/>
      <c r="AS202" s="254"/>
      <c r="AT202" s="254"/>
      <c r="AU202" s="254"/>
      <c r="AV202" s="254"/>
      <c r="AW202" s="254"/>
      <c r="AX202" s="254"/>
      <c r="AY202" s="254"/>
      <c r="AZ202" s="254"/>
      <c r="BA202" s="254"/>
      <c r="BB202" s="254"/>
      <c r="BC202" s="254"/>
      <c r="BD202" s="254"/>
      <c r="BE202" s="254"/>
      <c r="BF202" s="254"/>
      <c r="BG202" s="254"/>
      <c r="BH202" s="254"/>
      <c r="BI202" s="254"/>
      <c r="BJ202" s="254"/>
      <c r="BK202" s="254"/>
      <c r="BL202" s="254"/>
      <c r="BM202" s="254"/>
      <c r="BN202" s="254"/>
      <c r="BO202" s="254"/>
      <c r="BP202" s="254"/>
      <c r="BQ202" s="254"/>
      <c r="BR202" s="254"/>
      <c r="BS202" s="254"/>
      <c r="BT202" s="254"/>
      <c r="BU202" s="254"/>
      <c r="BV202" s="254"/>
      <c r="BW202" s="254"/>
      <c r="BX202" s="254"/>
      <c r="BY202" s="254"/>
      <c r="BZ202" s="254"/>
      <c r="CA202" s="254"/>
      <c r="CB202" s="254"/>
      <c r="CC202" s="254"/>
      <c r="CD202" s="254"/>
      <c r="CE202" s="254"/>
      <c r="CF202" s="254"/>
      <c r="CG202" s="254"/>
      <c r="CH202" s="254"/>
      <c r="CI202" s="254"/>
      <c r="CJ202" s="254"/>
      <c r="CK202" s="254"/>
      <c r="CL202" s="254"/>
      <c r="CM202" s="254"/>
      <c r="CN202" s="254"/>
      <c r="CO202" s="254"/>
      <c r="CP202" s="254"/>
      <c r="CQ202" s="254"/>
      <c r="CR202" s="254"/>
      <c r="CS202" s="254"/>
      <c r="CT202" s="254"/>
      <c r="CU202" s="254"/>
      <c r="CV202" s="254"/>
      <c r="CW202" s="254"/>
      <c r="CX202" s="254"/>
      <c r="CY202" s="254"/>
      <c r="CZ202" s="254"/>
      <c r="DA202" s="254"/>
      <c r="DB202" s="254"/>
      <c r="DC202" s="254"/>
      <c r="DD202" s="254"/>
      <c r="DE202" s="254"/>
      <c r="DF202" s="254"/>
      <c r="DG202" s="254"/>
      <c r="DH202" s="254"/>
      <c r="DI202" s="254"/>
      <c r="DJ202" s="254"/>
      <c r="DK202" s="254"/>
      <c r="DL202" s="254"/>
      <c r="DM202" s="254"/>
      <c r="DN202" s="259"/>
      <c r="DO202" s="254"/>
    </row>
    <row r="203" spans="1:119" ht="7.5" customHeight="1">
      <c r="A203" s="254"/>
      <c r="B203" s="258"/>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c r="AA203" s="254"/>
      <c r="AB203" s="254"/>
      <c r="AC203" s="254"/>
      <c r="AD203" s="254"/>
      <c r="AE203" s="254"/>
      <c r="AF203" s="254"/>
      <c r="AG203" s="254"/>
      <c r="AH203" s="254"/>
      <c r="AI203" s="254"/>
      <c r="AJ203" s="254"/>
      <c r="AK203" s="254"/>
      <c r="AL203" s="254"/>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254"/>
      <c r="BR203" s="254"/>
      <c r="BS203" s="254"/>
      <c r="BT203" s="254"/>
      <c r="BU203" s="254"/>
      <c r="BV203" s="254"/>
      <c r="BW203" s="254"/>
      <c r="BX203" s="254"/>
      <c r="BY203" s="254"/>
      <c r="BZ203" s="254"/>
      <c r="CA203" s="254"/>
      <c r="CB203" s="254"/>
      <c r="CC203" s="254"/>
      <c r="CD203" s="254"/>
      <c r="CE203" s="254"/>
      <c r="CF203" s="254"/>
      <c r="CG203" s="254"/>
      <c r="CH203" s="254"/>
      <c r="CI203" s="254"/>
      <c r="CJ203" s="254"/>
      <c r="CK203" s="254"/>
      <c r="CL203" s="254"/>
      <c r="CM203" s="254"/>
      <c r="CN203" s="254"/>
      <c r="CO203" s="254"/>
      <c r="CP203" s="254"/>
      <c r="CQ203" s="254"/>
      <c r="CR203" s="254"/>
      <c r="CS203" s="254"/>
      <c r="CT203" s="254"/>
      <c r="CU203" s="254"/>
      <c r="CV203" s="254"/>
      <c r="CW203" s="254"/>
      <c r="CX203" s="254"/>
      <c r="CY203" s="254"/>
      <c r="CZ203" s="254"/>
      <c r="DA203" s="254"/>
      <c r="DB203" s="254"/>
      <c r="DC203" s="254"/>
      <c r="DD203" s="254"/>
      <c r="DE203" s="254"/>
      <c r="DF203" s="254"/>
      <c r="DG203" s="254"/>
      <c r="DH203" s="254"/>
      <c r="DI203" s="254"/>
      <c r="DJ203" s="254"/>
      <c r="DK203" s="254"/>
      <c r="DL203" s="254"/>
      <c r="DM203" s="254"/>
      <c r="DN203" s="259"/>
      <c r="DO203" s="254"/>
    </row>
    <row r="204" spans="1:119" ht="7.5" customHeight="1">
      <c r="A204" s="254"/>
      <c r="B204" s="258"/>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c r="AA204" s="254"/>
      <c r="AB204" s="254"/>
      <c r="AC204" s="254"/>
      <c r="AD204" s="254"/>
      <c r="AE204" s="254"/>
      <c r="AF204" s="254"/>
      <c r="AG204" s="254"/>
      <c r="AH204" s="254"/>
      <c r="AI204" s="254"/>
      <c r="AJ204" s="254"/>
      <c r="AK204" s="254"/>
      <c r="AL204" s="254"/>
      <c r="AM204" s="254"/>
      <c r="AN204" s="254"/>
      <c r="AO204" s="254"/>
      <c r="AP204" s="254"/>
      <c r="AQ204" s="254"/>
      <c r="AR204" s="254"/>
      <c r="AS204" s="254"/>
      <c r="AT204" s="254"/>
      <c r="AU204" s="254"/>
      <c r="AV204" s="254"/>
      <c r="AW204" s="254"/>
      <c r="AX204" s="254"/>
      <c r="AY204" s="254"/>
      <c r="AZ204" s="254"/>
      <c r="BA204" s="254"/>
      <c r="BB204" s="254"/>
      <c r="BC204" s="254"/>
      <c r="BD204" s="254"/>
      <c r="BE204" s="254"/>
      <c r="BF204" s="254"/>
      <c r="BG204" s="254"/>
      <c r="BH204" s="254"/>
      <c r="BI204" s="254"/>
      <c r="BJ204" s="254"/>
      <c r="BK204" s="254"/>
      <c r="BL204" s="254"/>
      <c r="BM204" s="254"/>
      <c r="BN204" s="254"/>
      <c r="BO204" s="254"/>
      <c r="BP204" s="254"/>
      <c r="BQ204" s="254"/>
      <c r="BR204" s="254"/>
      <c r="BS204" s="254"/>
      <c r="BT204" s="254"/>
      <c r="BU204" s="254"/>
      <c r="BV204" s="254"/>
      <c r="BW204" s="254"/>
      <c r="BX204" s="254"/>
      <c r="BY204" s="254"/>
      <c r="BZ204" s="254"/>
      <c r="CA204" s="254"/>
      <c r="CB204" s="254"/>
      <c r="CC204" s="254"/>
      <c r="CD204" s="254"/>
      <c r="CE204" s="254"/>
      <c r="CF204" s="254"/>
      <c r="CG204" s="254"/>
      <c r="CH204" s="254"/>
      <c r="CI204" s="254"/>
      <c r="CJ204" s="254"/>
      <c r="CK204" s="254"/>
      <c r="CL204" s="254"/>
      <c r="CM204" s="254"/>
      <c r="CN204" s="254"/>
      <c r="CO204" s="254"/>
      <c r="CP204" s="254"/>
      <c r="CQ204" s="254"/>
      <c r="CR204" s="254"/>
      <c r="CS204" s="254"/>
      <c r="CT204" s="254"/>
      <c r="CU204" s="254"/>
      <c r="CV204" s="254"/>
      <c r="CW204" s="254"/>
      <c r="CX204" s="254"/>
      <c r="CY204" s="254"/>
      <c r="CZ204" s="254"/>
      <c r="DA204" s="254"/>
      <c r="DB204" s="254"/>
      <c r="DC204" s="254"/>
      <c r="DD204" s="254"/>
      <c r="DE204" s="254"/>
      <c r="DF204" s="254"/>
      <c r="DG204" s="254"/>
      <c r="DH204" s="254"/>
      <c r="DI204" s="254"/>
      <c r="DJ204" s="254"/>
      <c r="DK204" s="254"/>
      <c r="DL204" s="254"/>
      <c r="DM204" s="254"/>
      <c r="DN204" s="259"/>
      <c r="DO204" s="254"/>
    </row>
    <row r="205" spans="1:119" ht="7.5" customHeight="1">
      <c r="A205" s="254"/>
      <c r="B205" s="258"/>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c r="AA205" s="254"/>
      <c r="AB205" s="254"/>
      <c r="AC205" s="254"/>
      <c r="AD205" s="254"/>
      <c r="AE205" s="254"/>
      <c r="AF205" s="254"/>
      <c r="AG205" s="254"/>
      <c r="AH205" s="254"/>
      <c r="AI205" s="254"/>
      <c r="AJ205" s="254"/>
      <c r="AK205" s="254"/>
      <c r="AL205" s="254"/>
      <c r="AM205" s="254"/>
      <c r="AN205" s="254"/>
      <c r="AO205" s="254"/>
      <c r="AP205" s="254"/>
      <c r="AQ205" s="254"/>
      <c r="AR205" s="254"/>
      <c r="AS205" s="254"/>
      <c r="AT205" s="254"/>
      <c r="AU205" s="254"/>
      <c r="AV205" s="254"/>
      <c r="AW205" s="254"/>
      <c r="AX205" s="254"/>
      <c r="AY205" s="254"/>
      <c r="AZ205" s="254"/>
      <c r="BA205" s="254"/>
      <c r="BB205" s="254"/>
      <c r="BC205" s="254"/>
      <c r="BD205" s="254"/>
      <c r="BE205" s="254"/>
      <c r="BF205" s="254"/>
      <c r="BG205" s="254"/>
      <c r="BH205" s="254"/>
      <c r="BI205" s="254"/>
      <c r="BJ205" s="254"/>
      <c r="BK205" s="254"/>
      <c r="BL205" s="254"/>
      <c r="BM205" s="254"/>
      <c r="BN205" s="254"/>
      <c r="BO205" s="254"/>
      <c r="BP205" s="254"/>
      <c r="BQ205" s="254"/>
      <c r="BR205" s="254"/>
      <c r="BS205" s="254"/>
      <c r="BT205" s="254"/>
      <c r="BU205" s="254"/>
      <c r="BV205" s="254"/>
      <c r="BW205" s="254"/>
      <c r="BX205" s="254"/>
      <c r="BY205" s="254"/>
      <c r="BZ205" s="254"/>
      <c r="CA205" s="254"/>
      <c r="CB205" s="254"/>
      <c r="CC205" s="254"/>
      <c r="CD205" s="254"/>
      <c r="CE205" s="254"/>
      <c r="CF205" s="254"/>
      <c r="CG205" s="254"/>
      <c r="CH205" s="254"/>
      <c r="CI205" s="254"/>
      <c r="CJ205" s="254"/>
      <c r="CK205" s="254"/>
      <c r="CL205" s="254"/>
      <c r="CM205" s="254"/>
      <c r="CN205" s="254"/>
      <c r="CO205" s="254"/>
      <c r="CP205" s="254"/>
      <c r="CQ205" s="254"/>
      <c r="CR205" s="254"/>
      <c r="CS205" s="254"/>
      <c r="CT205" s="254"/>
      <c r="CU205" s="254"/>
      <c r="CV205" s="254"/>
      <c r="CW205" s="254"/>
      <c r="CX205" s="254"/>
      <c r="CY205" s="254"/>
      <c r="CZ205" s="254"/>
      <c r="DA205" s="254"/>
      <c r="DB205" s="254"/>
      <c r="DC205" s="254"/>
      <c r="DD205" s="254"/>
      <c r="DE205" s="254"/>
      <c r="DF205" s="254"/>
      <c r="DG205" s="254"/>
      <c r="DH205" s="254"/>
      <c r="DI205" s="254"/>
      <c r="DJ205" s="254"/>
      <c r="DK205" s="254"/>
      <c r="DL205" s="254"/>
      <c r="DM205" s="254"/>
      <c r="DN205" s="259"/>
      <c r="DO205" s="254"/>
    </row>
    <row r="206" spans="1:119" ht="7.5" customHeight="1">
      <c r="A206" s="254"/>
      <c r="B206" s="258"/>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c r="AA206" s="254"/>
      <c r="AB206" s="254"/>
      <c r="AC206" s="254"/>
      <c r="AD206" s="254"/>
      <c r="AE206" s="254"/>
      <c r="AF206" s="254"/>
      <c r="AG206" s="254"/>
      <c r="AH206" s="254"/>
      <c r="AI206" s="254"/>
      <c r="AJ206" s="254"/>
      <c r="AK206" s="254"/>
      <c r="AL206" s="254"/>
      <c r="AM206" s="254"/>
      <c r="AN206" s="254"/>
      <c r="AO206" s="254"/>
      <c r="AP206" s="254"/>
      <c r="AQ206" s="254"/>
      <c r="AR206" s="254"/>
      <c r="AS206" s="254"/>
      <c r="AT206" s="254"/>
      <c r="AU206" s="254"/>
      <c r="AV206" s="254"/>
      <c r="AW206" s="254"/>
      <c r="AX206" s="254"/>
      <c r="AY206" s="254"/>
      <c r="AZ206" s="254"/>
      <c r="BA206" s="254"/>
      <c r="BB206" s="254"/>
      <c r="BC206" s="254"/>
      <c r="BD206" s="254"/>
      <c r="BE206" s="254"/>
      <c r="BF206" s="254"/>
      <c r="BG206" s="254"/>
      <c r="BH206" s="254"/>
      <c r="BI206" s="254"/>
      <c r="BJ206" s="254"/>
      <c r="BK206" s="254"/>
      <c r="BL206" s="254"/>
      <c r="BM206" s="254"/>
      <c r="BN206" s="254"/>
      <c r="BO206" s="254"/>
      <c r="BP206" s="254"/>
      <c r="BQ206" s="254"/>
      <c r="BR206" s="254"/>
      <c r="BS206" s="254"/>
      <c r="BT206" s="254"/>
      <c r="BU206" s="254"/>
      <c r="BV206" s="254"/>
      <c r="BW206" s="254"/>
      <c r="BX206" s="254"/>
      <c r="BY206" s="254"/>
      <c r="BZ206" s="254"/>
      <c r="CA206" s="254"/>
      <c r="CB206" s="254"/>
      <c r="CC206" s="254"/>
      <c r="CD206" s="254"/>
      <c r="CE206" s="254"/>
      <c r="CF206" s="254"/>
      <c r="CG206" s="254"/>
      <c r="CH206" s="254"/>
      <c r="CI206" s="254"/>
      <c r="CJ206" s="254"/>
      <c r="CK206" s="254"/>
      <c r="CL206" s="254"/>
      <c r="CM206" s="254"/>
      <c r="CN206" s="254"/>
      <c r="CO206" s="254"/>
      <c r="CP206" s="254"/>
      <c r="CQ206" s="254"/>
      <c r="CR206" s="254"/>
      <c r="CS206" s="254"/>
      <c r="CT206" s="254"/>
      <c r="CU206" s="254"/>
      <c r="CV206" s="254"/>
      <c r="CW206" s="254"/>
      <c r="CX206" s="254"/>
      <c r="CY206" s="254"/>
      <c r="CZ206" s="254"/>
      <c r="DA206" s="254"/>
      <c r="DB206" s="254"/>
      <c r="DC206" s="254"/>
      <c r="DD206" s="254"/>
      <c r="DE206" s="254"/>
      <c r="DF206" s="254"/>
      <c r="DG206" s="254"/>
      <c r="DH206" s="254"/>
      <c r="DI206" s="254"/>
      <c r="DJ206" s="254"/>
      <c r="DK206" s="254"/>
      <c r="DL206" s="254"/>
      <c r="DM206" s="254"/>
      <c r="DN206" s="259"/>
      <c r="DO206" s="254"/>
    </row>
    <row r="207" spans="1:119" ht="7.5" customHeight="1">
      <c r="A207" s="254"/>
      <c r="B207" s="258"/>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c r="AA207" s="254"/>
      <c r="AB207" s="254"/>
      <c r="AC207" s="254"/>
      <c r="AD207" s="254"/>
      <c r="AE207" s="254"/>
      <c r="AF207" s="254"/>
      <c r="AG207" s="254"/>
      <c r="AH207" s="254"/>
      <c r="AI207" s="254"/>
      <c r="AJ207" s="254"/>
      <c r="AK207" s="254"/>
      <c r="AL207" s="254"/>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254"/>
      <c r="BR207" s="254"/>
      <c r="BS207" s="254"/>
      <c r="BT207" s="254"/>
      <c r="BU207" s="254"/>
      <c r="BV207" s="254"/>
      <c r="BW207" s="254"/>
      <c r="BX207" s="254"/>
      <c r="BY207" s="254"/>
      <c r="BZ207" s="254"/>
      <c r="CA207" s="254"/>
      <c r="CB207" s="254"/>
      <c r="CC207" s="254"/>
      <c r="CD207" s="254"/>
      <c r="CE207" s="254"/>
      <c r="CF207" s="254"/>
      <c r="CG207" s="254"/>
      <c r="CH207" s="254"/>
      <c r="CI207" s="254"/>
      <c r="CJ207" s="254"/>
      <c r="CK207" s="254"/>
      <c r="CL207" s="254"/>
      <c r="CM207" s="254"/>
      <c r="CN207" s="254"/>
      <c r="CO207" s="254"/>
      <c r="CP207" s="254"/>
      <c r="CQ207" s="254"/>
      <c r="CR207" s="254"/>
      <c r="CS207" s="254"/>
      <c r="CT207" s="254"/>
      <c r="CU207" s="254"/>
      <c r="CV207" s="254"/>
      <c r="CW207" s="254"/>
      <c r="CX207" s="254"/>
      <c r="CY207" s="254"/>
      <c r="CZ207" s="254"/>
      <c r="DA207" s="254"/>
      <c r="DB207" s="254"/>
      <c r="DC207" s="254"/>
      <c r="DD207" s="254"/>
      <c r="DE207" s="254"/>
      <c r="DF207" s="254"/>
      <c r="DG207" s="254"/>
      <c r="DH207" s="254"/>
      <c r="DI207" s="254"/>
      <c r="DJ207" s="254"/>
      <c r="DK207" s="254"/>
      <c r="DL207" s="254"/>
      <c r="DM207" s="254"/>
      <c r="DN207" s="259"/>
      <c r="DO207" s="254"/>
    </row>
    <row r="208" spans="1:119" ht="7.5" customHeight="1">
      <c r="A208" s="254"/>
      <c r="B208" s="258"/>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c r="AA208" s="254"/>
      <c r="AB208" s="254"/>
      <c r="AC208" s="254"/>
      <c r="AD208" s="254"/>
      <c r="AE208" s="254"/>
      <c r="AF208" s="254"/>
      <c r="AG208" s="254"/>
      <c r="AH208" s="254"/>
      <c r="AI208" s="254"/>
      <c r="AJ208" s="254"/>
      <c r="AK208" s="254"/>
      <c r="AL208" s="254"/>
      <c r="AM208" s="254"/>
      <c r="AN208" s="254"/>
      <c r="AO208" s="254"/>
      <c r="AP208" s="254"/>
      <c r="AQ208" s="254"/>
      <c r="AR208" s="254"/>
      <c r="AS208" s="254"/>
      <c r="AT208" s="254"/>
      <c r="AU208" s="254"/>
      <c r="AV208" s="254"/>
      <c r="AW208" s="254"/>
      <c r="AX208" s="254"/>
      <c r="AY208" s="254"/>
      <c r="AZ208" s="254"/>
      <c r="BA208" s="254"/>
      <c r="BB208" s="254"/>
      <c r="BC208" s="254"/>
      <c r="BD208" s="254"/>
      <c r="BE208" s="254"/>
      <c r="BF208" s="254"/>
      <c r="BG208" s="254"/>
      <c r="BH208" s="254"/>
      <c r="BI208" s="254"/>
      <c r="BJ208" s="254"/>
      <c r="BK208" s="254"/>
      <c r="BL208" s="254"/>
      <c r="BM208" s="254"/>
      <c r="BN208" s="254"/>
      <c r="BO208" s="254"/>
      <c r="BP208" s="254"/>
      <c r="BQ208" s="254"/>
      <c r="BR208" s="254"/>
      <c r="BS208" s="254"/>
      <c r="BT208" s="254"/>
      <c r="BU208" s="254"/>
      <c r="BV208" s="254"/>
      <c r="BW208" s="254"/>
      <c r="BX208" s="254"/>
      <c r="BY208" s="254"/>
      <c r="BZ208" s="254"/>
      <c r="CA208" s="254"/>
      <c r="CB208" s="254"/>
      <c r="CC208" s="254"/>
      <c r="CD208" s="254"/>
      <c r="CE208" s="254"/>
      <c r="CF208" s="254"/>
      <c r="CG208" s="254"/>
      <c r="CH208" s="254"/>
      <c r="CI208" s="254"/>
      <c r="CJ208" s="254"/>
      <c r="CK208" s="254"/>
      <c r="CL208" s="254"/>
      <c r="CM208" s="254"/>
      <c r="CN208" s="254"/>
      <c r="CO208" s="254"/>
      <c r="CP208" s="254"/>
      <c r="CQ208" s="254"/>
      <c r="CR208" s="254"/>
      <c r="CS208" s="254"/>
      <c r="CT208" s="254"/>
      <c r="CU208" s="254"/>
      <c r="CV208" s="254"/>
      <c r="CW208" s="254"/>
      <c r="CX208" s="254"/>
      <c r="CY208" s="254"/>
      <c r="CZ208" s="254"/>
      <c r="DA208" s="254"/>
      <c r="DB208" s="254"/>
      <c r="DC208" s="254"/>
      <c r="DD208" s="254"/>
      <c r="DE208" s="254"/>
      <c r="DF208" s="254"/>
      <c r="DG208" s="254"/>
      <c r="DH208" s="254"/>
      <c r="DI208" s="254"/>
      <c r="DJ208" s="254"/>
      <c r="DK208" s="254"/>
      <c r="DL208" s="254"/>
      <c r="DM208" s="254"/>
      <c r="DN208" s="259"/>
      <c r="DO208" s="254"/>
    </row>
    <row r="209" spans="1:119" ht="7.5" customHeight="1">
      <c r="A209" s="254"/>
      <c r="B209" s="258"/>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c r="AA209" s="254"/>
      <c r="AB209" s="254"/>
      <c r="AC209" s="254"/>
      <c r="AD209" s="254"/>
      <c r="AE209" s="254"/>
      <c r="AF209" s="254"/>
      <c r="AG209" s="254"/>
      <c r="AH209" s="254"/>
      <c r="AI209" s="254"/>
      <c r="AJ209" s="254"/>
      <c r="AK209" s="254"/>
      <c r="AL209" s="254"/>
      <c r="AM209" s="254"/>
      <c r="AN209" s="254"/>
      <c r="AO209" s="254"/>
      <c r="AP209" s="254"/>
      <c r="AQ209" s="254"/>
      <c r="AR209" s="254"/>
      <c r="AS209" s="254"/>
      <c r="AT209" s="254"/>
      <c r="AU209" s="254"/>
      <c r="AV209" s="254"/>
      <c r="AW209" s="254"/>
      <c r="AX209" s="254"/>
      <c r="AY209" s="254"/>
      <c r="AZ209" s="254"/>
      <c r="BA209" s="254"/>
      <c r="BB209" s="254"/>
      <c r="BC209" s="254"/>
      <c r="BD209" s="254"/>
      <c r="BE209" s="254"/>
      <c r="BF209" s="254"/>
      <c r="BG209" s="254"/>
      <c r="BH209" s="254"/>
      <c r="BI209" s="254"/>
      <c r="BJ209" s="254"/>
      <c r="BK209" s="254"/>
      <c r="BL209" s="254"/>
      <c r="BM209" s="254"/>
      <c r="BN209" s="254"/>
      <c r="BO209" s="254"/>
      <c r="BP209" s="254"/>
      <c r="BQ209" s="254"/>
      <c r="BR209" s="254"/>
      <c r="BS209" s="254"/>
      <c r="BT209" s="254"/>
      <c r="BU209" s="254"/>
      <c r="BV209" s="254"/>
      <c r="BW209" s="254"/>
      <c r="BX209" s="254"/>
      <c r="BY209" s="254"/>
      <c r="BZ209" s="254"/>
      <c r="CA209" s="254"/>
      <c r="CB209" s="254"/>
      <c r="CC209" s="254"/>
      <c r="CD209" s="254"/>
      <c r="CE209" s="254"/>
      <c r="CF209" s="254"/>
      <c r="CG209" s="254"/>
      <c r="CH209" s="254"/>
      <c r="CI209" s="254"/>
      <c r="CJ209" s="254"/>
      <c r="CK209" s="254"/>
      <c r="CL209" s="254"/>
      <c r="CM209" s="254"/>
      <c r="CN209" s="254"/>
      <c r="CO209" s="254"/>
      <c r="CP209" s="254"/>
      <c r="CQ209" s="254"/>
      <c r="CR209" s="254"/>
      <c r="CS209" s="254"/>
      <c r="CT209" s="254"/>
      <c r="CU209" s="254"/>
      <c r="CV209" s="254"/>
      <c r="CW209" s="254"/>
      <c r="CX209" s="254"/>
      <c r="CY209" s="254"/>
      <c r="CZ209" s="254"/>
      <c r="DA209" s="254"/>
      <c r="DB209" s="254"/>
      <c r="DC209" s="254"/>
      <c r="DD209" s="254"/>
      <c r="DE209" s="254"/>
      <c r="DF209" s="254"/>
      <c r="DG209" s="254"/>
      <c r="DH209" s="254"/>
      <c r="DI209" s="254"/>
      <c r="DJ209" s="254"/>
      <c r="DK209" s="254"/>
      <c r="DL209" s="254"/>
      <c r="DM209" s="254"/>
      <c r="DN209" s="259"/>
      <c r="DO209" s="254"/>
    </row>
    <row r="210" spans="1:119" ht="7.5" customHeight="1">
      <c r="A210" s="254"/>
      <c r="B210" s="258"/>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c r="AA210" s="254"/>
      <c r="AB210" s="254"/>
      <c r="AC210" s="254"/>
      <c r="AD210" s="254"/>
      <c r="AE210" s="254"/>
      <c r="AF210" s="254"/>
      <c r="AG210" s="254"/>
      <c r="AH210" s="254"/>
      <c r="AI210" s="254"/>
      <c r="AJ210" s="254"/>
      <c r="AK210" s="254"/>
      <c r="AL210" s="254"/>
      <c r="AM210" s="254"/>
      <c r="AN210" s="254"/>
      <c r="AO210" s="254"/>
      <c r="AP210" s="254"/>
      <c r="AQ210" s="254"/>
      <c r="AR210" s="254"/>
      <c r="AS210" s="254"/>
      <c r="AT210" s="254"/>
      <c r="AU210" s="254"/>
      <c r="AV210" s="254"/>
      <c r="AW210" s="254"/>
      <c r="AX210" s="254"/>
      <c r="AY210" s="254"/>
      <c r="AZ210" s="254"/>
      <c r="BA210" s="254"/>
      <c r="BB210" s="254"/>
      <c r="BC210" s="254"/>
      <c r="BD210" s="254"/>
      <c r="BE210" s="254"/>
      <c r="BF210" s="254"/>
      <c r="BG210" s="254"/>
      <c r="BH210" s="254"/>
      <c r="BI210" s="254"/>
      <c r="BJ210" s="254"/>
      <c r="BK210" s="254"/>
      <c r="BL210" s="254"/>
      <c r="BM210" s="254"/>
      <c r="BN210" s="254"/>
      <c r="BO210" s="254"/>
      <c r="BP210" s="254"/>
      <c r="BQ210" s="254"/>
      <c r="BR210" s="254"/>
      <c r="BS210" s="254"/>
      <c r="BT210" s="254"/>
      <c r="BU210" s="254"/>
      <c r="BV210" s="254"/>
      <c r="BW210" s="254"/>
      <c r="BX210" s="254"/>
      <c r="BY210" s="254"/>
      <c r="BZ210" s="254"/>
      <c r="CA210" s="254"/>
      <c r="CB210" s="254"/>
      <c r="CC210" s="254"/>
      <c r="CD210" s="254"/>
      <c r="CE210" s="254"/>
      <c r="CF210" s="254"/>
      <c r="CG210" s="254"/>
      <c r="CH210" s="254"/>
      <c r="CI210" s="254"/>
      <c r="CJ210" s="254"/>
      <c r="CK210" s="254"/>
      <c r="CL210" s="254"/>
      <c r="CM210" s="254"/>
      <c r="CN210" s="254"/>
      <c r="CO210" s="254"/>
      <c r="CP210" s="254"/>
      <c r="CQ210" s="254"/>
      <c r="CR210" s="254"/>
      <c r="CS210" s="254"/>
      <c r="CT210" s="254"/>
      <c r="CU210" s="254"/>
      <c r="CV210" s="254"/>
      <c r="CW210" s="254"/>
      <c r="CX210" s="254"/>
      <c r="CY210" s="254"/>
      <c r="CZ210" s="254"/>
      <c r="DA210" s="254"/>
      <c r="DB210" s="254"/>
      <c r="DC210" s="254"/>
      <c r="DD210" s="254"/>
      <c r="DE210" s="254"/>
      <c r="DF210" s="254"/>
      <c r="DG210" s="254"/>
      <c r="DH210" s="254"/>
      <c r="DI210" s="254"/>
      <c r="DJ210" s="254"/>
      <c r="DK210" s="254"/>
      <c r="DL210" s="254"/>
      <c r="DM210" s="254"/>
      <c r="DN210" s="259"/>
      <c r="DO210" s="254"/>
    </row>
    <row r="211" spans="1:119" ht="7.5" customHeight="1">
      <c r="A211" s="254"/>
      <c r="B211" s="258"/>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c r="AA211" s="254"/>
      <c r="AB211" s="254"/>
      <c r="AC211" s="254"/>
      <c r="AD211" s="254"/>
      <c r="AE211" s="254"/>
      <c r="AF211" s="254"/>
      <c r="AG211" s="254"/>
      <c r="AH211" s="254"/>
      <c r="AI211" s="254"/>
      <c r="AJ211" s="254"/>
      <c r="AK211" s="254"/>
      <c r="AL211" s="254"/>
      <c r="AM211" s="254"/>
      <c r="AN211" s="254"/>
      <c r="AO211" s="254"/>
      <c r="AP211" s="254"/>
      <c r="AQ211" s="254"/>
      <c r="AR211" s="254"/>
      <c r="AS211" s="254"/>
      <c r="AT211" s="254"/>
      <c r="AU211" s="254"/>
      <c r="AV211" s="254"/>
      <c r="AW211" s="254"/>
      <c r="AX211" s="254"/>
      <c r="AY211" s="254"/>
      <c r="AZ211" s="254"/>
      <c r="BA211" s="254"/>
      <c r="BB211" s="254"/>
      <c r="BC211" s="254"/>
      <c r="BD211" s="254"/>
      <c r="BE211" s="254"/>
      <c r="BF211" s="254"/>
      <c r="BG211" s="254"/>
      <c r="BH211" s="254"/>
      <c r="BI211" s="254"/>
      <c r="BJ211" s="254"/>
      <c r="BK211" s="254"/>
      <c r="BL211" s="254"/>
      <c r="BM211" s="254"/>
      <c r="BN211" s="254"/>
      <c r="BO211" s="254"/>
      <c r="BP211" s="254"/>
      <c r="BQ211" s="254"/>
      <c r="BR211" s="254"/>
      <c r="BS211" s="254"/>
      <c r="BT211" s="254"/>
      <c r="BU211" s="254"/>
      <c r="BV211" s="254"/>
      <c r="BW211" s="254"/>
      <c r="BX211" s="254"/>
      <c r="BY211" s="254"/>
      <c r="BZ211" s="254"/>
      <c r="CA211" s="254"/>
      <c r="CB211" s="254"/>
      <c r="CC211" s="254"/>
      <c r="CD211" s="254"/>
      <c r="CE211" s="254"/>
      <c r="CF211" s="254"/>
      <c r="CG211" s="254"/>
      <c r="CH211" s="254"/>
      <c r="CI211" s="254"/>
      <c r="CJ211" s="254"/>
      <c r="CK211" s="254"/>
      <c r="CL211" s="254"/>
      <c r="CM211" s="254"/>
      <c r="CN211" s="254"/>
      <c r="CO211" s="254"/>
      <c r="CP211" s="254"/>
      <c r="CQ211" s="254"/>
      <c r="CR211" s="254"/>
      <c r="CS211" s="254"/>
      <c r="CT211" s="254"/>
      <c r="CU211" s="254"/>
      <c r="CV211" s="254"/>
      <c r="CW211" s="254"/>
      <c r="CX211" s="254"/>
      <c r="CY211" s="254"/>
      <c r="CZ211" s="254"/>
      <c r="DA211" s="254"/>
      <c r="DB211" s="254"/>
      <c r="DC211" s="254"/>
      <c r="DD211" s="254"/>
      <c r="DE211" s="254"/>
      <c r="DF211" s="254"/>
      <c r="DG211" s="254"/>
      <c r="DH211" s="254"/>
      <c r="DI211" s="254"/>
      <c r="DJ211" s="254"/>
      <c r="DK211" s="254"/>
      <c r="DL211" s="254"/>
      <c r="DM211" s="254"/>
      <c r="DN211" s="259"/>
      <c r="DO211" s="254"/>
    </row>
    <row r="212" spans="1:119" ht="7.5" customHeight="1">
      <c r="A212" s="254"/>
      <c r="B212" s="258"/>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c r="AA212" s="254"/>
      <c r="AB212" s="254"/>
      <c r="AC212" s="254"/>
      <c r="AD212" s="254"/>
      <c r="AE212" s="254"/>
      <c r="AF212" s="254"/>
      <c r="AG212" s="254"/>
      <c r="AH212" s="254"/>
      <c r="AI212" s="254"/>
      <c r="AJ212" s="254"/>
      <c r="AK212" s="254"/>
      <c r="AL212" s="254"/>
      <c r="AM212" s="254"/>
      <c r="AN212" s="254"/>
      <c r="AO212" s="254"/>
      <c r="AP212" s="254"/>
      <c r="AQ212" s="254"/>
      <c r="AR212" s="254"/>
      <c r="AS212" s="254"/>
      <c r="AT212" s="254"/>
      <c r="AU212" s="254"/>
      <c r="AV212" s="254"/>
      <c r="AW212" s="254"/>
      <c r="AX212" s="254"/>
      <c r="AY212" s="254"/>
      <c r="AZ212" s="254"/>
      <c r="BA212" s="254"/>
      <c r="BB212" s="254"/>
      <c r="BC212" s="254"/>
      <c r="BD212" s="254"/>
      <c r="BE212" s="254"/>
      <c r="BF212" s="254"/>
      <c r="BG212" s="254"/>
      <c r="BH212" s="254"/>
      <c r="BI212" s="254"/>
      <c r="BJ212" s="254"/>
      <c r="BK212" s="254"/>
      <c r="BL212" s="254"/>
      <c r="BM212" s="254"/>
      <c r="BN212" s="254"/>
      <c r="BO212" s="254"/>
      <c r="BP212" s="254"/>
      <c r="BQ212" s="254"/>
      <c r="BR212" s="254"/>
      <c r="BS212" s="254"/>
      <c r="BT212" s="254"/>
      <c r="BU212" s="254"/>
      <c r="BV212" s="254"/>
      <c r="BW212" s="254"/>
      <c r="BX212" s="254"/>
      <c r="BY212" s="254"/>
      <c r="BZ212" s="254"/>
      <c r="CA212" s="254"/>
      <c r="CB212" s="254"/>
      <c r="CC212" s="254"/>
      <c r="CD212" s="254"/>
      <c r="CE212" s="254"/>
      <c r="CF212" s="254"/>
      <c r="CG212" s="254"/>
      <c r="CH212" s="254"/>
      <c r="CI212" s="254"/>
      <c r="CJ212" s="254"/>
      <c r="CK212" s="254"/>
      <c r="CL212" s="254"/>
      <c r="CM212" s="254"/>
      <c r="CN212" s="254"/>
      <c r="CO212" s="254"/>
      <c r="CP212" s="254"/>
      <c r="CQ212" s="254"/>
      <c r="CR212" s="254"/>
      <c r="CS212" s="254"/>
      <c r="CT212" s="254"/>
      <c r="CU212" s="254"/>
      <c r="CV212" s="254"/>
      <c r="CW212" s="254"/>
      <c r="CX212" s="254"/>
      <c r="CY212" s="254"/>
      <c r="CZ212" s="254"/>
      <c r="DA212" s="254"/>
      <c r="DB212" s="254"/>
      <c r="DC212" s="254"/>
      <c r="DD212" s="254"/>
      <c r="DE212" s="254"/>
      <c r="DF212" s="254"/>
      <c r="DG212" s="254"/>
      <c r="DH212" s="254"/>
      <c r="DI212" s="254"/>
      <c r="DJ212" s="254"/>
      <c r="DK212" s="254"/>
      <c r="DL212" s="254"/>
      <c r="DM212" s="254"/>
      <c r="DN212" s="259"/>
      <c r="DO212" s="254"/>
    </row>
    <row r="213" spans="1:119" ht="7.5" customHeight="1">
      <c r="A213" s="254"/>
      <c r="B213" s="258"/>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c r="AA213" s="254"/>
      <c r="AB213" s="254"/>
      <c r="AC213" s="254"/>
      <c r="AD213" s="254"/>
      <c r="AE213" s="254"/>
      <c r="AF213" s="254"/>
      <c r="AG213" s="254"/>
      <c r="AH213" s="254"/>
      <c r="AI213" s="254"/>
      <c r="AJ213" s="254"/>
      <c r="AK213" s="254"/>
      <c r="AL213" s="254"/>
      <c r="AM213" s="254"/>
      <c r="AN213" s="254"/>
      <c r="AO213" s="254"/>
      <c r="AP213" s="254"/>
      <c r="AQ213" s="254"/>
      <c r="AR213" s="254"/>
      <c r="AS213" s="254"/>
      <c r="AT213" s="254"/>
      <c r="AU213" s="254"/>
      <c r="AV213" s="254"/>
      <c r="AW213" s="254"/>
      <c r="AX213" s="254"/>
      <c r="AY213" s="254"/>
      <c r="AZ213" s="254"/>
      <c r="BA213" s="254"/>
      <c r="BB213" s="254"/>
      <c r="BC213" s="254"/>
      <c r="BD213" s="254"/>
      <c r="BE213" s="254"/>
      <c r="BF213" s="254"/>
      <c r="BG213" s="254"/>
      <c r="BH213" s="254"/>
      <c r="BI213" s="254"/>
      <c r="BJ213" s="254"/>
      <c r="BK213" s="254"/>
      <c r="BL213" s="254"/>
      <c r="BM213" s="254"/>
      <c r="BN213" s="254"/>
      <c r="BO213" s="254"/>
      <c r="BP213" s="254"/>
      <c r="BQ213" s="254"/>
      <c r="BR213" s="254"/>
      <c r="BS213" s="254"/>
      <c r="BT213" s="254"/>
      <c r="BU213" s="254"/>
      <c r="BV213" s="254"/>
      <c r="BW213" s="254"/>
      <c r="BX213" s="254"/>
      <c r="BY213" s="254"/>
      <c r="BZ213" s="254"/>
      <c r="CA213" s="254"/>
      <c r="CB213" s="254"/>
      <c r="CC213" s="254"/>
      <c r="CD213" s="254"/>
      <c r="CE213" s="254"/>
      <c r="CF213" s="254"/>
      <c r="CG213" s="254"/>
      <c r="CH213" s="254"/>
      <c r="CI213" s="254"/>
      <c r="CJ213" s="254"/>
      <c r="CK213" s="254"/>
      <c r="CL213" s="254"/>
      <c r="CM213" s="254"/>
      <c r="CN213" s="254"/>
      <c r="CO213" s="254"/>
      <c r="CP213" s="254"/>
      <c r="CQ213" s="254"/>
      <c r="CR213" s="254"/>
      <c r="CS213" s="254"/>
      <c r="CT213" s="254"/>
      <c r="CU213" s="254"/>
      <c r="CV213" s="254"/>
      <c r="CW213" s="254"/>
      <c r="CX213" s="254"/>
      <c r="CY213" s="254"/>
      <c r="CZ213" s="254"/>
      <c r="DA213" s="254"/>
      <c r="DB213" s="254"/>
      <c r="DC213" s="254"/>
      <c r="DD213" s="254"/>
      <c r="DE213" s="254"/>
      <c r="DF213" s="254"/>
      <c r="DG213" s="254"/>
      <c r="DH213" s="254"/>
      <c r="DI213" s="254"/>
      <c r="DJ213" s="254"/>
      <c r="DK213" s="254"/>
      <c r="DL213" s="254"/>
      <c r="DM213" s="254"/>
      <c r="DN213" s="259"/>
      <c r="DO213" s="254"/>
    </row>
    <row r="214" spans="1:119" ht="7.5" customHeight="1">
      <c r="A214" s="254"/>
      <c r="B214" s="258"/>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c r="AA214" s="254"/>
      <c r="AB214" s="254"/>
      <c r="AC214" s="254"/>
      <c r="AD214" s="254"/>
      <c r="AE214" s="254"/>
      <c r="AF214" s="254"/>
      <c r="AG214" s="254"/>
      <c r="AH214" s="254"/>
      <c r="AI214" s="254"/>
      <c r="AJ214" s="254"/>
      <c r="AK214" s="254"/>
      <c r="AL214" s="254"/>
      <c r="AM214" s="254"/>
      <c r="AN214" s="254"/>
      <c r="AO214" s="254"/>
      <c r="AP214" s="254"/>
      <c r="AQ214" s="254"/>
      <c r="AR214" s="254"/>
      <c r="AS214" s="254"/>
      <c r="AT214" s="254"/>
      <c r="AU214" s="254"/>
      <c r="AV214" s="254"/>
      <c r="AW214" s="254"/>
      <c r="AX214" s="254"/>
      <c r="AY214" s="254"/>
      <c r="AZ214" s="254"/>
      <c r="BA214" s="254"/>
      <c r="BB214" s="254"/>
      <c r="BC214" s="254"/>
      <c r="BD214" s="254"/>
      <c r="BE214" s="254"/>
      <c r="BF214" s="254"/>
      <c r="BG214" s="254"/>
      <c r="BH214" s="254"/>
      <c r="BI214" s="254"/>
      <c r="BJ214" s="254"/>
      <c r="BK214" s="254"/>
      <c r="BL214" s="254"/>
      <c r="BM214" s="254"/>
      <c r="BN214" s="254"/>
      <c r="BO214" s="254"/>
      <c r="BP214" s="254"/>
      <c r="BQ214" s="254"/>
      <c r="BR214" s="254"/>
      <c r="BS214" s="254"/>
      <c r="BT214" s="254"/>
      <c r="BU214" s="254"/>
      <c r="BV214" s="254"/>
      <c r="BW214" s="254"/>
      <c r="BX214" s="254"/>
      <c r="BY214" s="254"/>
      <c r="BZ214" s="254"/>
      <c r="CA214" s="254"/>
      <c r="CB214" s="254"/>
      <c r="CC214" s="254"/>
      <c r="CD214" s="254"/>
      <c r="CE214" s="254"/>
      <c r="CF214" s="254"/>
      <c r="CG214" s="254"/>
      <c r="CH214" s="254"/>
      <c r="CI214" s="254"/>
      <c r="CJ214" s="254"/>
      <c r="CK214" s="254"/>
      <c r="CL214" s="254"/>
      <c r="CM214" s="254"/>
      <c r="CN214" s="254"/>
      <c r="CO214" s="254"/>
      <c r="CP214" s="254"/>
      <c r="CQ214" s="254"/>
      <c r="CR214" s="254"/>
      <c r="CS214" s="254"/>
      <c r="CT214" s="254"/>
      <c r="CU214" s="254"/>
      <c r="CV214" s="254"/>
      <c r="CW214" s="254"/>
      <c r="CX214" s="254"/>
      <c r="CY214" s="254"/>
      <c r="CZ214" s="254"/>
      <c r="DA214" s="254"/>
      <c r="DB214" s="254"/>
      <c r="DC214" s="254"/>
      <c r="DD214" s="254"/>
      <c r="DE214" s="254"/>
      <c r="DF214" s="254"/>
      <c r="DG214" s="254"/>
      <c r="DH214" s="254"/>
      <c r="DI214" s="254"/>
      <c r="DJ214" s="254"/>
      <c r="DK214" s="254"/>
      <c r="DL214" s="254"/>
      <c r="DM214" s="254"/>
      <c r="DN214" s="259"/>
      <c r="DO214" s="254"/>
    </row>
    <row r="215" spans="1:119" ht="7.5" customHeight="1">
      <c r="A215" s="254"/>
      <c r="B215" s="258"/>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c r="AA215" s="254"/>
      <c r="AB215" s="254"/>
      <c r="AC215" s="254"/>
      <c r="AD215" s="254"/>
      <c r="AE215" s="254"/>
      <c r="AF215" s="254"/>
      <c r="AG215" s="254"/>
      <c r="AH215" s="254"/>
      <c r="AI215" s="254"/>
      <c r="AJ215" s="254"/>
      <c r="AK215" s="254"/>
      <c r="AL215" s="254"/>
      <c r="AM215" s="254"/>
      <c r="AN215" s="254"/>
      <c r="AO215" s="254"/>
      <c r="AP215" s="254"/>
      <c r="AQ215" s="254"/>
      <c r="AR215" s="254"/>
      <c r="AS215" s="254"/>
      <c r="AT215" s="254"/>
      <c r="AU215" s="254"/>
      <c r="AV215" s="254"/>
      <c r="AW215" s="254"/>
      <c r="AX215" s="254"/>
      <c r="AY215" s="254"/>
      <c r="AZ215" s="254"/>
      <c r="BA215" s="254"/>
      <c r="BB215" s="254"/>
      <c r="BC215" s="254"/>
      <c r="BD215" s="254"/>
      <c r="BE215" s="254"/>
      <c r="BF215" s="254"/>
      <c r="BG215" s="254"/>
      <c r="BH215" s="254"/>
      <c r="BI215" s="254"/>
      <c r="BJ215" s="254"/>
      <c r="BK215" s="254"/>
      <c r="BL215" s="254"/>
      <c r="BM215" s="254"/>
      <c r="BN215" s="254"/>
      <c r="BO215" s="254"/>
      <c r="BP215" s="254"/>
      <c r="BQ215" s="254"/>
      <c r="BR215" s="254"/>
      <c r="BS215" s="254"/>
      <c r="BT215" s="254"/>
      <c r="BU215" s="254"/>
      <c r="BV215" s="254"/>
      <c r="BW215" s="254"/>
      <c r="BX215" s="254"/>
      <c r="BY215" s="254"/>
      <c r="BZ215" s="254"/>
      <c r="CA215" s="254"/>
      <c r="CB215" s="254"/>
      <c r="CC215" s="254"/>
      <c r="CD215" s="254"/>
      <c r="CE215" s="254"/>
      <c r="CF215" s="254"/>
      <c r="CG215" s="254"/>
      <c r="CH215" s="254"/>
      <c r="CI215" s="254"/>
      <c r="CJ215" s="254"/>
      <c r="CK215" s="254"/>
      <c r="CL215" s="254"/>
      <c r="CM215" s="254"/>
      <c r="CN215" s="254"/>
      <c r="CO215" s="254"/>
      <c r="CP215" s="254"/>
      <c r="CQ215" s="254"/>
      <c r="CR215" s="254"/>
      <c r="CS215" s="254"/>
      <c r="CT215" s="254"/>
      <c r="CU215" s="254"/>
      <c r="CV215" s="254"/>
      <c r="CW215" s="254"/>
      <c r="CX215" s="254"/>
      <c r="CY215" s="254"/>
      <c r="CZ215" s="254"/>
      <c r="DA215" s="254"/>
      <c r="DB215" s="254"/>
      <c r="DC215" s="254"/>
      <c r="DD215" s="254"/>
      <c r="DE215" s="254"/>
      <c r="DF215" s="254"/>
      <c r="DG215" s="254"/>
      <c r="DH215" s="254"/>
      <c r="DI215" s="254"/>
      <c r="DJ215" s="254"/>
      <c r="DK215" s="254"/>
      <c r="DL215" s="254"/>
      <c r="DM215" s="254"/>
      <c r="DN215" s="259"/>
      <c r="DO215" s="254"/>
    </row>
    <row r="216" spans="1:119" ht="7.5" customHeight="1">
      <c r="A216" s="254"/>
      <c r="B216" s="258"/>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c r="AA216" s="254"/>
      <c r="AB216" s="254"/>
      <c r="AC216" s="254"/>
      <c r="AD216" s="254"/>
      <c r="AE216" s="254"/>
      <c r="AF216" s="254"/>
      <c r="AG216" s="254"/>
      <c r="AH216" s="254"/>
      <c r="AI216" s="254"/>
      <c r="AJ216" s="254"/>
      <c r="AK216" s="254"/>
      <c r="AL216" s="254"/>
      <c r="AM216" s="254"/>
      <c r="AN216" s="254"/>
      <c r="AO216" s="254"/>
      <c r="AP216" s="254"/>
      <c r="AQ216" s="254"/>
      <c r="AR216" s="254"/>
      <c r="AS216" s="254"/>
      <c r="AT216" s="254"/>
      <c r="AU216" s="254"/>
      <c r="AV216" s="254"/>
      <c r="AW216" s="254"/>
      <c r="AX216" s="254"/>
      <c r="AY216" s="254"/>
      <c r="AZ216" s="254"/>
      <c r="BA216" s="254"/>
      <c r="BB216" s="254"/>
      <c r="BC216" s="254"/>
      <c r="BD216" s="254"/>
      <c r="BE216" s="254"/>
      <c r="BF216" s="254"/>
      <c r="BG216" s="254"/>
      <c r="BH216" s="254"/>
      <c r="BI216" s="254"/>
      <c r="BJ216" s="254"/>
      <c r="BK216" s="254"/>
      <c r="BL216" s="254"/>
      <c r="BM216" s="254"/>
      <c r="BN216" s="254"/>
      <c r="BO216" s="254"/>
      <c r="BP216" s="254"/>
      <c r="BQ216" s="254"/>
      <c r="BR216" s="254"/>
      <c r="BS216" s="254"/>
      <c r="BT216" s="254"/>
      <c r="BU216" s="254"/>
      <c r="BV216" s="254"/>
      <c r="BW216" s="254"/>
      <c r="BX216" s="254"/>
      <c r="BY216" s="254"/>
      <c r="BZ216" s="254"/>
      <c r="CA216" s="254"/>
      <c r="CB216" s="254"/>
      <c r="CC216" s="254"/>
      <c r="CD216" s="254"/>
      <c r="CE216" s="254"/>
      <c r="CF216" s="254"/>
      <c r="CG216" s="254"/>
      <c r="CH216" s="254"/>
      <c r="CI216" s="254"/>
      <c r="CJ216" s="254"/>
      <c r="CK216" s="254"/>
      <c r="CL216" s="254"/>
      <c r="CM216" s="254"/>
      <c r="CN216" s="254"/>
      <c r="CO216" s="254"/>
      <c r="CP216" s="254"/>
      <c r="CQ216" s="254"/>
      <c r="CR216" s="254"/>
      <c r="CS216" s="254"/>
      <c r="CT216" s="254"/>
      <c r="CU216" s="254"/>
      <c r="CV216" s="254"/>
      <c r="CW216" s="254"/>
      <c r="CX216" s="254"/>
      <c r="CY216" s="254"/>
      <c r="CZ216" s="254"/>
      <c r="DA216" s="254"/>
      <c r="DB216" s="254"/>
      <c r="DC216" s="254"/>
      <c r="DD216" s="254"/>
      <c r="DE216" s="254"/>
      <c r="DF216" s="254"/>
      <c r="DG216" s="254"/>
      <c r="DH216" s="254"/>
      <c r="DI216" s="254"/>
      <c r="DJ216" s="254"/>
      <c r="DK216" s="254"/>
      <c r="DL216" s="254"/>
      <c r="DM216" s="254"/>
      <c r="DN216" s="259"/>
      <c r="DO216" s="254"/>
    </row>
    <row r="217" spans="1:119" ht="7.5" customHeight="1">
      <c r="A217" s="254"/>
      <c r="B217" s="258"/>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c r="AA217" s="254"/>
      <c r="AB217" s="254"/>
      <c r="AC217" s="254"/>
      <c r="AD217" s="254"/>
      <c r="AE217" s="254"/>
      <c r="AF217" s="254"/>
      <c r="AG217" s="254"/>
      <c r="AH217" s="254"/>
      <c r="AI217" s="254"/>
      <c r="AJ217" s="254"/>
      <c r="AK217" s="254"/>
      <c r="AL217" s="254"/>
      <c r="AM217" s="254"/>
      <c r="AN217" s="254"/>
      <c r="AO217" s="254"/>
      <c r="AP217" s="254"/>
      <c r="AQ217" s="254"/>
      <c r="AR217" s="254"/>
      <c r="AS217" s="254"/>
      <c r="AT217" s="254"/>
      <c r="AU217" s="254"/>
      <c r="AV217" s="254"/>
      <c r="AW217" s="254"/>
      <c r="AX217" s="254"/>
      <c r="AY217" s="254"/>
      <c r="AZ217" s="254"/>
      <c r="BA217" s="254"/>
      <c r="BB217" s="254"/>
      <c r="BC217" s="254"/>
      <c r="BD217" s="254"/>
      <c r="BE217" s="254"/>
      <c r="BF217" s="254"/>
      <c r="BG217" s="254"/>
      <c r="BH217" s="254"/>
      <c r="BI217" s="254"/>
      <c r="BJ217" s="254"/>
      <c r="BK217" s="254"/>
      <c r="BL217" s="254"/>
      <c r="BM217" s="254"/>
      <c r="BN217" s="254"/>
      <c r="BO217" s="254"/>
      <c r="BP217" s="254"/>
      <c r="BQ217" s="254"/>
      <c r="BR217" s="254"/>
      <c r="BS217" s="254"/>
      <c r="BT217" s="254"/>
      <c r="BU217" s="254"/>
      <c r="BV217" s="254"/>
      <c r="BW217" s="254"/>
      <c r="BX217" s="254"/>
      <c r="BY217" s="254"/>
      <c r="BZ217" s="254"/>
      <c r="CA217" s="254"/>
      <c r="CB217" s="254"/>
      <c r="CC217" s="254"/>
      <c r="CD217" s="254"/>
      <c r="CE217" s="254"/>
      <c r="CF217" s="254"/>
      <c r="CG217" s="254"/>
      <c r="CH217" s="254"/>
      <c r="CI217" s="254"/>
      <c r="CJ217" s="254"/>
      <c r="CK217" s="254"/>
      <c r="CL217" s="254"/>
      <c r="CM217" s="254"/>
      <c r="CN217" s="254"/>
      <c r="CO217" s="254"/>
      <c r="CP217" s="254"/>
      <c r="CQ217" s="254"/>
      <c r="CR217" s="254"/>
      <c r="CS217" s="254"/>
      <c r="CT217" s="254"/>
      <c r="CU217" s="254"/>
      <c r="CV217" s="254"/>
      <c r="CW217" s="254"/>
      <c r="CX217" s="254"/>
      <c r="CY217" s="254"/>
      <c r="CZ217" s="254"/>
      <c r="DA217" s="254"/>
      <c r="DB217" s="254"/>
      <c r="DC217" s="254"/>
      <c r="DD217" s="254"/>
      <c r="DE217" s="254"/>
      <c r="DF217" s="254"/>
      <c r="DG217" s="254"/>
      <c r="DH217" s="254"/>
      <c r="DI217" s="254"/>
      <c r="DJ217" s="254"/>
      <c r="DK217" s="254"/>
      <c r="DL217" s="254"/>
      <c r="DM217" s="254"/>
      <c r="DN217" s="259"/>
      <c r="DO217" s="254"/>
    </row>
    <row r="218" spans="1:119" ht="7.5" customHeight="1">
      <c r="A218" s="254"/>
      <c r="B218" s="258"/>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c r="AA218" s="254"/>
      <c r="AB218" s="254"/>
      <c r="AC218" s="254"/>
      <c r="AD218" s="254"/>
      <c r="AE218" s="254"/>
      <c r="AF218" s="254"/>
      <c r="AG218" s="254"/>
      <c r="AH218" s="254"/>
      <c r="AI218" s="254"/>
      <c r="AJ218" s="254"/>
      <c r="AK218" s="254"/>
      <c r="AL218" s="254"/>
      <c r="AM218" s="254"/>
      <c r="AN218" s="254"/>
      <c r="AO218" s="254"/>
      <c r="AP218" s="254"/>
      <c r="AQ218" s="254"/>
      <c r="AR218" s="254"/>
      <c r="AS218" s="254"/>
      <c r="AT218" s="254"/>
      <c r="AU218" s="254"/>
      <c r="AV218" s="254"/>
      <c r="AW218" s="254"/>
      <c r="AX218" s="254"/>
      <c r="AY218" s="254"/>
      <c r="AZ218" s="254"/>
      <c r="BA218" s="254"/>
      <c r="BB218" s="254"/>
      <c r="BC218" s="254"/>
      <c r="BD218" s="254"/>
      <c r="BE218" s="254"/>
      <c r="BF218" s="254"/>
      <c r="BG218" s="254"/>
      <c r="BH218" s="254"/>
      <c r="BI218" s="254"/>
      <c r="BJ218" s="254"/>
      <c r="BK218" s="254"/>
      <c r="BL218" s="254"/>
      <c r="BM218" s="254"/>
      <c r="BN218" s="254"/>
      <c r="BO218" s="254"/>
      <c r="BP218" s="254"/>
      <c r="BQ218" s="254"/>
      <c r="BR218" s="254"/>
      <c r="BS218" s="254"/>
      <c r="BT218" s="254"/>
      <c r="BU218" s="254"/>
      <c r="BV218" s="254"/>
      <c r="BW218" s="254"/>
      <c r="BX218" s="254"/>
      <c r="BY218" s="254"/>
      <c r="BZ218" s="254"/>
      <c r="CA218" s="254"/>
      <c r="CB218" s="254"/>
      <c r="CC218" s="254"/>
      <c r="CD218" s="254"/>
      <c r="CE218" s="254"/>
      <c r="CF218" s="254"/>
      <c r="CG218" s="254"/>
      <c r="CH218" s="254"/>
      <c r="CI218" s="254"/>
      <c r="CJ218" s="254"/>
      <c r="CK218" s="254"/>
      <c r="CL218" s="254"/>
      <c r="CM218" s="254"/>
      <c r="CN218" s="254"/>
      <c r="CO218" s="254"/>
      <c r="CP218" s="254"/>
      <c r="CQ218" s="254"/>
      <c r="CR218" s="254"/>
      <c r="CS218" s="254"/>
      <c r="CT218" s="254"/>
      <c r="CU218" s="254"/>
      <c r="CV218" s="254"/>
      <c r="CW218" s="254"/>
      <c r="CX218" s="254"/>
      <c r="CY218" s="254"/>
      <c r="CZ218" s="254"/>
      <c r="DA218" s="254"/>
      <c r="DB218" s="254"/>
      <c r="DC218" s="254"/>
      <c r="DD218" s="254"/>
      <c r="DE218" s="254"/>
      <c r="DF218" s="254"/>
      <c r="DG218" s="254"/>
      <c r="DH218" s="254"/>
      <c r="DI218" s="254"/>
      <c r="DJ218" s="254"/>
      <c r="DK218" s="254"/>
      <c r="DL218" s="254"/>
      <c r="DM218" s="254"/>
      <c r="DN218" s="259"/>
      <c r="DO218" s="254"/>
    </row>
    <row r="219" spans="1:119" ht="7.5" customHeight="1">
      <c r="A219" s="254"/>
      <c r="B219" s="258"/>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c r="AA219" s="254"/>
      <c r="AB219" s="254"/>
      <c r="AC219" s="254"/>
      <c r="AD219" s="254"/>
      <c r="AE219" s="254"/>
      <c r="AF219" s="254"/>
      <c r="AG219" s="254"/>
      <c r="AH219" s="254"/>
      <c r="AI219" s="254"/>
      <c r="AJ219" s="254"/>
      <c r="AK219" s="254"/>
      <c r="AL219" s="254"/>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54"/>
      <c r="BO219" s="254"/>
      <c r="BP219" s="254"/>
      <c r="BQ219" s="254"/>
      <c r="BR219" s="254"/>
      <c r="BS219" s="254"/>
      <c r="BT219" s="254"/>
      <c r="BU219" s="254"/>
      <c r="BV219" s="254"/>
      <c r="BW219" s="254"/>
      <c r="BX219" s="254"/>
      <c r="BY219" s="254"/>
      <c r="BZ219" s="254"/>
      <c r="CA219" s="254"/>
      <c r="CB219" s="254"/>
      <c r="CC219" s="254"/>
      <c r="CD219" s="254"/>
      <c r="CE219" s="254"/>
      <c r="CF219" s="254"/>
      <c r="CG219" s="254"/>
      <c r="CH219" s="254"/>
      <c r="CI219" s="254"/>
      <c r="CJ219" s="254"/>
      <c r="CK219" s="254"/>
      <c r="CL219" s="254"/>
      <c r="CM219" s="254"/>
      <c r="CN219" s="254"/>
      <c r="CO219" s="254"/>
      <c r="CP219" s="254"/>
      <c r="CQ219" s="254"/>
      <c r="CR219" s="254"/>
      <c r="CS219" s="254"/>
      <c r="CT219" s="254"/>
      <c r="CU219" s="254"/>
      <c r="CV219" s="254"/>
      <c r="CW219" s="254"/>
      <c r="CX219" s="254"/>
      <c r="CY219" s="254"/>
      <c r="CZ219" s="254"/>
      <c r="DA219" s="254"/>
      <c r="DB219" s="254"/>
      <c r="DC219" s="254"/>
      <c r="DD219" s="254"/>
      <c r="DE219" s="254"/>
      <c r="DF219" s="254"/>
      <c r="DG219" s="254"/>
      <c r="DH219" s="254"/>
      <c r="DI219" s="254"/>
      <c r="DJ219" s="254"/>
      <c r="DK219" s="254"/>
      <c r="DL219" s="254"/>
      <c r="DM219" s="254"/>
      <c r="DN219" s="259"/>
      <c r="DO219" s="254"/>
    </row>
    <row r="220" spans="1:119" ht="7.5" customHeight="1">
      <c r="A220" s="254"/>
      <c r="B220" s="258"/>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c r="AA220" s="254"/>
      <c r="AB220" s="254"/>
      <c r="AC220" s="254"/>
      <c r="AD220" s="254"/>
      <c r="AE220" s="254"/>
      <c r="AF220" s="254"/>
      <c r="AG220" s="254"/>
      <c r="AH220" s="254"/>
      <c r="AI220" s="254"/>
      <c r="AJ220" s="254"/>
      <c r="AK220" s="254"/>
      <c r="AL220" s="254"/>
      <c r="AM220" s="254"/>
      <c r="AN220" s="254"/>
      <c r="AO220" s="254"/>
      <c r="AP220" s="254"/>
      <c r="AQ220" s="254"/>
      <c r="AR220" s="254"/>
      <c r="AS220" s="254"/>
      <c r="AT220" s="254"/>
      <c r="AU220" s="254"/>
      <c r="AV220" s="254"/>
      <c r="AW220" s="254"/>
      <c r="AX220" s="254"/>
      <c r="AY220" s="254"/>
      <c r="AZ220" s="254"/>
      <c r="BA220" s="254"/>
      <c r="BB220" s="254"/>
      <c r="BC220" s="254"/>
      <c r="BD220" s="254"/>
      <c r="BE220" s="254"/>
      <c r="BF220" s="254"/>
      <c r="BG220" s="254"/>
      <c r="BH220" s="254"/>
      <c r="BI220" s="254"/>
      <c r="BJ220" s="254"/>
      <c r="BK220" s="254"/>
      <c r="BL220" s="254"/>
      <c r="BM220" s="254"/>
      <c r="BN220" s="254"/>
      <c r="BO220" s="254"/>
      <c r="BP220" s="254"/>
      <c r="BQ220" s="254"/>
      <c r="BR220" s="254"/>
      <c r="BS220" s="254"/>
      <c r="BT220" s="254"/>
      <c r="BU220" s="254"/>
      <c r="BV220" s="254"/>
      <c r="BW220" s="254"/>
      <c r="BX220" s="254"/>
      <c r="BY220" s="254"/>
      <c r="BZ220" s="254"/>
      <c r="CA220" s="254"/>
      <c r="CB220" s="254"/>
      <c r="CC220" s="254"/>
      <c r="CD220" s="254"/>
      <c r="CE220" s="254"/>
      <c r="CF220" s="254"/>
      <c r="CG220" s="254"/>
      <c r="CH220" s="254"/>
      <c r="CI220" s="254"/>
      <c r="CJ220" s="254"/>
      <c r="CK220" s="254"/>
      <c r="CL220" s="254"/>
      <c r="CM220" s="254"/>
      <c r="CN220" s="254"/>
      <c r="CO220" s="254"/>
      <c r="CP220" s="254"/>
      <c r="CQ220" s="254"/>
      <c r="CR220" s="254"/>
      <c r="CS220" s="254"/>
      <c r="CT220" s="254"/>
      <c r="CU220" s="254"/>
      <c r="CV220" s="254"/>
      <c r="CW220" s="254"/>
      <c r="CX220" s="254"/>
      <c r="CY220" s="254"/>
      <c r="CZ220" s="254"/>
      <c r="DA220" s="254"/>
      <c r="DB220" s="254"/>
      <c r="DC220" s="254"/>
      <c r="DD220" s="254"/>
      <c r="DE220" s="254"/>
      <c r="DF220" s="254"/>
      <c r="DG220" s="254"/>
      <c r="DH220" s="254"/>
      <c r="DI220" s="254"/>
      <c r="DJ220" s="254"/>
      <c r="DK220" s="254"/>
      <c r="DL220" s="254"/>
      <c r="DM220" s="254"/>
      <c r="DN220" s="259"/>
      <c r="DO220" s="254"/>
    </row>
    <row r="221" spans="1:119" ht="7.5" customHeight="1">
      <c r="A221" s="254"/>
      <c r="B221" s="258"/>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c r="AA221" s="254"/>
      <c r="AB221" s="254"/>
      <c r="AC221" s="254"/>
      <c r="AD221" s="254"/>
      <c r="AE221" s="254"/>
      <c r="AF221" s="254"/>
      <c r="AG221" s="254"/>
      <c r="AH221" s="254"/>
      <c r="AI221" s="254"/>
      <c r="AJ221" s="254"/>
      <c r="AK221" s="254"/>
      <c r="AL221" s="254"/>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254"/>
      <c r="BR221" s="254"/>
      <c r="BS221" s="254"/>
      <c r="BT221" s="254"/>
      <c r="BU221" s="254"/>
      <c r="BV221" s="254"/>
      <c r="BW221" s="254"/>
      <c r="BX221" s="254"/>
      <c r="BY221" s="254"/>
      <c r="BZ221" s="254"/>
      <c r="CA221" s="254"/>
      <c r="CB221" s="254"/>
      <c r="CC221" s="254"/>
      <c r="CD221" s="254"/>
      <c r="CE221" s="254"/>
      <c r="CF221" s="254"/>
      <c r="CG221" s="254"/>
      <c r="CH221" s="254"/>
      <c r="CI221" s="254"/>
      <c r="CJ221" s="254"/>
      <c r="CK221" s="254"/>
      <c r="CL221" s="254"/>
      <c r="CM221" s="254"/>
      <c r="CN221" s="254"/>
      <c r="CO221" s="254"/>
      <c r="CP221" s="254"/>
      <c r="CQ221" s="254"/>
      <c r="CR221" s="254"/>
      <c r="CS221" s="254"/>
      <c r="CT221" s="254"/>
      <c r="CU221" s="254"/>
      <c r="CV221" s="254"/>
      <c r="CW221" s="254"/>
      <c r="CX221" s="254"/>
      <c r="CY221" s="254"/>
      <c r="CZ221" s="254"/>
      <c r="DA221" s="254"/>
      <c r="DB221" s="254"/>
      <c r="DC221" s="254"/>
      <c r="DD221" s="254"/>
      <c r="DE221" s="254"/>
      <c r="DF221" s="254"/>
      <c r="DG221" s="254"/>
      <c r="DH221" s="254"/>
      <c r="DI221" s="254"/>
      <c r="DJ221" s="254"/>
      <c r="DK221" s="254"/>
      <c r="DL221" s="254"/>
      <c r="DM221" s="254"/>
      <c r="DN221" s="259"/>
      <c r="DO221" s="254"/>
    </row>
    <row r="222" spans="1:119" ht="7.5" customHeight="1">
      <c r="A222" s="254"/>
      <c r="B222" s="258"/>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c r="AA222" s="254"/>
      <c r="AB222" s="254"/>
      <c r="AC222" s="254"/>
      <c r="AD222" s="254"/>
      <c r="AE222" s="254"/>
      <c r="AF222" s="254"/>
      <c r="AG222" s="254"/>
      <c r="AH222" s="254"/>
      <c r="AI222" s="254"/>
      <c r="AJ222" s="254"/>
      <c r="AK222" s="254"/>
      <c r="AL222" s="254"/>
      <c r="AM222" s="254"/>
      <c r="AN222" s="254"/>
      <c r="AO222" s="254"/>
      <c r="AP222" s="254"/>
      <c r="AQ222" s="254"/>
      <c r="AR222" s="254"/>
      <c r="AS222" s="254"/>
      <c r="AT222" s="254"/>
      <c r="AU222" s="254"/>
      <c r="AV222" s="254"/>
      <c r="AW222" s="254"/>
      <c r="AX222" s="254"/>
      <c r="AY222" s="254"/>
      <c r="AZ222" s="254"/>
      <c r="BA222" s="254"/>
      <c r="BB222" s="254"/>
      <c r="BC222" s="254"/>
      <c r="BD222" s="254"/>
      <c r="BE222" s="254"/>
      <c r="BF222" s="254"/>
      <c r="BG222" s="254"/>
      <c r="BH222" s="254"/>
      <c r="BI222" s="254"/>
      <c r="BJ222" s="254"/>
      <c r="BK222" s="254"/>
      <c r="BL222" s="254"/>
      <c r="BM222" s="254"/>
      <c r="BN222" s="254"/>
      <c r="BO222" s="254"/>
      <c r="BP222" s="254"/>
      <c r="BQ222" s="254"/>
      <c r="BR222" s="254"/>
      <c r="BS222" s="254"/>
      <c r="BT222" s="254"/>
      <c r="BU222" s="254"/>
      <c r="BV222" s="254"/>
      <c r="BW222" s="254"/>
      <c r="BX222" s="254"/>
      <c r="BY222" s="254"/>
      <c r="BZ222" s="254"/>
      <c r="CA222" s="254"/>
      <c r="CB222" s="254"/>
      <c r="CC222" s="254"/>
      <c r="CD222" s="254"/>
      <c r="CE222" s="254"/>
      <c r="CF222" s="254"/>
      <c r="CG222" s="254"/>
      <c r="CH222" s="254"/>
      <c r="CI222" s="254"/>
      <c r="CJ222" s="254"/>
      <c r="CK222" s="254"/>
      <c r="CL222" s="254"/>
      <c r="CM222" s="254"/>
      <c r="CN222" s="254"/>
      <c r="CO222" s="254"/>
      <c r="CP222" s="254"/>
      <c r="CQ222" s="254"/>
      <c r="CR222" s="254"/>
      <c r="CS222" s="254"/>
      <c r="CT222" s="254"/>
      <c r="CU222" s="254"/>
      <c r="CV222" s="254"/>
      <c r="CW222" s="254"/>
      <c r="CX222" s="254"/>
      <c r="CY222" s="254"/>
      <c r="CZ222" s="254"/>
      <c r="DA222" s="254"/>
      <c r="DB222" s="254"/>
      <c r="DC222" s="254"/>
      <c r="DD222" s="254"/>
      <c r="DE222" s="254"/>
      <c r="DF222" s="254"/>
      <c r="DG222" s="254"/>
      <c r="DH222" s="254"/>
      <c r="DI222" s="254"/>
      <c r="DJ222" s="254"/>
      <c r="DK222" s="254"/>
      <c r="DL222" s="254"/>
      <c r="DM222" s="254"/>
      <c r="DN222" s="259"/>
      <c r="DO222" s="254"/>
    </row>
    <row r="223" spans="1:119" ht="7.5" customHeight="1">
      <c r="A223" s="254"/>
      <c r="B223" s="258"/>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c r="AA223" s="254"/>
      <c r="AB223" s="254"/>
      <c r="AC223" s="254"/>
      <c r="AD223" s="254"/>
      <c r="AE223" s="254"/>
      <c r="AF223" s="254"/>
      <c r="AG223" s="254"/>
      <c r="AH223" s="254"/>
      <c r="AI223" s="254"/>
      <c r="AJ223" s="254"/>
      <c r="AK223" s="254"/>
      <c r="AL223" s="254"/>
      <c r="AM223" s="254"/>
      <c r="AN223" s="254"/>
      <c r="AO223" s="254"/>
      <c r="AP223" s="254"/>
      <c r="AQ223" s="254"/>
      <c r="AR223" s="254"/>
      <c r="AS223" s="254"/>
      <c r="AT223" s="254"/>
      <c r="AU223" s="254"/>
      <c r="AV223" s="254"/>
      <c r="AW223" s="254"/>
      <c r="AX223" s="254"/>
      <c r="AY223" s="254"/>
      <c r="AZ223" s="254"/>
      <c r="BA223" s="254"/>
      <c r="BB223" s="254"/>
      <c r="BC223" s="254"/>
      <c r="BD223" s="254"/>
      <c r="BE223" s="254"/>
      <c r="BF223" s="254"/>
      <c r="BG223" s="254"/>
      <c r="BH223" s="254"/>
      <c r="BI223" s="254"/>
      <c r="BJ223" s="254"/>
      <c r="BK223" s="254"/>
      <c r="BL223" s="254"/>
      <c r="BM223" s="254"/>
      <c r="BN223" s="254"/>
      <c r="BO223" s="254"/>
      <c r="BP223" s="254"/>
      <c r="BQ223" s="254"/>
      <c r="BR223" s="254"/>
      <c r="BS223" s="254"/>
      <c r="BT223" s="254"/>
      <c r="BU223" s="254"/>
      <c r="BV223" s="254"/>
      <c r="BW223" s="254"/>
      <c r="BX223" s="254"/>
      <c r="BY223" s="254"/>
      <c r="BZ223" s="254"/>
      <c r="CA223" s="254"/>
      <c r="CB223" s="254"/>
      <c r="CC223" s="254"/>
      <c r="CD223" s="254"/>
      <c r="CE223" s="254"/>
      <c r="CF223" s="254"/>
      <c r="CG223" s="254"/>
      <c r="CH223" s="254"/>
      <c r="CI223" s="254"/>
      <c r="CJ223" s="254"/>
      <c r="CK223" s="254"/>
      <c r="CL223" s="254"/>
      <c r="CM223" s="254"/>
      <c r="CN223" s="254"/>
      <c r="CO223" s="254"/>
      <c r="CP223" s="254"/>
      <c r="CQ223" s="254"/>
      <c r="CR223" s="254"/>
      <c r="CS223" s="254"/>
      <c r="CT223" s="254"/>
      <c r="CU223" s="254"/>
      <c r="CV223" s="254"/>
      <c r="CW223" s="254"/>
      <c r="CX223" s="254"/>
      <c r="CY223" s="254"/>
      <c r="CZ223" s="254"/>
      <c r="DA223" s="254"/>
      <c r="DB223" s="254"/>
      <c r="DC223" s="254"/>
      <c r="DD223" s="254"/>
      <c r="DE223" s="254"/>
      <c r="DF223" s="254"/>
      <c r="DG223" s="254"/>
      <c r="DH223" s="254"/>
      <c r="DI223" s="254"/>
      <c r="DJ223" s="254"/>
      <c r="DK223" s="254"/>
      <c r="DL223" s="254"/>
      <c r="DM223" s="254"/>
      <c r="DN223" s="259"/>
      <c r="DO223" s="254"/>
    </row>
    <row r="224" spans="1:119" ht="7.5" customHeight="1">
      <c r="A224" s="254"/>
      <c r="B224" s="258"/>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c r="AA224" s="254"/>
      <c r="AB224" s="254"/>
      <c r="AC224" s="254"/>
      <c r="AD224" s="254"/>
      <c r="AE224" s="254"/>
      <c r="AF224" s="254"/>
      <c r="AG224" s="254"/>
      <c r="AH224" s="254"/>
      <c r="AI224" s="254"/>
      <c r="AJ224" s="254"/>
      <c r="AK224" s="254"/>
      <c r="AL224" s="254"/>
      <c r="AM224" s="254"/>
      <c r="AN224" s="254"/>
      <c r="AO224" s="254"/>
      <c r="AP224" s="254"/>
      <c r="AQ224" s="254"/>
      <c r="AR224" s="254"/>
      <c r="AS224" s="254"/>
      <c r="AT224" s="254"/>
      <c r="AU224" s="254"/>
      <c r="AV224" s="254"/>
      <c r="AW224" s="254"/>
      <c r="AX224" s="254"/>
      <c r="AY224" s="254"/>
      <c r="AZ224" s="254"/>
      <c r="BA224" s="254"/>
      <c r="BB224" s="254"/>
      <c r="BC224" s="254"/>
      <c r="BD224" s="254"/>
      <c r="BE224" s="254"/>
      <c r="BF224" s="254"/>
      <c r="BG224" s="254"/>
      <c r="BH224" s="254"/>
      <c r="BI224" s="254"/>
      <c r="BJ224" s="254"/>
      <c r="BK224" s="254"/>
      <c r="BL224" s="254"/>
      <c r="BM224" s="254"/>
      <c r="BN224" s="254"/>
      <c r="BO224" s="254"/>
      <c r="BP224" s="254"/>
      <c r="BQ224" s="254"/>
      <c r="BR224" s="254"/>
      <c r="BS224" s="254"/>
      <c r="BT224" s="254"/>
      <c r="BU224" s="254"/>
      <c r="BV224" s="254"/>
      <c r="BW224" s="254"/>
      <c r="BX224" s="254"/>
      <c r="BY224" s="254"/>
      <c r="BZ224" s="254"/>
      <c r="CA224" s="254"/>
      <c r="CB224" s="254"/>
      <c r="CC224" s="254"/>
      <c r="CD224" s="254"/>
      <c r="CE224" s="254"/>
      <c r="CF224" s="254"/>
      <c r="CG224" s="254"/>
      <c r="CH224" s="254"/>
      <c r="CI224" s="254"/>
      <c r="CJ224" s="254"/>
      <c r="CK224" s="254"/>
      <c r="CL224" s="254"/>
      <c r="CM224" s="254"/>
      <c r="CN224" s="254"/>
      <c r="CO224" s="254"/>
      <c r="CP224" s="254"/>
      <c r="CQ224" s="254"/>
      <c r="CR224" s="254"/>
      <c r="CS224" s="254"/>
      <c r="CT224" s="254"/>
      <c r="CU224" s="254"/>
      <c r="CV224" s="254"/>
      <c r="CW224" s="254"/>
      <c r="CX224" s="254"/>
      <c r="CY224" s="254"/>
      <c r="CZ224" s="254"/>
      <c r="DA224" s="254"/>
      <c r="DB224" s="254"/>
      <c r="DC224" s="254"/>
      <c r="DD224" s="254"/>
      <c r="DE224" s="254"/>
      <c r="DF224" s="254"/>
      <c r="DG224" s="254"/>
      <c r="DH224" s="254"/>
      <c r="DI224" s="254"/>
      <c r="DJ224" s="254"/>
      <c r="DK224" s="254"/>
      <c r="DL224" s="254"/>
      <c r="DM224" s="254"/>
      <c r="DN224" s="259"/>
      <c r="DO224" s="254"/>
    </row>
    <row r="225" spans="1:119" ht="7.5" customHeight="1">
      <c r="A225" s="254"/>
      <c r="B225" s="258"/>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c r="AA225" s="254"/>
      <c r="AB225" s="254"/>
      <c r="AC225" s="254"/>
      <c r="AD225" s="254"/>
      <c r="AE225" s="254"/>
      <c r="AF225" s="254"/>
      <c r="AG225" s="254"/>
      <c r="AH225" s="254"/>
      <c r="AI225" s="254"/>
      <c r="AJ225" s="254"/>
      <c r="AK225" s="254"/>
      <c r="AL225" s="254"/>
      <c r="AM225" s="254"/>
      <c r="AN225" s="254"/>
      <c r="AO225" s="254"/>
      <c r="AP225" s="254"/>
      <c r="AQ225" s="254"/>
      <c r="AR225" s="254"/>
      <c r="AS225" s="254"/>
      <c r="AT225" s="254"/>
      <c r="AU225" s="254"/>
      <c r="AV225" s="254"/>
      <c r="AW225" s="254"/>
      <c r="AX225" s="254"/>
      <c r="AY225" s="254"/>
      <c r="AZ225" s="254"/>
      <c r="BA225" s="254"/>
      <c r="BB225" s="254"/>
      <c r="BC225" s="254"/>
      <c r="BD225" s="254"/>
      <c r="BE225" s="254"/>
      <c r="BF225" s="254"/>
      <c r="BG225" s="254"/>
      <c r="BH225" s="254"/>
      <c r="BI225" s="254"/>
      <c r="BJ225" s="254"/>
      <c r="BK225" s="254"/>
      <c r="BL225" s="254"/>
      <c r="BM225" s="254"/>
      <c r="BN225" s="254"/>
      <c r="BO225" s="254"/>
      <c r="BP225" s="254"/>
      <c r="BQ225" s="254"/>
      <c r="BR225" s="254"/>
      <c r="BS225" s="254"/>
      <c r="BT225" s="254"/>
      <c r="BU225" s="254"/>
      <c r="BV225" s="254"/>
      <c r="BW225" s="254"/>
      <c r="BX225" s="254"/>
      <c r="BY225" s="254"/>
      <c r="BZ225" s="254"/>
      <c r="CA225" s="254"/>
      <c r="CB225" s="254"/>
      <c r="CC225" s="254"/>
      <c r="CD225" s="254"/>
      <c r="CE225" s="254"/>
      <c r="CF225" s="254"/>
      <c r="CG225" s="254"/>
      <c r="CH225" s="254"/>
      <c r="CI225" s="254"/>
      <c r="CJ225" s="254"/>
      <c r="CK225" s="254"/>
      <c r="CL225" s="254"/>
      <c r="CM225" s="254"/>
      <c r="CN225" s="254"/>
      <c r="CO225" s="254"/>
      <c r="CP225" s="254"/>
      <c r="CQ225" s="254"/>
      <c r="CR225" s="254"/>
      <c r="CS225" s="254"/>
      <c r="CT225" s="254"/>
      <c r="CU225" s="254"/>
      <c r="CV225" s="254"/>
      <c r="CW225" s="254"/>
      <c r="CX225" s="254"/>
      <c r="CY225" s="254"/>
      <c r="CZ225" s="254"/>
      <c r="DA225" s="254"/>
      <c r="DB225" s="254"/>
      <c r="DC225" s="254"/>
      <c r="DD225" s="254"/>
      <c r="DE225" s="254"/>
      <c r="DF225" s="254"/>
      <c r="DG225" s="254"/>
      <c r="DH225" s="254"/>
      <c r="DI225" s="254"/>
      <c r="DJ225" s="254"/>
      <c r="DK225" s="254"/>
      <c r="DL225" s="254"/>
      <c r="DM225" s="254"/>
      <c r="DN225" s="259"/>
      <c r="DO225" s="254"/>
    </row>
    <row r="226" spans="1:119" ht="7.5" customHeight="1">
      <c r="A226" s="254"/>
      <c r="B226" s="258"/>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c r="AA226" s="254"/>
      <c r="AB226" s="254"/>
      <c r="AC226" s="254"/>
      <c r="AD226" s="254"/>
      <c r="AE226" s="254"/>
      <c r="AF226" s="254"/>
      <c r="AG226" s="254"/>
      <c r="AH226" s="254"/>
      <c r="AI226" s="254"/>
      <c r="AJ226" s="254"/>
      <c r="AK226" s="254"/>
      <c r="AL226" s="254"/>
      <c r="AM226" s="254"/>
      <c r="AN226" s="254"/>
      <c r="AO226" s="254"/>
      <c r="AP226" s="254"/>
      <c r="AQ226" s="254"/>
      <c r="AR226" s="254"/>
      <c r="AS226" s="254"/>
      <c r="AT226" s="254"/>
      <c r="AU226" s="254"/>
      <c r="AV226" s="254"/>
      <c r="AW226" s="254"/>
      <c r="AX226" s="254"/>
      <c r="AY226" s="254"/>
      <c r="AZ226" s="254"/>
      <c r="BA226" s="254"/>
      <c r="BB226" s="254"/>
      <c r="BC226" s="254"/>
      <c r="BD226" s="254"/>
      <c r="BE226" s="254"/>
      <c r="BF226" s="254"/>
      <c r="BG226" s="254"/>
      <c r="BH226" s="254"/>
      <c r="BI226" s="254"/>
      <c r="BJ226" s="254"/>
      <c r="BK226" s="254"/>
      <c r="BL226" s="254"/>
      <c r="BM226" s="254"/>
      <c r="BN226" s="254"/>
      <c r="BO226" s="254"/>
      <c r="BP226" s="254"/>
      <c r="BQ226" s="254"/>
      <c r="BR226" s="254"/>
      <c r="BS226" s="254"/>
      <c r="BT226" s="254"/>
      <c r="BU226" s="254"/>
      <c r="BV226" s="254"/>
      <c r="BW226" s="254"/>
      <c r="BX226" s="254"/>
      <c r="BY226" s="254"/>
      <c r="BZ226" s="254"/>
      <c r="CA226" s="254"/>
      <c r="CB226" s="254"/>
      <c r="CC226" s="254"/>
      <c r="CD226" s="254"/>
      <c r="CE226" s="254"/>
      <c r="CF226" s="254"/>
      <c r="CG226" s="254"/>
      <c r="CH226" s="254"/>
      <c r="CI226" s="254"/>
      <c r="CJ226" s="254"/>
      <c r="CK226" s="254"/>
      <c r="CL226" s="254"/>
      <c r="CM226" s="254"/>
      <c r="CN226" s="254"/>
      <c r="CO226" s="254"/>
      <c r="CP226" s="254"/>
      <c r="CQ226" s="254"/>
      <c r="CR226" s="254"/>
      <c r="CS226" s="254"/>
      <c r="CT226" s="254"/>
      <c r="CU226" s="254"/>
      <c r="CV226" s="254"/>
      <c r="CW226" s="254"/>
      <c r="CX226" s="254"/>
      <c r="CY226" s="254"/>
      <c r="CZ226" s="254"/>
      <c r="DA226" s="254"/>
      <c r="DB226" s="254"/>
      <c r="DC226" s="254"/>
      <c r="DD226" s="254"/>
      <c r="DE226" s="254"/>
      <c r="DF226" s="254"/>
      <c r="DG226" s="254"/>
      <c r="DH226" s="254"/>
      <c r="DI226" s="254"/>
      <c r="DJ226" s="254"/>
      <c r="DK226" s="254"/>
      <c r="DL226" s="254"/>
      <c r="DM226" s="254"/>
      <c r="DN226" s="259"/>
      <c r="DO226" s="254"/>
    </row>
    <row r="227" spans="1:119" ht="7.5" customHeight="1">
      <c r="A227" s="254"/>
      <c r="B227" s="258"/>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c r="AV227" s="254"/>
      <c r="AW227" s="254"/>
      <c r="AX227" s="254"/>
      <c r="AY227" s="254"/>
      <c r="AZ227" s="254"/>
      <c r="BA227" s="254"/>
      <c r="BB227" s="254"/>
      <c r="BC227" s="254"/>
      <c r="BD227" s="254"/>
      <c r="BE227" s="254"/>
      <c r="BF227" s="254"/>
      <c r="BG227" s="254"/>
      <c r="BH227" s="254"/>
      <c r="BI227" s="254"/>
      <c r="BJ227" s="254"/>
      <c r="BK227" s="254"/>
      <c r="BL227" s="254"/>
      <c r="BM227" s="254"/>
      <c r="BN227" s="254"/>
      <c r="BO227" s="254"/>
      <c r="BP227" s="254"/>
      <c r="BQ227" s="254"/>
      <c r="BR227" s="254"/>
      <c r="BS227" s="254"/>
      <c r="BT227" s="254"/>
      <c r="BU227" s="254"/>
      <c r="BV227" s="254"/>
      <c r="BW227" s="254"/>
      <c r="BX227" s="254"/>
      <c r="BY227" s="254"/>
      <c r="BZ227" s="254"/>
      <c r="CA227" s="254"/>
      <c r="CB227" s="254"/>
      <c r="CC227" s="254"/>
      <c r="CD227" s="254"/>
      <c r="CE227" s="254"/>
      <c r="CF227" s="254"/>
      <c r="CG227" s="254"/>
      <c r="CH227" s="254"/>
      <c r="CI227" s="254"/>
      <c r="CJ227" s="254"/>
      <c r="CK227" s="254"/>
      <c r="CL227" s="254"/>
      <c r="CM227" s="254"/>
      <c r="CN227" s="254"/>
      <c r="CO227" s="254"/>
      <c r="CP227" s="254"/>
      <c r="CQ227" s="254"/>
      <c r="CR227" s="254"/>
      <c r="CS227" s="254"/>
      <c r="CT227" s="254"/>
      <c r="CU227" s="254"/>
      <c r="CV227" s="254"/>
      <c r="CW227" s="254"/>
      <c r="CX227" s="254"/>
      <c r="CY227" s="254"/>
      <c r="CZ227" s="254"/>
      <c r="DA227" s="254"/>
      <c r="DB227" s="254"/>
      <c r="DC227" s="254"/>
      <c r="DD227" s="254"/>
      <c r="DE227" s="254"/>
      <c r="DF227" s="254"/>
      <c r="DG227" s="254"/>
      <c r="DH227" s="254"/>
      <c r="DI227" s="254"/>
      <c r="DJ227" s="254"/>
      <c r="DK227" s="254"/>
      <c r="DL227" s="254"/>
      <c r="DM227" s="254"/>
      <c r="DN227" s="259"/>
      <c r="DO227" s="254"/>
    </row>
    <row r="228" spans="1:119" ht="7.5" customHeight="1">
      <c r="A228" s="254"/>
      <c r="B228" s="258"/>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c r="AV228" s="254"/>
      <c r="AW228" s="254"/>
      <c r="AX228" s="254"/>
      <c r="AY228" s="254"/>
      <c r="AZ228" s="254"/>
      <c r="BA228" s="254"/>
      <c r="BB228" s="254"/>
      <c r="BC228" s="254"/>
      <c r="BD228" s="254"/>
      <c r="BE228" s="254"/>
      <c r="BF228" s="254"/>
      <c r="BG228" s="254"/>
      <c r="BH228" s="254"/>
      <c r="BI228" s="254"/>
      <c r="BJ228" s="254"/>
      <c r="BK228" s="254"/>
      <c r="BL228" s="254"/>
      <c r="BM228" s="254"/>
      <c r="BN228" s="254"/>
      <c r="BO228" s="254"/>
      <c r="BP228" s="254"/>
      <c r="BQ228" s="254"/>
      <c r="BR228" s="254"/>
      <c r="BS228" s="254"/>
      <c r="BT228" s="254"/>
      <c r="BU228" s="254"/>
      <c r="BV228" s="254"/>
      <c r="BW228" s="254"/>
      <c r="BX228" s="254"/>
      <c r="BY228" s="254"/>
      <c r="BZ228" s="254"/>
      <c r="CA228" s="254"/>
      <c r="CB228" s="254"/>
      <c r="CC228" s="254"/>
      <c r="CD228" s="254"/>
      <c r="CE228" s="254"/>
      <c r="CF228" s="254"/>
      <c r="CG228" s="254"/>
      <c r="CH228" s="254"/>
      <c r="CI228" s="254"/>
      <c r="CJ228" s="254"/>
      <c r="CK228" s="254"/>
      <c r="CL228" s="254"/>
      <c r="CM228" s="254"/>
      <c r="CN228" s="254"/>
      <c r="CO228" s="254"/>
      <c r="CP228" s="254"/>
      <c r="CQ228" s="254"/>
      <c r="CR228" s="254"/>
      <c r="CS228" s="254"/>
      <c r="CT228" s="254"/>
      <c r="CU228" s="254"/>
      <c r="CV228" s="254"/>
      <c r="CW228" s="254"/>
      <c r="CX228" s="254"/>
      <c r="CY228" s="254"/>
      <c r="CZ228" s="254"/>
      <c r="DA228" s="254"/>
      <c r="DB228" s="254"/>
      <c r="DC228" s="254"/>
      <c r="DD228" s="254"/>
      <c r="DE228" s="254"/>
      <c r="DF228" s="254"/>
      <c r="DG228" s="254"/>
      <c r="DH228" s="254"/>
      <c r="DI228" s="254"/>
      <c r="DJ228" s="254"/>
      <c r="DK228" s="254"/>
      <c r="DL228" s="254"/>
      <c r="DM228" s="254"/>
      <c r="DN228" s="259"/>
      <c r="DO228" s="254"/>
    </row>
    <row r="229" spans="1:119" ht="7.5" customHeight="1">
      <c r="A229" s="254"/>
      <c r="B229" s="258"/>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c r="AA229" s="254"/>
      <c r="AB229" s="254"/>
      <c r="AC229" s="254"/>
      <c r="AD229" s="254"/>
      <c r="AE229" s="254"/>
      <c r="AF229" s="254"/>
      <c r="AG229" s="254"/>
      <c r="AH229" s="254"/>
      <c r="AI229" s="254"/>
      <c r="AJ229" s="254"/>
      <c r="AK229" s="254"/>
      <c r="AL229" s="254"/>
      <c r="AM229" s="254"/>
      <c r="AN229" s="254"/>
      <c r="AO229" s="254"/>
      <c r="AP229" s="254"/>
      <c r="AQ229" s="254"/>
      <c r="AR229" s="254"/>
      <c r="AS229" s="254"/>
      <c r="AT229" s="254"/>
      <c r="AU229" s="254"/>
      <c r="AV229" s="254"/>
      <c r="AW229" s="254"/>
      <c r="AX229" s="254"/>
      <c r="AY229" s="254"/>
      <c r="AZ229" s="254"/>
      <c r="BA229" s="254"/>
      <c r="BB229" s="254"/>
      <c r="BC229" s="254"/>
      <c r="BD229" s="254"/>
      <c r="BE229" s="254"/>
      <c r="BF229" s="254"/>
      <c r="BG229" s="254"/>
      <c r="BH229" s="254"/>
      <c r="BI229" s="254"/>
      <c r="BJ229" s="254"/>
      <c r="BK229" s="254"/>
      <c r="BL229" s="254"/>
      <c r="BM229" s="254"/>
      <c r="BN229" s="254"/>
      <c r="BO229" s="254"/>
      <c r="BP229" s="254"/>
      <c r="BQ229" s="254"/>
      <c r="BR229" s="254"/>
      <c r="BS229" s="254"/>
      <c r="BT229" s="254"/>
      <c r="BU229" s="254"/>
      <c r="BV229" s="254"/>
      <c r="BW229" s="254"/>
      <c r="BX229" s="254"/>
      <c r="BY229" s="254"/>
      <c r="BZ229" s="254"/>
      <c r="CA229" s="254"/>
      <c r="CB229" s="254"/>
      <c r="CC229" s="254"/>
      <c r="CD229" s="254"/>
      <c r="CE229" s="254"/>
      <c r="CF229" s="254"/>
      <c r="CG229" s="254"/>
      <c r="CH229" s="254"/>
      <c r="CI229" s="254"/>
      <c r="CJ229" s="254"/>
      <c r="CK229" s="254"/>
      <c r="CL229" s="254"/>
      <c r="CM229" s="254"/>
      <c r="CN229" s="254"/>
      <c r="CO229" s="254"/>
      <c r="CP229" s="254"/>
      <c r="CQ229" s="254"/>
      <c r="CR229" s="254"/>
      <c r="CS229" s="254"/>
      <c r="CT229" s="254"/>
      <c r="CU229" s="254"/>
      <c r="CV229" s="254"/>
      <c r="CW229" s="254"/>
      <c r="CX229" s="254"/>
      <c r="CY229" s="254"/>
      <c r="CZ229" s="254"/>
      <c r="DA229" s="254"/>
      <c r="DB229" s="254"/>
      <c r="DC229" s="254"/>
      <c r="DD229" s="254"/>
      <c r="DE229" s="254"/>
      <c r="DF229" s="254"/>
      <c r="DG229" s="254"/>
      <c r="DH229" s="254"/>
      <c r="DI229" s="254"/>
      <c r="DJ229" s="254"/>
      <c r="DK229" s="254"/>
      <c r="DL229" s="254"/>
      <c r="DM229" s="254"/>
      <c r="DN229" s="259"/>
      <c r="DO229" s="254"/>
    </row>
    <row r="230" spans="1:119" ht="7.5" customHeight="1">
      <c r="A230" s="254"/>
      <c r="B230" s="258"/>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c r="AA230" s="254"/>
      <c r="AB230" s="254"/>
      <c r="AC230" s="254"/>
      <c r="AD230" s="254"/>
      <c r="AE230" s="254"/>
      <c r="AF230" s="254"/>
      <c r="AG230" s="254"/>
      <c r="AH230" s="254"/>
      <c r="AI230" s="254"/>
      <c r="AJ230" s="254"/>
      <c r="AK230" s="254"/>
      <c r="AL230" s="254"/>
      <c r="AM230" s="254"/>
      <c r="AN230" s="254"/>
      <c r="AO230" s="254"/>
      <c r="AP230" s="254"/>
      <c r="AQ230" s="254"/>
      <c r="AR230" s="254"/>
      <c r="AS230" s="254"/>
      <c r="AT230" s="254"/>
      <c r="AU230" s="254"/>
      <c r="AV230" s="254"/>
      <c r="AW230" s="254"/>
      <c r="AX230" s="254"/>
      <c r="AY230" s="254"/>
      <c r="AZ230" s="254"/>
      <c r="BA230" s="254"/>
      <c r="BB230" s="254"/>
      <c r="BC230" s="254"/>
      <c r="BD230" s="254"/>
      <c r="BE230" s="254"/>
      <c r="BF230" s="254"/>
      <c r="BG230" s="254"/>
      <c r="BH230" s="254"/>
      <c r="BI230" s="254"/>
      <c r="BJ230" s="254"/>
      <c r="BK230" s="254"/>
      <c r="BL230" s="254"/>
      <c r="BM230" s="254"/>
      <c r="BN230" s="254"/>
      <c r="BO230" s="254"/>
      <c r="BP230" s="254"/>
      <c r="BQ230" s="254"/>
      <c r="BR230" s="254"/>
      <c r="BS230" s="254"/>
      <c r="BT230" s="254"/>
      <c r="BU230" s="254"/>
      <c r="BV230" s="254"/>
      <c r="BW230" s="254"/>
      <c r="BX230" s="254"/>
      <c r="BY230" s="254"/>
      <c r="BZ230" s="254"/>
      <c r="CA230" s="254"/>
      <c r="CB230" s="254"/>
      <c r="CC230" s="254"/>
      <c r="CD230" s="254"/>
      <c r="CE230" s="254"/>
      <c r="CF230" s="254"/>
      <c r="CG230" s="254"/>
      <c r="CH230" s="254"/>
      <c r="CI230" s="254"/>
      <c r="CJ230" s="254"/>
      <c r="CK230" s="254"/>
      <c r="CL230" s="254"/>
      <c r="CM230" s="254"/>
      <c r="CN230" s="254"/>
      <c r="CO230" s="254"/>
      <c r="CP230" s="254"/>
      <c r="CQ230" s="254"/>
      <c r="CR230" s="254"/>
      <c r="CS230" s="254"/>
      <c r="CT230" s="254"/>
      <c r="CU230" s="254"/>
      <c r="CV230" s="254"/>
      <c r="CW230" s="254"/>
      <c r="CX230" s="254"/>
      <c r="CY230" s="254"/>
      <c r="CZ230" s="254"/>
      <c r="DA230" s="254"/>
      <c r="DB230" s="254"/>
      <c r="DC230" s="254"/>
      <c r="DD230" s="254"/>
      <c r="DE230" s="254"/>
      <c r="DF230" s="254"/>
      <c r="DG230" s="254"/>
      <c r="DH230" s="254"/>
      <c r="DI230" s="254"/>
      <c r="DJ230" s="254"/>
      <c r="DK230" s="254"/>
      <c r="DL230" s="254"/>
      <c r="DM230" s="254"/>
      <c r="DN230" s="259"/>
      <c r="DO230" s="254"/>
    </row>
    <row r="231" spans="1:119" ht="7.5" customHeight="1">
      <c r="A231" s="254"/>
      <c r="B231" s="258"/>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c r="AA231" s="254"/>
      <c r="AB231" s="254"/>
      <c r="AC231" s="254"/>
      <c r="AD231" s="254"/>
      <c r="AE231" s="254"/>
      <c r="AF231" s="254"/>
      <c r="AG231" s="254"/>
      <c r="AH231" s="254"/>
      <c r="AI231" s="254"/>
      <c r="AJ231" s="254"/>
      <c r="AK231" s="254"/>
      <c r="AL231" s="254"/>
      <c r="AM231" s="254"/>
      <c r="AN231" s="254"/>
      <c r="AO231" s="254"/>
      <c r="AP231" s="254"/>
      <c r="AQ231" s="254"/>
      <c r="AR231" s="254"/>
      <c r="AS231" s="254"/>
      <c r="AT231" s="254"/>
      <c r="AU231" s="254"/>
      <c r="AV231" s="254"/>
      <c r="AW231" s="254"/>
      <c r="AX231" s="254"/>
      <c r="AY231" s="254"/>
      <c r="AZ231" s="254"/>
      <c r="BA231" s="254"/>
      <c r="BB231" s="254"/>
      <c r="BC231" s="254"/>
      <c r="BD231" s="254"/>
      <c r="BE231" s="254"/>
      <c r="BF231" s="254"/>
      <c r="BG231" s="254"/>
      <c r="BH231" s="254"/>
      <c r="BI231" s="254"/>
      <c r="BJ231" s="254"/>
      <c r="BK231" s="254"/>
      <c r="BL231" s="254"/>
      <c r="BM231" s="254"/>
      <c r="BN231" s="254"/>
      <c r="BO231" s="254"/>
      <c r="BP231" s="254"/>
      <c r="BQ231" s="254"/>
      <c r="BR231" s="254"/>
      <c r="BS231" s="254"/>
      <c r="BT231" s="254"/>
      <c r="BU231" s="254"/>
      <c r="BV231" s="254"/>
      <c r="BW231" s="254"/>
      <c r="BX231" s="254"/>
      <c r="BY231" s="254"/>
      <c r="BZ231" s="254"/>
      <c r="CA231" s="254"/>
      <c r="CB231" s="254"/>
      <c r="CC231" s="254"/>
      <c r="CD231" s="254"/>
      <c r="CE231" s="254"/>
      <c r="CF231" s="254"/>
      <c r="CG231" s="254"/>
      <c r="CH231" s="254"/>
      <c r="CI231" s="254"/>
      <c r="CJ231" s="254"/>
      <c r="CK231" s="254"/>
      <c r="CL231" s="254"/>
      <c r="CM231" s="254"/>
      <c r="CN231" s="254"/>
      <c r="CO231" s="254"/>
      <c r="CP231" s="254"/>
      <c r="CQ231" s="254"/>
      <c r="CR231" s="254"/>
      <c r="CS231" s="254"/>
      <c r="CT231" s="254"/>
      <c r="CU231" s="254"/>
      <c r="CV231" s="254"/>
      <c r="CW231" s="254"/>
      <c r="CX231" s="254"/>
      <c r="CY231" s="254"/>
      <c r="CZ231" s="254"/>
      <c r="DA231" s="254"/>
      <c r="DB231" s="254"/>
      <c r="DC231" s="254"/>
      <c r="DD231" s="254"/>
      <c r="DE231" s="254"/>
      <c r="DF231" s="254"/>
      <c r="DG231" s="254"/>
      <c r="DH231" s="254"/>
      <c r="DI231" s="254"/>
      <c r="DJ231" s="254"/>
      <c r="DK231" s="254"/>
      <c r="DL231" s="254"/>
      <c r="DM231" s="254"/>
      <c r="DN231" s="259"/>
      <c r="DO231" s="254"/>
    </row>
    <row r="232" spans="1:119" ht="7.5" customHeight="1">
      <c r="A232" s="254"/>
      <c r="B232" s="258"/>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4"/>
      <c r="AR232" s="254"/>
      <c r="AS232" s="254"/>
      <c r="AT232" s="254"/>
      <c r="AU232" s="254"/>
      <c r="AV232" s="254"/>
      <c r="AW232" s="254"/>
      <c r="AX232" s="254"/>
      <c r="AY232" s="254"/>
      <c r="AZ232" s="254"/>
      <c r="BA232" s="254"/>
      <c r="BB232" s="254"/>
      <c r="BC232" s="254"/>
      <c r="BD232" s="254"/>
      <c r="BE232" s="254"/>
      <c r="BF232" s="254"/>
      <c r="BG232" s="254"/>
      <c r="BH232" s="254"/>
      <c r="BI232" s="254"/>
      <c r="BJ232" s="254"/>
      <c r="BK232" s="254"/>
      <c r="BL232" s="254"/>
      <c r="BM232" s="254"/>
      <c r="BN232" s="254"/>
      <c r="BO232" s="254"/>
      <c r="BP232" s="254"/>
      <c r="BQ232" s="254"/>
      <c r="BR232" s="254"/>
      <c r="BS232" s="254"/>
      <c r="BT232" s="254"/>
      <c r="BU232" s="254"/>
      <c r="BV232" s="254"/>
      <c r="BW232" s="254"/>
      <c r="BX232" s="254"/>
      <c r="BY232" s="254"/>
      <c r="BZ232" s="254"/>
      <c r="CA232" s="254"/>
      <c r="CB232" s="254"/>
      <c r="CC232" s="254"/>
      <c r="CD232" s="254"/>
      <c r="CE232" s="254"/>
      <c r="CF232" s="254"/>
      <c r="CG232" s="254"/>
      <c r="CH232" s="254"/>
      <c r="CI232" s="254"/>
      <c r="CJ232" s="254"/>
      <c r="CK232" s="254"/>
      <c r="CL232" s="254"/>
      <c r="CM232" s="254"/>
      <c r="CN232" s="254"/>
      <c r="CO232" s="254"/>
      <c r="CP232" s="254"/>
      <c r="CQ232" s="254"/>
      <c r="CR232" s="254"/>
      <c r="CS232" s="254"/>
      <c r="CT232" s="254"/>
      <c r="CU232" s="254"/>
      <c r="CV232" s="254"/>
      <c r="CW232" s="254"/>
      <c r="CX232" s="254"/>
      <c r="CY232" s="254"/>
      <c r="CZ232" s="254"/>
      <c r="DA232" s="254"/>
      <c r="DB232" s="254"/>
      <c r="DC232" s="254"/>
      <c r="DD232" s="254"/>
      <c r="DE232" s="254"/>
      <c r="DF232" s="254"/>
      <c r="DG232" s="254"/>
      <c r="DH232" s="254"/>
      <c r="DI232" s="254"/>
      <c r="DJ232" s="254"/>
      <c r="DK232" s="254"/>
      <c r="DL232" s="254"/>
      <c r="DM232" s="254"/>
      <c r="DN232" s="259"/>
      <c r="DO232" s="254"/>
    </row>
    <row r="233" spans="1:119" ht="7.5" customHeight="1">
      <c r="A233" s="254"/>
      <c r="B233" s="258"/>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c r="AA233" s="254"/>
      <c r="AB233" s="254"/>
      <c r="AC233" s="254"/>
      <c r="AD233" s="254"/>
      <c r="AE233" s="254"/>
      <c r="AF233" s="254"/>
      <c r="AG233" s="254"/>
      <c r="AH233" s="254"/>
      <c r="AI233" s="254"/>
      <c r="AJ233" s="254"/>
      <c r="AK233" s="254"/>
      <c r="AL233" s="254"/>
      <c r="AM233" s="254"/>
      <c r="AN233" s="254"/>
      <c r="AO233" s="254"/>
      <c r="AP233" s="254"/>
      <c r="AQ233" s="254"/>
      <c r="AR233" s="254"/>
      <c r="AS233" s="254"/>
      <c r="AT233" s="254"/>
      <c r="AU233" s="254"/>
      <c r="AV233" s="254"/>
      <c r="AW233" s="254"/>
      <c r="AX233" s="254"/>
      <c r="AY233" s="254"/>
      <c r="AZ233" s="254"/>
      <c r="BA233" s="254"/>
      <c r="BB233" s="254"/>
      <c r="BC233" s="254"/>
      <c r="BD233" s="254"/>
      <c r="BE233" s="254"/>
      <c r="BF233" s="254"/>
      <c r="BG233" s="254"/>
      <c r="BH233" s="254"/>
      <c r="BI233" s="254"/>
      <c r="BJ233" s="254"/>
      <c r="BK233" s="254"/>
      <c r="BL233" s="254"/>
      <c r="BM233" s="254"/>
      <c r="BN233" s="254"/>
      <c r="BO233" s="254"/>
      <c r="BP233" s="254"/>
      <c r="BQ233" s="254"/>
      <c r="BR233" s="254"/>
      <c r="BS233" s="254"/>
      <c r="BT233" s="254"/>
      <c r="BU233" s="254"/>
      <c r="BV233" s="254"/>
      <c r="BW233" s="254"/>
      <c r="BX233" s="254"/>
      <c r="BY233" s="254"/>
      <c r="BZ233" s="254"/>
      <c r="CA233" s="254"/>
      <c r="CB233" s="254"/>
      <c r="CC233" s="254"/>
      <c r="CD233" s="254"/>
      <c r="CE233" s="254"/>
      <c r="CF233" s="254"/>
      <c r="CG233" s="254"/>
      <c r="CH233" s="254"/>
      <c r="CI233" s="254"/>
      <c r="CJ233" s="254"/>
      <c r="CK233" s="254"/>
      <c r="CL233" s="254"/>
      <c r="CM233" s="254"/>
      <c r="CN233" s="254"/>
      <c r="CO233" s="254"/>
      <c r="CP233" s="254"/>
      <c r="CQ233" s="254"/>
      <c r="CR233" s="254"/>
      <c r="CS233" s="254"/>
      <c r="CT233" s="254"/>
      <c r="CU233" s="254"/>
      <c r="CV233" s="254"/>
      <c r="CW233" s="254"/>
      <c r="CX233" s="254"/>
      <c r="CY233" s="254"/>
      <c r="CZ233" s="254"/>
      <c r="DA233" s="254"/>
      <c r="DB233" s="254"/>
      <c r="DC233" s="254"/>
      <c r="DD233" s="254"/>
      <c r="DE233" s="254"/>
      <c r="DF233" s="254"/>
      <c r="DG233" s="254"/>
      <c r="DH233" s="254"/>
      <c r="DI233" s="254"/>
      <c r="DJ233" s="254"/>
      <c r="DK233" s="254"/>
      <c r="DL233" s="254"/>
      <c r="DM233" s="254"/>
      <c r="DN233" s="259"/>
      <c r="DO233" s="254"/>
    </row>
    <row r="234" spans="1:119" ht="7.5" customHeight="1">
      <c r="A234" s="254"/>
      <c r="B234" s="258"/>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c r="AA234" s="254"/>
      <c r="AB234" s="254"/>
      <c r="AC234" s="254"/>
      <c r="AD234" s="254"/>
      <c r="AE234" s="254"/>
      <c r="AF234" s="254"/>
      <c r="AG234" s="254"/>
      <c r="AH234" s="254"/>
      <c r="AI234" s="254"/>
      <c r="AJ234" s="254"/>
      <c r="AK234" s="254"/>
      <c r="AL234" s="254"/>
      <c r="AM234" s="254"/>
      <c r="AN234" s="254"/>
      <c r="AO234" s="254"/>
      <c r="AP234" s="254"/>
      <c r="AQ234" s="254"/>
      <c r="AR234" s="254"/>
      <c r="AS234" s="254"/>
      <c r="AT234" s="254"/>
      <c r="AU234" s="254"/>
      <c r="AV234" s="254"/>
      <c r="AW234" s="254"/>
      <c r="AX234" s="254"/>
      <c r="AY234" s="254"/>
      <c r="AZ234" s="254"/>
      <c r="BA234" s="254"/>
      <c r="BB234" s="254"/>
      <c r="BC234" s="254"/>
      <c r="BD234" s="254"/>
      <c r="BE234" s="254"/>
      <c r="BF234" s="254"/>
      <c r="BG234" s="254"/>
      <c r="BH234" s="254"/>
      <c r="BI234" s="254"/>
      <c r="BJ234" s="254"/>
      <c r="BK234" s="254"/>
      <c r="BL234" s="254"/>
      <c r="BM234" s="254"/>
      <c r="BN234" s="254"/>
      <c r="BO234" s="254"/>
      <c r="BP234" s="254"/>
      <c r="BQ234" s="254"/>
      <c r="BR234" s="254"/>
      <c r="BS234" s="254"/>
      <c r="BT234" s="254"/>
      <c r="BU234" s="254"/>
      <c r="BV234" s="254"/>
      <c r="BW234" s="254"/>
      <c r="BX234" s="254"/>
      <c r="BY234" s="254"/>
      <c r="BZ234" s="254"/>
      <c r="CA234" s="254"/>
      <c r="CB234" s="254"/>
      <c r="CC234" s="254"/>
      <c r="CD234" s="254"/>
      <c r="CE234" s="254"/>
      <c r="CF234" s="254"/>
      <c r="CG234" s="254"/>
      <c r="CH234" s="254"/>
      <c r="CI234" s="254"/>
      <c r="CJ234" s="254"/>
      <c r="CK234" s="254"/>
      <c r="CL234" s="254"/>
      <c r="CM234" s="254"/>
      <c r="CN234" s="254"/>
      <c r="CO234" s="254"/>
      <c r="CP234" s="254"/>
      <c r="CQ234" s="254"/>
      <c r="CR234" s="254"/>
      <c r="CS234" s="254"/>
      <c r="CT234" s="254"/>
      <c r="CU234" s="254"/>
      <c r="CV234" s="254"/>
      <c r="CW234" s="254"/>
      <c r="CX234" s="254"/>
      <c r="CY234" s="254"/>
      <c r="CZ234" s="254"/>
      <c r="DA234" s="254"/>
      <c r="DB234" s="254"/>
      <c r="DC234" s="254"/>
      <c r="DD234" s="254"/>
      <c r="DE234" s="254"/>
      <c r="DF234" s="254"/>
      <c r="DG234" s="254"/>
      <c r="DH234" s="254"/>
      <c r="DI234" s="254"/>
      <c r="DJ234" s="254"/>
      <c r="DK234" s="254"/>
      <c r="DL234" s="254"/>
      <c r="DM234" s="254"/>
      <c r="DN234" s="259"/>
      <c r="DO234" s="254"/>
    </row>
    <row r="235" spans="1:119" ht="7.5" customHeight="1">
      <c r="A235" s="254"/>
      <c r="B235" s="258"/>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c r="AA235" s="254"/>
      <c r="AB235" s="254"/>
      <c r="AC235" s="254"/>
      <c r="AD235" s="254"/>
      <c r="AE235" s="254"/>
      <c r="AF235" s="254"/>
      <c r="AG235" s="254"/>
      <c r="AH235" s="254"/>
      <c r="AI235" s="254"/>
      <c r="AJ235" s="254"/>
      <c r="AK235" s="254"/>
      <c r="AL235" s="254"/>
      <c r="AM235" s="254"/>
      <c r="AN235" s="254"/>
      <c r="AO235" s="254"/>
      <c r="AP235" s="254"/>
      <c r="AQ235" s="254"/>
      <c r="AR235" s="254"/>
      <c r="AS235" s="254"/>
      <c r="AT235" s="254"/>
      <c r="AU235" s="254"/>
      <c r="AV235" s="254"/>
      <c r="AW235" s="254"/>
      <c r="AX235" s="254"/>
      <c r="AY235" s="254"/>
      <c r="AZ235" s="254"/>
      <c r="BA235" s="254"/>
      <c r="BB235" s="254"/>
      <c r="BC235" s="254"/>
      <c r="BD235" s="254"/>
      <c r="BE235" s="254"/>
      <c r="BF235" s="254"/>
      <c r="BG235" s="254"/>
      <c r="BH235" s="254"/>
      <c r="BI235" s="254"/>
      <c r="BJ235" s="254"/>
      <c r="BK235" s="254"/>
      <c r="BL235" s="254"/>
      <c r="BM235" s="254"/>
      <c r="BN235" s="254"/>
      <c r="BO235" s="254"/>
      <c r="BP235" s="254"/>
      <c r="BQ235" s="254"/>
      <c r="BR235" s="254"/>
      <c r="BS235" s="254"/>
      <c r="BT235" s="254"/>
      <c r="BU235" s="254"/>
      <c r="BV235" s="254"/>
      <c r="BW235" s="254"/>
      <c r="BX235" s="254"/>
      <c r="BY235" s="254"/>
      <c r="BZ235" s="254"/>
      <c r="CA235" s="254"/>
      <c r="CB235" s="254"/>
      <c r="CC235" s="254"/>
      <c r="CD235" s="254"/>
      <c r="CE235" s="254"/>
      <c r="CF235" s="254"/>
      <c r="CG235" s="254"/>
      <c r="CH235" s="254"/>
      <c r="CI235" s="254"/>
      <c r="CJ235" s="254"/>
      <c r="CK235" s="254"/>
      <c r="CL235" s="254"/>
      <c r="CM235" s="254"/>
      <c r="CN235" s="254"/>
      <c r="CO235" s="254"/>
      <c r="CP235" s="254"/>
      <c r="CQ235" s="254"/>
      <c r="CR235" s="254"/>
      <c r="CS235" s="254"/>
      <c r="CT235" s="254"/>
      <c r="CU235" s="254"/>
      <c r="CV235" s="254"/>
      <c r="CW235" s="254"/>
      <c r="CX235" s="254"/>
      <c r="CY235" s="254"/>
      <c r="CZ235" s="254"/>
      <c r="DA235" s="254"/>
      <c r="DB235" s="254"/>
      <c r="DC235" s="254"/>
      <c r="DD235" s="254"/>
      <c r="DE235" s="254"/>
      <c r="DF235" s="254"/>
      <c r="DG235" s="254"/>
      <c r="DH235" s="254"/>
      <c r="DI235" s="254"/>
      <c r="DJ235" s="254"/>
      <c r="DK235" s="254"/>
      <c r="DL235" s="254"/>
      <c r="DM235" s="254"/>
      <c r="DN235" s="259"/>
      <c r="DO235" s="254"/>
    </row>
    <row r="236" spans="1:119" ht="7.5" customHeight="1">
      <c r="A236" s="254"/>
      <c r="B236" s="258"/>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c r="AA236" s="254"/>
      <c r="AB236" s="254"/>
      <c r="AC236" s="254"/>
      <c r="AD236" s="254"/>
      <c r="AE236" s="254"/>
      <c r="AF236" s="254"/>
      <c r="AG236" s="254"/>
      <c r="AH236" s="254"/>
      <c r="AI236" s="254"/>
      <c r="AJ236" s="254"/>
      <c r="AK236" s="254"/>
      <c r="AL236" s="254"/>
      <c r="AM236" s="254"/>
      <c r="AN236" s="254"/>
      <c r="AO236" s="254"/>
      <c r="AP236" s="254"/>
      <c r="AQ236" s="254"/>
      <c r="AR236" s="254"/>
      <c r="AS236" s="254"/>
      <c r="AT236" s="254"/>
      <c r="AU236" s="254"/>
      <c r="AV236" s="254"/>
      <c r="AW236" s="254"/>
      <c r="AX236" s="254"/>
      <c r="AY236" s="254"/>
      <c r="AZ236" s="254"/>
      <c r="BA236" s="254"/>
      <c r="BB236" s="254"/>
      <c r="BC236" s="254"/>
      <c r="BD236" s="254"/>
      <c r="BE236" s="254"/>
      <c r="BF236" s="254"/>
      <c r="BG236" s="254"/>
      <c r="BH236" s="254"/>
      <c r="BI236" s="254"/>
      <c r="BJ236" s="254"/>
      <c r="BK236" s="254"/>
      <c r="BL236" s="254"/>
      <c r="BM236" s="254"/>
      <c r="BN236" s="254"/>
      <c r="BO236" s="254"/>
      <c r="BP236" s="254"/>
      <c r="BQ236" s="254"/>
      <c r="BR236" s="254"/>
      <c r="BS236" s="254"/>
      <c r="BT236" s="254"/>
      <c r="BU236" s="254"/>
      <c r="BV236" s="254"/>
      <c r="BW236" s="254"/>
      <c r="BX236" s="254"/>
      <c r="BY236" s="254"/>
      <c r="BZ236" s="254"/>
      <c r="CA236" s="254"/>
      <c r="CB236" s="254"/>
      <c r="CC236" s="254"/>
      <c r="CD236" s="254"/>
      <c r="CE236" s="254"/>
      <c r="CF236" s="254"/>
      <c r="CG236" s="254"/>
      <c r="CH236" s="254"/>
      <c r="CI236" s="254"/>
      <c r="CJ236" s="254"/>
      <c r="CK236" s="254"/>
      <c r="CL236" s="254"/>
      <c r="CM236" s="254"/>
      <c r="CN236" s="254"/>
      <c r="CO236" s="254"/>
      <c r="CP236" s="254"/>
      <c r="CQ236" s="254"/>
      <c r="CR236" s="254"/>
      <c r="CS236" s="254"/>
      <c r="CT236" s="254"/>
      <c r="CU236" s="254"/>
      <c r="CV236" s="254"/>
      <c r="CW236" s="254"/>
      <c r="CX236" s="254"/>
      <c r="CY236" s="254"/>
      <c r="CZ236" s="254"/>
      <c r="DA236" s="254"/>
      <c r="DB236" s="254"/>
      <c r="DC236" s="254"/>
      <c r="DD236" s="254"/>
      <c r="DE236" s="254"/>
      <c r="DF236" s="254"/>
      <c r="DG236" s="254"/>
      <c r="DH236" s="254"/>
      <c r="DI236" s="254"/>
      <c r="DJ236" s="254"/>
      <c r="DK236" s="254"/>
      <c r="DL236" s="254"/>
      <c r="DM236" s="254"/>
      <c r="DN236" s="259"/>
      <c r="DO236" s="254"/>
    </row>
    <row r="237" spans="1:119" ht="7.5" customHeight="1">
      <c r="A237" s="254"/>
      <c r="B237" s="258"/>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c r="AA237" s="254"/>
      <c r="AB237" s="254"/>
      <c r="AC237" s="254"/>
      <c r="AD237" s="254"/>
      <c r="AE237" s="254"/>
      <c r="AF237" s="254"/>
      <c r="AG237" s="254"/>
      <c r="AH237" s="254"/>
      <c r="AI237" s="254"/>
      <c r="AJ237" s="254"/>
      <c r="AK237" s="254"/>
      <c r="AL237" s="254"/>
      <c r="AM237" s="254"/>
      <c r="AN237" s="254"/>
      <c r="AO237" s="254"/>
      <c r="AP237" s="254"/>
      <c r="AQ237" s="254"/>
      <c r="AR237" s="254"/>
      <c r="AS237" s="254"/>
      <c r="AT237" s="254"/>
      <c r="AU237" s="254"/>
      <c r="AV237" s="254"/>
      <c r="AW237" s="254"/>
      <c r="AX237" s="254"/>
      <c r="AY237" s="254"/>
      <c r="AZ237" s="254"/>
      <c r="BA237" s="254"/>
      <c r="BB237" s="254"/>
      <c r="BC237" s="254"/>
      <c r="BD237" s="254"/>
      <c r="BE237" s="254"/>
      <c r="BF237" s="254"/>
      <c r="BG237" s="254"/>
      <c r="BH237" s="254"/>
      <c r="BI237" s="254"/>
      <c r="BJ237" s="254"/>
      <c r="BK237" s="254"/>
      <c r="BL237" s="254"/>
      <c r="BM237" s="254"/>
      <c r="BN237" s="254"/>
      <c r="BO237" s="254"/>
      <c r="BP237" s="254"/>
      <c r="BQ237" s="254"/>
      <c r="BR237" s="254"/>
      <c r="BS237" s="254"/>
      <c r="BT237" s="254"/>
      <c r="BU237" s="254"/>
      <c r="BV237" s="254"/>
      <c r="BW237" s="254"/>
      <c r="BX237" s="254"/>
      <c r="BY237" s="254"/>
      <c r="BZ237" s="254"/>
      <c r="CA237" s="254"/>
      <c r="CB237" s="254"/>
      <c r="CC237" s="254"/>
      <c r="CD237" s="254"/>
      <c r="CE237" s="254"/>
      <c r="CF237" s="254"/>
      <c r="CG237" s="254"/>
      <c r="CH237" s="254"/>
      <c r="CI237" s="254"/>
      <c r="CJ237" s="254"/>
      <c r="CK237" s="254"/>
      <c r="CL237" s="254"/>
      <c r="CM237" s="254"/>
      <c r="CN237" s="254"/>
      <c r="CO237" s="254"/>
      <c r="CP237" s="254"/>
      <c r="CQ237" s="254"/>
      <c r="CR237" s="254"/>
      <c r="CS237" s="254"/>
      <c r="CT237" s="254"/>
      <c r="CU237" s="254"/>
      <c r="CV237" s="254"/>
      <c r="CW237" s="254"/>
      <c r="CX237" s="254"/>
      <c r="CY237" s="254"/>
      <c r="CZ237" s="254"/>
      <c r="DA237" s="254"/>
      <c r="DB237" s="254"/>
      <c r="DC237" s="254"/>
      <c r="DD237" s="254"/>
      <c r="DE237" s="254"/>
      <c r="DF237" s="254"/>
      <c r="DG237" s="254"/>
      <c r="DH237" s="254"/>
      <c r="DI237" s="254"/>
      <c r="DJ237" s="254"/>
      <c r="DK237" s="254"/>
      <c r="DL237" s="254"/>
      <c r="DM237" s="254"/>
      <c r="DN237" s="259"/>
      <c r="DO237" s="254"/>
    </row>
    <row r="238" spans="1:119" ht="7.5" customHeight="1">
      <c r="A238" s="254"/>
      <c r="B238" s="258"/>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c r="AA238" s="254"/>
      <c r="AB238" s="254"/>
      <c r="AC238" s="254"/>
      <c r="AD238" s="254"/>
      <c r="AE238" s="254"/>
      <c r="AF238" s="254"/>
      <c r="AG238" s="254"/>
      <c r="AH238" s="254"/>
      <c r="AI238" s="254"/>
      <c r="AJ238" s="254"/>
      <c r="AK238" s="254"/>
      <c r="AL238" s="254"/>
      <c r="AM238" s="254"/>
      <c r="AN238" s="254"/>
      <c r="AO238" s="254"/>
      <c r="AP238" s="254"/>
      <c r="AQ238" s="254"/>
      <c r="AR238" s="254"/>
      <c r="AS238" s="254"/>
      <c r="AT238" s="254"/>
      <c r="AU238" s="254"/>
      <c r="AV238" s="254"/>
      <c r="AW238" s="254"/>
      <c r="AX238" s="254"/>
      <c r="AY238" s="254"/>
      <c r="AZ238" s="254"/>
      <c r="BA238" s="254"/>
      <c r="BB238" s="254"/>
      <c r="BC238" s="254"/>
      <c r="BD238" s="254"/>
      <c r="BE238" s="254"/>
      <c r="BF238" s="254"/>
      <c r="BG238" s="254"/>
      <c r="BH238" s="254"/>
      <c r="BI238" s="254"/>
      <c r="BJ238" s="254"/>
      <c r="BK238" s="254"/>
      <c r="BL238" s="254"/>
      <c r="BM238" s="254"/>
      <c r="BN238" s="254"/>
      <c r="BO238" s="254"/>
      <c r="BP238" s="254"/>
      <c r="BQ238" s="254"/>
      <c r="BR238" s="254"/>
      <c r="BS238" s="254"/>
      <c r="BT238" s="254"/>
      <c r="BU238" s="254"/>
      <c r="BV238" s="254"/>
      <c r="BW238" s="254"/>
      <c r="BX238" s="254"/>
      <c r="BY238" s="254"/>
      <c r="BZ238" s="254"/>
      <c r="CA238" s="254"/>
      <c r="CB238" s="254"/>
      <c r="CC238" s="254"/>
      <c r="CD238" s="254"/>
      <c r="CE238" s="254"/>
      <c r="CF238" s="254"/>
      <c r="CG238" s="254"/>
      <c r="CH238" s="254"/>
      <c r="CI238" s="254"/>
      <c r="CJ238" s="254"/>
      <c r="CK238" s="254"/>
      <c r="CL238" s="254"/>
      <c r="CM238" s="254"/>
      <c r="CN238" s="254"/>
      <c r="CO238" s="254"/>
      <c r="CP238" s="254"/>
      <c r="CQ238" s="254"/>
      <c r="CR238" s="254"/>
      <c r="CS238" s="254"/>
      <c r="CT238" s="254"/>
      <c r="CU238" s="254"/>
      <c r="CV238" s="254"/>
      <c r="CW238" s="254"/>
      <c r="CX238" s="254"/>
      <c r="CY238" s="254"/>
      <c r="CZ238" s="254"/>
      <c r="DA238" s="254"/>
      <c r="DB238" s="254"/>
      <c r="DC238" s="254"/>
      <c r="DD238" s="254"/>
      <c r="DE238" s="254"/>
      <c r="DF238" s="254"/>
      <c r="DG238" s="254"/>
      <c r="DH238" s="254"/>
      <c r="DI238" s="254"/>
      <c r="DJ238" s="254"/>
      <c r="DK238" s="254"/>
      <c r="DL238" s="254"/>
      <c r="DM238" s="254"/>
      <c r="DN238" s="259"/>
      <c r="DO238" s="254"/>
    </row>
    <row r="239" spans="1:119" ht="7.5" customHeight="1">
      <c r="A239" s="254"/>
      <c r="B239" s="258"/>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c r="AA239" s="254"/>
      <c r="AB239" s="254"/>
      <c r="AC239" s="254"/>
      <c r="AD239" s="254"/>
      <c r="AE239" s="254"/>
      <c r="AF239" s="254"/>
      <c r="AG239" s="254"/>
      <c r="AH239" s="254"/>
      <c r="AI239" s="254"/>
      <c r="AJ239" s="254"/>
      <c r="AK239" s="254"/>
      <c r="AL239" s="254"/>
      <c r="AM239" s="254"/>
      <c r="AN239" s="254"/>
      <c r="AO239" s="254"/>
      <c r="AP239" s="254"/>
      <c r="AQ239" s="254"/>
      <c r="AR239" s="254"/>
      <c r="AS239" s="254"/>
      <c r="AT239" s="254"/>
      <c r="AU239" s="254"/>
      <c r="AV239" s="254"/>
      <c r="AW239" s="254"/>
      <c r="AX239" s="254"/>
      <c r="AY239" s="254"/>
      <c r="AZ239" s="254"/>
      <c r="BA239" s="254"/>
      <c r="BB239" s="254"/>
      <c r="BC239" s="254"/>
      <c r="BD239" s="254"/>
      <c r="BE239" s="254"/>
      <c r="BF239" s="254"/>
      <c r="BG239" s="254"/>
      <c r="BH239" s="254"/>
      <c r="BI239" s="254"/>
      <c r="BJ239" s="254"/>
      <c r="BK239" s="254"/>
      <c r="BL239" s="254"/>
      <c r="BM239" s="254"/>
      <c r="BN239" s="254"/>
      <c r="BO239" s="254"/>
      <c r="BP239" s="254"/>
      <c r="BQ239" s="254"/>
      <c r="BR239" s="254"/>
      <c r="BS239" s="254"/>
      <c r="BT239" s="254"/>
      <c r="BU239" s="254"/>
      <c r="BV239" s="254"/>
      <c r="BW239" s="254"/>
      <c r="BX239" s="254"/>
      <c r="BY239" s="254"/>
      <c r="BZ239" s="254"/>
      <c r="CA239" s="254"/>
      <c r="CB239" s="254"/>
      <c r="CC239" s="254"/>
      <c r="CD239" s="254"/>
      <c r="CE239" s="254"/>
      <c r="CF239" s="254"/>
      <c r="CG239" s="254"/>
      <c r="CH239" s="254"/>
      <c r="CI239" s="254"/>
      <c r="CJ239" s="254"/>
      <c r="CK239" s="254"/>
      <c r="CL239" s="254"/>
      <c r="CM239" s="254"/>
      <c r="CN239" s="254"/>
      <c r="CO239" s="254"/>
      <c r="CP239" s="254"/>
      <c r="CQ239" s="254"/>
      <c r="CR239" s="254"/>
      <c r="CS239" s="254"/>
      <c r="CT239" s="254"/>
      <c r="CU239" s="254"/>
      <c r="CV239" s="254"/>
      <c r="CW239" s="254"/>
      <c r="CX239" s="254"/>
      <c r="CY239" s="254"/>
      <c r="CZ239" s="254"/>
      <c r="DA239" s="254"/>
      <c r="DB239" s="254"/>
      <c r="DC239" s="254"/>
      <c r="DD239" s="254"/>
      <c r="DE239" s="254"/>
      <c r="DF239" s="254"/>
      <c r="DG239" s="254"/>
      <c r="DH239" s="254"/>
      <c r="DI239" s="254"/>
      <c r="DJ239" s="254"/>
      <c r="DK239" s="254"/>
      <c r="DL239" s="254"/>
      <c r="DM239" s="254"/>
      <c r="DN239" s="259"/>
      <c r="DO239" s="254"/>
    </row>
    <row r="240" spans="1:119" ht="7.5" customHeight="1">
      <c r="A240" s="254"/>
      <c r="B240" s="258"/>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c r="AA240" s="254"/>
      <c r="AB240" s="254"/>
      <c r="AC240" s="254"/>
      <c r="AD240" s="254"/>
      <c r="AE240" s="254"/>
      <c r="AF240" s="254"/>
      <c r="AG240" s="254"/>
      <c r="AH240" s="254"/>
      <c r="AI240" s="254"/>
      <c r="AJ240" s="254"/>
      <c r="AK240" s="254"/>
      <c r="AL240" s="254"/>
      <c r="AM240" s="254"/>
      <c r="AN240" s="254"/>
      <c r="AO240" s="254"/>
      <c r="AP240" s="254"/>
      <c r="AQ240" s="254"/>
      <c r="AR240" s="254"/>
      <c r="AS240" s="254"/>
      <c r="AT240" s="254"/>
      <c r="AU240" s="254"/>
      <c r="AV240" s="254"/>
      <c r="AW240" s="254"/>
      <c r="AX240" s="254"/>
      <c r="AY240" s="254"/>
      <c r="AZ240" s="254"/>
      <c r="BA240" s="254"/>
      <c r="BB240" s="254"/>
      <c r="BC240" s="254"/>
      <c r="BD240" s="254"/>
      <c r="BE240" s="254"/>
      <c r="BF240" s="254"/>
      <c r="BG240" s="254"/>
      <c r="BH240" s="254"/>
      <c r="BI240" s="254"/>
      <c r="BJ240" s="254"/>
      <c r="BK240" s="254"/>
      <c r="BL240" s="254"/>
      <c r="BM240" s="254"/>
      <c r="BN240" s="254"/>
      <c r="BO240" s="254"/>
      <c r="BP240" s="254"/>
      <c r="BQ240" s="254"/>
      <c r="BR240" s="254"/>
      <c r="BS240" s="254"/>
      <c r="BT240" s="254"/>
      <c r="BU240" s="254"/>
      <c r="BV240" s="254"/>
      <c r="BW240" s="254"/>
      <c r="BX240" s="254"/>
      <c r="BY240" s="254"/>
      <c r="BZ240" s="254"/>
      <c r="CA240" s="254"/>
      <c r="CB240" s="254"/>
      <c r="CC240" s="254"/>
      <c r="CD240" s="254"/>
      <c r="CE240" s="254"/>
      <c r="CF240" s="254"/>
      <c r="CG240" s="254"/>
      <c r="CH240" s="254"/>
      <c r="CI240" s="254"/>
      <c r="CJ240" s="254"/>
      <c r="CK240" s="254"/>
      <c r="CL240" s="254"/>
      <c r="CM240" s="254"/>
      <c r="CN240" s="254"/>
      <c r="CO240" s="254"/>
      <c r="CP240" s="254"/>
      <c r="CQ240" s="254"/>
      <c r="CR240" s="254"/>
      <c r="CS240" s="254"/>
      <c r="CT240" s="254"/>
      <c r="CU240" s="254"/>
      <c r="CV240" s="254"/>
      <c r="CW240" s="254"/>
      <c r="CX240" s="254"/>
      <c r="CY240" s="254"/>
      <c r="CZ240" s="254"/>
      <c r="DA240" s="254"/>
      <c r="DB240" s="254"/>
      <c r="DC240" s="254"/>
      <c r="DD240" s="254"/>
      <c r="DE240" s="254"/>
      <c r="DF240" s="254"/>
      <c r="DG240" s="254"/>
      <c r="DH240" s="254"/>
      <c r="DI240" s="254"/>
      <c r="DJ240" s="254"/>
      <c r="DK240" s="254"/>
      <c r="DL240" s="254"/>
      <c r="DM240" s="254"/>
      <c r="DN240" s="259"/>
      <c r="DO240" s="254"/>
    </row>
    <row r="241" spans="1:119" ht="7.5" customHeight="1">
      <c r="A241" s="254"/>
      <c r="B241" s="258"/>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c r="AA241" s="254"/>
      <c r="AB241" s="254"/>
      <c r="AC241" s="254"/>
      <c r="AD241" s="254"/>
      <c r="AE241" s="254"/>
      <c r="AF241" s="254"/>
      <c r="AG241" s="254"/>
      <c r="AH241" s="254"/>
      <c r="AI241" s="254"/>
      <c r="AJ241" s="254"/>
      <c r="AK241" s="254"/>
      <c r="AL241" s="254"/>
      <c r="AM241" s="254"/>
      <c r="AN241" s="254"/>
      <c r="AO241" s="254"/>
      <c r="AP241" s="254"/>
      <c r="AQ241" s="254"/>
      <c r="AR241" s="254"/>
      <c r="AS241" s="254"/>
      <c r="AT241" s="254"/>
      <c r="AU241" s="254"/>
      <c r="AV241" s="254"/>
      <c r="AW241" s="254"/>
      <c r="AX241" s="254"/>
      <c r="AY241" s="254"/>
      <c r="AZ241" s="254"/>
      <c r="BA241" s="254"/>
      <c r="BB241" s="254"/>
      <c r="BC241" s="254"/>
      <c r="BD241" s="254"/>
      <c r="BE241" s="254"/>
      <c r="BF241" s="254"/>
      <c r="BG241" s="254"/>
      <c r="BH241" s="254"/>
      <c r="BI241" s="254"/>
      <c r="BJ241" s="254"/>
      <c r="BK241" s="254"/>
      <c r="BL241" s="254"/>
      <c r="BM241" s="254"/>
      <c r="BN241" s="254"/>
      <c r="BO241" s="254"/>
      <c r="BP241" s="254"/>
      <c r="BQ241" s="254"/>
      <c r="BR241" s="254"/>
      <c r="BS241" s="254"/>
      <c r="BT241" s="254"/>
      <c r="BU241" s="254"/>
      <c r="BV241" s="254"/>
      <c r="BW241" s="254"/>
      <c r="BX241" s="254"/>
      <c r="BY241" s="254"/>
      <c r="BZ241" s="254"/>
      <c r="CA241" s="254"/>
      <c r="CB241" s="254"/>
      <c r="CC241" s="254"/>
      <c r="CD241" s="254"/>
      <c r="CE241" s="254"/>
      <c r="CF241" s="254"/>
      <c r="CG241" s="254"/>
      <c r="CH241" s="254"/>
      <c r="CI241" s="254"/>
      <c r="CJ241" s="254"/>
      <c r="CK241" s="254"/>
      <c r="CL241" s="254"/>
      <c r="CM241" s="254"/>
      <c r="CN241" s="254"/>
      <c r="CO241" s="254"/>
      <c r="CP241" s="254"/>
      <c r="CQ241" s="254"/>
      <c r="CR241" s="254"/>
      <c r="CS241" s="254"/>
      <c r="CT241" s="254"/>
      <c r="CU241" s="254"/>
      <c r="CV241" s="254"/>
      <c r="CW241" s="254"/>
      <c r="CX241" s="254"/>
      <c r="CY241" s="254"/>
      <c r="CZ241" s="254"/>
      <c r="DA241" s="254"/>
      <c r="DB241" s="254"/>
      <c r="DC241" s="254"/>
      <c r="DD241" s="254"/>
      <c r="DE241" s="254"/>
      <c r="DF241" s="254"/>
      <c r="DG241" s="254"/>
      <c r="DH241" s="254"/>
      <c r="DI241" s="254"/>
      <c r="DJ241" s="254"/>
      <c r="DK241" s="254"/>
      <c r="DL241" s="254"/>
      <c r="DM241" s="254"/>
      <c r="DN241" s="259"/>
      <c r="DO241" s="254"/>
    </row>
    <row r="242" spans="1:119" ht="7.5" customHeight="1">
      <c r="A242" s="254"/>
      <c r="B242" s="258"/>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c r="AA242" s="254"/>
      <c r="AB242" s="254"/>
      <c r="AC242" s="254"/>
      <c r="AD242" s="254"/>
      <c r="AE242" s="254"/>
      <c r="AF242" s="254"/>
      <c r="AG242" s="254"/>
      <c r="AH242" s="254"/>
      <c r="AI242" s="254"/>
      <c r="AJ242" s="254"/>
      <c r="AK242" s="254"/>
      <c r="AL242" s="254"/>
      <c r="AM242" s="254"/>
      <c r="AN242" s="254"/>
      <c r="AO242" s="254"/>
      <c r="AP242" s="254"/>
      <c r="AQ242" s="254"/>
      <c r="AR242" s="254"/>
      <c r="AS242" s="254"/>
      <c r="AT242" s="254"/>
      <c r="AU242" s="254"/>
      <c r="AV242" s="254"/>
      <c r="AW242" s="254"/>
      <c r="AX242" s="254"/>
      <c r="AY242" s="254"/>
      <c r="AZ242" s="254"/>
      <c r="BA242" s="254"/>
      <c r="BB242" s="254"/>
      <c r="BC242" s="254"/>
      <c r="BD242" s="254"/>
      <c r="BE242" s="254"/>
      <c r="BF242" s="254"/>
      <c r="BG242" s="254"/>
      <c r="BH242" s="254"/>
      <c r="BI242" s="254"/>
      <c r="BJ242" s="254"/>
      <c r="BK242" s="254"/>
      <c r="BL242" s="254"/>
      <c r="BM242" s="254"/>
      <c r="BN242" s="254"/>
      <c r="BO242" s="254"/>
      <c r="BP242" s="254"/>
      <c r="BQ242" s="254"/>
      <c r="BR242" s="254"/>
      <c r="BS242" s="254"/>
      <c r="BT242" s="254"/>
      <c r="BU242" s="254"/>
      <c r="BV242" s="254"/>
      <c r="BW242" s="254"/>
      <c r="BX242" s="254"/>
      <c r="BY242" s="254"/>
      <c r="BZ242" s="254"/>
      <c r="CA242" s="254"/>
      <c r="CB242" s="254"/>
      <c r="CC242" s="254"/>
      <c r="CD242" s="254"/>
      <c r="CE242" s="254"/>
      <c r="CF242" s="254"/>
      <c r="CG242" s="254"/>
      <c r="CH242" s="254"/>
      <c r="CI242" s="254"/>
      <c r="CJ242" s="254"/>
      <c r="CK242" s="254"/>
      <c r="CL242" s="254"/>
      <c r="CM242" s="254"/>
      <c r="CN242" s="254"/>
      <c r="CO242" s="254"/>
      <c r="CP242" s="254"/>
      <c r="CQ242" s="254"/>
      <c r="CR242" s="254"/>
      <c r="CS242" s="254"/>
      <c r="CT242" s="254"/>
      <c r="CU242" s="254"/>
      <c r="CV242" s="254"/>
      <c r="CW242" s="254"/>
      <c r="CX242" s="254"/>
      <c r="CY242" s="254"/>
      <c r="CZ242" s="254"/>
      <c r="DA242" s="254"/>
      <c r="DB242" s="254"/>
      <c r="DC242" s="254"/>
      <c r="DD242" s="254"/>
      <c r="DE242" s="254"/>
      <c r="DF242" s="254"/>
      <c r="DG242" s="254"/>
      <c r="DH242" s="254"/>
      <c r="DI242" s="254"/>
      <c r="DJ242" s="254"/>
      <c r="DK242" s="254"/>
      <c r="DL242" s="254"/>
      <c r="DM242" s="254"/>
      <c r="DN242" s="259"/>
      <c r="DO242" s="254"/>
    </row>
    <row r="243" spans="1:119" ht="7.5" customHeight="1">
      <c r="A243" s="254"/>
      <c r="B243" s="258"/>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c r="AA243" s="254"/>
      <c r="AB243" s="254"/>
      <c r="AC243" s="254"/>
      <c r="AD243" s="254"/>
      <c r="AE243" s="254"/>
      <c r="AF243" s="254"/>
      <c r="AG243" s="254"/>
      <c r="AH243" s="254"/>
      <c r="AI243" s="254"/>
      <c r="AJ243" s="254"/>
      <c r="AK243" s="254"/>
      <c r="AL243" s="254"/>
      <c r="AM243" s="254"/>
      <c r="AN243" s="254"/>
      <c r="AO243" s="254"/>
      <c r="AP243" s="254"/>
      <c r="AQ243" s="254"/>
      <c r="AR243" s="254"/>
      <c r="AS243" s="254"/>
      <c r="AT243" s="254"/>
      <c r="AU243" s="254"/>
      <c r="AV243" s="254"/>
      <c r="AW243" s="254"/>
      <c r="AX243" s="254"/>
      <c r="AY243" s="254"/>
      <c r="AZ243" s="254"/>
      <c r="BA243" s="254"/>
      <c r="BB243" s="254"/>
      <c r="BC243" s="254"/>
      <c r="BD243" s="254"/>
      <c r="BE243" s="254"/>
      <c r="BF243" s="254"/>
      <c r="BG243" s="254"/>
      <c r="BH243" s="254"/>
      <c r="BI243" s="254"/>
      <c r="BJ243" s="254"/>
      <c r="BK243" s="254"/>
      <c r="BL243" s="254"/>
      <c r="BM243" s="254"/>
      <c r="BN243" s="254"/>
      <c r="BO243" s="254"/>
      <c r="BP243" s="254"/>
      <c r="BQ243" s="254"/>
      <c r="BR243" s="254"/>
      <c r="BS243" s="254"/>
      <c r="BT243" s="254"/>
      <c r="BU243" s="254"/>
      <c r="BV243" s="254"/>
      <c r="BW243" s="254"/>
      <c r="BX243" s="254"/>
      <c r="BY243" s="254"/>
      <c r="BZ243" s="254"/>
      <c r="CA243" s="254"/>
      <c r="CB243" s="254"/>
      <c r="CC243" s="254"/>
      <c r="CD243" s="254"/>
      <c r="CE243" s="254"/>
      <c r="CF243" s="254"/>
      <c r="CG243" s="254"/>
      <c r="CH243" s="254"/>
      <c r="CI243" s="254"/>
      <c r="CJ243" s="254"/>
      <c r="CK243" s="254"/>
      <c r="CL243" s="254"/>
      <c r="CM243" s="254"/>
      <c r="CN243" s="254"/>
      <c r="CO243" s="254"/>
      <c r="CP243" s="254"/>
      <c r="CQ243" s="254"/>
      <c r="CR243" s="254"/>
      <c r="CS243" s="254"/>
      <c r="CT243" s="254"/>
      <c r="CU243" s="254"/>
      <c r="CV243" s="254"/>
      <c r="CW243" s="254"/>
      <c r="CX243" s="254"/>
      <c r="CY243" s="254"/>
      <c r="CZ243" s="254"/>
      <c r="DA243" s="254"/>
      <c r="DB243" s="254"/>
      <c r="DC243" s="254"/>
      <c r="DD243" s="254"/>
      <c r="DE243" s="254"/>
      <c r="DF243" s="254"/>
      <c r="DG243" s="254"/>
      <c r="DH243" s="254"/>
      <c r="DI243" s="254"/>
      <c r="DJ243" s="254"/>
      <c r="DK243" s="254"/>
      <c r="DL243" s="254"/>
      <c r="DM243" s="254"/>
      <c r="DN243" s="259"/>
      <c r="DO243" s="254"/>
    </row>
    <row r="244" spans="1:119" ht="7.5" customHeight="1">
      <c r="A244" s="254"/>
      <c r="B244" s="258"/>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c r="AA244" s="254"/>
      <c r="AB244" s="254"/>
      <c r="AC244" s="254"/>
      <c r="AD244" s="254"/>
      <c r="AE244" s="254"/>
      <c r="AF244" s="254"/>
      <c r="AG244" s="254"/>
      <c r="AH244" s="254"/>
      <c r="AI244" s="254"/>
      <c r="AJ244" s="254"/>
      <c r="AK244" s="254"/>
      <c r="AL244" s="254"/>
      <c r="AM244" s="254"/>
      <c r="AN244" s="254"/>
      <c r="AO244" s="254"/>
      <c r="AP244" s="254"/>
      <c r="AQ244" s="254"/>
      <c r="AR244" s="254"/>
      <c r="AS244" s="254"/>
      <c r="AT244" s="254"/>
      <c r="AU244" s="254"/>
      <c r="AV244" s="254"/>
      <c r="AW244" s="254"/>
      <c r="AX244" s="254"/>
      <c r="AY244" s="254"/>
      <c r="AZ244" s="254"/>
      <c r="BA244" s="254"/>
      <c r="BB244" s="254"/>
      <c r="BC244" s="254"/>
      <c r="BD244" s="254"/>
      <c r="BE244" s="254"/>
      <c r="BF244" s="254"/>
      <c r="BG244" s="254"/>
      <c r="BH244" s="254"/>
      <c r="BI244" s="254"/>
      <c r="BJ244" s="254"/>
      <c r="BK244" s="254"/>
      <c r="BL244" s="254"/>
      <c r="BM244" s="254"/>
      <c r="BN244" s="254"/>
      <c r="BO244" s="254"/>
      <c r="BP244" s="254"/>
      <c r="BQ244" s="254"/>
      <c r="BR244" s="254"/>
      <c r="BS244" s="254"/>
      <c r="BT244" s="254"/>
      <c r="BU244" s="254"/>
      <c r="BV244" s="254"/>
      <c r="BW244" s="254"/>
      <c r="BX244" s="254"/>
      <c r="BY244" s="254"/>
      <c r="BZ244" s="254"/>
      <c r="CA244" s="254"/>
      <c r="CB244" s="254"/>
      <c r="CC244" s="254"/>
      <c r="CD244" s="254"/>
      <c r="CE244" s="254"/>
      <c r="CF244" s="254"/>
      <c r="CG244" s="254"/>
      <c r="CH244" s="254"/>
      <c r="CI244" s="254"/>
      <c r="CJ244" s="254"/>
      <c r="CK244" s="254"/>
      <c r="CL244" s="254"/>
      <c r="CM244" s="254"/>
      <c r="CN244" s="254"/>
      <c r="CO244" s="254"/>
      <c r="CP244" s="254"/>
      <c r="CQ244" s="254"/>
      <c r="CR244" s="254"/>
      <c r="CS244" s="254"/>
      <c r="CT244" s="254"/>
      <c r="CU244" s="254"/>
      <c r="CV244" s="254"/>
      <c r="CW244" s="254"/>
      <c r="CX244" s="254"/>
      <c r="CY244" s="254"/>
      <c r="CZ244" s="254"/>
      <c r="DA244" s="254"/>
      <c r="DB244" s="254"/>
      <c r="DC244" s="254"/>
      <c r="DD244" s="254"/>
      <c r="DE244" s="254"/>
      <c r="DF244" s="254"/>
      <c r="DG244" s="254"/>
      <c r="DH244" s="254"/>
      <c r="DI244" s="254"/>
      <c r="DJ244" s="254"/>
      <c r="DK244" s="254"/>
      <c r="DL244" s="254"/>
      <c r="DM244" s="254"/>
      <c r="DN244" s="259"/>
      <c r="DO244" s="254"/>
    </row>
    <row r="245" spans="1:119" ht="7.5" customHeight="1">
      <c r="A245" s="254"/>
      <c r="B245" s="258"/>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c r="AA245" s="254"/>
      <c r="AB245" s="254"/>
      <c r="AC245" s="254"/>
      <c r="AD245" s="254"/>
      <c r="AE245" s="254"/>
      <c r="AF245" s="254"/>
      <c r="AG245" s="254"/>
      <c r="AH245" s="254"/>
      <c r="AI245" s="254"/>
      <c r="AJ245" s="254"/>
      <c r="AK245" s="254"/>
      <c r="AL245" s="254"/>
      <c r="AM245" s="254"/>
      <c r="AN245" s="254"/>
      <c r="AO245" s="254"/>
      <c r="AP245" s="254"/>
      <c r="AQ245" s="254"/>
      <c r="AR245" s="254"/>
      <c r="AS245" s="254"/>
      <c r="AT245" s="254"/>
      <c r="AU245" s="254"/>
      <c r="AV245" s="254"/>
      <c r="AW245" s="254"/>
      <c r="AX245" s="254"/>
      <c r="AY245" s="254"/>
      <c r="AZ245" s="254"/>
      <c r="BA245" s="254"/>
      <c r="BB245" s="254"/>
      <c r="BC245" s="254"/>
      <c r="BD245" s="254"/>
      <c r="BE245" s="254"/>
      <c r="BF245" s="254"/>
      <c r="BG245" s="254"/>
      <c r="BH245" s="254"/>
      <c r="BI245" s="254"/>
      <c r="BJ245" s="254"/>
      <c r="BK245" s="254"/>
      <c r="BL245" s="254"/>
      <c r="BM245" s="254"/>
      <c r="BN245" s="254"/>
      <c r="BO245" s="254"/>
      <c r="BP245" s="254"/>
      <c r="BQ245" s="254"/>
      <c r="BR245" s="254"/>
      <c r="BS245" s="254"/>
      <c r="BT245" s="254"/>
      <c r="BU245" s="254"/>
      <c r="BV245" s="254"/>
      <c r="BW245" s="254"/>
      <c r="BX245" s="254"/>
      <c r="BY245" s="254"/>
      <c r="BZ245" s="254"/>
      <c r="CA245" s="254"/>
      <c r="CB245" s="254"/>
      <c r="CC245" s="254"/>
      <c r="CD245" s="254"/>
      <c r="CE245" s="254"/>
      <c r="CF245" s="254"/>
      <c r="CG245" s="254"/>
      <c r="CH245" s="254"/>
      <c r="CI245" s="254"/>
      <c r="CJ245" s="254"/>
      <c r="CK245" s="254"/>
      <c r="CL245" s="254"/>
      <c r="CM245" s="254"/>
      <c r="CN245" s="254"/>
      <c r="CO245" s="254"/>
      <c r="CP245" s="254"/>
      <c r="CQ245" s="254"/>
      <c r="CR245" s="254"/>
      <c r="CS245" s="254"/>
      <c r="CT245" s="254"/>
      <c r="CU245" s="254"/>
      <c r="CV245" s="254"/>
      <c r="CW245" s="254"/>
      <c r="CX245" s="254"/>
      <c r="CY245" s="254"/>
      <c r="CZ245" s="254"/>
      <c r="DA245" s="254"/>
      <c r="DB245" s="254"/>
      <c r="DC245" s="254"/>
      <c r="DD245" s="254"/>
      <c r="DE245" s="254"/>
      <c r="DF245" s="254"/>
      <c r="DG245" s="254"/>
      <c r="DH245" s="254"/>
      <c r="DI245" s="254"/>
      <c r="DJ245" s="254"/>
      <c r="DK245" s="254"/>
      <c r="DL245" s="254"/>
      <c r="DM245" s="254"/>
      <c r="DN245" s="259"/>
      <c r="DO245" s="254"/>
    </row>
    <row r="246" spans="1:119" ht="7.5" customHeight="1">
      <c r="A246" s="254"/>
      <c r="B246" s="258"/>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c r="AA246" s="254"/>
      <c r="AB246" s="254"/>
      <c r="AC246" s="254"/>
      <c r="AD246" s="254"/>
      <c r="AE246" s="254"/>
      <c r="AF246" s="254"/>
      <c r="AG246" s="254"/>
      <c r="AH246" s="254"/>
      <c r="AI246" s="254"/>
      <c r="AJ246" s="254"/>
      <c r="AK246" s="254"/>
      <c r="AL246" s="254"/>
      <c r="AM246" s="254"/>
      <c r="AN246" s="254"/>
      <c r="AO246" s="254"/>
      <c r="AP246" s="254"/>
      <c r="AQ246" s="254"/>
      <c r="AR246" s="254"/>
      <c r="AS246" s="254"/>
      <c r="AT246" s="254"/>
      <c r="AU246" s="254"/>
      <c r="AV246" s="254"/>
      <c r="AW246" s="254"/>
      <c r="AX246" s="254"/>
      <c r="AY246" s="254"/>
      <c r="AZ246" s="254"/>
      <c r="BA246" s="254"/>
      <c r="BB246" s="254"/>
      <c r="BC246" s="254"/>
      <c r="BD246" s="254"/>
      <c r="BE246" s="254"/>
      <c r="BF246" s="254"/>
      <c r="BG246" s="254"/>
      <c r="BH246" s="254"/>
      <c r="BI246" s="254"/>
      <c r="BJ246" s="254"/>
      <c r="BK246" s="254"/>
      <c r="BL246" s="254"/>
      <c r="BM246" s="254"/>
      <c r="BN246" s="254"/>
      <c r="BO246" s="254"/>
      <c r="BP246" s="254"/>
      <c r="BQ246" s="254"/>
      <c r="BR246" s="254"/>
      <c r="BS246" s="254"/>
      <c r="BT246" s="254"/>
      <c r="BU246" s="254"/>
      <c r="BV246" s="254"/>
      <c r="BW246" s="254"/>
      <c r="BX246" s="254"/>
      <c r="BY246" s="254"/>
      <c r="BZ246" s="254"/>
      <c r="CA246" s="254"/>
      <c r="CB246" s="254"/>
      <c r="CC246" s="254"/>
      <c r="CD246" s="254"/>
      <c r="CE246" s="254"/>
      <c r="CF246" s="254"/>
      <c r="CG246" s="254"/>
      <c r="CH246" s="254"/>
      <c r="CI246" s="254"/>
      <c r="CJ246" s="254"/>
      <c r="CK246" s="254"/>
      <c r="CL246" s="254"/>
      <c r="CM246" s="254"/>
      <c r="CN246" s="254"/>
      <c r="CO246" s="254"/>
      <c r="CP246" s="254"/>
      <c r="CQ246" s="254"/>
      <c r="CR246" s="254"/>
      <c r="CS246" s="254"/>
      <c r="CT246" s="254"/>
      <c r="CU246" s="254"/>
      <c r="CV246" s="254"/>
      <c r="CW246" s="254"/>
      <c r="CX246" s="254"/>
      <c r="CY246" s="254"/>
      <c r="CZ246" s="254"/>
      <c r="DA246" s="254"/>
      <c r="DB246" s="254"/>
      <c r="DC246" s="254"/>
      <c r="DD246" s="254"/>
      <c r="DE246" s="254"/>
      <c r="DF246" s="254"/>
      <c r="DG246" s="254"/>
      <c r="DH246" s="254"/>
      <c r="DI246" s="254"/>
      <c r="DJ246" s="254"/>
      <c r="DK246" s="254"/>
      <c r="DL246" s="254"/>
      <c r="DM246" s="254"/>
      <c r="DN246" s="259"/>
      <c r="DO246" s="254"/>
    </row>
    <row r="247" spans="1:119" ht="7.5" customHeight="1">
      <c r="A247" s="254"/>
      <c r="B247" s="258"/>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c r="AA247" s="254"/>
      <c r="AB247" s="254"/>
      <c r="AC247" s="254"/>
      <c r="AD247" s="254"/>
      <c r="AE247" s="254"/>
      <c r="AF247" s="254"/>
      <c r="AG247" s="254"/>
      <c r="AH247" s="254"/>
      <c r="AI247" s="254"/>
      <c r="AJ247" s="254"/>
      <c r="AK247" s="254"/>
      <c r="AL247" s="254"/>
      <c r="AM247" s="254"/>
      <c r="AN247" s="254"/>
      <c r="AO247" s="254"/>
      <c r="AP247" s="254"/>
      <c r="AQ247" s="254"/>
      <c r="AR247" s="254"/>
      <c r="AS247" s="254"/>
      <c r="AT247" s="254"/>
      <c r="AU247" s="254"/>
      <c r="AV247" s="254"/>
      <c r="AW247" s="254"/>
      <c r="AX247" s="254"/>
      <c r="AY247" s="254"/>
      <c r="AZ247" s="254"/>
      <c r="BA247" s="254"/>
      <c r="BB247" s="254"/>
      <c r="BC247" s="254"/>
      <c r="BD247" s="254"/>
      <c r="BE247" s="254"/>
      <c r="BF247" s="254"/>
      <c r="BG247" s="254"/>
      <c r="BH247" s="254"/>
      <c r="BI247" s="254"/>
      <c r="BJ247" s="254"/>
      <c r="BK247" s="254"/>
      <c r="BL247" s="254"/>
      <c r="BM247" s="254"/>
      <c r="BN247" s="254"/>
      <c r="BO247" s="254"/>
      <c r="BP247" s="254"/>
      <c r="BQ247" s="254"/>
      <c r="BR247" s="254"/>
      <c r="BS247" s="254"/>
      <c r="BT247" s="254"/>
      <c r="BU247" s="254"/>
      <c r="BV247" s="254"/>
      <c r="BW247" s="254"/>
      <c r="BX247" s="254"/>
      <c r="BY247" s="254"/>
      <c r="BZ247" s="254"/>
      <c r="CA247" s="254"/>
      <c r="CB247" s="254"/>
      <c r="CC247" s="254"/>
      <c r="CD247" s="254"/>
      <c r="CE247" s="254"/>
      <c r="CF247" s="254"/>
      <c r="CG247" s="254"/>
      <c r="CH247" s="254"/>
      <c r="CI247" s="254"/>
      <c r="CJ247" s="254"/>
      <c r="CK247" s="254"/>
      <c r="CL247" s="254"/>
      <c r="CM247" s="254"/>
      <c r="CN247" s="254"/>
      <c r="CO247" s="254"/>
      <c r="CP247" s="254"/>
      <c r="CQ247" s="254"/>
      <c r="CR247" s="254"/>
      <c r="CS247" s="254"/>
      <c r="CT247" s="254"/>
      <c r="CU247" s="254"/>
      <c r="CV247" s="254"/>
      <c r="CW247" s="254"/>
      <c r="CX247" s="254"/>
      <c r="CY247" s="254"/>
      <c r="CZ247" s="254"/>
      <c r="DA247" s="254"/>
      <c r="DB247" s="254"/>
      <c r="DC247" s="254"/>
      <c r="DD247" s="254"/>
      <c r="DE247" s="254"/>
      <c r="DF247" s="254"/>
      <c r="DG247" s="254"/>
      <c r="DH247" s="254"/>
      <c r="DI247" s="254"/>
      <c r="DJ247" s="254"/>
      <c r="DK247" s="254"/>
      <c r="DL247" s="254"/>
      <c r="DM247" s="254"/>
      <c r="DN247" s="259"/>
      <c r="DO247" s="254"/>
    </row>
    <row r="248" spans="1:119" ht="7.5" customHeight="1">
      <c r="A248" s="254"/>
      <c r="B248" s="258"/>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c r="AA248" s="254"/>
      <c r="AB248" s="254"/>
      <c r="AC248" s="254"/>
      <c r="AD248" s="254"/>
      <c r="AE248" s="254"/>
      <c r="AF248" s="254"/>
      <c r="AG248" s="254"/>
      <c r="AH248" s="254"/>
      <c r="AI248" s="254"/>
      <c r="AJ248" s="254"/>
      <c r="AK248" s="254"/>
      <c r="AL248" s="254"/>
      <c r="AM248" s="254"/>
      <c r="AN248" s="254"/>
      <c r="AO248" s="254"/>
      <c r="AP248" s="254"/>
      <c r="AQ248" s="254"/>
      <c r="AR248" s="254"/>
      <c r="AS248" s="254"/>
      <c r="AT248" s="254"/>
      <c r="AU248" s="254"/>
      <c r="AV248" s="254"/>
      <c r="AW248" s="254"/>
      <c r="AX248" s="254"/>
      <c r="AY248" s="254"/>
      <c r="AZ248" s="254"/>
      <c r="BA248" s="254"/>
      <c r="BB248" s="254"/>
      <c r="BC248" s="254"/>
      <c r="BD248" s="254"/>
      <c r="BE248" s="254"/>
      <c r="BF248" s="254"/>
      <c r="BG248" s="254"/>
      <c r="BH248" s="254"/>
      <c r="BI248" s="254"/>
      <c r="BJ248" s="254"/>
      <c r="BK248" s="254"/>
      <c r="BL248" s="254"/>
      <c r="BM248" s="254"/>
      <c r="BN248" s="254"/>
      <c r="BO248" s="254"/>
      <c r="BP248" s="254"/>
      <c r="BQ248" s="254"/>
      <c r="BR248" s="254"/>
      <c r="BS248" s="254"/>
      <c r="BT248" s="254"/>
      <c r="BU248" s="254"/>
      <c r="BV248" s="254"/>
      <c r="BW248" s="254"/>
      <c r="BX248" s="254"/>
      <c r="BY248" s="254"/>
      <c r="BZ248" s="254"/>
      <c r="CA248" s="254"/>
      <c r="CB248" s="254"/>
      <c r="CC248" s="254"/>
      <c r="CD248" s="254"/>
      <c r="CE248" s="254"/>
      <c r="CF248" s="254"/>
      <c r="CG248" s="254"/>
      <c r="CH248" s="254"/>
      <c r="CI248" s="254"/>
      <c r="CJ248" s="254"/>
      <c r="CK248" s="254"/>
      <c r="CL248" s="254"/>
      <c r="CM248" s="254"/>
      <c r="CN248" s="254"/>
      <c r="CO248" s="254"/>
      <c r="CP248" s="254"/>
      <c r="CQ248" s="254"/>
      <c r="CR248" s="254"/>
      <c r="CS248" s="254"/>
      <c r="CT248" s="254"/>
      <c r="CU248" s="254"/>
      <c r="CV248" s="254"/>
      <c r="CW248" s="254"/>
      <c r="CX248" s="254"/>
      <c r="CY248" s="254"/>
      <c r="CZ248" s="254"/>
      <c r="DA248" s="254"/>
      <c r="DB248" s="254"/>
      <c r="DC248" s="254"/>
      <c r="DD248" s="254"/>
      <c r="DE248" s="254"/>
      <c r="DF248" s="254"/>
      <c r="DG248" s="254"/>
      <c r="DH248" s="254"/>
      <c r="DI248" s="254"/>
      <c r="DJ248" s="254"/>
      <c r="DK248" s="254"/>
      <c r="DL248" s="254"/>
      <c r="DM248" s="254"/>
      <c r="DN248" s="259"/>
      <c r="DO248" s="254"/>
    </row>
    <row r="249" spans="1:119" ht="7.5" customHeight="1">
      <c r="A249" s="254"/>
      <c r="B249" s="258"/>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c r="AA249" s="254"/>
      <c r="AB249" s="254"/>
      <c r="AC249" s="254"/>
      <c r="AD249" s="254"/>
      <c r="AE249" s="254"/>
      <c r="AF249" s="254"/>
      <c r="AG249" s="254"/>
      <c r="AH249" s="254"/>
      <c r="AI249" s="254"/>
      <c r="AJ249" s="254"/>
      <c r="AK249" s="254"/>
      <c r="AL249" s="254"/>
      <c r="AM249" s="254"/>
      <c r="AN249" s="254"/>
      <c r="AO249" s="254"/>
      <c r="AP249" s="254"/>
      <c r="AQ249" s="254"/>
      <c r="AR249" s="254"/>
      <c r="AS249" s="254"/>
      <c r="AT249" s="254"/>
      <c r="AU249" s="254"/>
      <c r="AV249" s="254"/>
      <c r="AW249" s="254"/>
      <c r="AX249" s="254"/>
      <c r="AY249" s="254"/>
      <c r="AZ249" s="254"/>
      <c r="BA249" s="254"/>
      <c r="BB249" s="254"/>
      <c r="BC249" s="254"/>
      <c r="BD249" s="254"/>
      <c r="BE249" s="254"/>
      <c r="BF249" s="254"/>
      <c r="BG249" s="254"/>
      <c r="BH249" s="254"/>
      <c r="BI249" s="254"/>
      <c r="BJ249" s="254"/>
      <c r="BK249" s="254"/>
      <c r="BL249" s="254"/>
      <c r="BM249" s="254"/>
      <c r="BN249" s="254"/>
      <c r="BO249" s="254"/>
      <c r="BP249" s="254"/>
      <c r="BQ249" s="254"/>
      <c r="BR249" s="254"/>
      <c r="BS249" s="254"/>
      <c r="BT249" s="254"/>
      <c r="BU249" s="254"/>
      <c r="BV249" s="254"/>
      <c r="BW249" s="254"/>
      <c r="BX249" s="254"/>
      <c r="BY249" s="254"/>
      <c r="BZ249" s="254"/>
      <c r="CA249" s="254"/>
      <c r="CB249" s="254"/>
      <c r="CC249" s="254"/>
      <c r="CD249" s="254"/>
      <c r="CE249" s="254"/>
      <c r="CF249" s="254"/>
      <c r="CG249" s="254"/>
      <c r="CH249" s="254"/>
      <c r="CI249" s="254"/>
      <c r="CJ249" s="254"/>
      <c r="CK249" s="254"/>
      <c r="CL249" s="254"/>
      <c r="CM249" s="254"/>
      <c r="CN249" s="254"/>
      <c r="CO249" s="254"/>
      <c r="CP249" s="254"/>
      <c r="CQ249" s="254"/>
      <c r="CR249" s="254"/>
      <c r="CS249" s="254"/>
      <c r="CT249" s="254"/>
      <c r="CU249" s="254"/>
      <c r="CV249" s="254"/>
      <c r="CW249" s="254"/>
      <c r="CX249" s="254"/>
      <c r="CY249" s="254"/>
      <c r="CZ249" s="254"/>
      <c r="DA249" s="254"/>
      <c r="DB249" s="254"/>
      <c r="DC249" s="254"/>
      <c r="DD249" s="254"/>
      <c r="DE249" s="254"/>
      <c r="DF249" s="254"/>
      <c r="DG249" s="254"/>
      <c r="DH249" s="254"/>
      <c r="DI249" s="254"/>
      <c r="DJ249" s="254"/>
      <c r="DK249" s="254"/>
      <c r="DL249" s="254"/>
      <c r="DM249" s="254"/>
      <c r="DN249" s="259"/>
      <c r="DO249" s="254"/>
    </row>
    <row r="250" spans="1:119" ht="7.5" customHeight="1">
      <c r="A250" s="254"/>
      <c r="B250" s="258"/>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c r="AA250" s="254"/>
      <c r="AB250" s="254"/>
      <c r="AC250" s="254"/>
      <c r="AD250" s="254"/>
      <c r="AE250" s="254"/>
      <c r="AF250" s="254"/>
      <c r="AG250" s="254"/>
      <c r="AH250" s="254"/>
      <c r="AI250" s="254"/>
      <c r="AJ250" s="254"/>
      <c r="AK250" s="254"/>
      <c r="AL250" s="254"/>
      <c r="AM250" s="254"/>
      <c r="AN250" s="254"/>
      <c r="AO250" s="254"/>
      <c r="AP250" s="254"/>
      <c r="AQ250" s="254"/>
      <c r="AR250" s="254"/>
      <c r="AS250" s="254"/>
      <c r="AT250" s="254"/>
      <c r="AU250" s="254"/>
      <c r="AV250" s="254"/>
      <c r="AW250" s="254"/>
      <c r="AX250" s="254"/>
      <c r="AY250" s="254"/>
      <c r="AZ250" s="254"/>
      <c r="BA250" s="254"/>
      <c r="BB250" s="254"/>
      <c r="BC250" s="254"/>
      <c r="BD250" s="254"/>
      <c r="BE250" s="254"/>
      <c r="BF250" s="254"/>
      <c r="BG250" s="254"/>
      <c r="BH250" s="254"/>
      <c r="BI250" s="254"/>
      <c r="BJ250" s="254"/>
      <c r="BK250" s="254"/>
      <c r="BL250" s="254"/>
      <c r="BM250" s="254"/>
      <c r="BN250" s="254"/>
      <c r="BO250" s="254"/>
      <c r="BP250" s="254"/>
      <c r="BQ250" s="254"/>
      <c r="BR250" s="254"/>
      <c r="BS250" s="254"/>
      <c r="BT250" s="254"/>
      <c r="BU250" s="254"/>
      <c r="BV250" s="254"/>
      <c r="BW250" s="254"/>
      <c r="BX250" s="254"/>
      <c r="BY250" s="254"/>
      <c r="BZ250" s="254"/>
      <c r="CA250" s="254"/>
      <c r="CB250" s="254"/>
      <c r="CC250" s="254"/>
      <c r="CD250" s="254"/>
      <c r="CE250" s="254"/>
      <c r="CF250" s="254"/>
      <c r="CG250" s="254"/>
      <c r="CH250" s="254"/>
      <c r="CI250" s="254"/>
      <c r="CJ250" s="254"/>
      <c r="CK250" s="254"/>
      <c r="CL250" s="254"/>
      <c r="CM250" s="254"/>
      <c r="CN250" s="254"/>
      <c r="CO250" s="254"/>
      <c r="CP250" s="254"/>
      <c r="CQ250" s="254"/>
      <c r="CR250" s="254"/>
      <c r="CS250" s="254"/>
      <c r="CT250" s="254"/>
      <c r="CU250" s="254"/>
      <c r="CV250" s="254"/>
      <c r="CW250" s="254"/>
      <c r="CX250" s="254"/>
      <c r="CY250" s="254"/>
      <c r="CZ250" s="254"/>
      <c r="DA250" s="254"/>
      <c r="DB250" s="254"/>
      <c r="DC250" s="254"/>
      <c r="DD250" s="254"/>
      <c r="DE250" s="254"/>
      <c r="DF250" s="254"/>
      <c r="DG250" s="254"/>
      <c r="DH250" s="254"/>
      <c r="DI250" s="254"/>
      <c r="DJ250" s="254"/>
      <c r="DK250" s="254"/>
      <c r="DL250" s="254"/>
      <c r="DM250" s="254"/>
      <c r="DN250" s="259"/>
      <c r="DO250" s="254"/>
    </row>
    <row r="251" spans="1:119" ht="7.5" customHeight="1">
      <c r="A251" s="254"/>
      <c r="B251" s="258"/>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c r="AA251" s="254"/>
      <c r="AB251" s="254"/>
      <c r="AC251" s="254"/>
      <c r="AD251" s="254"/>
      <c r="AE251" s="254"/>
      <c r="AF251" s="254"/>
      <c r="AG251" s="254"/>
      <c r="AH251" s="254"/>
      <c r="AI251" s="254"/>
      <c r="AJ251" s="254"/>
      <c r="AK251" s="254"/>
      <c r="AL251" s="254"/>
      <c r="AM251" s="254"/>
      <c r="AN251" s="254"/>
      <c r="AO251" s="254"/>
      <c r="AP251" s="254"/>
      <c r="AQ251" s="254"/>
      <c r="AR251" s="254"/>
      <c r="AS251" s="254"/>
      <c r="AT251" s="254"/>
      <c r="AU251" s="254"/>
      <c r="AV251" s="254"/>
      <c r="AW251" s="254"/>
      <c r="AX251" s="254"/>
      <c r="AY251" s="254"/>
      <c r="AZ251" s="254"/>
      <c r="BA251" s="254"/>
      <c r="BB251" s="254"/>
      <c r="BC251" s="254"/>
      <c r="BD251" s="254"/>
      <c r="BE251" s="254"/>
      <c r="BF251" s="254"/>
      <c r="BG251" s="254"/>
      <c r="BH251" s="254"/>
      <c r="BI251" s="254"/>
      <c r="BJ251" s="254"/>
      <c r="BK251" s="254"/>
      <c r="BL251" s="254"/>
      <c r="BM251" s="254"/>
      <c r="BN251" s="254"/>
      <c r="BO251" s="254"/>
      <c r="BP251" s="254"/>
      <c r="BQ251" s="254"/>
      <c r="BR251" s="254"/>
      <c r="BS251" s="254"/>
      <c r="BT251" s="254"/>
      <c r="BU251" s="254"/>
      <c r="BV251" s="254"/>
      <c r="BW251" s="254"/>
      <c r="BX251" s="254"/>
      <c r="BY251" s="254"/>
      <c r="BZ251" s="254"/>
      <c r="CA251" s="254"/>
      <c r="CB251" s="254"/>
      <c r="CC251" s="254"/>
      <c r="CD251" s="254"/>
      <c r="CE251" s="254"/>
      <c r="CF251" s="254"/>
      <c r="CG251" s="254"/>
      <c r="CH251" s="254"/>
      <c r="CI251" s="254"/>
      <c r="CJ251" s="254"/>
      <c r="CK251" s="254"/>
      <c r="CL251" s="254"/>
      <c r="CM251" s="254"/>
      <c r="CN251" s="254"/>
      <c r="CO251" s="254"/>
      <c r="CP251" s="254"/>
      <c r="CQ251" s="254"/>
      <c r="CR251" s="254"/>
      <c r="CS251" s="254"/>
      <c r="CT251" s="254"/>
      <c r="CU251" s="254"/>
      <c r="CV251" s="254"/>
      <c r="CW251" s="254"/>
      <c r="CX251" s="254"/>
      <c r="CY251" s="254"/>
      <c r="CZ251" s="254"/>
      <c r="DA251" s="254"/>
      <c r="DB251" s="254"/>
      <c r="DC251" s="254"/>
      <c r="DD251" s="254"/>
      <c r="DE251" s="254"/>
      <c r="DF251" s="254"/>
      <c r="DG251" s="254"/>
      <c r="DH251" s="254"/>
      <c r="DI251" s="254"/>
      <c r="DJ251" s="254"/>
      <c r="DK251" s="254"/>
      <c r="DL251" s="254"/>
      <c r="DM251" s="254"/>
      <c r="DN251" s="259"/>
      <c r="DO251" s="254"/>
    </row>
    <row r="252" spans="1:119" ht="7.5" customHeight="1">
      <c r="A252" s="254"/>
      <c r="B252" s="258"/>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c r="AA252" s="254"/>
      <c r="AB252" s="254"/>
      <c r="AC252" s="254"/>
      <c r="AD252" s="254"/>
      <c r="AE252" s="254"/>
      <c r="AF252" s="254"/>
      <c r="AG252" s="254"/>
      <c r="AH252" s="254"/>
      <c r="AI252" s="254"/>
      <c r="AJ252" s="254"/>
      <c r="AK252" s="254"/>
      <c r="AL252" s="254"/>
      <c r="AM252" s="254"/>
      <c r="AN252" s="254"/>
      <c r="AO252" s="254"/>
      <c r="AP252" s="254"/>
      <c r="AQ252" s="254"/>
      <c r="AR252" s="254"/>
      <c r="AS252" s="254"/>
      <c r="AT252" s="254"/>
      <c r="AU252" s="254"/>
      <c r="AV252" s="254"/>
      <c r="AW252" s="254"/>
      <c r="AX252" s="254"/>
      <c r="AY252" s="254"/>
      <c r="AZ252" s="254"/>
      <c r="BA252" s="254"/>
      <c r="BB252" s="254"/>
      <c r="BC252" s="254"/>
      <c r="BD252" s="254"/>
      <c r="BE252" s="254"/>
      <c r="BF252" s="254"/>
      <c r="BG252" s="254"/>
      <c r="BH252" s="254"/>
      <c r="BI252" s="254"/>
      <c r="BJ252" s="254"/>
      <c r="BK252" s="254"/>
      <c r="BL252" s="254"/>
      <c r="BM252" s="254"/>
      <c r="BN252" s="254"/>
      <c r="BO252" s="254"/>
      <c r="BP252" s="254"/>
      <c r="BQ252" s="254"/>
      <c r="BR252" s="254"/>
      <c r="BS252" s="254"/>
      <c r="BT252" s="254"/>
      <c r="BU252" s="254"/>
      <c r="BV252" s="254"/>
      <c r="BW252" s="254"/>
      <c r="BX252" s="254"/>
      <c r="BY252" s="254"/>
      <c r="BZ252" s="254"/>
      <c r="CA252" s="254"/>
      <c r="CB252" s="254"/>
      <c r="CC252" s="254"/>
      <c r="CD252" s="254"/>
      <c r="CE252" s="254"/>
      <c r="CF252" s="254"/>
      <c r="CG252" s="254"/>
      <c r="CH252" s="254"/>
      <c r="CI252" s="254"/>
      <c r="CJ252" s="254"/>
      <c r="CK252" s="254"/>
      <c r="CL252" s="254"/>
      <c r="CM252" s="254"/>
      <c r="CN252" s="254"/>
      <c r="CO252" s="254"/>
      <c r="CP252" s="254"/>
      <c r="CQ252" s="254"/>
      <c r="CR252" s="254"/>
      <c r="CS252" s="254"/>
      <c r="CT252" s="254"/>
      <c r="CU252" s="254"/>
      <c r="CV252" s="254"/>
      <c r="CW252" s="254"/>
      <c r="CX252" s="254"/>
      <c r="CY252" s="254"/>
      <c r="CZ252" s="254"/>
      <c r="DA252" s="254"/>
      <c r="DB252" s="254"/>
      <c r="DC252" s="254"/>
      <c r="DD252" s="254"/>
      <c r="DE252" s="254"/>
      <c r="DF252" s="254"/>
      <c r="DG252" s="254"/>
      <c r="DH252" s="254"/>
      <c r="DI252" s="254"/>
      <c r="DJ252" s="254"/>
      <c r="DK252" s="254"/>
      <c r="DL252" s="254"/>
      <c r="DM252" s="254"/>
      <c r="DN252" s="259"/>
      <c r="DO252" s="254"/>
    </row>
    <row r="253" spans="1:119" ht="7.5" customHeight="1">
      <c r="A253" s="254"/>
      <c r="B253" s="258"/>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c r="AA253" s="254"/>
      <c r="AB253" s="254"/>
      <c r="AC253" s="254"/>
      <c r="AD253" s="254"/>
      <c r="AE253" s="254"/>
      <c r="AF253" s="254"/>
      <c r="AG253" s="254"/>
      <c r="AH253" s="254"/>
      <c r="AI253" s="254"/>
      <c r="AJ253" s="254"/>
      <c r="AK253" s="254"/>
      <c r="AL253" s="254"/>
      <c r="AM253" s="254"/>
      <c r="AN253" s="254"/>
      <c r="AO253" s="254"/>
      <c r="AP253" s="254"/>
      <c r="AQ253" s="254"/>
      <c r="AR253" s="254"/>
      <c r="AS253" s="254"/>
      <c r="AT253" s="254"/>
      <c r="AU253" s="254"/>
      <c r="AV253" s="254"/>
      <c r="AW253" s="254"/>
      <c r="AX253" s="254"/>
      <c r="AY253" s="254"/>
      <c r="AZ253" s="254"/>
      <c r="BA253" s="254"/>
      <c r="BB253" s="254"/>
      <c r="BC253" s="254"/>
      <c r="BD253" s="254"/>
      <c r="BE253" s="254"/>
      <c r="BF253" s="254"/>
      <c r="BG253" s="254"/>
      <c r="BH253" s="254"/>
      <c r="BI253" s="254"/>
      <c r="BJ253" s="254"/>
      <c r="BK253" s="254"/>
      <c r="BL253" s="254"/>
      <c r="BM253" s="254"/>
      <c r="BN253" s="254"/>
      <c r="BO253" s="254"/>
      <c r="BP253" s="254"/>
      <c r="BQ253" s="254"/>
      <c r="BR253" s="254"/>
      <c r="BS253" s="254"/>
      <c r="BT253" s="254"/>
      <c r="BU253" s="254"/>
      <c r="BV253" s="254"/>
      <c r="BW253" s="254"/>
      <c r="BX253" s="254"/>
      <c r="BY253" s="254"/>
      <c r="BZ253" s="254"/>
      <c r="CA253" s="254"/>
      <c r="CB253" s="254"/>
      <c r="CC253" s="254"/>
      <c r="CD253" s="254"/>
      <c r="CE253" s="254"/>
      <c r="CF253" s="254"/>
      <c r="CG253" s="254"/>
      <c r="CH253" s="254"/>
      <c r="CI253" s="254"/>
      <c r="CJ253" s="254"/>
      <c r="CK253" s="254"/>
      <c r="CL253" s="254"/>
      <c r="CM253" s="254"/>
      <c r="CN253" s="254"/>
      <c r="CO253" s="254"/>
      <c r="CP253" s="254"/>
      <c r="CQ253" s="254"/>
      <c r="CR253" s="254"/>
      <c r="CS253" s="254"/>
      <c r="CT253" s="254"/>
      <c r="CU253" s="254"/>
      <c r="CV253" s="254"/>
      <c r="CW253" s="254"/>
      <c r="CX253" s="254"/>
      <c r="CY253" s="254"/>
      <c r="CZ253" s="254"/>
      <c r="DA253" s="254"/>
      <c r="DB253" s="254"/>
      <c r="DC253" s="254"/>
      <c r="DD253" s="254"/>
      <c r="DE253" s="254"/>
      <c r="DF253" s="254"/>
      <c r="DG253" s="254"/>
      <c r="DH253" s="254"/>
      <c r="DI253" s="254"/>
      <c r="DJ253" s="254"/>
      <c r="DK253" s="254"/>
      <c r="DL253" s="254"/>
      <c r="DM253" s="254"/>
      <c r="DN253" s="259"/>
      <c r="DO253" s="254"/>
    </row>
    <row r="254" spans="1:119" ht="7.5" customHeight="1">
      <c r="A254" s="254"/>
      <c r="B254" s="258"/>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c r="AA254" s="254"/>
      <c r="AB254" s="254"/>
      <c r="AC254" s="254"/>
      <c r="AD254" s="254"/>
      <c r="AE254" s="254"/>
      <c r="AF254" s="254"/>
      <c r="AG254" s="254"/>
      <c r="AH254" s="254"/>
      <c r="AI254" s="254"/>
      <c r="AJ254" s="254"/>
      <c r="AK254" s="254"/>
      <c r="AL254" s="254"/>
      <c r="AM254" s="254"/>
      <c r="AN254" s="254"/>
      <c r="AO254" s="254"/>
      <c r="AP254" s="254"/>
      <c r="AQ254" s="254"/>
      <c r="AR254" s="254"/>
      <c r="AS254" s="254"/>
      <c r="AT254" s="254"/>
      <c r="AU254" s="254"/>
      <c r="AV254" s="254"/>
      <c r="AW254" s="254"/>
      <c r="AX254" s="254"/>
      <c r="AY254" s="254"/>
      <c r="AZ254" s="254"/>
      <c r="BA254" s="254"/>
      <c r="BB254" s="254"/>
      <c r="BC254" s="254"/>
      <c r="BD254" s="254"/>
      <c r="BE254" s="254"/>
      <c r="BF254" s="254"/>
      <c r="BG254" s="254"/>
      <c r="BH254" s="254"/>
      <c r="BI254" s="254"/>
      <c r="BJ254" s="254"/>
      <c r="BK254" s="254"/>
      <c r="BL254" s="254"/>
      <c r="BM254" s="254"/>
      <c r="BN254" s="254"/>
      <c r="BO254" s="254"/>
      <c r="BP254" s="254"/>
      <c r="BQ254" s="254"/>
      <c r="BR254" s="254"/>
      <c r="BS254" s="254"/>
      <c r="BT254" s="254"/>
      <c r="BU254" s="254"/>
      <c r="BV254" s="254"/>
      <c r="BW254" s="254"/>
      <c r="BX254" s="254"/>
      <c r="BY254" s="254"/>
      <c r="BZ254" s="254"/>
      <c r="CA254" s="254"/>
      <c r="CB254" s="254"/>
      <c r="CC254" s="254"/>
      <c r="CD254" s="254"/>
      <c r="CE254" s="254"/>
      <c r="CF254" s="254"/>
      <c r="CG254" s="254"/>
      <c r="CH254" s="254"/>
      <c r="CI254" s="254"/>
      <c r="CJ254" s="254"/>
      <c r="CK254" s="254"/>
      <c r="CL254" s="254"/>
      <c r="CM254" s="254"/>
      <c r="CN254" s="254"/>
      <c r="CO254" s="254"/>
      <c r="CP254" s="254"/>
      <c r="CQ254" s="254"/>
      <c r="CR254" s="254"/>
      <c r="CS254" s="254"/>
      <c r="CT254" s="254"/>
      <c r="CU254" s="254"/>
      <c r="CV254" s="254"/>
      <c r="CW254" s="254"/>
      <c r="CX254" s="254"/>
      <c r="CY254" s="254"/>
      <c r="CZ254" s="254"/>
      <c r="DA254" s="254"/>
      <c r="DB254" s="254"/>
      <c r="DC254" s="254"/>
      <c r="DD254" s="254"/>
      <c r="DE254" s="254"/>
      <c r="DF254" s="254"/>
      <c r="DG254" s="254"/>
      <c r="DH254" s="254"/>
      <c r="DI254" s="254"/>
      <c r="DJ254" s="254"/>
      <c r="DK254" s="254"/>
      <c r="DL254" s="254"/>
      <c r="DM254" s="254"/>
      <c r="DN254" s="259"/>
      <c r="DO254" s="254"/>
    </row>
    <row r="255" spans="1:119" ht="7.5" customHeight="1">
      <c r="A255" s="254"/>
      <c r="B255" s="258"/>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c r="AA255" s="254"/>
      <c r="AB255" s="254"/>
      <c r="AC255" s="254"/>
      <c r="AD255" s="254"/>
      <c r="AE255" s="254"/>
      <c r="AF255" s="254"/>
      <c r="AG255" s="254"/>
      <c r="AH255" s="254"/>
      <c r="AI255" s="254"/>
      <c r="AJ255" s="254"/>
      <c r="AK255" s="254"/>
      <c r="AL255" s="254"/>
      <c r="AM255" s="254"/>
      <c r="AN255" s="254"/>
      <c r="AO255" s="254"/>
      <c r="AP255" s="254"/>
      <c r="AQ255" s="254"/>
      <c r="AR255" s="254"/>
      <c r="AS255" s="254"/>
      <c r="AT255" s="254"/>
      <c r="AU255" s="254"/>
      <c r="AV255" s="254"/>
      <c r="AW255" s="254"/>
      <c r="AX255" s="254"/>
      <c r="AY255" s="254"/>
      <c r="AZ255" s="254"/>
      <c r="BA255" s="254"/>
      <c r="BB255" s="254"/>
      <c r="BC255" s="254"/>
      <c r="BD255" s="254"/>
      <c r="BE255" s="254"/>
      <c r="BF255" s="254"/>
      <c r="BG255" s="254"/>
      <c r="BH255" s="254"/>
      <c r="BI255" s="254"/>
      <c r="BJ255" s="254"/>
      <c r="BK255" s="254"/>
      <c r="BL255" s="254"/>
      <c r="BM255" s="254"/>
      <c r="BN255" s="254"/>
      <c r="BO255" s="254"/>
      <c r="BP255" s="254"/>
      <c r="BQ255" s="254"/>
      <c r="BR255" s="254"/>
      <c r="BS255" s="254"/>
      <c r="BT255" s="254"/>
      <c r="BU255" s="254"/>
      <c r="BV255" s="254"/>
      <c r="BW255" s="254"/>
      <c r="BX255" s="254"/>
      <c r="BY255" s="254"/>
      <c r="BZ255" s="254"/>
      <c r="CA255" s="254"/>
      <c r="CB255" s="254"/>
      <c r="CC255" s="254"/>
      <c r="CD255" s="254"/>
      <c r="CE255" s="254"/>
      <c r="CF255" s="254"/>
      <c r="CG255" s="254"/>
      <c r="CH255" s="254"/>
      <c r="CI255" s="254"/>
      <c r="CJ255" s="254"/>
      <c r="CK255" s="254"/>
      <c r="CL255" s="254"/>
      <c r="CM255" s="254"/>
      <c r="CN255" s="254"/>
      <c r="CO255" s="254"/>
      <c r="CP255" s="254"/>
      <c r="CQ255" s="254"/>
      <c r="CR255" s="254"/>
      <c r="CS255" s="254"/>
      <c r="CT255" s="254"/>
      <c r="CU255" s="254"/>
      <c r="CV255" s="254"/>
      <c r="CW255" s="254"/>
      <c r="CX255" s="254"/>
      <c r="CY255" s="254"/>
      <c r="CZ255" s="254"/>
      <c r="DA255" s="254"/>
      <c r="DB255" s="254"/>
      <c r="DC255" s="254"/>
      <c r="DD255" s="254"/>
      <c r="DE255" s="254"/>
      <c r="DF255" s="254"/>
      <c r="DG255" s="254"/>
      <c r="DH255" s="254"/>
      <c r="DI255" s="254"/>
      <c r="DJ255" s="254"/>
      <c r="DK255" s="254"/>
      <c r="DL255" s="254"/>
      <c r="DM255" s="254"/>
      <c r="DN255" s="259"/>
      <c r="DO255" s="254"/>
    </row>
    <row r="256" spans="1:119" ht="7.5" customHeight="1">
      <c r="A256" s="254"/>
      <c r="B256" s="258"/>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c r="AA256" s="254"/>
      <c r="AB256" s="254"/>
      <c r="AC256" s="254"/>
      <c r="AD256" s="254"/>
      <c r="AE256" s="254"/>
      <c r="AF256" s="254"/>
      <c r="AG256" s="254"/>
      <c r="AH256" s="254"/>
      <c r="AI256" s="254"/>
      <c r="AJ256" s="254"/>
      <c r="AK256" s="254"/>
      <c r="AL256" s="254"/>
      <c r="AM256" s="254"/>
      <c r="AN256" s="254"/>
      <c r="AO256" s="254"/>
      <c r="AP256" s="254"/>
      <c r="AQ256" s="254"/>
      <c r="AR256" s="254"/>
      <c r="AS256" s="254"/>
      <c r="AT256" s="254"/>
      <c r="AU256" s="254"/>
      <c r="AV256" s="254"/>
      <c r="AW256" s="254"/>
      <c r="AX256" s="254"/>
      <c r="AY256" s="254"/>
      <c r="AZ256" s="254"/>
      <c r="BA256" s="254"/>
      <c r="BB256" s="254"/>
      <c r="BC256" s="254"/>
      <c r="BD256" s="254"/>
      <c r="BE256" s="254"/>
      <c r="BF256" s="254"/>
      <c r="BG256" s="254"/>
      <c r="BH256" s="254"/>
      <c r="BI256" s="254"/>
      <c r="BJ256" s="254"/>
      <c r="BK256" s="254"/>
      <c r="BL256" s="254"/>
      <c r="BM256" s="254"/>
      <c r="BN256" s="254"/>
      <c r="BO256" s="254"/>
      <c r="BP256" s="254"/>
      <c r="BQ256" s="254"/>
      <c r="BR256" s="254"/>
      <c r="BS256" s="254"/>
      <c r="BT256" s="254"/>
      <c r="BU256" s="254"/>
      <c r="BV256" s="254"/>
      <c r="BW256" s="254"/>
      <c r="BX256" s="254"/>
      <c r="BY256" s="254"/>
      <c r="BZ256" s="254"/>
      <c r="CA256" s="254"/>
      <c r="CB256" s="254"/>
      <c r="CC256" s="254"/>
      <c r="CD256" s="254"/>
      <c r="CE256" s="254"/>
      <c r="CF256" s="254"/>
      <c r="CG256" s="254"/>
      <c r="CH256" s="254"/>
      <c r="CI256" s="254"/>
      <c r="CJ256" s="254"/>
      <c r="CK256" s="254"/>
      <c r="CL256" s="254"/>
      <c r="CM256" s="254"/>
      <c r="CN256" s="254"/>
      <c r="CO256" s="254"/>
      <c r="CP256" s="254"/>
      <c r="CQ256" s="254"/>
      <c r="CR256" s="254"/>
      <c r="CS256" s="254"/>
      <c r="CT256" s="254"/>
      <c r="CU256" s="254"/>
      <c r="CV256" s="254"/>
      <c r="CW256" s="254"/>
      <c r="CX256" s="254"/>
      <c r="CY256" s="254"/>
      <c r="CZ256" s="254"/>
      <c r="DA256" s="254"/>
      <c r="DB256" s="254"/>
      <c r="DC256" s="254"/>
      <c r="DD256" s="254"/>
      <c r="DE256" s="254"/>
      <c r="DF256" s="254"/>
      <c r="DG256" s="254"/>
      <c r="DH256" s="254"/>
      <c r="DI256" s="254"/>
      <c r="DJ256" s="254"/>
      <c r="DK256" s="254"/>
      <c r="DL256" s="254"/>
      <c r="DM256" s="254"/>
      <c r="DN256" s="259"/>
      <c r="DO256" s="254"/>
    </row>
    <row r="257" spans="1:119" ht="7.5" customHeight="1">
      <c r="A257" s="254"/>
      <c r="B257" s="258"/>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c r="AA257" s="254"/>
      <c r="AB257" s="254"/>
      <c r="AC257" s="254"/>
      <c r="AD257" s="254"/>
      <c r="AE257" s="254"/>
      <c r="AF257" s="254"/>
      <c r="AG257" s="254"/>
      <c r="AH257" s="254"/>
      <c r="AI257" s="254"/>
      <c r="AJ257" s="254"/>
      <c r="AK257" s="254"/>
      <c r="AL257" s="254"/>
      <c r="AM257" s="254"/>
      <c r="AN257" s="254"/>
      <c r="AO257" s="254"/>
      <c r="AP257" s="254"/>
      <c r="AQ257" s="254"/>
      <c r="AR257" s="254"/>
      <c r="AS257" s="254"/>
      <c r="AT257" s="254"/>
      <c r="AU257" s="254"/>
      <c r="AV257" s="254"/>
      <c r="AW257" s="254"/>
      <c r="AX257" s="254"/>
      <c r="AY257" s="254"/>
      <c r="AZ257" s="254"/>
      <c r="BA257" s="254"/>
      <c r="BB257" s="254"/>
      <c r="BC257" s="254"/>
      <c r="BD257" s="254"/>
      <c r="BE257" s="254"/>
      <c r="BF257" s="254"/>
      <c r="BG257" s="254"/>
      <c r="BH257" s="254"/>
      <c r="BI257" s="254"/>
      <c r="BJ257" s="254"/>
      <c r="BK257" s="254"/>
      <c r="BL257" s="254"/>
      <c r="BM257" s="254"/>
      <c r="BN257" s="254"/>
      <c r="BO257" s="254"/>
      <c r="BP257" s="254"/>
      <c r="BQ257" s="254"/>
      <c r="BR257" s="254"/>
      <c r="BS257" s="254"/>
      <c r="BT257" s="254"/>
      <c r="BU257" s="254"/>
      <c r="BV257" s="254"/>
      <c r="BW257" s="254"/>
      <c r="BX257" s="254"/>
      <c r="BY257" s="254"/>
      <c r="BZ257" s="254"/>
      <c r="CA257" s="254"/>
      <c r="CB257" s="254"/>
      <c r="CC257" s="254"/>
      <c r="CD257" s="254"/>
      <c r="CE257" s="254"/>
      <c r="CF257" s="254"/>
      <c r="CG257" s="254"/>
      <c r="CH257" s="254"/>
      <c r="CI257" s="254"/>
      <c r="CJ257" s="254"/>
      <c r="CK257" s="254"/>
      <c r="CL257" s="254"/>
      <c r="CM257" s="254"/>
      <c r="CN257" s="254"/>
      <c r="CO257" s="254"/>
      <c r="CP257" s="254"/>
      <c r="CQ257" s="254"/>
      <c r="CR257" s="254"/>
      <c r="CS257" s="254"/>
      <c r="CT257" s="254"/>
      <c r="CU257" s="254"/>
      <c r="CV257" s="254"/>
      <c r="CW257" s="254"/>
      <c r="CX257" s="254"/>
      <c r="CY257" s="254"/>
      <c r="CZ257" s="254"/>
      <c r="DA257" s="254"/>
      <c r="DB257" s="254"/>
      <c r="DC257" s="254"/>
      <c r="DD257" s="254"/>
      <c r="DE257" s="254"/>
      <c r="DF257" s="254"/>
      <c r="DG257" s="254"/>
      <c r="DH257" s="254"/>
      <c r="DI257" s="254"/>
      <c r="DJ257" s="254"/>
      <c r="DK257" s="254"/>
      <c r="DL257" s="254"/>
      <c r="DM257" s="254"/>
      <c r="DN257" s="259"/>
      <c r="DO257" s="254"/>
    </row>
    <row r="258" spans="1:119" ht="7.5" customHeight="1" thickBot="1">
      <c r="A258" s="254"/>
      <c r="B258" s="260"/>
      <c r="C258" s="261"/>
      <c r="D258" s="261"/>
      <c r="E258" s="261"/>
      <c r="F258" s="261"/>
      <c r="G258" s="261"/>
      <c r="H258" s="261"/>
      <c r="I258" s="261"/>
      <c r="J258" s="261"/>
      <c r="K258" s="261"/>
      <c r="L258" s="261"/>
      <c r="M258" s="261"/>
      <c r="N258" s="261"/>
      <c r="O258" s="261"/>
      <c r="P258" s="261"/>
      <c r="Q258" s="261"/>
      <c r="R258" s="261"/>
      <c r="S258" s="261"/>
      <c r="T258" s="261"/>
      <c r="U258" s="261"/>
      <c r="V258" s="261"/>
      <c r="W258" s="261"/>
      <c r="X258" s="261"/>
      <c r="Y258" s="261"/>
      <c r="Z258" s="261"/>
      <c r="AA258" s="261"/>
      <c r="AB258" s="261"/>
      <c r="AC258" s="261"/>
      <c r="AD258" s="261"/>
      <c r="AE258" s="261"/>
      <c r="AF258" s="261"/>
      <c r="AG258" s="261"/>
      <c r="AH258" s="261"/>
      <c r="AI258" s="261"/>
      <c r="AJ258" s="261"/>
      <c r="AK258" s="261"/>
      <c r="AL258" s="261"/>
      <c r="AM258" s="261"/>
      <c r="AN258" s="261"/>
      <c r="AO258" s="261"/>
      <c r="AP258" s="261"/>
      <c r="AQ258" s="261"/>
      <c r="AR258" s="261"/>
      <c r="AS258" s="261"/>
      <c r="AT258" s="261"/>
      <c r="AU258" s="261"/>
      <c r="AV258" s="261"/>
      <c r="AW258" s="261"/>
      <c r="AX258" s="261"/>
      <c r="AY258" s="261"/>
      <c r="AZ258" s="261"/>
      <c r="BA258" s="261"/>
      <c r="BB258" s="261"/>
      <c r="BC258" s="261"/>
      <c r="BD258" s="261"/>
      <c r="BE258" s="261"/>
      <c r="BF258" s="261"/>
      <c r="BG258" s="261"/>
      <c r="BH258" s="261"/>
      <c r="BI258" s="261"/>
      <c r="BJ258" s="261"/>
      <c r="BK258" s="261"/>
      <c r="BL258" s="261"/>
      <c r="BM258" s="261"/>
      <c r="BN258" s="261"/>
      <c r="BO258" s="261"/>
      <c r="BP258" s="261"/>
      <c r="BQ258" s="261"/>
      <c r="BR258" s="261"/>
      <c r="BS258" s="261"/>
      <c r="BT258" s="261"/>
      <c r="BU258" s="261"/>
      <c r="BV258" s="261"/>
      <c r="BW258" s="261"/>
      <c r="BX258" s="261"/>
      <c r="BY258" s="261"/>
      <c r="BZ258" s="261"/>
      <c r="CA258" s="261"/>
      <c r="CB258" s="261"/>
      <c r="CC258" s="261"/>
      <c r="CD258" s="261"/>
      <c r="CE258" s="261"/>
      <c r="CF258" s="261"/>
      <c r="CG258" s="261"/>
      <c r="CH258" s="261"/>
      <c r="CI258" s="261"/>
      <c r="CJ258" s="261"/>
      <c r="CK258" s="261"/>
      <c r="CL258" s="261"/>
      <c r="CM258" s="261"/>
      <c r="CN258" s="261"/>
      <c r="CO258" s="261"/>
      <c r="CP258" s="261"/>
      <c r="CQ258" s="261"/>
      <c r="CR258" s="261"/>
      <c r="CS258" s="261"/>
      <c r="CT258" s="261"/>
      <c r="CU258" s="261"/>
      <c r="CV258" s="261"/>
      <c r="CW258" s="261"/>
      <c r="CX258" s="261"/>
      <c r="CY258" s="261"/>
      <c r="CZ258" s="261"/>
      <c r="DA258" s="261"/>
      <c r="DB258" s="261"/>
      <c r="DC258" s="261"/>
      <c r="DD258" s="261"/>
      <c r="DE258" s="261"/>
      <c r="DF258" s="261"/>
      <c r="DG258" s="261"/>
      <c r="DH258" s="261"/>
      <c r="DI258" s="261"/>
      <c r="DJ258" s="261"/>
      <c r="DK258" s="261"/>
      <c r="DL258" s="261"/>
      <c r="DM258" s="261"/>
      <c r="DN258" s="262"/>
      <c r="DO258" s="254"/>
    </row>
    <row r="259" spans="1:119" ht="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c r="AA259" s="254"/>
      <c r="AB259" s="254"/>
      <c r="AC259" s="254"/>
      <c r="AD259" s="254"/>
      <c r="AE259" s="254"/>
      <c r="AF259" s="254"/>
      <c r="AG259" s="254"/>
      <c r="AH259" s="254"/>
      <c r="AI259" s="254"/>
      <c r="AJ259" s="254"/>
      <c r="AK259" s="254"/>
      <c r="AL259" s="254"/>
      <c r="AM259" s="254"/>
      <c r="AN259" s="254"/>
      <c r="AO259" s="254"/>
      <c r="AP259" s="254"/>
      <c r="AQ259" s="254"/>
      <c r="AR259" s="254"/>
      <c r="AS259" s="254"/>
      <c r="AT259" s="254"/>
      <c r="AU259" s="254"/>
      <c r="AV259" s="254"/>
      <c r="AW259" s="254"/>
      <c r="AX259" s="254"/>
      <c r="AY259" s="254"/>
      <c r="AZ259" s="254"/>
      <c r="BA259" s="254"/>
      <c r="BB259" s="254"/>
      <c r="BC259" s="254"/>
      <c r="BD259" s="254"/>
      <c r="BE259" s="254"/>
      <c r="BF259" s="254"/>
      <c r="BG259" s="254"/>
      <c r="BH259" s="254"/>
      <c r="BI259" s="254"/>
      <c r="BJ259" s="254"/>
      <c r="BK259" s="254"/>
      <c r="BL259" s="254"/>
      <c r="BM259" s="254"/>
      <c r="BN259" s="254"/>
      <c r="BO259" s="254"/>
      <c r="BP259" s="254"/>
      <c r="BQ259" s="254"/>
      <c r="BR259" s="254"/>
      <c r="BS259" s="254"/>
      <c r="BT259" s="254"/>
      <c r="BU259" s="254"/>
      <c r="BV259" s="254"/>
      <c r="BW259" s="254"/>
      <c r="BX259" s="254"/>
      <c r="BY259" s="254"/>
      <c r="BZ259" s="254"/>
      <c r="CA259" s="254"/>
      <c r="CB259" s="254"/>
      <c r="CC259" s="254"/>
      <c r="CD259" s="254"/>
      <c r="CE259" s="254"/>
      <c r="CF259" s="254"/>
      <c r="CG259" s="254"/>
      <c r="CH259" s="254"/>
      <c r="CI259" s="254"/>
      <c r="CJ259" s="254"/>
      <c r="CK259" s="254"/>
      <c r="CL259" s="254"/>
      <c r="CM259" s="254"/>
      <c r="CN259" s="254"/>
      <c r="CO259" s="254"/>
      <c r="CP259" s="254"/>
      <c r="CQ259" s="254"/>
      <c r="CR259" s="254"/>
      <c r="CS259" s="254"/>
      <c r="CT259" s="254"/>
      <c r="CU259" s="254"/>
      <c r="CV259" s="254"/>
      <c r="CW259" s="254"/>
      <c r="CX259" s="254"/>
      <c r="CY259" s="254"/>
      <c r="CZ259" s="254"/>
      <c r="DA259" s="254"/>
      <c r="DB259" s="254"/>
      <c r="DC259" s="254"/>
      <c r="DD259" s="254"/>
      <c r="DE259" s="254"/>
      <c r="DF259" s="254"/>
      <c r="DG259" s="254"/>
      <c r="DH259" s="254"/>
      <c r="DI259" s="254"/>
      <c r="DJ259" s="254"/>
      <c r="DK259" s="254"/>
      <c r="DL259" s="254"/>
      <c r="DM259" s="254"/>
      <c r="DN259" s="254"/>
      <c r="DO259" s="254"/>
    </row>
    <row r="260" spans="1:119" ht="7.5" customHeight="1" thickBo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c r="AA260" s="254"/>
      <c r="AB260" s="254"/>
      <c r="AC260" s="254"/>
      <c r="AD260" s="254"/>
      <c r="AE260" s="254"/>
      <c r="AF260" s="254"/>
      <c r="AG260" s="254"/>
      <c r="AH260" s="254"/>
      <c r="AI260" s="254"/>
      <c r="AJ260" s="254"/>
      <c r="AK260" s="254"/>
      <c r="AL260" s="254"/>
      <c r="AM260" s="254"/>
      <c r="AN260" s="254"/>
      <c r="AO260" s="254"/>
      <c r="AP260" s="254"/>
      <c r="AQ260" s="254"/>
      <c r="AR260" s="254"/>
      <c r="AS260" s="254"/>
      <c r="AT260" s="254"/>
      <c r="AU260" s="254"/>
      <c r="AV260" s="254"/>
      <c r="AW260" s="254"/>
      <c r="AX260" s="254"/>
      <c r="AY260" s="254"/>
      <c r="AZ260" s="254"/>
      <c r="BA260" s="254"/>
      <c r="BB260" s="254"/>
      <c r="BC260" s="254"/>
      <c r="BD260" s="254"/>
      <c r="BE260" s="254"/>
      <c r="BF260" s="254"/>
      <c r="BG260" s="254"/>
      <c r="BH260" s="254"/>
      <c r="BI260" s="254"/>
      <c r="BJ260" s="254"/>
      <c r="BK260" s="254"/>
      <c r="BL260" s="254"/>
      <c r="BM260" s="254"/>
      <c r="BN260" s="254"/>
      <c r="BO260" s="254"/>
      <c r="BP260" s="254"/>
      <c r="BQ260" s="254"/>
      <c r="BR260" s="254"/>
      <c r="BS260" s="254"/>
      <c r="BT260" s="254"/>
      <c r="BU260" s="254"/>
      <c r="BV260" s="254"/>
      <c r="BW260" s="254"/>
      <c r="BX260" s="254"/>
      <c r="BY260" s="254"/>
      <c r="BZ260" s="254"/>
      <c r="CA260" s="254"/>
      <c r="CB260" s="254"/>
      <c r="CC260" s="254"/>
      <c r="CD260" s="254"/>
      <c r="CE260" s="254"/>
      <c r="CF260" s="254"/>
      <c r="CG260" s="254"/>
      <c r="CH260" s="254"/>
      <c r="CI260" s="254"/>
      <c r="CJ260" s="254"/>
      <c r="CK260" s="254"/>
      <c r="CL260" s="254"/>
      <c r="CM260" s="254"/>
      <c r="CN260" s="254"/>
      <c r="CO260" s="254"/>
      <c r="CP260" s="254"/>
      <c r="CQ260" s="254"/>
      <c r="CR260" s="254"/>
      <c r="CS260" s="254"/>
      <c r="CT260" s="254"/>
      <c r="CU260" s="254"/>
      <c r="CV260" s="254"/>
      <c r="CW260" s="254"/>
      <c r="CX260" s="254"/>
      <c r="CY260" s="254"/>
      <c r="CZ260" s="254"/>
      <c r="DA260" s="254"/>
      <c r="DB260" s="254"/>
      <c r="DC260" s="254"/>
      <c r="DD260" s="254"/>
      <c r="DE260" s="254"/>
      <c r="DF260" s="254"/>
      <c r="DG260" s="254"/>
      <c r="DH260" s="254"/>
      <c r="DI260" s="254"/>
      <c r="DJ260" s="254"/>
      <c r="DK260" s="254"/>
      <c r="DL260" s="254"/>
      <c r="DM260" s="254"/>
      <c r="DN260" s="254"/>
      <c r="DO260" s="254"/>
    </row>
    <row r="261" spans="1:119" ht="7.5" customHeight="1">
      <c r="A261" s="254"/>
      <c r="B261" s="255"/>
      <c r="C261" s="256"/>
      <c r="D261" s="256"/>
      <c r="E261" s="256"/>
      <c r="F261" s="256"/>
      <c r="G261" s="256"/>
      <c r="H261" s="256"/>
      <c r="I261" s="256"/>
      <c r="J261" s="256"/>
      <c r="K261" s="256"/>
      <c r="L261" s="256"/>
      <c r="M261" s="256"/>
      <c r="N261" s="256"/>
      <c r="O261" s="256"/>
      <c r="P261" s="256"/>
      <c r="Q261" s="256"/>
      <c r="R261" s="256"/>
      <c r="S261" s="256"/>
      <c r="T261" s="256"/>
      <c r="U261" s="256"/>
      <c r="V261" s="256"/>
      <c r="W261" s="256"/>
      <c r="X261" s="256"/>
      <c r="Y261" s="256"/>
      <c r="Z261" s="256"/>
      <c r="AA261" s="256"/>
      <c r="AB261" s="256"/>
      <c r="AC261" s="256"/>
      <c r="AD261" s="256"/>
      <c r="AE261" s="256"/>
      <c r="AF261" s="256"/>
      <c r="AG261" s="256"/>
      <c r="AH261" s="256"/>
      <c r="AI261" s="256"/>
      <c r="AJ261" s="256"/>
      <c r="AK261" s="256"/>
      <c r="AL261" s="256"/>
      <c r="AM261" s="256"/>
      <c r="AN261" s="256"/>
      <c r="AO261" s="256"/>
      <c r="AP261" s="256"/>
      <c r="AQ261" s="256"/>
      <c r="AR261" s="256"/>
      <c r="AS261" s="256"/>
      <c r="AT261" s="256"/>
      <c r="AU261" s="256"/>
      <c r="AV261" s="256"/>
      <c r="AW261" s="256"/>
      <c r="AX261" s="256"/>
      <c r="AY261" s="256"/>
      <c r="AZ261" s="256"/>
      <c r="BA261" s="256"/>
      <c r="BB261" s="256"/>
      <c r="BC261" s="256"/>
      <c r="BD261" s="256"/>
      <c r="BE261" s="256"/>
      <c r="BF261" s="256"/>
      <c r="BG261" s="256"/>
      <c r="BH261" s="256"/>
      <c r="BI261" s="256"/>
      <c r="BJ261" s="256"/>
      <c r="BK261" s="256"/>
      <c r="BL261" s="256"/>
      <c r="BM261" s="256"/>
      <c r="BN261" s="256"/>
      <c r="BO261" s="256"/>
      <c r="BP261" s="256"/>
      <c r="BQ261" s="256"/>
      <c r="BR261" s="256"/>
      <c r="BS261" s="256"/>
      <c r="BT261" s="256"/>
      <c r="BU261" s="256"/>
      <c r="BV261" s="256"/>
      <c r="BW261" s="256"/>
      <c r="BX261" s="256"/>
      <c r="BY261" s="256"/>
      <c r="BZ261" s="256"/>
      <c r="CA261" s="256"/>
      <c r="CB261" s="256"/>
      <c r="CC261" s="256"/>
      <c r="CD261" s="256"/>
      <c r="CE261" s="256"/>
      <c r="CF261" s="256"/>
      <c r="CG261" s="256"/>
      <c r="CH261" s="256"/>
      <c r="CI261" s="256"/>
      <c r="CJ261" s="256"/>
      <c r="CK261" s="256"/>
      <c r="CL261" s="256"/>
      <c r="CM261" s="256"/>
      <c r="CN261" s="256"/>
      <c r="CO261" s="256"/>
      <c r="CP261" s="256"/>
      <c r="CQ261" s="256"/>
      <c r="CR261" s="256"/>
      <c r="CS261" s="256"/>
      <c r="CT261" s="256"/>
      <c r="CU261" s="256"/>
      <c r="CV261" s="256"/>
      <c r="CW261" s="256"/>
      <c r="CX261" s="256"/>
      <c r="CY261" s="256"/>
      <c r="CZ261" s="256"/>
      <c r="DA261" s="256"/>
      <c r="DB261" s="256"/>
      <c r="DC261" s="256"/>
      <c r="DD261" s="256"/>
      <c r="DE261" s="256"/>
      <c r="DF261" s="256"/>
      <c r="DG261" s="256"/>
      <c r="DH261" s="256"/>
      <c r="DI261" s="256"/>
      <c r="DJ261" s="256"/>
      <c r="DK261" s="256"/>
      <c r="DL261" s="256"/>
      <c r="DM261" s="256"/>
      <c r="DN261" s="257"/>
      <c r="DO261" s="254"/>
    </row>
    <row r="262" spans="1:119" ht="7.5" customHeight="1">
      <c r="A262" s="254"/>
      <c r="B262" s="258"/>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c r="AA262" s="254"/>
      <c r="AB262" s="254"/>
      <c r="AC262" s="254"/>
      <c r="AD262" s="254"/>
      <c r="AE262" s="254"/>
      <c r="AF262" s="254"/>
      <c r="AG262" s="254"/>
      <c r="AH262" s="254"/>
      <c r="AI262" s="254"/>
      <c r="AJ262" s="254"/>
      <c r="AK262" s="254"/>
      <c r="AL262" s="254"/>
      <c r="AM262" s="254"/>
      <c r="AN262" s="254"/>
      <c r="AO262" s="254"/>
      <c r="AP262" s="254"/>
      <c r="AQ262" s="254"/>
      <c r="AR262" s="254"/>
      <c r="AS262" s="254"/>
      <c r="AT262" s="254"/>
      <c r="AU262" s="254"/>
      <c r="AV262" s="254"/>
      <c r="AW262" s="254"/>
      <c r="AX262" s="254"/>
      <c r="AY262" s="254"/>
      <c r="AZ262" s="254"/>
      <c r="BA262" s="254"/>
      <c r="BB262" s="254"/>
      <c r="BC262" s="254"/>
      <c r="BD262" s="254"/>
      <c r="BE262" s="254"/>
      <c r="BF262" s="254"/>
      <c r="BG262" s="254"/>
      <c r="BH262" s="254"/>
      <c r="BI262" s="254"/>
      <c r="BJ262" s="254"/>
      <c r="BK262" s="254"/>
      <c r="BL262" s="254"/>
      <c r="BM262" s="254"/>
      <c r="BN262" s="254"/>
      <c r="BO262" s="254"/>
      <c r="BP262" s="254"/>
      <c r="BQ262" s="254"/>
      <c r="BR262" s="254"/>
      <c r="BS262" s="254"/>
      <c r="BT262" s="254"/>
      <c r="BU262" s="254"/>
      <c r="BV262" s="254"/>
      <c r="BW262" s="254"/>
      <c r="BX262" s="254"/>
      <c r="BY262" s="254"/>
      <c r="BZ262" s="254"/>
      <c r="CA262" s="254"/>
      <c r="CB262" s="254"/>
      <c r="CC262" s="254"/>
      <c r="CD262" s="254"/>
      <c r="CE262" s="254"/>
      <c r="CF262" s="254"/>
      <c r="CG262" s="254"/>
      <c r="CH262" s="254"/>
      <c r="CI262" s="254"/>
      <c r="CJ262" s="254"/>
      <c r="CK262" s="254"/>
      <c r="CL262" s="254"/>
      <c r="CM262" s="254"/>
      <c r="CN262" s="254"/>
      <c r="CO262" s="254"/>
      <c r="CP262" s="254"/>
      <c r="CQ262" s="254"/>
      <c r="CR262" s="254"/>
      <c r="CS262" s="254"/>
      <c r="CT262" s="254"/>
      <c r="CU262" s="254"/>
      <c r="CV262" s="254"/>
      <c r="CW262" s="254"/>
      <c r="CX262" s="254"/>
      <c r="CY262" s="254"/>
      <c r="CZ262" s="254"/>
      <c r="DA262" s="254"/>
      <c r="DB262" s="254"/>
      <c r="DC262" s="254"/>
      <c r="DD262" s="254"/>
      <c r="DE262" s="254"/>
      <c r="DF262" s="254"/>
      <c r="DG262" s="254"/>
      <c r="DH262" s="254"/>
      <c r="DI262" s="254"/>
      <c r="DJ262" s="254"/>
      <c r="DK262" s="254"/>
      <c r="DL262" s="254"/>
      <c r="DM262" s="254"/>
      <c r="DN262" s="259"/>
      <c r="DO262" s="254"/>
    </row>
    <row r="263" spans="1:119" ht="7.5" customHeight="1">
      <c r="A263" s="254"/>
      <c r="B263" s="258"/>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c r="AA263" s="254"/>
      <c r="AB263" s="254"/>
      <c r="AC263" s="254"/>
      <c r="AD263" s="254"/>
      <c r="AE263" s="254"/>
      <c r="AF263" s="254"/>
      <c r="AG263" s="254"/>
      <c r="AH263" s="254"/>
      <c r="AI263" s="254"/>
      <c r="AJ263" s="254"/>
      <c r="AK263" s="254"/>
      <c r="AL263" s="254"/>
      <c r="AM263" s="254"/>
      <c r="AN263" s="254"/>
      <c r="AO263" s="254"/>
      <c r="AP263" s="254"/>
      <c r="AQ263" s="254"/>
      <c r="AR263" s="254"/>
      <c r="AS263" s="254"/>
      <c r="AT263" s="254"/>
      <c r="AU263" s="254"/>
      <c r="AV263" s="254"/>
      <c r="AW263" s="254"/>
      <c r="AX263" s="254"/>
      <c r="AY263" s="254"/>
      <c r="AZ263" s="254"/>
      <c r="BA263" s="254"/>
      <c r="BB263" s="254"/>
      <c r="BC263" s="254"/>
      <c r="BD263" s="254"/>
      <c r="BE263" s="254"/>
      <c r="BF263" s="254"/>
      <c r="BG263" s="254"/>
      <c r="BH263" s="254"/>
      <c r="BI263" s="254"/>
      <c r="BJ263" s="254"/>
      <c r="BK263" s="254"/>
      <c r="BL263" s="254"/>
      <c r="BM263" s="254"/>
      <c r="BN263" s="254"/>
      <c r="BO263" s="254"/>
      <c r="BP263" s="254"/>
      <c r="BQ263" s="254"/>
      <c r="BR263" s="254"/>
      <c r="BS263" s="254"/>
      <c r="BT263" s="254"/>
      <c r="BU263" s="254"/>
      <c r="BV263" s="254"/>
      <c r="BW263" s="254"/>
      <c r="BX263" s="254"/>
      <c r="BY263" s="254"/>
      <c r="BZ263" s="254"/>
      <c r="CA263" s="254"/>
      <c r="CB263" s="254"/>
      <c r="CC263" s="254"/>
      <c r="CD263" s="254"/>
      <c r="CE263" s="254"/>
      <c r="CF263" s="254"/>
      <c r="CG263" s="254"/>
      <c r="CH263" s="254"/>
      <c r="CI263" s="254"/>
      <c r="CJ263" s="254"/>
      <c r="CK263" s="254"/>
      <c r="CL263" s="254"/>
      <c r="CM263" s="254"/>
      <c r="CN263" s="254"/>
      <c r="CO263" s="254"/>
      <c r="CP263" s="254"/>
      <c r="CQ263" s="254"/>
      <c r="CR263" s="254"/>
      <c r="CS263" s="254"/>
      <c r="CT263" s="254"/>
      <c r="CU263" s="254"/>
      <c r="CV263" s="254"/>
      <c r="CW263" s="254"/>
      <c r="CX263" s="254"/>
      <c r="CY263" s="254"/>
      <c r="CZ263" s="254"/>
      <c r="DA263" s="254"/>
      <c r="DB263" s="254"/>
      <c r="DC263" s="254"/>
      <c r="DD263" s="254"/>
      <c r="DE263" s="254"/>
      <c r="DF263" s="254"/>
      <c r="DG263" s="254"/>
      <c r="DH263" s="254"/>
      <c r="DI263" s="254"/>
      <c r="DJ263" s="254"/>
      <c r="DK263" s="254"/>
      <c r="DL263" s="254"/>
      <c r="DM263" s="254"/>
      <c r="DN263" s="259"/>
      <c r="DO263" s="254"/>
    </row>
    <row r="264" spans="1:119" ht="7.5" customHeight="1">
      <c r="A264" s="254"/>
      <c r="B264" s="258"/>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c r="AA264" s="254"/>
      <c r="AB264" s="254"/>
      <c r="AC264" s="254"/>
      <c r="AD264" s="254"/>
      <c r="AE264" s="254"/>
      <c r="AF264" s="254"/>
      <c r="AG264" s="254"/>
      <c r="AH264" s="254"/>
      <c r="AI264" s="254"/>
      <c r="AJ264" s="254"/>
      <c r="AK264" s="254"/>
      <c r="AL264" s="254"/>
      <c r="AM264" s="254"/>
      <c r="AN264" s="254"/>
      <c r="AO264" s="254"/>
      <c r="AP264" s="254"/>
      <c r="AQ264" s="254"/>
      <c r="AR264" s="254"/>
      <c r="AS264" s="254"/>
      <c r="AT264" s="254"/>
      <c r="AU264" s="254"/>
      <c r="AV264" s="254"/>
      <c r="AW264" s="254"/>
      <c r="AX264" s="254"/>
      <c r="AY264" s="254"/>
      <c r="AZ264" s="254"/>
      <c r="BA264" s="254"/>
      <c r="BB264" s="254"/>
      <c r="BC264" s="254"/>
      <c r="BD264" s="254"/>
      <c r="BE264" s="254"/>
      <c r="BF264" s="254"/>
      <c r="BG264" s="254"/>
      <c r="BH264" s="254"/>
      <c r="BI264" s="254"/>
      <c r="BJ264" s="254"/>
      <c r="BK264" s="254"/>
      <c r="BL264" s="254"/>
      <c r="BM264" s="254"/>
      <c r="BN264" s="254"/>
      <c r="BO264" s="254"/>
      <c r="BP264" s="254"/>
      <c r="BQ264" s="254"/>
      <c r="BR264" s="254"/>
      <c r="BS264" s="254"/>
      <c r="BT264" s="254"/>
      <c r="BU264" s="254"/>
      <c r="BV264" s="254"/>
      <c r="BW264" s="254"/>
      <c r="BX264" s="254"/>
      <c r="BY264" s="254"/>
      <c r="BZ264" s="254"/>
      <c r="CA264" s="254"/>
      <c r="CB264" s="254"/>
      <c r="CC264" s="254"/>
      <c r="CD264" s="254"/>
      <c r="CE264" s="254"/>
      <c r="CF264" s="254"/>
      <c r="CG264" s="254"/>
      <c r="CH264" s="254"/>
      <c r="CI264" s="254"/>
      <c r="CJ264" s="254"/>
      <c r="CK264" s="254"/>
      <c r="CL264" s="254"/>
      <c r="CM264" s="254"/>
      <c r="CN264" s="254"/>
      <c r="CO264" s="254"/>
      <c r="CP264" s="254"/>
      <c r="CQ264" s="254"/>
      <c r="CR264" s="254"/>
      <c r="CS264" s="254"/>
      <c r="CT264" s="254"/>
      <c r="CU264" s="254"/>
      <c r="CV264" s="254"/>
      <c r="CW264" s="254"/>
      <c r="CX264" s="254"/>
      <c r="CY264" s="254"/>
      <c r="CZ264" s="254"/>
      <c r="DA264" s="254"/>
      <c r="DB264" s="254"/>
      <c r="DC264" s="254"/>
      <c r="DD264" s="254"/>
      <c r="DE264" s="254"/>
      <c r="DF264" s="254"/>
      <c r="DG264" s="254"/>
      <c r="DH264" s="254"/>
      <c r="DI264" s="254"/>
      <c r="DJ264" s="254"/>
      <c r="DK264" s="254"/>
      <c r="DL264" s="254"/>
      <c r="DM264" s="254"/>
      <c r="DN264" s="259"/>
      <c r="DO264" s="254"/>
    </row>
    <row r="265" spans="1:119" ht="7.5" customHeight="1">
      <c r="A265" s="254"/>
      <c r="B265" s="258"/>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c r="AA265" s="254"/>
      <c r="AB265" s="254"/>
      <c r="AC265" s="254"/>
      <c r="AD265" s="254"/>
      <c r="AE265" s="254"/>
      <c r="AF265" s="254"/>
      <c r="AG265" s="254"/>
      <c r="AH265" s="254"/>
      <c r="AI265" s="254"/>
      <c r="AJ265" s="254"/>
      <c r="AK265" s="254"/>
      <c r="AL265" s="254"/>
      <c r="AM265" s="254"/>
      <c r="AN265" s="254"/>
      <c r="AO265" s="254"/>
      <c r="AP265" s="254"/>
      <c r="AQ265" s="254"/>
      <c r="AR265" s="254"/>
      <c r="AS265" s="254"/>
      <c r="AT265" s="254"/>
      <c r="AU265" s="254"/>
      <c r="AV265" s="254"/>
      <c r="AW265" s="254"/>
      <c r="AX265" s="254"/>
      <c r="AY265" s="254"/>
      <c r="AZ265" s="254"/>
      <c r="BA265" s="254"/>
      <c r="BB265" s="254"/>
      <c r="BC265" s="254"/>
      <c r="BD265" s="254"/>
      <c r="BE265" s="254"/>
      <c r="BF265" s="254"/>
      <c r="BG265" s="254"/>
      <c r="BH265" s="254"/>
      <c r="BI265" s="254"/>
      <c r="BJ265" s="254"/>
      <c r="BK265" s="254"/>
      <c r="BL265" s="254"/>
      <c r="BM265" s="254"/>
      <c r="BN265" s="254"/>
      <c r="BO265" s="254"/>
      <c r="BP265" s="254"/>
      <c r="BQ265" s="254"/>
      <c r="BR265" s="254"/>
      <c r="BS265" s="254"/>
      <c r="BT265" s="254"/>
      <c r="BU265" s="254"/>
      <c r="BV265" s="254"/>
      <c r="BW265" s="254"/>
      <c r="BX265" s="254"/>
      <c r="BY265" s="254"/>
      <c r="BZ265" s="254"/>
      <c r="CA265" s="254"/>
      <c r="CB265" s="254"/>
      <c r="CC265" s="254"/>
      <c r="CD265" s="254"/>
      <c r="CE265" s="254"/>
      <c r="CF265" s="254"/>
      <c r="CG265" s="254"/>
      <c r="CH265" s="254"/>
      <c r="CI265" s="254"/>
      <c r="CJ265" s="254"/>
      <c r="CK265" s="254"/>
      <c r="CL265" s="254"/>
      <c r="CM265" s="254"/>
      <c r="CN265" s="254"/>
      <c r="CO265" s="254"/>
      <c r="CP265" s="254"/>
      <c r="CQ265" s="254"/>
      <c r="CR265" s="254"/>
      <c r="CS265" s="254"/>
      <c r="CT265" s="254"/>
      <c r="CU265" s="254"/>
      <c r="CV265" s="254"/>
      <c r="CW265" s="254"/>
      <c r="CX265" s="254"/>
      <c r="CY265" s="254"/>
      <c r="CZ265" s="254"/>
      <c r="DA265" s="254"/>
      <c r="DB265" s="254"/>
      <c r="DC265" s="254"/>
      <c r="DD265" s="254"/>
      <c r="DE265" s="254"/>
      <c r="DF265" s="254"/>
      <c r="DG265" s="254"/>
      <c r="DH265" s="254"/>
      <c r="DI265" s="254"/>
      <c r="DJ265" s="254"/>
      <c r="DK265" s="254"/>
      <c r="DL265" s="254"/>
      <c r="DM265" s="254"/>
      <c r="DN265" s="259"/>
      <c r="DO265" s="254"/>
    </row>
    <row r="266" spans="1:119" ht="7.5" customHeight="1">
      <c r="A266" s="254"/>
      <c r="B266" s="258"/>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c r="AA266" s="254"/>
      <c r="AB266" s="254"/>
      <c r="AC266" s="254"/>
      <c r="AD266" s="254"/>
      <c r="AE266" s="254"/>
      <c r="AF266" s="254"/>
      <c r="AG266" s="254"/>
      <c r="AH266" s="254"/>
      <c r="AI266" s="254"/>
      <c r="AJ266" s="254"/>
      <c r="AK266" s="254"/>
      <c r="AL266" s="254"/>
      <c r="AM266" s="254"/>
      <c r="AN266" s="254"/>
      <c r="AO266" s="254"/>
      <c r="AP266" s="254"/>
      <c r="AQ266" s="254"/>
      <c r="AR266" s="254"/>
      <c r="AS266" s="254"/>
      <c r="AT266" s="254"/>
      <c r="AU266" s="254"/>
      <c r="AV266" s="254"/>
      <c r="AW266" s="254"/>
      <c r="AX266" s="254"/>
      <c r="AY266" s="254"/>
      <c r="AZ266" s="254"/>
      <c r="BA266" s="254"/>
      <c r="BB266" s="254"/>
      <c r="BC266" s="254"/>
      <c r="BD266" s="254"/>
      <c r="BE266" s="254"/>
      <c r="BF266" s="254"/>
      <c r="BG266" s="254"/>
      <c r="BH266" s="254"/>
      <c r="BI266" s="254"/>
      <c r="BJ266" s="254"/>
      <c r="BK266" s="254"/>
      <c r="BL266" s="254"/>
      <c r="BM266" s="254"/>
      <c r="BN266" s="254"/>
      <c r="BO266" s="254"/>
      <c r="BP266" s="254"/>
      <c r="BQ266" s="254"/>
      <c r="BR266" s="254"/>
      <c r="BS266" s="254"/>
      <c r="BT266" s="254"/>
      <c r="BU266" s="254"/>
      <c r="BV266" s="254"/>
      <c r="BW266" s="254"/>
      <c r="BX266" s="254"/>
      <c r="BY266" s="254"/>
      <c r="BZ266" s="254"/>
      <c r="CA266" s="254"/>
      <c r="CB266" s="254"/>
      <c r="CC266" s="254"/>
      <c r="CD266" s="254"/>
      <c r="CE266" s="254"/>
      <c r="CF266" s="254"/>
      <c r="CG266" s="254"/>
      <c r="CH266" s="254"/>
      <c r="CI266" s="254"/>
      <c r="CJ266" s="254"/>
      <c r="CK266" s="254"/>
      <c r="CL266" s="254"/>
      <c r="CM266" s="254"/>
      <c r="CN266" s="254"/>
      <c r="CO266" s="254"/>
      <c r="CP266" s="254"/>
      <c r="CQ266" s="254"/>
      <c r="CR266" s="254"/>
      <c r="CS266" s="254"/>
      <c r="CT266" s="254"/>
      <c r="CU266" s="254"/>
      <c r="CV266" s="254"/>
      <c r="CW266" s="254"/>
      <c r="CX266" s="254"/>
      <c r="CY266" s="254"/>
      <c r="CZ266" s="254"/>
      <c r="DA266" s="254"/>
      <c r="DB266" s="254"/>
      <c r="DC266" s="254"/>
      <c r="DD266" s="254"/>
      <c r="DE266" s="254"/>
      <c r="DF266" s="254"/>
      <c r="DG266" s="254"/>
      <c r="DH266" s="254"/>
      <c r="DI266" s="254"/>
      <c r="DJ266" s="254"/>
      <c r="DK266" s="254"/>
      <c r="DL266" s="254"/>
      <c r="DM266" s="254"/>
      <c r="DN266" s="259"/>
      <c r="DO266" s="254"/>
    </row>
    <row r="267" spans="1:119" ht="7.5" customHeight="1">
      <c r="A267" s="254"/>
      <c r="B267" s="258"/>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c r="AA267" s="254"/>
      <c r="AB267" s="254"/>
      <c r="AC267" s="254"/>
      <c r="AD267" s="254"/>
      <c r="AE267" s="254"/>
      <c r="AF267" s="254"/>
      <c r="AG267" s="254"/>
      <c r="AH267" s="254"/>
      <c r="AI267" s="254"/>
      <c r="AJ267" s="254"/>
      <c r="AK267" s="254"/>
      <c r="AL267" s="254"/>
      <c r="AM267" s="254"/>
      <c r="AN267" s="254"/>
      <c r="AO267" s="254"/>
      <c r="AP267" s="254"/>
      <c r="AQ267" s="254"/>
      <c r="AR267" s="254"/>
      <c r="AS267" s="254"/>
      <c r="AT267" s="254"/>
      <c r="AU267" s="254"/>
      <c r="AV267" s="254"/>
      <c r="AW267" s="254"/>
      <c r="AX267" s="254"/>
      <c r="AY267" s="254"/>
      <c r="AZ267" s="254"/>
      <c r="BA267" s="254"/>
      <c r="BB267" s="254"/>
      <c r="BC267" s="254"/>
      <c r="BD267" s="254"/>
      <c r="BE267" s="254"/>
      <c r="BF267" s="254"/>
      <c r="BG267" s="254"/>
      <c r="BH267" s="254"/>
      <c r="BI267" s="254"/>
      <c r="BJ267" s="254"/>
      <c r="BK267" s="254"/>
      <c r="BL267" s="254"/>
      <c r="BM267" s="254"/>
      <c r="BN267" s="254"/>
      <c r="BO267" s="254"/>
      <c r="BP267" s="254"/>
      <c r="BQ267" s="254"/>
      <c r="BR267" s="254"/>
      <c r="BS267" s="254"/>
      <c r="BT267" s="254"/>
      <c r="BU267" s="254"/>
      <c r="BV267" s="254"/>
      <c r="BW267" s="254"/>
      <c r="BX267" s="254"/>
      <c r="BY267" s="254"/>
      <c r="BZ267" s="254"/>
      <c r="CA267" s="254"/>
      <c r="CB267" s="254"/>
      <c r="CC267" s="254"/>
      <c r="CD267" s="254"/>
      <c r="CE267" s="254"/>
      <c r="CF267" s="254"/>
      <c r="CG267" s="254"/>
      <c r="CH267" s="254"/>
      <c r="CI267" s="254"/>
      <c r="CJ267" s="254"/>
      <c r="CK267" s="254"/>
      <c r="CL267" s="254"/>
      <c r="CM267" s="254"/>
      <c r="CN267" s="254"/>
      <c r="CO267" s="254"/>
      <c r="CP267" s="254"/>
      <c r="CQ267" s="254"/>
      <c r="CR267" s="254"/>
      <c r="CS267" s="254"/>
      <c r="CT267" s="254"/>
      <c r="CU267" s="254"/>
      <c r="CV267" s="254"/>
      <c r="CW267" s="254"/>
      <c r="CX267" s="254"/>
      <c r="CY267" s="254"/>
      <c r="CZ267" s="254"/>
      <c r="DA267" s="254"/>
      <c r="DB267" s="254"/>
      <c r="DC267" s="254"/>
      <c r="DD267" s="254"/>
      <c r="DE267" s="254"/>
      <c r="DF267" s="254"/>
      <c r="DG267" s="254"/>
      <c r="DH267" s="254"/>
      <c r="DI267" s="254"/>
      <c r="DJ267" s="254"/>
      <c r="DK267" s="254"/>
      <c r="DL267" s="254"/>
      <c r="DM267" s="254"/>
      <c r="DN267" s="259"/>
      <c r="DO267" s="254"/>
    </row>
    <row r="268" spans="1:119" ht="7.5" customHeight="1">
      <c r="A268" s="254"/>
      <c r="B268" s="258"/>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c r="AA268" s="254"/>
      <c r="AB268" s="254"/>
      <c r="AC268" s="254"/>
      <c r="AD268" s="254"/>
      <c r="AE268" s="254"/>
      <c r="AF268" s="254"/>
      <c r="AG268" s="254"/>
      <c r="AH268" s="254"/>
      <c r="AI268" s="254"/>
      <c r="AJ268" s="254"/>
      <c r="AK268" s="254"/>
      <c r="AL268" s="254"/>
      <c r="AM268" s="254"/>
      <c r="AN268" s="254"/>
      <c r="AO268" s="254"/>
      <c r="AP268" s="254"/>
      <c r="AQ268" s="254"/>
      <c r="AR268" s="254"/>
      <c r="AS268" s="254"/>
      <c r="AT268" s="254"/>
      <c r="AU268" s="254"/>
      <c r="AV268" s="254"/>
      <c r="AW268" s="254"/>
      <c r="AX268" s="254"/>
      <c r="AY268" s="254"/>
      <c r="AZ268" s="254"/>
      <c r="BA268" s="254"/>
      <c r="BB268" s="254"/>
      <c r="BC268" s="254"/>
      <c r="BD268" s="254"/>
      <c r="BE268" s="254"/>
      <c r="BF268" s="254"/>
      <c r="BG268" s="254"/>
      <c r="BH268" s="254"/>
      <c r="BI268" s="254"/>
      <c r="BJ268" s="254"/>
      <c r="BK268" s="254"/>
      <c r="BL268" s="254"/>
      <c r="BM268" s="254"/>
      <c r="BN268" s="254"/>
      <c r="BO268" s="254"/>
      <c r="BP268" s="254"/>
      <c r="BQ268" s="254"/>
      <c r="BR268" s="254"/>
      <c r="BS268" s="254"/>
      <c r="BT268" s="254"/>
      <c r="BU268" s="254"/>
      <c r="BV268" s="254"/>
      <c r="BW268" s="254"/>
      <c r="BX268" s="254"/>
      <c r="BY268" s="254"/>
      <c r="BZ268" s="254"/>
      <c r="CA268" s="254"/>
      <c r="CB268" s="254"/>
      <c r="CC268" s="254"/>
      <c r="CD268" s="254"/>
      <c r="CE268" s="254"/>
      <c r="CF268" s="254"/>
      <c r="CG268" s="254"/>
      <c r="CH268" s="254"/>
      <c r="CI268" s="254"/>
      <c r="CJ268" s="254"/>
      <c r="CK268" s="254"/>
      <c r="CL268" s="254"/>
      <c r="CM268" s="254"/>
      <c r="CN268" s="254"/>
      <c r="CO268" s="254"/>
      <c r="CP268" s="254"/>
      <c r="CQ268" s="254"/>
      <c r="CR268" s="254"/>
      <c r="CS268" s="254"/>
      <c r="CT268" s="254"/>
      <c r="CU268" s="254"/>
      <c r="CV268" s="254"/>
      <c r="CW268" s="254"/>
      <c r="CX268" s="254"/>
      <c r="CY268" s="254"/>
      <c r="CZ268" s="254"/>
      <c r="DA268" s="254"/>
      <c r="DB268" s="254"/>
      <c r="DC268" s="254"/>
      <c r="DD268" s="254"/>
      <c r="DE268" s="254"/>
      <c r="DF268" s="254"/>
      <c r="DG268" s="254"/>
      <c r="DH268" s="254"/>
      <c r="DI268" s="254"/>
      <c r="DJ268" s="254"/>
      <c r="DK268" s="254"/>
      <c r="DL268" s="254"/>
      <c r="DM268" s="254"/>
      <c r="DN268" s="259"/>
      <c r="DO268" s="254"/>
    </row>
    <row r="269" spans="1:119" ht="7.5" customHeight="1">
      <c r="A269" s="254"/>
      <c r="B269" s="258"/>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c r="AA269" s="254"/>
      <c r="AB269" s="254"/>
      <c r="AC269" s="254"/>
      <c r="AD269" s="254"/>
      <c r="AE269" s="254"/>
      <c r="AF269" s="254"/>
      <c r="AG269" s="254"/>
      <c r="AH269" s="254"/>
      <c r="AI269" s="254"/>
      <c r="AJ269" s="254"/>
      <c r="AK269" s="254"/>
      <c r="AL269" s="254"/>
      <c r="AM269" s="254"/>
      <c r="AN269" s="254"/>
      <c r="AO269" s="254"/>
      <c r="AP269" s="254"/>
      <c r="AQ269" s="254"/>
      <c r="AR269" s="254"/>
      <c r="AS269" s="254"/>
      <c r="AT269" s="254"/>
      <c r="AU269" s="254"/>
      <c r="AV269" s="254"/>
      <c r="AW269" s="254"/>
      <c r="AX269" s="254"/>
      <c r="AY269" s="254"/>
      <c r="AZ269" s="254"/>
      <c r="BA269" s="254"/>
      <c r="BB269" s="254"/>
      <c r="BC269" s="254"/>
      <c r="BD269" s="254"/>
      <c r="BE269" s="254"/>
      <c r="BF269" s="254"/>
      <c r="BG269" s="254"/>
      <c r="BH269" s="254"/>
      <c r="BI269" s="254"/>
      <c r="BJ269" s="254"/>
      <c r="BK269" s="254"/>
      <c r="BL269" s="254"/>
      <c r="BM269" s="254"/>
      <c r="BN269" s="254"/>
      <c r="BO269" s="254"/>
      <c r="BP269" s="254"/>
      <c r="BQ269" s="254"/>
      <c r="BR269" s="254"/>
      <c r="BS269" s="254"/>
      <c r="BT269" s="254"/>
      <c r="BU269" s="254"/>
      <c r="BV269" s="254"/>
      <c r="BW269" s="254"/>
      <c r="BX269" s="254"/>
      <c r="BY269" s="254"/>
      <c r="BZ269" s="254"/>
      <c r="CA269" s="254"/>
      <c r="CB269" s="254"/>
      <c r="CC269" s="254"/>
      <c r="CD269" s="254"/>
      <c r="CE269" s="254"/>
      <c r="CF269" s="254"/>
      <c r="CG269" s="254"/>
      <c r="CH269" s="254"/>
      <c r="CI269" s="254"/>
      <c r="CJ269" s="254"/>
      <c r="CK269" s="254"/>
      <c r="CL269" s="254"/>
      <c r="CM269" s="254"/>
      <c r="CN269" s="254"/>
      <c r="CO269" s="254"/>
      <c r="CP269" s="254"/>
      <c r="CQ269" s="254"/>
      <c r="CR269" s="254"/>
      <c r="CS269" s="254"/>
      <c r="CT269" s="254"/>
      <c r="CU269" s="254"/>
      <c r="CV269" s="254"/>
      <c r="CW269" s="254"/>
      <c r="CX269" s="254"/>
      <c r="CY269" s="254"/>
      <c r="CZ269" s="254"/>
      <c r="DA269" s="254"/>
      <c r="DB269" s="254"/>
      <c r="DC269" s="254"/>
      <c r="DD269" s="254"/>
      <c r="DE269" s="254"/>
      <c r="DF269" s="254"/>
      <c r="DG269" s="254"/>
      <c r="DH269" s="254"/>
      <c r="DI269" s="254"/>
      <c r="DJ269" s="254"/>
      <c r="DK269" s="254"/>
      <c r="DL269" s="254"/>
      <c r="DM269" s="254"/>
      <c r="DN269" s="259"/>
      <c r="DO269" s="254"/>
    </row>
    <row r="270" spans="1:119" ht="7.5" customHeight="1">
      <c r="A270" s="254"/>
      <c r="B270" s="258"/>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c r="AA270" s="254"/>
      <c r="AB270" s="254"/>
      <c r="AC270" s="254"/>
      <c r="AD270" s="254"/>
      <c r="AE270" s="254"/>
      <c r="AF270" s="254"/>
      <c r="AG270" s="254"/>
      <c r="AH270" s="254"/>
      <c r="AI270" s="254"/>
      <c r="AJ270" s="254"/>
      <c r="AK270" s="254"/>
      <c r="AL270" s="254"/>
      <c r="AM270" s="254"/>
      <c r="AN270" s="254"/>
      <c r="AO270" s="254"/>
      <c r="AP270" s="254"/>
      <c r="AQ270" s="254"/>
      <c r="AR270" s="254"/>
      <c r="AS270" s="254"/>
      <c r="AT270" s="254"/>
      <c r="AU270" s="254"/>
      <c r="AV270" s="254"/>
      <c r="AW270" s="254"/>
      <c r="AX270" s="254"/>
      <c r="AY270" s="254"/>
      <c r="AZ270" s="254"/>
      <c r="BA270" s="254"/>
      <c r="BB270" s="254"/>
      <c r="BC270" s="254"/>
      <c r="BD270" s="254"/>
      <c r="BE270" s="254"/>
      <c r="BF270" s="254"/>
      <c r="BG270" s="254"/>
      <c r="BH270" s="254"/>
      <c r="BI270" s="254"/>
      <c r="BJ270" s="254"/>
      <c r="BK270" s="254"/>
      <c r="BL270" s="254"/>
      <c r="BM270" s="254"/>
      <c r="BN270" s="254"/>
      <c r="BO270" s="254"/>
      <c r="BP270" s="254"/>
      <c r="BQ270" s="254"/>
      <c r="BR270" s="254"/>
      <c r="BS270" s="254"/>
      <c r="BT270" s="254"/>
      <c r="BU270" s="254"/>
      <c r="BV270" s="254"/>
      <c r="BW270" s="254"/>
      <c r="BX270" s="254"/>
      <c r="BY270" s="254"/>
      <c r="BZ270" s="254"/>
      <c r="CA270" s="254"/>
      <c r="CB270" s="254"/>
      <c r="CC270" s="254"/>
      <c r="CD270" s="254"/>
      <c r="CE270" s="254"/>
      <c r="CF270" s="254"/>
      <c r="CG270" s="254"/>
      <c r="CH270" s="254"/>
      <c r="CI270" s="254"/>
      <c r="CJ270" s="254"/>
      <c r="CK270" s="254"/>
      <c r="CL270" s="254"/>
      <c r="CM270" s="254"/>
      <c r="CN270" s="254"/>
      <c r="CO270" s="254"/>
      <c r="CP270" s="254"/>
      <c r="CQ270" s="254"/>
      <c r="CR270" s="254"/>
      <c r="CS270" s="254"/>
      <c r="CT270" s="254"/>
      <c r="CU270" s="254"/>
      <c r="CV270" s="254"/>
      <c r="CW270" s="254"/>
      <c r="CX270" s="254"/>
      <c r="CY270" s="254"/>
      <c r="CZ270" s="254"/>
      <c r="DA270" s="254"/>
      <c r="DB270" s="254"/>
      <c r="DC270" s="254"/>
      <c r="DD270" s="254"/>
      <c r="DE270" s="254"/>
      <c r="DF270" s="254"/>
      <c r="DG270" s="254"/>
      <c r="DH270" s="254"/>
      <c r="DI270" s="254"/>
      <c r="DJ270" s="254"/>
      <c r="DK270" s="254"/>
      <c r="DL270" s="254"/>
      <c r="DM270" s="254"/>
      <c r="DN270" s="259"/>
      <c r="DO270" s="254"/>
    </row>
    <row r="271" spans="1:119" ht="7.5" customHeight="1">
      <c r="A271" s="254"/>
      <c r="B271" s="258"/>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c r="AA271" s="254"/>
      <c r="AB271" s="254"/>
      <c r="AC271" s="254"/>
      <c r="AD271" s="254"/>
      <c r="AE271" s="254"/>
      <c r="AF271" s="254"/>
      <c r="AG271" s="254"/>
      <c r="AH271" s="254"/>
      <c r="AI271" s="254"/>
      <c r="AJ271" s="254"/>
      <c r="AK271" s="254"/>
      <c r="AL271" s="254"/>
      <c r="AM271" s="254"/>
      <c r="AN271" s="254"/>
      <c r="AO271" s="254"/>
      <c r="AP271" s="254"/>
      <c r="AQ271" s="254"/>
      <c r="AR271" s="254"/>
      <c r="AS271" s="254"/>
      <c r="AT271" s="254"/>
      <c r="AU271" s="254"/>
      <c r="AV271" s="254"/>
      <c r="AW271" s="254"/>
      <c r="AX271" s="254"/>
      <c r="AY271" s="254"/>
      <c r="AZ271" s="254"/>
      <c r="BA271" s="254"/>
      <c r="BB271" s="254"/>
      <c r="BC271" s="254"/>
      <c r="BD271" s="254"/>
      <c r="BE271" s="254"/>
      <c r="BF271" s="254"/>
      <c r="BG271" s="254"/>
      <c r="BH271" s="254"/>
      <c r="BI271" s="254"/>
      <c r="BJ271" s="254"/>
      <c r="BK271" s="254"/>
      <c r="BL271" s="254"/>
      <c r="BM271" s="254"/>
      <c r="BN271" s="254"/>
      <c r="BO271" s="254"/>
      <c r="BP271" s="254"/>
      <c r="BQ271" s="254"/>
      <c r="BR271" s="254"/>
      <c r="BS271" s="254"/>
      <c r="BT271" s="254"/>
      <c r="BU271" s="254"/>
      <c r="BV271" s="254"/>
      <c r="BW271" s="254"/>
      <c r="BX271" s="254"/>
      <c r="BY271" s="254"/>
      <c r="BZ271" s="254"/>
      <c r="CA271" s="254"/>
      <c r="CB271" s="254"/>
      <c r="CC271" s="254"/>
      <c r="CD271" s="254"/>
      <c r="CE271" s="254"/>
      <c r="CF271" s="254"/>
      <c r="CG271" s="254"/>
      <c r="CH271" s="254"/>
      <c r="CI271" s="254"/>
      <c r="CJ271" s="254"/>
      <c r="CK271" s="254"/>
      <c r="CL271" s="254"/>
      <c r="CM271" s="254"/>
      <c r="CN271" s="254"/>
      <c r="CO271" s="254"/>
      <c r="CP271" s="254"/>
      <c r="CQ271" s="254"/>
      <c r="CR271" s="254"/>
      <c r="CS271" s="254"/>
      <c r="CT271" s="254"/>
      <c r="CU271" s="254"/>
      <c r="CV271" s="254"/>
      <c r="CW271" s="254"/>
      <c r="CX271" s="254"/>
      <c r="CY271" s="254"/>
      <c r="CZ271" s="254"/>
      <c r="DA271" s="254"/>
      <c r="DB271" s="254"/>
      <c r="DC271" s="254"/>
      <c r="DD271" s="254"/>
      <c r="DE271" s="254"/>
      <c r="DF271" s="254"/>
      <c r="DG271" s="254"/>
      <c r="DH271" s="254"/>
      <c r="DI271" s="254"/>
      <c r="DJ271" s="254"/>
      <c r="DK271" s="254"/>
      <c r="DL271" s="254"/>
      <c r="DM271" s="254"/>
      <c r="DN271" s="259"/>
      <c r="DO271" s="254"/>
    </row>
    <row r="272" spans="1:119" ht="7.5" customHeight="1">
      <c r="A272" s="254"/>
      <c r="B272" s="258"/>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c r="AA272" s="254"/>
      <c r="AB272" s="254"/>
      <c r="AC272" s="254"/>
      <c r="AD272" s="254"/>
      <c r="AE272" s="254"/>
      <c r="AF272" s="254"/>
      <c r="AG272" s="254"/>
      <c r="AH272" s="254"/>
      <c r="AI272" s="254"/>
      <c r="AJ272" s="254"/>
      <c r="AK272" s="254"/>
      <c r="AL272" s="254"/>
      <c r="AM272" s="254"/>
      <c r="AN272" s="254"/>
      <c r="AO272" s="254"/>
      <c r="AP272" s="254"/>
      <c r="AQ272" s="254"/>
      <c r="AR272" s="254"/>
      <c r="AS272" s="254"/>
      <c r="AT272" s="254"/>
      <c r="AU272" s="254"/>
      <c r="AV272" s="254"/>
      <c r="AW272" s="254"/>
      <c r="AX272" s="254"/>
      <c r="AY272" s="254"/>
      <c r="AZ272" s="254"/>
      <c r="BA272" s="254"/>
      <c r="BB272" s="254"/>
      <c r="BC272" s="254"/>
      <c r="BD272" s="254"/>
      <c r="BE272" s="254"/>
      <c r="BF272" s="254"/>
      <c r="BG272" s="254"/>
      <c r="BH272" s="254"/>
      <c r="BI272" s="254"/>
      <c r="BJ272" s="254"/>
      <c r="BK272" s="254"/>
      <c r="BL272" s="254"/>
      <c r="BM272" s="254"/>
      <c r="BN272" s="254"/>
      <c r="BO272" s="254"/>
      <c r="BP272" s="254"/>
      <c r="BQ272" s="254"/>
      <c r="BR272" s="254"/>
      <c r="BS272" s="254"/>
      <c r="BT272" s="254"/>
      <c r="BU272" s="254"/>
      <c r="BV272" s="254"/>
      <c r="BW272" s="254"/>
      <c r="BX272" s="254"/>
      <c r="BY272" s="254"/>
      <c r="BZ272" s="254"/>
      <c r="CA272" s="254"/>
      <c r="CB272" s="254"/>
      <c r="CC272" s="254"/>
      <c r="CD272" s="254"/>
      <c r="CE272" s="254"/>
      <c r="CF272" s="254"/>
      <c r="CG272" s="254"/>
      <c r="CH272" s="254"/>
      <c r="CI272" s="254"/>
      <c r="CJ272" s="254"/>
      <c r="CK272" s="254"/>
      <c r="CL272" s="254"/>
      <c r="CM272" s="254"/>
      <c r="CN272" s="254"/>
      <c r="CO272" s="254"/>
      <c r="CP272" s="254"/>
      <c r="CQ272" s="254"/>
      <c r="CR272" s="254"/>
      <c r="CS272" s="254"/>
      <c r="CT272" s="254"/>
      <c r="CU272" s="254"/>
      <c r="CV272" s="254"/>
      <c r="CW272" s="254"/>
      <c r="CX272" s="254"/>
      <c r="CY272" s="254"/>
      <c r="CZ272" s="254"/>
      <c r="DA272" s="254"/>
      <c r="DB272" s="254"/>
      <c r="DC272" s="254"/>
      <c r="DD272" s="254"/>
      <c r="DE272" s="254"/>
      <c r="DF272" s="254"/>
      <c r="DG272" s="254"/>
      <c r="DH272" s="254"/>
      <c r="DI272" s="254"/>
      <c r="DJ272" s="254"/>
      <c r="DK272" s="254"/>
      <c r="DL272" s="254"/>
      <c r="DM272" s="254"/>
      <c r="DN272" s="259"/>
      <c r="DO272" s="254"/>
    </row>
    <row r="273" spans="1:119" ht="7.5" customHeight="1">
      <c r="A273" s="254"/>
      <c r="B273" s="258"/>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c r="AA273" s="254"/>
      <c r="AB273" s="254"/>
      <c r="AC273" s="254"/>
      <c r="AD273" s="254"/>
      <c r="AE273" s="254"/>
      <c r="AF273" s="254"/>
      <c r="AG273" s="254"/>
      <c r="AH273" s="254"/>
      <c r="AI273" s="254"/>
      <c r="AJ273" s="254"/>
      <c r="AK273" s="254"/>
      <c r="AL273" s="254"/>
      <c r="AM273" s="254"/>
      <c r="AN273" s="254"/>
      <c r="AO273" s="254"/>
      <c r="AP273" s="254"/>
      <c r="AQ273" s="254"/>
      <c r="AR273" s="254"/>
      <c r="AS273" s="254"/>
      <c r="AT273" s="254"/>
      <c r="AU273" s="254"/>
      <c r="AV273" s="254"/>
      <c r="AW273" s="254"/>
      <c r="AX273" s="254"/>
      <c r="AY273" s="254"/>
      <c r="AZ273" s="254"/>
      <c r="BA273" s="254"/>
      <c r="BB273" s="254"/>
      <c r="BC273" s="254"/>
      <c r="BD273" s="254"/>
      <c r="BE273" s="254"/>
      <c r="BF273" s="254"/>
      <c r="BG273" s="254"/>
      <c r="BH273" s="254"/>
      <c r="BI273" s="254"/>
      <c r="BJ273" s="254"/>
      <c r="BK273" s="254"/>
      <c r="BL273" s="254"/>
      <c r="BM273" s="254"/>
      <c r="BN273" s="254"/>
      <c r="BO273" s="254"/>
      <c r="BP273" s="254"/>
      <c r="BQ273" s="254"/>
      <c r="BR273" s="254"/>
      <c r="BS273" s="254"/>
      <c r="BT273" s="254"/>
      <c r="BU273" s="254"/>
      <c r="BV273" s="254"/>
      <c r="BW273" s="254"/>
      <c r="BX273" s="254"/>
      <c r="BY273" s="254"/>
      <c r="BZ273" s="254"/>
      <c r="CA273" s="254"/>
      <c r="CB273" s="254"/>
      <c r="CC273" s="254"/>
      <c r="CD273" s="254"/>
      <c r="CE273" s="254"/>
      <c r="CF273" s="254"/>
      <c r="CG273" s="254"/>
      <c r="CH273" s="254"/>
      <c r="CI273" s="254"/>
      <c r="CJ273" s="254"/>
      <c r="CK273" s="254"/>
      <c r="CL273" s="254"/>
      <c r="CM273" s="254"/>
      <c r="CN273" s="254"/>
      <c r="CO273" s="254"/>
      <c r="CP273" s="254"/>
      <c r="CQ273" s="254"/>
      <c r="CR273" s="254"/>
      <c r="CS273" s="254"/>
      <c r="CT273" s="254"/>
      <c r="CU273" s="254"/>
      <c r="CV273" s="254"/>
      <c r="CW273" s="254"/>
      <c r="CX273" s="254"/>
      <c r="CY273" s="254"/>
      <c r="CZ273" s="254"/>
      <c r="DA273" s="254"/>
      <c r="DB273" s="254"/>
      <c r="DC273" s="254"/>
      <c r="DD273" s="254"/>
      <c r="DE273" s="254"/>
      <c r="DF273" s="254"/>
      <c r="DG273" s="254"/>
      <c r="DH273" s="254"/>
      <c r="DI273" s="254"/>
      <c r="DJ273" s="254"/>
      <c r="DK273" s="254"/>
      <c r="DL273" s="254"/>
      <c r="DM273" s="254"/>
      <c r="DN273" s="259"/>
      <c r="DO273" s="254"/>
    </row>
    <row r="274" spans="1:119" ht="7.5" customHeight="1">
      <c r="A274" s="254"/>
      <c r="B274" s="258"/>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c r="AA274" s="254"/>
      <c r="AB274" s="254"/>
      <c r="AC274" s="254"/>
      <c r="AD274" s="254"/>
      <c r="AE274" s="254"/>
      <c r="AF274" s="254"/>
      <c r="AG274" s="254"/>
      <c r="AH274" s="254"/>
      <c r="AI274" s="254"/>
      <c r="AJ274" s="254"/>
      <c r="AK274" s="254"/>
      <c r="AL274" s="254"/>
      <c r="AM274" s="254"/>
      <c r="AN274" s="254"/>
      <c r="AO274" s="254"/>
      <c r="AP274" s="254"/>
      <c r="AQ274" s="254"/>
      <c r="AR274" s="254"/>
      <c r="AS274" s="254"/>
      <c r="AT274" s="254"/>
      <c r="AU274" s="254"/>
      <c r="AV274" s="254"/>
      <c r="AW274" s="254"/>
      <c r="AX274" s="254"/>
      <c r="AY274" s="254"/>
      <c r="AZ274" s="254"/>
      <c r="BA274" s="254"/>
      <c r="BB274" s="254"/>
      <c r="BC274" s="254"/>
      <c r="BD274" s="254"/>
      <c r="BE274" s="254"/>
      <c r="BF274" s="254"/>
      <c r="BG274" s="254"/>
      <c r="BH274" s="254"/>
      <c r="BI274" s="254"/>
      <c r="BJ274" s="254"/>
      <c r="BK274" s="254"/>
      <c r="BL274" s="254"/>
      <c r="BM274" s="254"/>
      <c r="BN274" s="254"/>
      <c r="BO274" s="254"/>
      <c r="BP274" s="254"/>
      <c r="BQ274" s="254"/>
      <c r="BR274" s="254"/>
      <c r="BS274" s="254"/>
      <c r="BT274" s="254"/>
      <c r="BU274" s="254"/>
      <c r="BV274" s="254"/>
      <c r="BW274" s="254"/>
      <c r="BX274" s="254"/>
      <c r="BY274" s="254"/>
      <c r="BZ274" s="254"/>
      <c r="CA274" s="254"/>
      <c r="CB274" s="254"/>
      <c r="CC274" s="254"/>
      <c r="CD274" s="254"/>
      <c r="CE274" s="254"/>
      <c r="CF274" s="254"/>
      <c r="CG274" s="254"/>
      <c r="CH274" s="254"/>
      <c r="CI274" s="254"/>
      <c r="CJ274" s="254"/>
      <c r="CK274" s="254"/>
      <c r="CL274" s="254"/>
      <c r="CM274" s="254"/>
      <c r="CN274" s="254"/>
      <c r="CO274" s="254"/>
      <c r="CP274" s="254"/>
      <c r="CQ274" s="254"/>
      <c r="CR274" s="254"/>
      <c r="CS274" s="254"/>
      <c r="CT274" s="254"/>
      <c r="CU274" s="254"/>
      <c r="CV274" s="254"/>
      <c r="CW274" s="254"/>
      <c r="CX274" s="254"/>
      <c r="CY274" s="254"/>
      <c r="CZ274" s="254"/>
      <c r="DA274" s="254"/>
      <c r="DB274" s="254"/>
      <c r="DC274" s="254"/>
      <c r="DD274" s="254"/>
      <c r="DE274" s="254"/>
      <c r="DF274" s="254"/>
      <c r="DG274" s="254"/>
      <c r="DH274" s="254"/>
      <c r="DI274" s="254"/>
      <c r="DJ274" s="254"/>
      <c r="DK274" s="254"/>
      <c r="DL274" s="254"/>
      <c r="DM274" s="254"/>
      <c r="DN274" s="259"/>
      <c r="DO274" s="254"/>
    </row>
    <row r="275" spans="1:119" ht="7.5" customHeight="1">
      <c r="A275" s="254"/>
      <c r="B275" s="258"/>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254"/>
      <c r="AI275" s="254"/>
      <c r="AJ275" s="254"/>
      <c r="AK275" s="254"/>
      <c r="AL275" s="254"/>
      <c r="AM275" s="254"/>
      <c r="AN275" s="254"/>
      <c r="AO275" s="254"/>
      <c r="AP275" s="254"/>
      <c r="AQ275" s="254"/>
      <c r="AR275" s="254"/>
      <c r="AS275" s="254"/>
      <c r="AT275" s="254"/>
      <c r="AU275" s="254"/>
      <c r="AV275" s="254"/>
      <c r="AW275" s="254"/>
      <c r="AX275" s="254"/>
      <c r="AY275" s="254"/>
      <c r="AZ275" s="254"/>
      <c r="BA275" s="254"/>
      <c r="BB275" s="254"/>
      <c r="BC275" s="254"/>
      <c r="BD275" s="254"/>
      <c r="BE275" s="254"/>
      <c r="BF275" s="254"/>
      <c r="BG275" s="254"/>
      <c r="BH275" s="254"/>
      <c r="BI275" s="254"/>
      <c r="BJ275" s="254"/>
      <c r="BK275" s="254"/>
      <c r="BL275" s="254"/>
      <c r="BM275" s="254"/>
      <c r="BN275" s="254"/>
      <c r="BO275" s="254"/>
      <c r="BP275" s="254"/>
      <c r="BQ275" s="254"/>
      <c r="BR275" s="254"/>
      <c r="BS275" s="254"/>
      <c r="BT275" s="254"/>
      <c r="BU275" s="254"/>
      <c r="BV275" s="254"/>
      <c r="BW275" s="254"/>
      <c r="BX275" s="254"/>
      <c r="BY275" s="254"/>
      <c r="BZ275" s="254"/>
      <c r="CA275" s="254"/>
      <c r="CB275" s="254"/>
      <c r="CC275" s="254"/>
      <c r="CD275" s="254"/>
      <c r="CE275" s="254"/>
      <c r="CF275" s="254"/>
      <c r="CG275" s="254"/>
      <c r="CH275" s="254"/>
      <c r="CI275" s="254"/>
      <c r="CJ275" s="254"/>
      <c r="CK275" s="254"/>
      <c r="CL275" s="254"/>
      <c r="CM275" s="254"/>
      <c r="CN275" s="254"/>
      <c r="CO275" s="254"/>
      <c r="CP275" s="254"/>
      <c r="CQ275" s="254"/>
      <c r="CR275" s="254"/>
      <c r="CS275" s="254"/>
      <c r="CT275" s="254"/>
      <c r="CU275" s="254"/>
      <c r="CV275" s="254"/>
      <c r="CW275" s="254"/>
      <c r="CX275" s="254"/>
      <c r="CY275" s="254"/>
      <c r="CZ275" s="254"/>
      <c r="DA275" s="254"/>
      <c r="DB275" s="254"/>
      <c r="DC275" s="254"/>
      <c r="DD275" s="254"/>
      <c r="DE275" s="254"/>
      <c r="DF275" s="254"/>
      <c r="DG275" s="254"/>
      <c r="DH275" s="254"/>
      <c r="DI275" s="254"/>
      <c r="DJ275" s="254"/>
      <c r="DK275" s="254"/>
      <c r="DL275" s="254"/>
      <c r="DM275" s="254"/>
      <c r="DN275" s="259"/>
      <c r="DO275" s="254"/>
    </row>
    <row r="276" spans="1:119" ht="7.5" customHeight="1">
      <c r="A276" s="254"/>
      <c r="B276" s="258"/>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c r="AA276" s="254"/>
      <c r="AB276" s="254"/>
      <c r="AC276" s="254"/>
      <c r="AD276" s="254"/>
      <c r="AE276" s="254"/>
      <c r="AF276" s="254"/>
      <c r="AG276" s="254"/>
      <c r="AH276" s="254"/>
      <c r="AI276" s="254"/>
      <c r="AJ276" s="254"/>
      <c r="AK276" s="254"/>
      <c r="AL276" s="254"/>
      <c r="AM276" s="254"/>
      <c r="AN276" s="254"/>
      <c r="AO276" s="254"/>
      <c r="AP276" s="254"/>
      <c r="AQ276" s="254"/>
      <c r="AR276" s="254"/>
      <c r="AS276" s="254"/>
      <c r="AT276" s="254"/>
      <c r="AU276" s="254"/>
      <c r="AV276" s="254"/>
      <c r="AW276" s="254"/>
      <c r="AX276" s="254"/>
      <c r="AY276" s="254"/>
      <c r="AZ276" s="254"/>
      <c r="BA276" s="254"/>
      <c r="BB276" s="254"/>
      <c r="BC276" s="254"/>
      <c r="BD276" s="254"/>
      <c r="BE276" s="254"/>
      <c r="BF276" s="254"/>
      <c r="BG276" s="254"/>
      <c r="BH276" s="254"/>
      <c r="BI276" s="254"/>
      <c r="BJ276" s="254"/>
      <c r="BK276" s="254"/>
      <c r="BL276" s="254"/>
      <c r="BM276" s="254"/>
      <c r="BN276" s="254"/>
      <c r="BO276" s="254"/>
      <c r="BP276" s="254"/>
      <c r="BQ276" s="254"/>
      <c r="BR276" s="254"/>
      <c r="BS276" s="254"/>
      <c r="BT276" s="254"/>
      <c r="BU276" s="254"/>
      <c r="BV276" s="254"/>
      <c r="BW276" s="254"/>
      <c r="BX276" s="254"/>
      <c r="BY276" s="254"/>
      <c r="BZ276" s="254"/>
      <c r="CA276" s="254"/>
      <c r="CB276" s="254"/>
      <c r="CC276" s="254"/>
      <c r="CD276" s="254"/>
      <c r="CE276" s="254"/>
      <c r="CF276" s="254"/>
      <c r="CG276" s="254"/>
      <c r="CH276" s="254"/>
      <c r="CI276" s="254"/>
      <c r="CJ276" s="254"/>
      <c r="CK276" s="254"/>
      <c r="CL276" s="254"/>
      <c r="CM276" s="254"/>
      <c r="CN276" s="254"/>
      <c r="CO276" s="254"/>
      <c r="CP276" s="254"/>
      <c r="CQ276" s="254"/>
      <c r="CR276" s="254"/>
      <c r="CS276" s="254"/>
      <c r="CT276" s="254"/>
      <c r="CU276" s="254"/>
      <c r="CV276" s="254"/>
      <c r="CW276" s="254"/>
      <c r="CX276" s="254"/>
      <c r="CY276" s="254"/>
      <c r="CZ276" s="254"/>
      <c r="DA276" s="254"/>
      <c r="DB276" s="254"/>
      <c r="DC276" s="254"/>
      <c r="DD276" s="254"/>
      <c r="DE276" s="254"/>
      <c r="DF276" s="254"/>
      <c r="DG276" s="254"/>
      <c r="DH276" s="254"/>
      <c r="DI276" s="254"/>
      <c r="DJ276" s="254"/>
      <c r="DK276" s="254"/>
      <c r="DL276" s="254"/>
      <c r="DM276" s="254"/>
      <c r="DN276" s="259"/>
      <c r="DO276" s="254"/>
    </row>
    <row r="277" spans="1:119" ht="7.5" customHeight="1">
      <c r="A277" s="254"/>
      <c r="B277" s="258"/>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c r="AA277" s="254"/>
      <c r="AB277" s="254"/>
      <c r="AC277" s="254"/>
      <c r="AD277" s="254"/>
      <c r="AE277" s="254"/>
      <c r="AF277" s="254"/>
      <c r="AG277" s="254"/>
      <c r="AH277" s="254"/>
      <c r="AI277" s="254"/>
      <c r="AJ277" s="254"/>
      <c r="AK277" s="254"/>
      <c r="AL277" s="254"/>
      <c r="AM277" s="254"/>
      <c r="AN277" s="254"/>
      <c r="AO277" s="254"/>
      <c r="AP277" s="254"/>
      <c r="AQ277" s="254"/>
      <c r="AR277" s="254"/>
      <c r="AS277" s="254"/>
      <c r="AT277" s="254"/>
      <c r="AU277" s="254"/>
      <c r="AV277" s="254"/>
      <c r="AW277" s="254"/>
      <c r="AX277" s="254"/>
      <c r="AY277" s="254"/>
      <c r="AZ277" s="254"/>
      <c r="BA277" s="254"/>
      <c r="BB277" s="254"/>
      <c r="BC277" s="254"/>
      <c r="BD277" s="254"/>
      <c r="BE277" s="254"/>
      <c r="BF277" s="254"/>
      <c r="BG277" s="254"/>
      <c r="BH277" s="254"/>
      <c r="BI277" s="254"/>
      <c r="BJ277" s="254"/>
      <c r="BK277" s="254"/>
      <c r="BL277" s="254"/>
      <c r="BM277" s="254"/>
      <c r="BN277" s="254"/>
      <c r="BO277" s="254"/>
      <c r="BP277" s="254"/>
      <c r="BQ277" s="254"/>
      <c r="BR277" s="254"/>
      <c r="BS277" s="254"/>
      <c r="BT277" s="254"/>
      <c r="BU277" s="254"/>
      <c r="BV277" s="254"/>
      <c r="BW277" s="254"/>
      <c r="BX277" s="254"/>
      <c r="BY277" s="254"/>
      <c r="BZ277" s="254"/>
      <c r="CA277" s="254"/>
      <c r="CB277" s="254"/>
      <c r="CC277" s="254"/>
      <c r="CD277" s="254"/>
      <c r="CE277" s="254"/>
      <c r="CF277" s="254"/>
      <c r="CG277" s="254"/>
      <c r="CH277" s="254"/>
      <c r="CI277" s="254"/>
      <c r="CJ277" s="254"/>
      <c r="CK277" s="254"/>
      <c r="CL277" s="254"/>
      <c r="CM277" s="254"/>
      <c r="CN277" s="254"/>
      <c r="CO277" s="254"/>
      <c r="CP277" s="254"/>
      <c r="CQ277" s="254"/>
      <c r="CR277" s="254"/>
      <c r="CS277" s="254"/>
      <c r="CT277" s="254"/>
      <c r="CU277" s="254"/>
      <c r="CV277" s="254"/>
      <c r="CW277" s="254"/>
      <c r="CX277" s="254"/>
      <c r="CY277" s="254"/>
      <c r="CZ277" s="254"/>
      <c r="DA277" s="254"/>
      <c r="DB277" s="254"/>
      <c r="DC277" s="254"/>
      <c r="DD277" s="254"/>
      <c r="DE277" s="254"/>
      <c r="DF277" s="254"/>
      <c r="DG277" s="254"/>
      <c r="DH277" s="254"/>
      <c r="DI277" s="254"/>
      <c r="DJ277" s="254"/>
      <c r="DK277" s="254"/>
      <c r="DL277" s="254"/>
      <c r="DM277" s="254"/>
      <c r="DN277" s="259"/>
      <c r="DO277" s="254"/>
    </row>
    <row r="278" spans="1:119" ht="7.5" customHeight="1">
      <c r="A278" s="254"/>
      <c r="B278" s="258"/>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c r="AA278" s="254"/>
      <c r="AB278" s="254"/>
      <c r="AC278" s="254"/>
      <c r="AD278" s="254"/>
      <c r="AE278" s="254"/>
      <c r="AF278" s="254"/>
      <c r="AG278" s="254"/>
      <c r="AH278" s="254"/>
      <c r="AI278" s="254"/>
      <c r="AJ278" s="254"/>
      <c r="AK278" s="254"/>
      <c r="AL278" s="254"/>
      <c r="AM278" s="254"/>
      <c r="AN278" s="254"/>
      <c r="AO278" s="254"/>
      <c r="AP278" s="254"/>
      <c r="AQ278" s="254"/>
      <c r="AR278" s="254"/>
      <c r="AS278" s="254"/>
      <c r="AT278" s="254"/>
      <c r="AU278" s="254"/>
      <c r="AV278" s="254"/>
      <c r="AW278" s="254"/>
      <c r="AX278" s="254"/>
      <c r="AY278" s="254"/>
      <c r="AZ278" s="254"/>
      <c r="BA278" s="254"/>
      <c r="BB278" s="254"/>
      <c r="BC278" s="254"/>
      <c r="BD278" s="254"/>
      <c r="BE278" s="254"/>
      <c r="BF278" s="254"/>
      <c r="BG278" s="254"/>
      <c r="BH278" s="254"/>
      <c r="BI278" s="254"/>
      <c r="BJ278" s="254"/>
      <c r="BK278" s="254"/>
      <c r="BL278" s="254"/>
      <c r="BM278" s="254"/>
      <c r="BN278" s="254"/>
      <c r="BO278" s="254"/>
      <c r="BP278" s="254"/>
      <c r="BQ278" s="254"/>
      <c r="BR278" s="254"/>
      <c r="BS278" s="254"/>
      <c r="BT278" s="254"/>
      <c r="BU278" s="254"/>
      <c r="BV278" s="254"/>
      <c r="BW278" s="254"/>
      <c r="BX278" s="254"/>
      <c r="BY278" s="254"/>
      <c r="BZ278" s="254"/>
      <c r="CA278" s="254"/>
      <c r="CB278" s="254"/>
      <c r="CC278" s="254"/>
      <c r="CD278" s="254"/>
      <c r="CE278" s="254"/>
      <c r="CF278" s="254"/>
      <c r="CG278" s="254"/>
      <c r="CH278" s="254"/>
      <c r="CI278" s="254"/>
      <c r="CJ278" s="254"/>
      <c r="CK278" s="254"/>
      <c r="CL278" s="254"/>
      <c r="CM278" s="254"/>
      <c r="CN278" s="254"/>
      <c r="CO278" s="254"/>
      <c r="CP278" s="254"/>
      <c r="CQ278" s="254"/>
      <c r="CR278" s="254"/>
      <c r="CS278" s="254"/>
      <c r="CT278" s="254"/>
      <c r="CU278" s="254"/>
      <c r="CV278" s="254"/>
      <c r="CW278" s="254"/>
      <c r="CX278" s="254"/>
      <c r="CY278" s="254"/>
      <c r="CZ278" s="254"/>
      <c r="DA278" s="254"/>
      <c r="DB278" s="254"/>
      <c r="DC278" s="254"/>
      <c r="DD278" s="254"/>
      <c r="DE278" s="254"/>
      <c r="DF278" s="254"/>
      <c r="DG278" s="254"/>
      <c r="DH278" s="254"/>
      <c r="DI278" s="254"/>
      <c r="DJ278" s="254"/>
      <c r="DK278" s="254"/>
      <c r="DL278" s="254"/>
      <c r="DM278" s="254"/>
      <c r="DN278" s="259"/>
      <c r="DO278" s="254"/>
    </row>
    <row r="279" spans="1:119" ht="7.5" customHeight="1">
      <c r="A279" s="254"/>
      <c r="B279" s="258"/>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c r="AA279" s="254"/>
      <c r="AB279" s="254"/>
      <c r="AC279" s="254"/>
      <c r="AD279" s="254"/>
      <c r="AE279" s="254"/>
      <c r="AF279" s="254"/>
      <c r="AG279" s="254"/>
      <c r="AH279" s="254"/>
      <c r="AI279" s="254"/>
      <c r="AJ279" s="254"/>
      <c r="AK279" s="254"/>
      <c r="AL279" s="254"/>
      <c r="AM279" s="254"/>
      <c r="AN279" s="254"/>
      <c r="AO279" s="254"/>
      <c r="AP279" s="254"/>
      <c r="AQ279" s="254"/>
      <c r="AR279" s="254"/>
      <c r="AS279" s="254"/>
      <c r="AT279" s="254"/>
      <c r="AU279" s="254"/>
      <c r="AV279" s="254"/>
      <c r="AW279" s="254"/>
      <c r="AX279" s="254"/>
      <c r="AY279" s="254"/>
      <c r="AZ279" s="254"/>
      <c r="BA279" s="254"/>
      <c r="BB279" s="254"/>
      <c r="BC279" s="254"/>
      <c r="BD279" s="254"/>
      <c r="BE279" s="254"/>
      <c r="BF279" s="254"/>
      <c r="BG279" s="254"/>
      <c r="BH279" s="254"/>
      <c r="BI279" s="254"/>
      <c r="BJ279" s="254"/>
      <c r="BK279" s="254"/>
      <c r="BL279" s="254"/>
      <c r="BM279" s="254"/>
      <c r="BN279" s="254"/>
      <c r="BO279" s="254"/>
      <c r="BP279" s="254"/>
      <c r="BQ279" s="254"/>
      <c r="BR279" s="254"/>
      <c r="BS279" s="254"/>
      <c r="BT279" s="254"/>
      <c r="BU279" s="254"/>
      <c r="BV279" s="254"/>
      <c r="BW279" s="254"/>
      <c r="BX279" s="254"/>
      <c r="BY279" s="254"/>
      <c r="BZ279" s="254"/>
      <c r="CA279" s="254"/>
      <c r="CB279" s="254"/>
      <c r="CC279" s="254"/>
      <c r="CD279" s="254"/>
      <c r="CE279" s="254"/>
      <c r="CF279" s="254"/>
      <c r="CG279" s="254"/>
      <c r="CH279" s="254"/>
      <c r="CI279" s="254"/>
      <c r="CJ279" s="254"/>
      <c r="CK279" s="254"/>
      <c r="CL279" s="254"/>
      <c r="CM279" s="254"/>
      <c r="CN279" s="254"/>
      <c r="CO279" s="254"/>
      <c r="CP279" s="254"/>
      <c r="CQ279" s="254"/>
      <c r="CR279" s="254"/>
      <c r="CS279" s="254"/>
      <c r="CT279" s="254"/>
      <c r="CU279" s="254"/>
      <c r="CV279" s="254"/>
      <c r="CW279" s="254"/>
      <c r="CX279" s="254"/>
      <c r="CY279" s="254"/>
      <c r="CZ279" s="254"/>
      <c r="DA279" s="254"/>
      <c r="DB279" s="254"/>
      <c r="DC279" s="254"/>
      <c r="DD279" s="254"/>
      <c r="DE279" s="254"/>
      <c r="DF279" s="254"/>
      <c r="DG279" s="254"/>
      <c r="DH279" s="254"/>
      <c r="DI279" s="254"/>
      <c r="DJ279" s="254"/>
      <c r="DK279" s="254"/>
      <c r="DL279" s="254"/>
      <c r="DM279" s="254"/>
      <c r="DN279" s="259"/>
      <c r="DO279" s="254"/>
    </row>
    <row r="280" spans="1:119" ht="7.5" customHeight="1">
      <c r="A280" s="254"/>
      <c r="B280" s="258"/>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c r="AA280" s="254"/>
      <c r="AB280" s="254"/>
      <c r="AC280" s="254"/>
      <c r="AD280" s="254"/>
      <c r="AE280" s="254"/>
      <c r="AF280" s="254"/>
      <c r="AG280" s="254"/>
      <c r="AH280" s="254"/>
      <c r="AI280" s="254"/>
      <c r="AJ280" s="254"/>
      <c r="AK280" s="254"/>
      <c r="AL280" s="254"/>
      <c r="AM280" s="254"/>
      <c r="AN280" s="254"/>
      <c r="AO280" s="254"/>
      <c r="AP280" s="254"/>
      <c r="AQ280" s="254"/>
      <c r="AR280" s="254"/>
      <c r="AS280" s="254"/>
      <c r="AT280" s="254"/>
      <c r="AU280" s="254"/>
      <c r="AV280" s="254"/>
      <c r="AW280" s="254"/>
      <c r="AX280" s="254"/>
      <c r="AY280" s="254"/>
      <c r="AZ280" s="254"/>
      <c r="BA280" s="254"/>
      <c r="BB280" s="254"/>
      <c r="BC280" s="254"/>
      <c r="BD280" s="254"/>
      <c r="BE280" s="254"/>
      <c r="BF280" s="254"/>
      <c r="BG280" s="254"/>
      <c r="BH280" s="254"/>
      <c r="BI280" s="254"/>
      <c r="BJ280" s="254"/>
      <c r="BK280" s="254"/>
      <c r="BL280" s="254"/>
      <c r="BM280" s="254"/>
      <c r="BN280" s="254"/>
      <c r="BO280" s="254"/>
      <c r="BP280" s="254"/>
      <c r="BQ280" s="254"/>
      <c r="BR280" s="254"/>
      <c r="BS280" s="254"/>
      <c r="BT280" s="254"/>
      <c r="BU280" s="254"/>
      <c r="BV280" s="254"/>
      <c r="BW280" s="254"/>
      <c r="BX280" s="254"/>
      <c r="BY280" s="254"/>
      <c r="BZ280" s="254"/>
      <c r="CA280" s="254"/>
      <c r="CB280" s="254"/>
      <c r="CC280" s="254"/>
      <c r="CD280" s="254"/>
      <c r="CE280" s="254"/>
      <c r="CF280" s="254"/>
      <c r="CG280" s="254"/>
      <c r="CH280" s="254"/>
      <c r="CI280" s="254"/>
      <c r="CJ280" s="254"/>
      <c r="CK280" s="254"/>
      <c r="CL280" s="254"/>
      <c r="CM280" s="254"/>
      <c r="CN280" s="254"/>
      <c r="CO280" s="254"/>
      <c r="CP280" s="254"/>
      <c r="CQ280" s="254"/>
      <c r="CR280" s="254"/>
      <c r="CS280" s="254"/>
      <c r="CT280" s="254"/>
      <c r="CU280" s="254"/>
      <c r="CV280" s="254"/>
      <c r="CW280" s="254"/>
      <c r="CX280" s="254"/>
      <c r="CY280" s="254"/>
      <c r="CZ280" s="254"/>
      <c r="DA280" s="254"/>
      <c r="DB280" s="254"/>
      <c r="DC280" s="254"/>
      <c r="DD280" s="254"/>
      <c r="DE280" s="254"/>
      <c r="DF280" s="254"/>
      <c r="DG280" s="254"/>
      <c r="DH280" s="254"/>
      <c r="DI280" s="254"/>
      <c r="DJ280" s="254"/>
      <c r="DK280" s="254"/>
      <c r="DL280" s="254"/>
      <c r="DM280" s="254"/>
      <c r="DN280" s="259"/>
      <c r="DO280" s="254"/>
    </row>
    <row r="281" spans="1:119" ht="7.5" customHeight="1">
      <c r="A281" s="254"/>
      <c r="B281" s="258"/>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c r="AA281" s="254"/>
      <c r="AB281" s="254"/>
      <c r="AC281" s="254"/>
      <c r="AD281" s="254"/>
      <c r="AE281" s="254"/>
      <c r="AF281" s="254"/>
      <c r="AG281" s="254"/>
      <c r="AH281" s="254"/>
      <c r="AI281" s="254"/>
      <c r="AJ281" s="254"/>
      <c r="AK281" s="254"/>
      <c r="AL281" s="254"/>
      <c r="AM281" s="254"/>
      <c r="AN281" s="254"/>
      <c r="AO281" s="254"/>
      <c r="AP281" s="254"/>
      <c r="AQ281" s="254"/>
      <c r="AR281" s="254"/>
      <c r="AS281" s="254"/>
      <c r="AT281" s="254"/>
      <c r="AU281" s="254"/>
      <c r="AV281" s="254"/>
      <c r="AW281" s="254"/>
      <c r="AX281" s="254"/>
      <c r="AY281" s="254"/>
      <c r="AZ281" s="254"/>
      <c r="BA281" s="254"/>
      <c r="BB281" s="254"/>
      <c r="BC281" s="254"/>
      <c r="BD281" s="254"/>
      <c r="BE281" s="254"/>
      <c r="BF281" s="254"/>
      <c r="BG281" s="254"/>
      <c r="BH281" s="254"/>
      <c r="BI281" s="254"/>
      <c r="BJ281" s="254"/>
      <c r="BK281" s="254"/>
      <c r="BL281" s="254"/>
      <c r="BM281" s="254"/>
      <c r="BN281" s="254"/>
      <c r="BO281" s="254"/>
      <c r="BP281" s="254"/>
      <c r="BQ281" s="254"/>
      <c r="BR281" s="254"/>
      <c r="BS281" s="254"/>
      <c r="BT281" s="254"/>
      <c r="BU281" s="254"/>
      <c r="BV281" s="254"/>
      <c r="BW281" s="254"/>
      <c r="BX281" s="254"/>
      <c r="BY281" s="254"/>
      <c r="BZ281" s="254"/>
      <c r="CA281" s="254"/>
      <c r="CB281" s="254"/>
      <c r="CC281" s="254"/>
      <c r="CD281" s="254"/>
      <c r="CE281" s="254"/>
      <c r="CF281" s="254"/>
      <c r="CG281" s="254"/>
      <c r="CH281" s="254"/>
      <c r="CI281" s="254"/>
      <c r="CJ281" s="254"/>
      <c r="CK281" s="254"/>
      <c r="CL281" s="254"/>
      <c r="CM281" s="254"/>
      <c r="CN281" s="254"/>
      <c r="CO281" s="254"/>
      <c r="CP281" s="254"/>
      <c r="CQ281" s="254"/>
      <c r="CR281" s="254"/>
      <c r="CS281" s="254"/>
      <c r="CT281" s="254"/>
      <c r="CU281" s="254"/>
      <c r="CV281" s="254"/>
      <c r="CW281" s="254"/>
      <c r="CX281" s="254"/>
      <c r="CY281" s="254"/>
      <c r="CZ281" s="254"/>
      <c r="DA281" s="254"/>
      <c r="DB281" s="254"/>
      <c r="DC281" s="254"/>
      <c r="DD281" s="254"/>
      <c r="DE281" s="254"/>
      <c r="DF281" s="254"/>
      <c r="DG281" s="254"/>
      <c r="DH281" s="254"/>
      <c r="DI281" s="254"/>
      <c r="DJ281" s="254"/>
      <c r="DK281" s="254"/>
      <c r="DL281" s="254"/>
      <c r="DM281" s="254"/>
      <c r="DN281" s="259"/>
      <c r="DO281" s="254"/>
    </row>
    <row r="282" spans="1:119" ht="7.5" customHeight="1">
      <c r="A282" s="254"/>
      <c r="B282" s="258"/>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c r="AA282" s="254"/>
      <c r="AB282" s="254"/>
      <c r="AC282" s="254"/>
      <c r="AD282" s="254"/>
      <c r="AE282" s="254"/>
      <c r="AF282" s="254"/>
      <c r="AG282" s="254"/>
      <c r="AH282" s="254"/>
      <c r="AI282" s="254"/>
      <c r="AJ282" s="254"/>
      <c r="AK282" s="254"/>
      <c r="AL282" s="254"/>
      <c r="AM282" s="254"/>
      <c r="AN282" s="254"/>
      <c r="AO282" s="254"/>
      <c r="AP282" s="254"/>
      <c r="AQ282" s="254"/>
      <c r="AR282" s="254"/>
      <c r="AS282" s="254"/>
      <c r="AT282" s="254"/>
      <c r="AU282" s="254"/>
      <c r="AV282" s="254"/>
      <c r="AW282" s="254"/>
      <c r="AX282" s="254"/>
      <c r="AY282" s="254"/>
      <c r="AZ282" s="254"/>
      <c r="BA282" s="254"/>
      <c r="BB282" s="254"/>
      <c r="BC282" s="254"/>
      <c r="BD282" s="254"/>
      <c r="BE282" s="254"/>
      <c r="BF282" s="254"/>
      <c r="BG282" s="254"/>
      <c r="BH282" s="254"/>
      <c r="BI282" s="254"/>
      <c r="BJ282" s="254"/>
      <c r="BK282" s="254"/>
      <c r="BL282" s="254"/>
      <c r="BM282" s="254"/>
      <c r="BN282" s="254"/>
      <c r="BO282" s="254"/>
      <c r="BP282" s="254"/>
      <c r="BQ282" s="254"/>
      <c r="BR282" s="254"/>
      <c r="BS282" s="254"/>
      <c r="BT282" s="254"/>
      <c r="BU282" s="254"/>
      <c r="BV282" s="254"/>
      <c r="BW282" s="254"/>
      <c r="BX282" s="254"/>
      <c r="BY282" s="254"/>
      <c r="BZ282" s="254"/>
      <c r="CA282" s="254"/>
      <c r="CB282" s="254"/>
      <c r="CC282" s="254"/>
      <c r="CD282" s="254"/>
      <c r="CE282" s="254"/>
      <c r="CF282" s="254"/>
      <c r="CG282" s="254"/>
      <c r="CH282" s="254"/>
      <c r="CI282" s="254"/>
      <c r="CJ282" s="254"/>
      <c r="CK282" s="254"/>
      <c r="CL282" s="254"/>
      <c r="CM282" s="254"/>
      <c r="CN282" s="254"/>
      <c r="CO282" s="254"/>
      <c r="CP282" s="254"/>
      <c r="CQ282" s="254"/>
      <c r="CR282" s="254"/>
      <c r="CS282" s="254"/>
      <c r="CT282" s="254"/>
      <c r="CU282" s="254"/>
      <c r="CV282" s="254"/>
      <c r="CW282" s="254"/>
      <c r="CX282" s="254"/>
      <c r="CY282" s="254"/>
      <c r="CZ282" s="254"/>
      <c r="DA282" s="254"/>
      <c r="DB282" s="254"/>
      <c r="DC282" s="254"/>
      <c r="DD282" s="254"/>
      <c r="DE282" s="254"/>
      <c r="DF282" s="254"/>
      <c r="DG282" s="254"/>
      <c r="DH282" s="254"/>
      <c r="DI282" s="254"/>
      <c r="DJ282" s="254"/>
      <c r="DK282" s="254"/>
      <c r="DL282" s="254"/>
      <c r="DM282" s="254"/>
      <c r="DN282" s="259"/>
      <c r="DO282" s="254"/>
    </row>
    <row r="283" spans="1:119" ht="7.5" customHeight="1">
      <c r="A283" s="254"/>
      <c r="B283" s="258"/>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c r="AA283" s="254"/>
      <c r="AB283" s="254"/>
      <c r="AC283" s="254"/>
      <c r="AD283" s="254"/>
      <c r="AE283" s="254"/>
      <c r="AF283" s="254"/>
      <c r="AG283" s="254"/>
      <c r="AH283" s="254"/>
      <c r="AI283" s="254"/>
      <c r="AJ283" s="254"/>
      <c r="AK283" s="254"/>
      <c r="AL283" s="254"/>
      <c r="AM283" s="254"/>
      <c r="AN283" s="254"/>
      <c r="AO283" s="254"/>
      <c r="AP283" s="254"/>
      <c r="AQ283" s="254"/>
      <c r="AR283" s="254"/>
      <c r="AS283" s="254"/>
      <c r="AT283" s="254"/>
      <c r="AU283" s="254"/>
      <c r="AV283" s="254"/>
      <c r="AW283" s="254"/>
      <c r="AX283" s="254"/>
      <c r="AY283" s="254"/>
      <c r="AZ283" s="254"/>
      <c r="BA283" s="254"/>
      <c r="BB283" s="254"/>
      <c r="BC283" s="254"/>
      <c r="BD283" s="254"/>
      <c r="BE283" s="254"/>
      <c r="BF283" s="254"/>
      <c r="BG283" s="254"/>
      <c r="BH283" s="254"/>
      <c r="BI283" s="254"/>
      <c r="BJ283" s="254"/>
      <c r="BK283" s="254"/>
      <c r="BL283" s="254"/>
      <c r="BM283" s="254"/>
      <c r="BN283" s="254"/>
      <c r="BO283" s="254"/>
      <c r="BP283" s="254"/>
      <c r="BQ283" s="254"/>
      <c r="BR283" s="254"/>
      <c r="BS283" s="254"/>
      <c r="BT283" s="254"/>
      <c r="BU283" s="254"/>
      <c r="BV283" s="254"/>
      <c r="BW283" s="254"/>
      <c r="BX283" s="254"/>
      <c r="BY283" s="254"/>
      <c r="BZ283" s="254"/>
      <c r="CA283" s="254"/>
      <c r="CB283" s="254"/>
      <c r="CC283" s="254"/>
      <c r="CD283" s="254"/>
      <c r="CE283" s="254"/>
      <c r="CF283" s="254"/>
      <c r="CG283" s="254"/>
      <c r="CH283" s="254"/>
      <c r="CI283" s="254"/>
      <c r="CJ283" s="254"/>
      <c r="CK283" s="254"/>
      <c r="CL283" s="254"/>
      <c r="CM283" s="254"/>
      <c r="CN283" s="254"/>
      <c r="CO283" s="254"/>
      <c r="CP283" s="254"/>
      <c r="CQ283" s="254"/>
      <c r="CR283" s="254"/>
      <c r="CS283" s="254"/>
      <c r="CT283" s="254"/>
      <c r="CU283" s="254"/>
      <c r="CV283" s="254"/>
      <c r="CW283" s="254"/>
      <c r="CX283" s="254"/>
      <c r="CY283" s="254"/>
      <c r="CZ283" s="254"/>
      <c r="DA283" s="254"/>
      <c r="DB283" s="254"/>
      <c r="DC283" s="254"/>
      <c r="DD283" s="254"/>
      <c r="DE283" s="254"/>
      <c r="DF283" s="254"/>
      <c r="DG283" s="254"/>
      <c r="DH283" s="254"/>
      <c r="DI283" s="254"/>
      <c r="DJ283" s="254"/>
      <c r="DK283" s="254"/>
      <c r="DL283" s="254"/>
      <c r="DM283" s="254"/>
      <c r="DN283" s="259"/>
      <c r="DO283" s="254"/>
    </row>
    <row r="284" spans="1:119" ht="7.5" customHeight="1">
      <c r="A284" s="254"/>
      <c r="B284" s="258"/>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c r="AA284" s="254"/>
      <c r="AB284" s="254"/>
      <c r="AC284" s="254"/>
      <c r="AD284" s="254"/>
      <c r="AE284" s="254"/>
      <c r="AF284" s="254"/>
      <c r="AG284" s="254"/>
      <c r="AH284" s="254"/>
      <c r="AI284" s="254"/>
      <c r="AJ284" s="254"/>
      <c r="AK284" s="254"/>
      <c r="AL284" s="254"/>
      <c r="AM284" s="254"/>
      <c r="AN284" s="254"/>
      <c r="AO284" s="254"/>
      <c r="AP284" s="254"/>
      <c r="AQ284" s="254"/>
      <c r="AR284" s="254"/>
      <c r="AS284" s="254"/>
      <c r="AT284" s="254"/>
      <c r="AU284" s="254"/>
      <c r="AV284" s="254"/>
      <c r="AW284" s="254"/>
      <c r="AX284" s="254"/>
      <c r="AY284" s="254"/>
      <c r="AZ284" s="254"/>
      <c r="BA284" s="254"/>
      <c r="BB284" s="254"/>
      <c r="BC284" s="254"/>
      <c r="BD284" s="254"/>
      <c r="BE284" s="254"/>
      <c r="BF284" s="254"/>
      <c r="BG284" s="254"/>
      <c r="BH284" s="254"/>
      <c r="BI284" s="254"/>
      <c r="BJ284" s="254"/>
      <c r="BK284" s="254"/>
      <c r="BL284" s="254"/>
      <c r="BM284" s="254"/>
      <c r="BN284" s="254"/>
      <c r="BO284" s="254"/>
      <c r="BP284" s="254"/>
      <c r="BQ284" s="254"/>
      <c r="BR284" s="254"/>
      <c r="BS284" s="254"/>
      <c r="BT284" s="254"/>
      <c r="BU284" s="254"/>
      <c r="BV284" s="254"/>
      <c r="BW284" s="254"/>
      <c r="BX284" s="254"/>
      <c r="BY284" s="254"/>
      <c r="BZ284" s="254"/>
      <c r="CA284" s="254"/>
      <c r="CB284" s="254"/>
      <c r="CC284" s="254"/>
      <c r="CD284" s="254"/>
      <c r="CE284" s="254"/>
      <c r="CF284" s="254"/>
      <c r="CG284" s="254"/>
      <c r="CH284" s="254"/>
      <c r="CI284" s="254"/>
      <c r="CJ284" s="254"/>
      <c r="CK284" s="254"/>
      <c r="CL284" s="254"/>
      <c r="CM284" s="254"/>
      <c r="CN284" s="254"/>
      <c r="CO284" s="254"/>
      <c r="CP284" s="254"/>
      <c r="CQ284" s="254"/>
      <c r="CR284" s="254"/>
      <c r="CS284" s="254"/>
      <c r="CT284" s="254"/>
      <c r="CU284" s="254"/>
      <c r="CV284" s="254"/>
      <c r="CW284" s="254"/>
      <c r="CX284" s="254"/>
      <c r="CY284" s="254"/>
      <c r="CZ284" s="254"/>
      <c r="DA284" s="254"/>
      <c r="DB284" s="254"/>
      <c r="DC284" s="254"/>
      <c r="DD284" s="254"/>
      <c r="DE284" s="254"/>
      <c r="DF284" s="254"/>
      <c r="DG284" s="254"/>
      <c r="DH284" s="254"/>
      <c r="DI284" s="254"/>
      <c r="DJ284" s="254"/>
      <c r="DK284" s="254"/>
      <c r="DL284" s="254"/>
      <c r="DM284" s="254"/>
      <c r="DN284" s="259"/>
      <c r="DO284" s="254"/>
    </row>
    <row r="285" spans="1:119" ht="7.5" customHeight="1">
      <c r="A285" s="254"/>
      <c r="B285" s="258"/>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c r="AA285" s="254"/>
      <c r="AB285" s="254"/>
      <c r="AC285" s="254"/>
      <c r="AD285" s="254"/>
      <c r="AE285" s="254"/>
      <c r="AF285" s="254"/>
      <c r="AG285" s="254"/>
      <c r="AH285" s="254"/>
      <c r="AI285" s="254"/>
      <c r="AJ285" s="254"/>
      <c r="AK285" s="254"/>
      <c r="AL285" s="254"/>
      <c r="AM285" s="254"/>
      <c r="AN285" s="254"/>
      <c r="AO285" s="254"/>
      <c r="AP285" s="254"/>
      <c r="AQ285" s="254"/>
      <c r="AR285" s="254"/>
      <c r="AS285" s="254"/>
      <c r="AT285" s="254"/>
      <c r="AU285" s="254"/>
      <c r="AV285" s="254"/>
      <c r="AW285" s="254"/>
      <c r="AX285" s="254"/>
      <c r="AY285" s="254"/>
      <c r="AZ285" s="254"/>
      <c r="BA285" s="254"/>
      <c r="BB285" s="254"/>
      <c r="BC285" s="254"/>
      <c r="BD285" s="254"/>
      <c r="BE285" s="254"/>
      <c r="BF285" s="254"/>
      <c r="BG285" s="254"/>
      <c r="BH285" s="254"/>
      <c r="BI285" s="254"/>
      <c r="BJ285" s="254"/>
      <c r="BK285" s="254"/>
      <c r="BL285" s="254"/>
      <c r="BM285" s="254"/>
      <c r="BN285" s="254"/>
      <c r="BO285" s="254"/>
      <c r="BP285" s="254"/>
      <c r="BQ285" s="254"/>
      <c r="BR285" s="254"/>
      <c r="BS285" s="254"/>
      <c r="BT285" s="254"/>
      <c r="BU285" s="254"/>
      <c r="BV285" s="254"/>
      <c r="BW285" s="254"/>
      <c r="BX285" s="254"/>
      <c r="BY285" s="254"/>
      <c r="BZ285" s="254"/>
      <c r="CA285" s="254"/>
      <c r="CB285" s="254"/>
      <c r="CC285" s="254"/>
      <c r="CD285" s="254"/>
      <c r="CE285" s="254"/>
      <c r="CF285" s="254"/>
      <c r="CG285" s="254"/>
      <c r="CH285" s="254"/>
      <c r="CI285" s="254"/>
      <c r="CJ285" s="254"/>
      <c r="CK285" s="254"/>
      <c r="CL285" s="254"/>
      <c r="CM285" s="254"/>
      <c r="CN285" s="254"/>
      <c r="CO285" s="254"/>
      <c r="CP285" s="254"/>
      <c r="CQ285" s="254"/>
      <c r="CR285" s="254"/>
      <c r="CS285" s="254"/>
      <c r="CT285" s="254"/>
      <c r="CU285" s="254"/>
      <c r="CV285" s="254"/>
      <c r="CW285" s="254"/>
      <c r="CX285" s="254"/>
      <c r="CY285" s="254"/>
      <c r="CZ285" s="254"/>
      <c r="DA285" s="254"/>
      <c r="DB285" s="254"/>
      <c r="DC285" s="254"/>
      <c r="DD285" s="254"/>
      <c r="DE285" s="254"/>
      <c r="DF285" s="254"/>
      <c r="DG285" s="254"/>
      <c r="DH285" s="254"/>
      <c r="DI285" s="254"/>
      <c r="DJ285" s="254"/>
      <c r="DK285" s="254"/>
      <c r="DL285" s="254"/>
      <c r="DM285" s="254"/>
      <c r="DN285" s="259"/>
      <c r="DO285" s="254"/>
    </row>
    <row r="286" spans="1:119" ht="7.5" customHeight="1">
      <c r="A286" s="254"/>
      <c r="B286" s="258"/>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c r="AA286" s="254"/>
      <c r="AB286" s="254"/>
      <c r="AC286" s="254"/>
      <c r="AD286" s="254"/>
      <c r="AE286" s="254"/>
      <c r="AF286" s="254"/>
      <c r="AG286" s="254"/>
      <c r="AH286" s="254"/>
      <c r="AI286" s="254"/>
      <c r="AJ286" s="254"/>
      <c r="AK286" s="254"/>
      <c r="AL286" s="254"/>
      <c r="AM286" s="254"/>
      <c r="AN286" s="254"/>
      <c r="AO286" s="254"/>
      <c r="AP286" s="254"/>
      <c r="AQ286" s="254"/>
      <c r="AR286" s="254"/>
      <c r="AS286" s="254"/>
      <c r="AT286" s="254"/>
      <c r="AU286" s="254"/>
      <c r="AV286" s="254"/>
      <c r="AW286" s="254"/>
      <c r="AX286" s="254"/>
      <c r="AY286" s="254"/>
      <c r="AZ286" s="254"/>
      <c r="BA286" s="254"/>
      <c r="BB286" s="254"/>
      <c r="BC286" s="254"/>
      <c r="BD286" s="254"/>
      <c r="BE286" s="254"/>
      <c r="BF286" s="254"/>
      <c r="BG286" s="254"/>
      <c r="BH286" s="254"/>
      <c r="BI286" s="254"/>
      <c r="BJ286" s="254"/>
      <c r="BK286" s="254"/>
      <c r="BL286" s="254"/>
      <c r="BM286" s="254"/>
      <c r="BN286" s="254"/>
      <c r="BO286" s="254"/>
      <c r="BP286" s="254"/>
      <c r="BQ286" s="254"/>
      <c r="BR286" s="254"/>
      <c r="BS286" s="254"/>
      <c r="BT286" s="254"/>
      <c r="BU286" s="254"/>
      <c r="BV286" s="254"/>
      <c r="BW286" s="254"/>
      <c r="BX286" s="254"/>
      <c r="BY286" s="254"/>
      <c r="BZ286" s="254"/>
      <c r="CA286" s="254"/>
      <c r="CB286" s="254"/>
      <c r="CC286" s="254"/>
      <c r="CD286" s="254"/>
      <c r="CE286" s="254"/>
      <c r="CF286" s="254"/>
      <c r="CG286" s="254"/>
      <c r="CH286" s="254"/>
      <c r="CI286" s="254"/>
      <c r="CJ286" s="254"/>
      <c r="CK286" s="254"/>
      <c r="CL286" s="254"/>
      <c r="CM286" s="254"/>
      <c r="CN286" s="254"/>
      <c r="CO286" s="254"/>
      <c r="CP286" s="254"/>
      <c r="CQ286" s="254"/>
      <c r="CR286" s="254"/>
      <c r="CS286" s="254"/>
      <c r="CT286" s="254"/>
      <c r="CU286" s="254"/>
      <c r="CV286" s="254"/>
      <c r="CW286" s="254"/>
      <c r="CX286" s="254"/>
      <c r="CY286" s="254"/>
      <c r="CZ286" s="254"/>
      <c r="DA286" s="254"/>
      <c r="DB286" s="254"/>
      <c r="DC286" s="254"/>
      <c r="DD286" s="254"/>
      <c r="DE286" s="254"/>
      <c r="DF286" s="254"/>
      <c r="DG286" s="254"/>
      <c r="DH286" s="254"/>
      <c r="DI286" s="254"/>
      <c r="DJ286" s="254"/>
      <c r="DK286" s="254"/>
      <c r="DL286" s="254"/>
      <c r="DM286" s="254"/>
      <c r="DN286" s="259"/>
      <c r="DO286" s="254"/>
    </row>
    <row r="287" spans="1:119" ht="7.5" customHeight="1">
      <c r="A287" s="254"/>
      <c r="B287" s="258"/>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c r="AA287" s="254"/>
      <c r="AB287" s="254"/>
      <c r="AC287" s="254"/>
      <c r="AD287" s="254"/>
      <c r="AE287" s="254"/>
      <c r="AF287" s="254"/>
      <c r="AG287" s="254"/>
      <c r="AH287" s="254"/>
      <c r="AI287" s="254"/>
      <c r="AJ287" s="254"/>
      <c r="AK287" s="254"/>
      <c r="AL287" s="254"/>
      <c r="AM287" s="254"/>
      <c r="AN287" s="254"/>
      <c r="AO287" s="254"/>
      <c r="AP287" s="254"/>
      <c r="AQ287" s="254"/>
      <c r="AR287" s="254"/>
      <c r="AS287" s="254"/>
      <c r="AT287" s="254"/>
      <c r="AU287" s="254"/>
      <c r="AV287" s="254"/>
      <c r="AW287" s="254"/>
      <c r="AX287" s="254"/>
      <c r="AY287" s="254"/>
      <c r="AZ287" s="254"/>
      <c r="BA287" s="254"/>
      <c r="BB287" s="254"/>
      <c r="BC287" s="254"/>
      <c r="BD287" s="254"/>
      <c r="BE287" s="254"/>
      <c r="BF287" s="254"/>
      <c r="BG287" s="254"/>
      <c r="BH287" s="254"/>
      <c r="BI287" s="254"/>
      <c r="BJ287" s="254"/>
      <c r="BK287" s="254"/>
      <c r="BL287" s="254"/>
      <c r="BM287" s="254"/>
      <c r="BN287" s="254"/>
      <c r="BO287" s="254"/>
      <c r="BP287" s="254"/>
      <c r="BQ287" s="254"/>
      <c r="BR287" s="254"/>
      <c r="BS287" s="254"/>
      <c r="BT287" s="254"/>
      <c r="BU287" s="254"/>
      <c r="BV287" s="254"/>
      <c r="BW287" s="254"/>
      <c r="BX287" s="254"/>
      <c r="BY287" s="254"/>
      <c r="BZ287" s="254"/>
      <c r="CA287" s="254"/>
      <c r="CB287" s="254"/>
      <c r="CC287" s="254"/>
      <c r="CD287" s="254"/>
      <c r="CE287" s="254"/>
      <c r="CF287" s="254"/>
      <c r="CG287" s="254"/>
      <c r="CH287" s="254"/>
      <c r="CI287" s="254"/>
      <c r="CJ287" s="254"/>
      <c r="CK287" s="254"/>
      <c r="CL287" s="254"/>
      <c r="CM287" s="254"/>
      <c r="CN287" s="254"/>
      <c r="CO287" s="254"/>
      <c r="CP287" s="254"/>
      <c r="CQ287" s="254"/>
      <c r="CR287" s="254"/>
      <c r="CS287" s="254"/>
      <c r="CT287" s="254"/>
      <c r="CU287" s="254"/>
      <c r="CV287" s="254"/>
      <c r="CW287" s="254"/>
      <c r="CX287" s="254"/>
      <c r="CY287" s="254"/>
      <c r="CZ287" s="254"/>
      <c r="DA287" s="254"/>
      <c r="DB287" s="254"/>
      <c r="DC287" s="254"/>
      <c r="DD287" s="254"/>
      <c r="DE287" s="254"/>
      <c r="DF287" s="254"/>
      <c r="DG287" s="254"/>
      <c r="DH287" s="254"/>
      <c r="DI287" s="254"/>
      <c r="DJ287" s="254"/>
      <c r="DK287" s="254"/>
      <c r="DL287" s="254"/>
      <c r="DM287" s="254"/>
      <c r="DN287" s="259"/>
      <c r="DO287" s="254"/>
    </row>
    <row r="288" spans="1:119" ht="7.5" customHeight="1">
      <c r="A288" s="254"/>
      <c r="B288" s="258"/>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c r="AA288" s="254"/>
      <c r="AB288" s="254"/>
      <c r="AC288" s="254"/>
      <c r="AD288" s="254"/>
      <c r="AE288" s="254"/>
      <c r="AF288" s="254"/>
      <c r="AG288" s="254"/>
      <c r="AH288" s="254"/>
      <c r="AI288" s="254"/>
      <c r="AJ288" s="254"/>
      <c r="AK288" s="254"/>
      <c r="AL288" s="254"/>
      <c r="AM288" s="254"/>
      <c r="AN288" s="254"/>
      <c r="AO288" s="254"/>
      <c r="AP288" s="254"/>
      <c r="AQ288" s="254"/>
      <c r="AR288" s="254"/>
      <c r="AS288" s="254"/>
      <c r="AT288" s="254"/>
      <c r="AU288" s="254"/>
      <c r="AV288" s="254"/>
      <c r="AW288" s="254"/>
      <c r="AX288" s="254"/>
      <c r="AY288" s="254"/>
      <c r="AZ288" s="254"/>
      <c r="BA288" s="254"/>
      <c r="BB288" s="254"/>
      <c r="BC288" s="254"/>
      <c r="BD288" s="254"/>
      <c r="BE288" s="254"/>
      <c r="BF288" s="254"/>
      <c r="BG288" s="254"/>
      <c r="BH288" s="254"/>
      <c r="BI288" s="254"/>
      <c r="BJ288" s="254"/>
      <c r="BK288" s="254"/>
      <c r="BL288" s="254"/>
      <c r="BM288" s="254"/>
      <c r="BN288" s="254"/>
      <c r="BO288" s="254"/>
      <c r="BP288" s="254"/>
      <c r="BQ288" s="254"/>
      <c r="BR288" s="254"/>
      <c r="BS288" s="254"/>
      <c r="BT288" s="254"/>
      <c r="BU288" s="254"/>
      <c r="BV288" s="254"/>
      <c r="BW288" s="254"/>
      <c r="BX288" s="254"/>
      <c r="BY288" s="254"/>
      <c r="BZ288" s="254"/>
      <c r="CA288" s="254"/>
      <c r="CB288" s="254"/>
      <c r="CC288" s="254"/>
      <c r="CD288" s="254"/>
      <c r="CE288" s="254"/>
      <c r="CF288" s="254"/>
      <c r="CG288" s="254"/>
      <c r="CH288" s="254"/>
      <c r="CI288" s="254"/>
      <c r="CJ288" s="254"/>
      <c r="CK288" s="254"/>
      <c r="CL288" s="254"/>
      <c r="CM288" s="254"/>
      <c r="CN288" s="254"/>
      <c r="CO288" s="254"/>
      <c r="CP288" s="254"/>
      <c r="CQ288" s="254"/>
      <c r="CR288" s="254"/>
      <c r="CS288" s="254"/>
      <c r="CT288" s="254"/>
      <c r="CU288" s="254"/>
      <c r="CV288" s="254"/>
      <c r="CW288" s="254"/>
      <c r="CX288" s="254"/>
      <c r="CY288" s="254"/>
      <c r="CZ288" s="254"/>
      <c r="DA288" s="254"/>
      <c r="DB288" s="254"/>
      <c r="DC288" s="254"/>
      <c r="DD288" s="254"/>
      <c r="DE288" s="254"/>
      <c r="DF288" s="254"/>
      <c r="DG288" s="254"/>
      <c r="DH288" s="254"/>
      <c r="DI288" s="254"/>
      <c r="DJ288" s="254"/>
      <c r="DK288" s="254"/>
      <c r="DL288" s="254"/>
      <c r="DM288" s="254"/>
      <c r="DN288" s="259"/>
      <c r="DO288" s="254"/>
    </row>
    <row r="289" spans="1:119" ht="7.5" customHeight="1">
      <c r="A289" s="254"/>
      <c r="B289" s="258"/>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c r="AA289" s="254"/>
      <c r="AB289" s="254"/>
      <c r="AC289" s="254"/>
      <c r="AD289" s="254"/>
      <c r="AE289" s="254"/>
      <c r="AF289" s="254"/>
      <c r="AG289" s="254"/>
      <c r="AH289" s="254"/>
      <c r="AI289" s="254"/>
      <c r="AJ289" s="254"/>
      <c r="AK289" s="254"/>
      <c r="AL289" s="254"/>
      <c r="AM289" s="254"/>
      <c r="AN289" s="254"/>
      <c r="AO289" s="254"/>
      <c r="AP289" s="254"/>
      <c r="AQ289" s="254"/>
      <c r="AR289" s="254"/>
      <c r="AS289" s="254"/>
      <c r="AT289" s="254"/>
      <c r="AU289" s="254"/>
      <c r="AV289" s="254"/>
      <c r="AW289" s="254"/>
      <c r="AX289" s="254"/>
      <c r="AY289" s="254"/>
      <c r="AZ289" s="254"/>
      <c r="BA289" s="254"/>
      <c r="BB289" s="254"/>
      <c r="BC289" s="254"/>
      <c r="BD289" s="254"/>
      <c r="BE289" s="254"/>
      <c r="BF289" s="254"/>
      <c r="BG289" s="254"/>
      <c r="BH289" s="254"/>
      <c r="BI289" s="254"/>
      <c r="BJ289" s="254"/>
      <c r="BK289" s="254"/>
      <c r="BL289" s="254"/>
      <c r="BM289" s="254"/>
      <c r="BN289" s="254"/>
      <c r="BO289" s="254"/>
      <c r="BP289" s="254"/>
      <c r="BQ289" s="254"/>
      <c r="BR289" s="254"/>
      <c r="BS289" s="254"/>
      <c r="BT289" s="254"/>
      <c r="BU289" s="254"/>
      <c r="BV289" s="254"/>
      <c r="BW289" s="254"/>
      <c r="BX289" s="254"/>
      <c r="BY289" s="254"/>
      <c r="BZ289" s="254"/>
      <c r="CA289" s="254"/>
      <c r="CB289" s="254"/>
      <c r="CC289" s="254"/>
      <c r="CD289" s="254"/>
      <c r="CE289" s="254"/>
      <c r="CF289" s="254"/>
      <c r="CG289" s="254"/>
      <c r="CH289" s="254"/>
      <c r="CI289" s="254"/>
      <c r="CJ289" s="254"/>
      <c r="CK289" s="254"/>
      <c r="CL289" s="254"/>
      <c r="CM289" s="254"/>
      <c r="CN289" s="254"/>
      <c r="CO289" s="254"/>
      <c r="CP289" s="254"/>
      <c r="CQ289" s="254"/>
      <c r="CR289" s="254"/>
      <c r="CS289" s="254"/>
      <c r="CT289" s="254"/>
      <c r="CU289" s="254"/>
      <c r="CV289" s="254"/>
      <c r="CW289" s="254"/>
      <c r="CX289" s="254"/>
      <c r="CY289" s="254"/>
      <c r="CZ289" s="254"/>
      <c r="DA289" s="254"/>
      <c r="DB289" s="254"/>
      <c r="DC289" s="254"/>
      <c r="DD289" s="254"/>
      <c r="DE289" s="254"/>
      <c r="DF289" s="254"/>
      <c r="DG289" s="254"/>
      <c r="DH289" s="254"/>
      <c r="DI289" s="254"/>
      <c r="DJ289" s="254"/>
      <c r="DK289" s="254"/>
      <c r="DL289" s="254"/>
      <c r="DM289" s="254"/>
      <c r="DN289" s="259"/>
      <c r="DO289" s="254"/>
    </row>
    <row r="290" spans="1:119" ht="7.5" customHeight="1">
      <c r="A290" s="254"/>
      <c r="B290" s="258"/>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c r="AA290" s="254"/>
      <c r="AB290" s="254"/>
      <c r="AC290" s="254"/>
      <c r="AD290" s="254"/>
      <c r="AE290" s="254"/>
      <c r="AF290" s="254"/>
      <c r="AG290" s="254"/>
      <c r="AH290" s="254"/>
      <c r="AI290" s="254"/>
      <c r="AJ290" s="254"/>
      <c r="AK290" s="254"/>
      <c r="AL290" s="254"/>
      <c r="AM290" s="254"/>
      <c r="AN290" s="254"/>
      <c r="AO290" s="254"/>
      <c r="AP290" s="254"/>
      <c r="AQ290" s="254"/>
      <c r="AR290" s="254"/>
      <c r="AS290" s="254"/>
      <c r="AT290" s="254"/>
      <c r="AU290" s="254"/>
      <c r="AV290" s="254"/>
      <c r="AW290" s="254"/>
      <c r="AX290" s="254"/>
      <c r="AY290" s="254"/>
      <c r="AZ290" s="254"/>
      <c r="BA290" s="254"/>
      <c r="BB290" s="254"/>
      <c r="BC290" s="254"/>
      <c r="BD290" s="254"/>
      <c r="BE290" s="254"/>
      <c r="BF290" s="254"/>
      <c r="BG290" s="254"/>
      <c r="BH290" s="254"/>
      <c r="BI290" s="254"/>
      <c r="BJ290" s="254"/>
      <c r="BK290" s="254"/>
      <c r="BL290" s="254"/>
      <c r="BM290" s="254"/>
      <c r="BN290" s="254"/>
      <c r="BO290" s="254"/>
      <c r="BP290" s="254"/>
      <c r="BQ290" s="254"/>
      <c r="BR290" s="254"/>
      <c r="BS290" s="254"/>
      <c r="BT290" s="254"/>
      <c r="BU290" s="254"/>
      <c r="BV290" s="254"/>
      <c r="BW290" s="254"/>
      <c r="BX290" s="254"/>
      <c r="BY290" s="254"/>
      <c r="BZ290" s="254"/>
      <c r="CA290" s="254"/>
      <c r="CB290" s="254"/>
      <c r="CC290" s="254"/>
      <c r="CD290" s="254"/>
      <c r="CE290" s="254"/>
      <c r="CF290" s="254"/>
      <c r="CG290" s="254"/>
      <c r="CH290" s="254"/>
      <c r="CI290" s="254"/>
      <c r="CJ290" s="254"/>
      <c r="CK290" s="254"/>
      <c r="CL290" s="254"/>
      <c r="CM290" s="254"/>
      <c r="CN290" s="254"/>
      <c r="CO290" s="254"/>
      <c r="CP290" s="254"/>
      <c r="CQ290" s="254"/>
      <c r="CR290" s="254"/>
      <c r="CS290" s="254"/>
      <c r="CT290" s="254"/>
      <c r="CU290" s="254"/>
      <c r="CV290" s="254"/>
      <c r="CW290" s="254"/>
      <c r="CX290" s="254"/>
      <c r="CY290" s="254"/>
      <c r="CZ290" s="254"/>
      <c r="DA290" s="254"/>
      <c r="DB290" s="254"/>
      <c r="DC290" s="254"/>
      <c r="DD290" s="254"/>
      <c r="DE290" s="254"/>
      <c r="DF290" s="254"/>
      <c r="DG290" s="254"/>
      <c r="DH290" s="254"/>
      <c r="DI290" s="254"/>
      <c r="DJ290" s="254"/>
      <c r="DK290" s="254"/>
      <c r="DL290" s="254"/>
      <c r="DM290" s="254"/>
      <c r="DN290" s="259"/>
      <c r="DO290" s="254"/>
    </row>
    <row r="291" spans="1:119" ht="7.5" customHeight="1">
      <c r="A291" s="254"/>
      <c r="B291" s="258"/>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c r="AA291" s="254"/>
      <c r="AB291" s="254"/>
      <c r="AC291" s="254"/>
      <c r="AD291" s="254"/>
      <c r="AE291" s="254"/>
      <c r="AF291" s="254"/>
      <c r="AG291" s="254"/>
      <c r="AH291" s="254"/>
      <c r="AI291" s="254"/>
      <c r="AJ291" s="254"/>
      <c r="AK291" s="254"/>
      <c r="AL291" s="254"/>
      <c r="AM291" s="254"/>
      <c r="AN291" s="254"/>
      <c r="AO291" s="254"/>
      <c r="AP291" s="254"/>
      <c r="AQ291" s="254"/>
      <c r="AR291" s="254"/>
      <c r="AS291" s="254"/>
      <c r="AT291" s="254"/>
      <c r="AU291" s="254"/>
      <c r="AV291" s="254"/>
      <c r="AW291" s="254"/>
      <c r="AX291" s="254"/>
      <c r="AY291" s="254"/>
      <c r="AZ291" s="254"/>
      <c r="BA291" s="254"/>
      <c r="BB291" s="254"/>
      <c r="BC291" s="254"/>
      <c r="BD291" s="254"/>
      <c r="BE291" s="254"/>
      <c r="BF291" s="254"/>
      <c r="BG291" s="254"/>
      <c r="BH291" s="254"/>
      <c r="BI291" s="254"/>
      <c r="BJ291" s="254"/>
      <c r="BK291" s="254"/>
      <c r="BL291" s="254"/>
      <c r="BM291" s="254"/>
      <c r="BN291" s="254"/>
      <c r="BO291" s="254"/>
      <c r="BP291" s="254"/>
      <c r="BQ291" s="254"/>
      <c r="BR291" s="254"/>
      <c r="BS291" s="254"/>
      <c r="BT291" s="254"/>
      <c r="BU291" s="254"/>
      <c r="BV291" s="254"/>
      <c r="BW291" s="254"/>
      <c r="BX291" s="254"/>
      <c r="BY291" s="254"/>
      <c r="BZ291" s="254"/>
      <c r="CA291" s="254"/>
      <c r="CB291" s="254"/>
      <c r="CC291" s="254"/>
      <c r="CD291" s="254"/>
      <c r="CE291" s="254"/>
      <c r="CF291" s="254"/>
      <c r="CG291" s="254"/>
      <c r="CH291" s="254"/>
      <c r="CI291" s="254"/>
      <c r="CJ291" s="254"/>
      <c r="CK291" s="254"/>
      <c r="CL291" s="254"/>
      <c r="CM291" s="254"/>
      <c r="CN291" s="254"/>
      <c r="CO291" s="254"/>
      <c r="CP291" s="254"/>
      <c r="CQ291" s="254"/>
      <c r="CR291" s="254"/>
      <c r="CS291" s="254"/>
      <c r="CT291" s="254"/>
      <c r="CU291" s="254"/>
      <c r="CV291" s="254"/>
      <c r="CW291" s="254"/>
      <c r="CX291" s="254"/>
      <c r="CY291" s="254"/>
      <c r="CZ291" s="254"/>
      <c r="DA291" s="254"/>
      <c r="DB291" s="254"/>
      <c r="DC291" s="254"/>
      <c r="DD291" s="254"/>
      <c r="DE291" s="254"/>
      <c r="DF291" s="254"/>
      <c r="DG291" s="254"/>
      <c r="DH291" s="254"/>
      <c r="DI291" s="254"/>
      <c r="DJ291" s="254"/>
      <c r="DK291" s="254"/>
      <c r="DL291" s="254"/>
      <c r="DM291" s="254"/>
      <c r="DN291" s="259"/>
      <c r="DO291" s="254"/>
    </row>
    <row r="292" spans="1:119" ht="7.5" customHeight="1">
      <c r="A292" s="254"/>
      <c r="B292" s="258"/>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c r="AA292" s="254"/>
      <c r="AB292" s="254"/>
      <c r="AC292" s="254"/>
      <c r="AD292" s="254"/>
      <c r="AE292" s="254"/>
      <c r="AF292" s="254"/>
      <c r="AG292" s="254"/>
      <c r="AH292" s="254"/>
      <c r="AI292" s="254"/>
      <c r="AJ292" s="254"/>
      <c r="AK292" s="254"/>
      <c r="AL292" s="254"/>
      <c r="AM292" s="254"/>
      <c r="AN292" s="254"/>
      <c r="AO292" s="254"/>
      <c r="AP292" s="254"/>
      <c r="AQ292" s="254"/>
      <c r="AR292" s="254"/>
      <c r="AS292" s="254"/>
      <c r="AT292" s="254"/>
      <c r="AU292" s="254"/>
      <c r="AV292" s="254"/>
      <c r="AW292" s="254"/>
      <c r="AX292" s="254"/>
      <c r="AY292" s="254"/>
      <c r="AZ292" s="254"/>
      <c r="BA292" s="254"/>
      <c r="BB292" s="254"/>
      <c r="BC292" s="254"/>
      <c r="BD292" s="254"/>
      <c r="BE292" s="254"/>
      <c r="BF292" s="254"/>
      <c r="BG292" s="254"/>
      <c r="BH292" s="254"/>
      <c r="BI292" s="254"/>
      <c r="BJ292" s="254"/>
      <c r="BK292" s="254"/>
      <c r="BL292" s="254"/>
      <c r="BM292" s="254"/>
      <c r="BN292" s="254"/>
      <c r="BO292" s="254"/>
      <c r="BP292" s="254"/>
      <c r="BQ292" s="254"/>
      <c r="BR292" s="254"/>
      <c r="BS292" s="254"/>
      <c r="BT292" s="254"/>
      <c r="BU292" s="254"/>
      <c r="BV292" s="254"/>
      <c r="BW292" s="254"/>
      <c r="BX292" s="254"/>
      <c r="BY292" s="254"/>
      <c r="BZ292" s="254"/>
      <c r="CA292" s="254"/>
      <c r="CB292" s="254"/>
      <c r="CC292" s="254"/>
      <c r="CD292" s="254"/>
      <c r="CE292" s="254"/>
      <c r="CF292" s="254"/>
      <c r="CG292" s="254"/>
      <c r="CH292" s="254"/>
      <c r="CI292" s="254"/>
      <c r="CJ292" s="254"/>
      <c r="CK292" s="254"/>
      <c r="CL292" s="254"/>
      <c r="CM292" s="254"/>
      <c r="CN292" s="254"/>
      <c r="CO292" s="254"/>
      <c r="CP292" s="254"/>
      <c r="CQ292" s="254"/>
      <c r="CR292" s="254"/>
      <c r="CS292" s="254"/>
      <c r="CT292" s="254"/>
      <c r="CU292" s="254"/>
      <c r="CV292" s="254"/>
      <c r="CW292" s="254"/>
      <c r="CX292" s="254"/>
      <c r="CY292" s="254"/>
      <c r="CZ292" s="254"/>
      <c r="DA292" s="254"/>
      <c r="DB292" s="254"/>
      <c r="DC292" s="254"/>
      <c r="DD292" s="254"/>
      <c r="DE292" s="254"/>
      <c r="DF292" s="254"/>
      <c r="DG292" s="254"/>
      <c r="DH292" s="254"/>
      <c r="DI292" s="254"/>
      <c r="DJ292" s="254"/>
      <c r="DK292" s="254"/>
      <c r="DL292" s="254"/>
      <c r="DM292" s="254"/>
      <c r="DN292" s="259"/>
      <c r="DO292" s="254"/>
    </row>
    <row r="293" spans="1:119" ht="7.5" customHeight="1">
      <c r="A293" s="254"/>
      <c r="B293" s="258"/>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c r="AA293" s="254"/>
      <c r="AB293" s="254"/>
      <c r="AC293" s="254"/>
      <c r="AD293" s="254"/>
      <c r="AE293" s="254"/>
      <c r="AF293" s="254"/>
      <c r="AG293" s="254"/>
      <c r="AH293" s="254"/>
      <c r="AI293" s="254"/>
      <c r="AJ293" s="254"/>
      <c r="AK293" s="254"/>
      <c r="AL293" s="254"/>
      <c r="AM293" s="254"/>
      <c r="AN293" s="254"/>
      <c r="AO293" s="254"/>
      <c r="AP293" s="254"/>
      <c r="AQ293" s="254"/>
      <c r="AR293" s="254"/>
      <c r="AS293" s="254"/>
      <c r="AT293" s="254"/>
      <c r="AU293" s="254"/>
      <c r="AV293" s="254"/>
      <c r="AW293" s="254"/>
      <c r="AX293" s="254"/>
      <c r="AY293" s="254"/>
      <c r="AZ293" s="254"/>
      <c r="BA293" s="254"/>
      <c r="BB293" s="254"/>
      <c r="BC293" s="254"/>
      <c r="BD293" s="254"/>
      <c r="BE293" s="254"/>
      <c r="BF293" s="254"/>
      <c r="BG293" s="254"/>
      <c r="BH293" s="254"/>
      <c r="BI293" s="254"/>
      <c r="BJ293" s="254"/>
      <c r="BK293" s="254"/>
      <c r="BL293" s="254"/>
      <c r="BM293" s="254"/>
      <c r="BN293" s="254"/>
      <c r="BO293" s="254"/>
      <c r="BP293" s="254"/>
      <c r="BQ293" s="254"/>
      <c r="BR293" s="254"/>
      <c r="BS293" s="254"/>
      <c r="BT293" s="254"/>
      <c r="BU293" s="254"/>
      <c r="BV293" s="254"/>
      <c r="BW293" s="254"/>
      <c r="BX293" s="254"/>
      <c r="BY293" s="254"/>
      <c r="BZ293" s="254"/>
      <c r="CA293" s="254"/>
      <c r="CB293" s="254"/>
      <c r="CC293" s="254"/>
      <c r="CD293" s="254"/>
      <c r="CE293" s="254"/>
      <c r="CF293" s="254"/>
      <c r="CG293" s="254"/>
      <c r="CH293" s="254"/>
      <c r="CI293" s="254"/>
      <c r="CJ293" s="254"/>
      <c r="CK293" s="254"/>
      <c r="CL293" s="254"/>
      <c r="CM293" s="254"/>
      <c r="CN293" s="254"/>
      <c r="CO293" s="254"/>
      <c r="CP293" s="254"/>
      <c r="CQ293" s="254"/>
      <c r="CR293" s="254"/>
      <c r="CS293" s="254"/>
      <c r="CT293" s="254"/>
      <c r="CU293" s="254"/>
      <c r="CV293" s="254"/>
      <c r="CW293" s="254"/>
      <c r="CX293" s="254"/>
      <c r="CY293" s="254"/>
      <c r="CZ293" s="254"/>
      <c r="DA293" s="254"/>
      <c r="DB293" s="254"/>
      <c r="DC293" s="254"/>
      <c r="DD293" s="254"/>
      <c r="DE293" s="254"/>
      <c r="DF293" s="254"/>
      <c r="DG293" s="254"/>
      <c r="DH293" s="254"/>
      <c r="DI293" s="254"/>
      <c r="DJ293" s="254"/>
      <c r="DK293" s="254"/>
      <c r="DL293" s="254"/>
      <c r="DM293" s="254"/>
      <c r="DN293" s="259"/>
      <c r="DO293" s="254"/>
    </row>
    <row r="294" spans="1:119" ht="7.5" customHeight="1">
      <c r="A294" s="254"/>
      <c r="B294" s="258"/>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c r="AA294" s="254"/>
      <c r="AB294" s="254"/>
      <c r="AC294" s="254"/>
      <c r="AD294" s="254"/>
      <c r="AE294" s="254"/>
      <c r="AF294" s="254"/>
      <c r="AG294" s="254"/>
      <c r="AH294" s="254"/>
      <c r="AI294" s="254"/>
      <c r="AJ294" s="254"/>
      <c r="AK294" s="254"/>
      <c r="AL294" s="254"/>
      <c r="AM294" s="254"/>
      <c r="AN294" s="254"/>
      <c r="AO294" s="254"/>
      <c r="AP294" s="254"/>
      <c r="AQ294" s="254"/>
      <c r="AR294" s="254"/>
      <c r="AS294" s="254"/>
      <c r="AT294" s="254"/>
      <c r="AU294" s="254"/>
      <c r="AV294" s="254"/>
      <c r="AW294" s="254"/>
      <c r="AX294" s="254"/>
      <c r="AY294" s="254"/>
      <c r="AZ294" s="254"/>
      <c r="BA294" s="254"/>
      <c r="BB294" s="254"/>
      <c r="BC294" s="254"/>
      <c r="BD294" s="254"/>
      <c r="BE294" s="254"/>
      <c r="BF294" s="254"/>
      <c r="BG294" s="254"/>
      <c r="BH294" s="254"/>
      <c r="BI294" s="254"/>
      <c r="BJ294" s="254"/>
      <c r="BK294" s="254"/>
      <c r="BL294" s="254"/>
      <c r="BM294" s="254"/>
      <c r="BN294" s="254"/>
      <c r="BO294" s="254"/>
      <c r="BP294" s="254"/>
      <c r="BQ294" s="254"/>
      <c r="BR294" s="254"/>
      <c r="BS294" s="254"/>
      <c r="BT294" s="254"/>
      <c r="BU294" s="254"/>
      <c r="BV294" s="254"/>
      <c r="BW294" s="254"/>
      <c r="BX294" s="254"/>
      <c r="BY294" s="254"/>
      <c r="BZ294" s="254"/>
      <c r="CA294" s="254"/>
      <c r="CB294" s="254"/>
      <c r="CC294" s="254"/>
      <c r="CD294" s="254"/>
      <c r="CE294" s="254"/>
      <c r="CF294" s="254"/>
      <c r="CG294" s="254"/>
      <c r="CH294" s="254"/>
      <c r="CI294" s="254"/>
      <c r="CJ294" s="254"/>
      <c r="CK294" s="254"/>
      <c r="CL294" s="254"/>
      <c r="CM294" s="254"/>
      <c r="CN294" s="254"/>
      <c r="CO294" s="254"/>
      <c r="CP294" s="254"/>
      <c r="CQ294" s="254"/>
      <c r="CR294" s="254"/>
      <c r="CS294" s="254"/>
      <c r="CT294" s="254"/>
      <c r="CU294" s="254"/>
      <c r="CV294" s="254"/>
      <c r="CW294" s="254"/>
      <c r="CX294" s="254"/>
      <c r="CY294" s="254"/>
      <c r="CZ294" s="254"/>
      <c r="DA294" s="254"/>
      <c r="DB294" s="254"/>
      <c r="DC294" s="254"/>
      <c r="DD294" s="254"/>
      <c r="DE294" s="254"/>
      <c r="DF294" s="254"/>
      <c r="DG294" s="254"/>
      <c r="DH294" s="254"/>
      <c r="DI294" s="254"/>
      <c r="DJ294" s="254"/>
      <c r="DK294" s="254"/>
      <c r="DL294" s="254"/>
      <c r="DM294" s="254"/>
      <c r="DN294" s="259"/>
      <c r="DO294" s="254"/>
    </row>
    <row r="295" spans="1:119" ht="7.5" customHeight="1">
      <c r="A295" s="254"/>
      <c r="B295" s="258"/>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c r="AA295" s="254"/>
      <c r="AB295" s="254"/>
      <c r="AC295" s="254"/>
      <c r="AD295" s="254"/>
      <c r="AE295" s="254"/>
      <c r="AF295" s="254"/>
      <c r="AG295" s="254"/>
      <c r="AH295" s="254"/>
      <c r="AI295" s="254"/>
      <c r="AJ295" s="254"/>
      <c r="AK295" s="254"/>
      <c r="AL295" s="254"/>
      <c r="AM295" s="254"/>
      <c r="AN295" s="254"/>
      <c r="AO295" s="254"/>
      <c r="AP295" s="254"/>
      <c r="AQ295" s="254"/>
      <c r="AR295" s="254"/>
      <c r="AS295" s="254"/>
      <c r="AT295" s="254"/>
      <c r="AU295" s="254"/>
      <c r="AV295" s="254"/>
      <c r="AW295" s="254"/>
      <c r="AX295" s="254"/>
      <c r="AY295" s="254"/>
      <c r="AZ295" s="254"/>
      <c r="BA295" s="254"/>
      <c r="BB295" s="254"/>
      <c r="BC295" s="254"/>
      <c r="BD295" s="254"/>
      <c r="BE295" s="254"/>
      <c r="BF295" s="254"/>
      <c r="BG295" s="254"/>
      <c r="BH295" s="254"/>
      <c r="BI295" s="254"/>
      <c r="BJ295" s="254"/>
      <c r="BK295" s="254"/>
      <c r="BL295" s="254"/>
      <c r="BM295" s="254"/>
      <c r="BN295" s="254"/>
      <c r="BO295" s="254"/>
      <c r="BP295" s="254"/>
      <c r="BQ295" s="254"/>
      <c r="BR295" s="254"/>
      <c r="BS295" s="254"/>
      <c r="BT295" s="254"/>
      <c r="BU295" s="254"/>
      <c r="BV295" s="254"/>
      <c r="BW295" s="254"/>
      <c r="BX295" s="254"/>
      <c r="BY295" s="254"/>
      <c r="BZ295" s="254"/>
      <c r="CA295" s="254"/>
      <c r="CB295" s="254"/>
      <c r="CC295" s="254"/>
      <c r="CD295" s="254"/>
      <c r="CE295" s="254"/>
      <c r="CF295" s="254"/>
      <c r="CG295" s="254"/>
      <c r="CH295" s="254"/>
      <c r="CI295" s="254"/>
      <c r="CJ295" s="254"/>
      <c r="CK295" s="254"/>
      <c r="CL295" s="254"/>
      <c r="CM295" s="254"/>
      <c r="CN295" s="254"/>
      <c r="CO295" s="254"/>
      <c r="CP295" s="254"/>
      <c r="CQ295" s="254"/>
      <c r="CR295" s="254"/>
      <c r="CS295" s="254"/>
      <c r="CT295" s="254"/>
      <c r="CU295" s="254"/>
      <c r="CV295" s="254"/>
      <c r="CW295" s="254"/>
      <c r="CX295" s="254"/>
      <c r="CY295" s="254"/>
      <c r="CZ295" s="254"/>
      <c r="DA295" s="254"/>
      <c r="DB295" s="254"/>
      <c r="DC295" s="254"/>
      <c r="DD295" s="254"/>
      <c r="DE295" s="254"/>
      <c r="DF295" s="254"/>
      <c r="DG295" s="254"/>
      <c r="DH295" s="254"/>
      <c r="DI295" s="254"/>
      <c r="DJ295" s="254"/>
      <c r="DK295" s="254"/>
      <c r="DL295" s="254"/>
      <c r="DM295" s="254"/>
      <c r="DN295" s="259"/>
      <c r="DO295" s="254"/>
    </row>
    <row r="296" spans="1:119" ht="7.5" customHeight="1">
      <c r="A296" s="254"/>
      <c r="B296" s="258"/>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c r="AA296" s="254"/>
      <c r="AB296" s="254"/>
      <c r="AC296" s="254"/>
      <c r="AD296" s="254"/>
      <c r="AE296" s="254"/>
      <c r="AF296" s="254"/>
      <c r="AG296" s="254"/>
      <c r="AH296" s="254"/>
      <c r="AI296" s="254"/>
      <c r="AJ296" s="254"/>
      <c r="AK296" s="254"/>
      <c r="AL296" s="254"/>
      <c r="AM296" s="254"/>
      <c r="AN296" s="254"/>
      <c r="AO296" s="254"/>
      <c r="AP296" s="254"/>
      <c r="AQ296" s="254"/>
      <c r="AR296" s="254"/>
      <c r="AS296" s="254"/>
      <c r="AT296" s="254"/>
      <c r="AU296" s="254"/>
      <c r="AV296" s="254"/>
      <c r="AW296" s="254"/>
      <c r="AX296" s="254"/>
      <c r="AY296" s="254"/>
      <c r="AZ296" s="254"/>
      <c r="BA296" s="254"/>
      <c r="BB296" s="254"/>
      <c r="BC296" s="254"/>
      <c r="BD296" s="254"/>
      <c r="BE296" s="254"/>
      <c r="BF296" s="254"/>
      <c r="BG296" s="254"/>
      <c r="BH296" s="254"/>
      <c r="BI296" s="254"/>
      <c r="BJ296" s="254"/>
      <c r="BK296" s="254"/>
      <c r="BL296" s="254"/>
      <c r="BM296" s="254"/>
      <c r="BN296" s="254"/>
      <c r="BO296" s="254"/>
      <c r="BP296" s="254"/>
      <c r="BQ296" s="254"/>
      <c r="BR296" s="254"/>
      <c r="BS296" s="254"/>
      <c r="BT296" s="254"/>
      <c r="BU296" s="254"/>
      <c r="BV296" s="254"/>
      <c r="BW296" s="254"/>
      <c r="BX296" s="254"/>
      <c r="BY296" s="254"/>
      <c r="BZ296" s="254"/>
      <c r="CA296" s="254"/>
      <c r="CB296" s="254"/>
      <c r="CC296" s="254"/>
      <c r="CD296" s="254"/>
      <c r="CE296" s="254"/>
      <c r="CF296" s="254"/>
      <c r="CG296" s="254"/>
      <c r="CH296" s="254"/>
      <c r="CI296" s="254"/>
      <c r="CJ296" s="254"/>
      <c r="CK296" s="254"/>
      <c r="CL296" s="254"/>
      <c r="CM296" s="254"/>
      <c r="CN296" s="254"/>
      <c r="CO296" s="254"/>
      <c r="CP296" s="254"/>
      <c r="CQ296" s="254"/>
      <c r="CR296" s="254"/>
      <c r="CS296" s="254"/>
      <c r="CT296" s="254"/>
      <c r="CU296" s="254"/>
      <c r="CV296" s="254"/>
      <c r="CW296" s="254"/>
      <c r="CX296" s="254"/>
      <c r="CY296" s="254"/>
      <c r="CZ296" s="254"/>
      <c r="DA296" s="254"/>
      <c r="DB296" s="254"/>
      <c r="DC296" s="254"/>
      <c r="DD296" s="254"/>
      <c r="DE296" s="254"/>
      <c r="DF296" s="254"/>
      <c r="DG296" s="254"/>
      <c r="DH296" s="254"/>
      <c r="DI296" s="254"/>
      <c r="DJ296" s="254"/>
      <c r="DK296" s="254"/>
      <c r="DL296" s="254"/>
      <c r="DM296" s="254"/>
      <c r="DN296" s="259"/>
      <c r="DO296" s="254"/>
    </row>
    <row r="297" spans="1:119" ht="7.5" customHeight="1">
      <c r="A297" s="254"/>
      <c r="B297" s="258"/>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c r="AA297" s="254"/>
      <c r="AB297" s="254"/>
      <c r="AC297" s="254"/>
      <c r="AD297" s="254"/>
      <c r="AE297" s="254"/>
      <c r="AF297" s="254"/>
      <c r="AG297" s="254"/>
      <c r="AH297" s="254"/>
      <c r="AI297" s="254"/>
      <c r="AJ297" s="254"/>
      <c r="AK297" s="254"/>
      <c r="AL297" s="254"/>
      <c r="AM297" s="254"/>
      <c r="AN297" s="254"/>
      <c r="AO297" s="254"/>
      <c r="AP297" s="254"/>
      <c r="AQ297" s="254"/>
      <c r="AR297" s="254"/>
      <c r="AS297" s="254"/>
      <c r="AT297" s="254"/>
      <c r="AU297" s="254"/>
      <c r="AV297" s="254"/>
      <c r="AW297" s="254"/>
      <c r="AX297" s="254"/>
      <c r="AY297" s="254"/>
      <c r="AZ297" s="254"/>
      <c r="BA297" s="254"/>
      <c r="BB297" s="254"/>
      <c r="BC297" s="254"/>
      <c r="BD297" s="254"/>
      <c r="BE297" s="254"/>
      <c r="BF297" s="254"/>
      <c r="BG297" s="254"/>
      <c r="BH297" s="254"/>
      <c r="BI297" s="254"/>
      <c r="BJ297" s="254"/>
      <c r="BK297" s="254"/>
      <c r="BL297" s="254"/>
      <c r="BM297" s="254"/>
      <c r="BN297" s="254"/>
      <c r="BO297" s="254"/>
      <c r="BP297" s="254"/>
      <c r="BQ297" s="254"/>
      <c r="BR297" s="254"/>
      <c r="BS297" s="254"/>
      <c r="BT297" s="254"/>
      <c r="BU297" s="254"/>
      <c r="BV297" s="254"/>
      <c r="BW297" s="254"/>
      <c r="BX297" s="254"/>
      <c r="BY297" s="254"/>
      <c r="BZ297" s="254"/>
      <c r="CA297" s="254"/>
      <c r="CB297" s="254"/>
      <c r="CC297" s="254"/>
      <c r="CD297" s="254"/>
      <c r="CE297" s="254"/>
      <c r="CF297" s="254"/>
      <c r="CG297" s="254"/>
      <c r="CH297" s="254"/>
      <c r="CI297" s="254"/>
      <c r="CJ297" s="254"/>
      <c r="CK297" s="254"/>
      <c r="CL297" s="254"/>
      <c r="CM297" s="254"/>
      <c r="CN297" s="254"/>
      <c r="CO297" s="254"/>
      <c r="CP297" s="254"/>
      <c r="CQ297" s="254"/>
      <c r="CR297" s="254"/>
      <c r="CS297" s="254"/>
      <c r="CT297" s="254"/>
      <c r="CU297" s="254"/>
      <c r="CV297" s="254"/>
      <c r="CW297" s="254"/>
      <c r="CX297" s="254"/>
      <c r="CY297" s="254"/>
      <c r="CZ297" s="254"/>
      <c r="DA297" s="254"/>
      <c r="DB297" s="254"/>
      <c r="DC297" s="254"/>
      <c r="DD297" s="254"/>
      <c r="DE297" s="254"/>
      <c r="DF297" s="254"/>
      <c r="DG297" s="254"/>
      <c r="DH297" s="254"/>
      <c r="DI297" s="254"/>
      <c r="DJ297" s="254"/>
      <c r="DK297" s="254"/>
      <c r="DL297" s="254"/>
      <c r="DM297" s="254"/>
      <c r="DN297" s="259"/>
      <c r="DO297" s="254"/>
    </row>
    <row r="298" spans="1:119" ht="7.5" customHeight="1">
      <c r="A298" s="254"/>
      <c r="B298" s="258"/>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c r="AA298" s="254"/>
      <c r="AB298" s="254"/>
      <c r="AC298" s="254"/>
      <c r="AD298" s="254"/>
      <c r="AE298" s="254"/>
      <c r="AF298" s="254"/>
      <c r="AG298" s="254"/>
      <c r="AH298" s="254"/>
      <c r="AI298" s="254"/>
      <c r="AJ298" s="254"/>
      <c r="AK298" s="254"/>
      <c r="AL298" s="254"/>
      <c r="AM298" s="254"/>
      <c r="AN298" s="254"/>
      <c r="AO298" s="254"/>
      <c r="AP298" s="254"/>
      <c r="AQ298" s="254"/>
      <c r="AR298" s="254"/>
      <c r="AS298" s="254"/>
      <c r="AT298" s="254"/>
      <c r="AU298" s="254"/>
      <c r="AV298" s="254"/>
      <c r="AW298" s="254"/>
      <c r="AX298" s="254"/>
      <c r="AY298" s="254"/>
      <c r="AZ298" s="254"/>
      <c r="BA298" s="254"/>
      <c r="BB298" s="254"/>
      <c r="BC298" s="254"/>
      <c r="BD298" s="254"/>
      <c r="BE298" s="254"/>
      <c r="BF298" s="254"/>
      <c r="BG298" s="254"/>
      <c r="BH298" s="254"/>
      <c r="BI298" s="254"/>
      <c r="BJ298" s="254"/>
      <c r="BK298" s="254"/>
      <c r="BL298" s="254"/>
      <c r="BM298" s="254"/>
      <c r="BN298" s="254"/>
      <c r="BO298" s="254"/>
      <c r="BP298" s="254"/>
      <c r="BQ298" s="254"/>
      <c r="BR298" s="254"/>
      <c r="BS298" s="254"/>
      <c r="BT298" s="254"/>
      <c r="BU298" s="254"/>
      <c r="BV298" s="254"/>
      <c r="BW298" s="254"/>
      <c r="BX298" s="254"/>
      <c r="BY298" s="254"/>
      <c r="BZ298" s="254"/>
      <c r="CA298" s="254"/>
      <c r="CB298" s="254"/>
      <c r="CC298" s="254"/>
      <c r="CD298" s="254"/>
      <c r="CE298" s="254"/>
      <c r="CF298" s="254"/>
      <c r="CG298" s="254"/>
      <c r="CH298" s="254"/>
      <c r="CI298" s="254"/>
      <c r="CJ298" s="254"/>
      <c r="CK298" s="254"/>
      <c r="CL298" s="254"/>
      <c r="CM298" s="254"/>
      <c r="CN298" s="254"/>
      <c r="CO298" s="254"/>
      <c r="CP298" s="254"/>
      <c r="CQ298" s="254"/>
      <c r="CR298" s="254"/>
      <c r="CS298" s="254"/>
      <c r="CT298" s="254"/>
      <c r="CU298" s="254"/>
      <c r="CV298" s="254"/>
      <c r="CW298" s="254"/>
      <c r="CX298" s="254"/>
      <c r="CY298" s="254"/>
      <c r="CZ298" s="254"/>
      <c r="DA298" s="254"/>
      <c r="DB298" s="254"/>
      <c r="DC298" s="254"/>
      <c r="DD298" s="254"/>
      <c r="DE298" s="254"/>
      <c r="DF298" s="254"/>
      <c r="DG298" s="254"/>
      <c r="DH298" s="254"/>
      <c r="DI298" s="254"/>
      <c r="DJ298" s="254"/>
      <c r="DK298" s="254"/>
      <c r="DL298" s="254"/>
      <c r="DM298" s="254"/>
      <c r="DN298" s="259"/>
      <c r="DO298" s="254"/>
    </row>
    <row r="299" spans="1:119" ht="7.5" customHeight="1">
      <c r="A299" s="254"/>
      <c r="B299" s="258"/>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c r="AA299" s="254"/>
      <c r="AB299" s="254"/>
      <c r="AC299" s="254"/>
      <c r="AD299" s="254"/>
      <c r="AE299" s="254"/>
      <c r="AF299" s="254"/>
      <c r="AG299" s="254"/>
      <c r="AH299" s="254"/>
      <c r="AI299" s="254"/>
      <c r="AJ299" s="254"/>
      <c r="AK299" s="254"/>
      <c r="AL299" s="254"/>
      <c r="AM299" s="254"/>
      <c r="AN299" s="254"/>
      <c r="AO299" s="254"/>
      <c r="AP299" s="254"/>
      <c r="AQ299" s="254"/>
      <c r="AR299" s="254"/>
      <c r="AS299" s="254"/>
      <c r="AT299" s="254"/>
      <c r="AU299" s="254"/>
      <c r="AV299" s="254"/>
      <c r="AW299" s="254"/>
      <c r="AX299" s="254"/>
      <c r="AY299" s="254"/>
      <c r="AZ299" s="254"/>
      <c r="BA299" s="254"/>
      <c r="BB299" s="254"/>
      <c r="BC299" s="254"/>
      <c r="BD299" s="254"/>
      <c r="BE299" s="254"/>
      <c r="BF299" s="254"/>
      <c r="BG299" s="254"/>
      <c r="BH299" s="254"/>
      <c r="BI299" s="254"/>
      <c r="BJ299" s="254"/>
      <c r="BK299" s="254"/>
      <c r="BL299" s="254"/>
      <c r="BM299" s="254"/>
      <c r="BN299" s="254"/>
      <c r="BO299" s="254"/>
      <c r="BP299" s="254"/>
      <c r="BQ299" s="254"/>
      <c r="BR299" s="254"/>
      <c r="BS299" s="254"/>
      <c r="BT299" s="254"/>
      <c r="BU299" s="254"/>
      <c r="BV299" s="254"/>
      <c r="BW299" s="254"/>
      <c r="BX299" s="254"/>
      <c r="BY299" s="254"/>
      <c r="BZ299" s="254"/>
      <c r="CA299" s="254"/>
      <c r="CB299" s="254"/>
      <c r="CC299" s="254"/>
      <c r="CD299" s="254"/>
      <c r="CE299" s="254"/>
      <c r="CF299" s="254"/>
      <c r="CG299" s="254"/>
      <c r="CH299" s="254"/>
      <c r="CI299" s="254"/>
      <c r="CJ299" s="254"/>
      <c r="CK299" s="254"/>
      <c r="CL299" s="254"/>
      <c r="CM299" s="254"/>
      <c r="CN299" s="254"/>
      <c r="CO299" s="254"/>
      <c r="CP299" s="254"/>
      <c r="CQ299" s="254"/>
      <c r="CR299" s="254"/>
      <c r="CS299" s="254"/>
      <c r="CT299" s="254"/>
      <c r="CU299" s="254"/>
      <c r="CV299" s="254"/>
      <c r="CW299" s="254"/>
      <c r="CX299" s="254"/>
      <c r="CY299" s="254"/>
      <c r="CZ299" s="254"/>
      <c r="DA299" s="254"/>
      <c r="DB299" s="254"/>
      <c r="DC299" s="254"/>
      <c r="DD299" s="254"/>
      <c r="DE299" s="254"/>
      <c r="DF299" s="254"/>
      <c r="DG299" s="254"/>
      <c r="DH299" s="254"/>
      <c r="DI299" s="254"/>
      <c r="DJ299" s="254"/>
      <c r="DK299" s="254"/>
      <c r="DL299" s="254"/>
      <c r="DM299" s="254"/>
      <c r="DN299" s="259"/>
      <c r="DO299" s="254"/>
    </row>
    <row r="300" spans="1:119" ht="7.5" customHeight="1">
      <c r="A300" s="254"/>
      <c r="B300" s="258"/>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c r="AA300" s="254"/>
      <c r="AB300" s="254"/>
      <c r="AC300" s="254"/>
      <c r="AD300" s="254"/>
      <c r="AE300" s="254"/>
      <c r="AF300" s="254"/>
      <c r="AG300" s="254"/>
      <c r="AH300" s="254"/>
      <c r="AI300" s="254"/>
      <c r="AJ300" s="254"/>
      <c r="AK300" s="254"/>
      <c r="AL300" s="254"/>
      <c r="AM300" s="254"/>
      <c r="AN300" s="254"/>
      <c r="AO300" s="254"/>
      <c r="AP300" s="254"/>
      <c r="AQ300" s="254"/>
      <c r="AR300" s="254"/>
      <c r="AS300" s="254"/>
      <c r="AT300" s="254"/>
      <c r="AU300" s="254"/>
      <c r="AV300" s="254"/>
      <c r="AW300" s="254"/>
      <c r="AX300" s="254"/>
      <c r="AY300" s="254"/>
      <c r="AZ300" s="254"/>
      <c r="BA300" s="254"/>
      <c r="BB300" s="254"/>
      <c r="BC300" s="254"/>
      <c r="BD300" s="254"/>
      <c r="BE300" s="254"/>
      <c r="BF300" s="254"/>
      <c r="BG300" s="254"/>
      <c r="BH300" s="254"/>
      <c r="BI300" s="254"/>
      <c r="BJ300" s="254"/>
      <c r="BK300" s="254"/>
      <c r="BL300" s="254"/>
      <c r="BM300" s="254"/>
      <c r="BN300" s="254"/>
      <c r="BO300" s="254"/>
      <c r="BP300" s="254"/>
      <c r="BQ300" s="254"/>
      <c r="BR300" s="254"/>
      <c r="BS300" s="254"/>
      <c r="BT300" s="254"/>
      <c r="BU300" s="254"/>
      <c r="BV300" s="254"/>
      <c r="BW300" s="254"/>
      <c r="BX300" s="254"/>
      <c r="BY300" s="254"/>
      <c r="BZ300" s="254"/>
      <c r="CA300" s="254"/>
      <c r="CB300" s="254"/>
      <c r="CC300" s="254"/>
      <c r="CD300" s="254"/>
      <c r="CE300" s="254"/>
      <c r="CF300" s="254"/>
      <c r="CG300" s="254"/>
      <c r="CH300" s="254"/>
      <c r="CI300" s="254"/>
      <c r="CJ300" s="254"/>
      <c r="CK300" s="254"/>
      <c r="CL300" s="254"/>
      <c r="CM300" s="254"/>
      <c r="CN300" s="254"/>
      <c r="CO300" s="254"/>
      <c r="CP300" s="254"/>
      <c r="CQ300" s="254"/>
      <c r="CR300" s="254"/>
      <c r="CS300" s="254"/>
      <c r="CT300" s="254"/>
      <c r="CU300" s="254"/>
      <c r="CV300" s="254"/>
      <c r="CW300" s="254"/>
      <c r="CX300" s="254"/>
      <c r="CY300" s="254"/>
      <c r="CZ300" s="254"/>
      <c r="DA300" s="254"/>
      <c r="DB300" s="254"/>
      <c r="DC300" s="254"/>
      <c r="DD300" s="254"/>
      <c r="DE300" s="254"/>
      <c r="DF300" s="254"/>
      <c r="DG300" s="254"/>
      <c r="DH300" s="254"/>
      <c r="DI300" s="254"/>
      <c r="DJ300" s="254"/>
      <c r="DK300" s="254"/>
      <c r="DL300" s="254"/>
      <c r="DM300" s="254"/>
      <c r="DN300" s="259"/>
      <c r="DO300" s="254"/>
    </row>
    <row r="301" spans="1:119" ht="7.5" customHeight="1">
      <c r="A301" s="254"/>
      <c r="B301" s="258"/>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c r="AA301" s="254"/>
      <c r="AB301" s="254"/>
      <c r="AC301" s="254"/>
      <c r="AD301" s="254"/>
      <c r="AE301" s="254"/>
      <c r="AF301" s="254"/>
      <c r="AG301" s="254"/>
      <c r="AH301" s="254"/>
      <c r="AI301" s="254"/>
      <c r="AJ301" s="254"/>
      <c r="AK301" s="254"/>
      <c r="AL301" s="254"/>
      <c r="AM301" s="254"/>
      <c r="AN301" s="254"/>
      <c r="AO301" s="254"/>
      <c r="AP301" s="254"/>
      <c r="AQ301" s="254"/>
      <c r="AR301" s="254"/>
      <c r="AS301" s="254"/>
      <c r="AT301" s="254"/>
      <c r="AU301" s="254"/>
      <c r="AV301" s="254"/>
      <c r="AW301" s="254"/>
      <c r="AX301" s="254"/>
      <c r="AY301" s="254"/>
      <c r="AZ301" s="254"/>
      <c r="BA301" s="254"/>
      <c r="BB301" s="254"/>
      <c r="BC301" s="254"/>
      <c r="BD301" s="254"/>
      <c r="BE301" s="254"/>
      <c r="BF301" s="254"/>
      <c r="BG301" s="254"/>
      <c r="BH301" s="254"/>
      <c r="BI301" s="254"/>
      <c r="BJ301" s="254"/>
      <c r="BK301" s="254"/>
      <c r="BL301" s="254"/>
      <c r="BM301" s="254"/>
      <c r="BN301" s="254"/>
      <c r="BO301" s="254"/>
      <c r="BP301" s="254"/>
      <c r="BQ301" s="254"/>
      <c r="BR301" s="254"/>
      <c r="BS301" s="254"/>
      <c r="BT301" s="254"/>
      <c r="BU301" s="254"/>
      <c r="BV301" s="254"/>
      <c r="BW301" s="254"/>
      <c r="BX301" s="254"/>
      <c r="BY301" s="254"/>
      <c r="BZ301" s="254"/>
      <c r="CA301" s="254"/>
      <c r="CB301" s="254"/>
      <c r="CC301" s="254"/>
      <c r="CD301" s="254"/>
      <c r="CE301" s="254"/>
      <c r="CF301" s="254"/>
      <c r="CG301" s="254"/>
      <c r="CH301" s="254"/>
      <c r="CI301" s="254"/>
      <c r="CJ301" s="254"/>
      <c r="CK301" s="254"/>
      <c r="CL301" s="254"/>
      <c r="CM301" s="254"/>
      <c r="CN301" s="254"/>
      <c r="CO301" s="254"/>
      <c r="CP301" s="254"/>
      <c r="CQ301" s="254"/>
      <c r="CR301" s="254"/>
      <c r="CS301" s="254"/>
      <c r="CT301" s="254"/>
      <c r="CU301" s="254"/>
      <c r="CV301" s="254"/>
      <c r="CW301" s="254"/>
      <c r="CX301" s="254"/>
      <c r="CY301" s="254"/>
      <c r="CZ301" s="254"/>
      <c r="DA301" s="254"/>
      <c r="DB301" s="254"/>
      <c r="DC301" s="254"/>
      <c r="DD301" s="254"/>
      <c r="DE301" s="254"/>
      <c r="DF301" s="254"/>
      <c r="DG301" s="254"/>
      <c r="DH301" s="254"/>
      <c r="DI301" s="254"/>
      <c r="DJ301" s="254"/>
      <c r="DK301" s="254"/>
      <c r="DL301" s="254"/>
      <c r="DM301" s="254"/>
      <c r="DN301" s="259"/>
      <c r="DO301" s="254"/>
    </row>
    <row r="302" spans="1:119" ht="7.5" customHeight="1">
      <c r="A302" s="254"/>
      <c r="B302" s="258"/>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c r="AA302" s="254"/>
      <c r="AB302" s="254"/>
      <c r="AC302" s="254"/>
      <c r="AD302" s="254"/>
      <c r="AE302" s="254"/>
      <c r="AF302" s="254"/>
      <c r="AG302" s="254"/>
      <c r="AH302" s="254"/>
      <c r="AI302" s="254"/>
      <c r="AJ302" s="254"/>
      <c r="AK302" s="254"/>
      <c r="AL302" s="254"/>
      <c r="AM302" s="254"/>
      <c r="AN302" s="254"/>
      <c r="AO302" s="254"/>
      <c r="AP302" s="254"/>
      <c r="AQ302" s="254"/>
      <c r="AR302" s="254"/>
      <c r="AS302" s="254"/>
      <c r="AT302" s="254"/>
      <c r="AU302" s="254"/>
      <c r="AV302" s="254"/>
      <c r="AW302" s="254"/>
      <c r="AX302" s="254"/>
      <c r="AY302" s="254"/>
      <c r="AZ302" s="254"/>
      <c r="BA302" s="254"/>
      <c r="BB302" s="254"/>
      <c r="BC302" s="254"/>
      <c r="BD302" s="254"/>
      <c r="BE302" s="254"/>
      <c r="BF302" s="254"/>
      <c r="BG302" s="254"/>
      <c r="BH302" s="254"/>
      <c r="BI302" s="254"/>
      <c r="BJ302" s="254"/>
      <c r="BK302" s="254"/>
      <c r="BL302" s="254"/>
      <c r="BM302" s="254"/>
      <c r="BN302" s="254"/>
      <c r="BO302" s="254"/>
      <c r="BP302" s="254"/>
      <c r="BQ302" s="254"/>
      <c r="BR302" s="254"/>
      <c r="BS302" s="254"/>
      <c r="BT302" s="254"/>
      <c r="BU302" s="254"/>
      <c r="BV302" s="254"/>
      <c r="BW302" s="254"/>
      <c r="BX302" s="254"/>
      <c r="BY302" s="254"/>
      <c r="BZ302" s="254"/>
      <c r="CA302" s="254"/>
      <c r="CB302" s="254"/>
      <c r="CC302" s="254"/>
      <c r="CD302" s="254"/>
      <c r="CE302" s="254"/>
      <c r="CF302" s="254"/>
      <c r="CG302" s="254"/>
      <c r="CH302" s="254"/>
      <c r="CI302" s="254"/>
      <c r="CJ302" s="254"/>
      <c r="CK302" s="254"/>
      <c r="CL302" s="254"/>
      <c r="CM302" s="254"/>
      <c r="CN302" s="254"/>
      <c r="CO302" s="254"/>
      <c r="CP302" s="254"/>
      <c r="CQ302" s="254"/>
      <c r="CR302" s="254"/>
      <c r="CS302" s="254"/>
      <c r="CT302" s="254"/>
      <c r="CU302" s="254"/>
      <c r="CV302" s="254"/>
      <c r="CW302" s="254"/>
      <c r="CX302" s="254"/>
      <c r="CY302" s="254"/>
      <c r="CZ302" s="254"/>
      <c r="DA302" s="254"/>
      <c r="DB302" s="254"/>
      <c r="DC302" s="254"/>
      <c r="DD302" s="254"/>
      <c r="DE302" s="254"/>
      <c r="DF302" s="254"/>
      <c r="DG302" s="254"/>
      <c r="DH302" s="254"/>
      <c r="DI302" s="254"/>
      <c r="DJ302" s="254"/>
      <c r="DK302" s="254"/>
      <c r="DL302" s="254"/>
      <c r="DM302" s="254"/>
      <c r="DN302" s="259"/>
      <c r="DO302" s="254"/>
    </row>
    <row r="303" spans="1:119" ht="7.5" customHeight="1">
      <c r="A303" s="254"/>
      <c r="B303" s="258"/>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c r="AA303" s="254"/>
      <c r="AB303" s="254"/>
      <c r="AC303" s="254"/>
      <c r="AD303" s="254"/>
      <c r="AE303" s="254"/>
      <c r="AF303" s="254"/>
      <c r="AG303" s="254"/>
      <c r="AH303" s="254"/>
      <c r="AI303" s="254"/>
      <c r="AJ303" s="254"/>
      <c r="AK303" s="254"/>
      <c r="AL303" s="254"/>
      <c r="AM303" s="254"/>
      <c r="AN303" s="254"/>
      <c r="AO303" s="254"/>
      <c r="AP303" s="254"/>
      <c r="AQ303" s="254"/>
      <c r="AR303" s="254"/>
      <c r="AS303" s="254"/>
      <c r="AT303" s="254"/>
      <c r="AU303" s="254"/>
      <c r="AV303" s="254"/>
      <c r="AW303" s="254"/>
      <c r="AX303" s="254"/>
      <c r="AY303" s="254"/>
      <c r="AZ303" s="254"/>
      <c r="BA303" s="254"/>
      <c r="BB303" s="254"/>
      <c r="BC303" s="254"/>
      <c r="BD303" s="254"/>
      <c r="BE303" s="254"/>
      <c r="BF303" s="254"/>
      <c r="BG303" s="254"/>
      <c r="BH303" s="254"/>
      <c r="BI303" s="254"/>
      <c r="BJ303" s="254"/>
      <c r="BK303" s="254"/>
      <c r="BL303" s="254"/>
      <c r="BM303" s="254"/>
      <c r="BN303" s="254"/>
      <c r="BO303" s="254"/>
      <c r="BP303" s="254"/>
      <c r="BQ303" s="254"/>
      <c r="BR303" s="254"/>
      <c r="BS303" s="254"/>
      <c r="BT303" s="254"/>
      <c r="BU303" s="254"/>
      <c r="BV303" s="254"/>
      <c r="BW303" s="254"/>
      <c r="BX303" s="254"/>
      <c r="BY303" s="254"/>
      <c r="BZ303" s="254"/>
      <c r="CA303" s="254"/>
      <c r="CB303" s="254"/>
      <c r="CC303" s="254"/>
      <c r="CD303" s="254"/>
      <c r="CE303" s="254"/>
      <c r="CF303" s="254"/>
      <c r="CG303" s="254"/>
      <c r="CH303" s="254"/>
      <c r="CI303" s="254"/>
      <c r="CJ303" s="254"/>
      <c r="CK303" s="254"/>
      <c r="CL303" s="254"/>
      <c r="CM303" s="254"/>
      <c r="CN303" s="254"/>
      <c r="CO303" s="254"/>
      <c r="CP303" s="254"/>
      <c r="CQ303" s="254"/>
      <c r="CR303" s="254"/>
      <c r="CS303" s="254"/>
      <c r="CT303" s="254"/>
      <c r="CU303" s="254"/>
      <c r="CV303" s="254"/>
      <c r="CW303" s="254"/>
      <c r="CX303" s="254"/>
      <c r="CY303" s="254"/>
      <c r="CZ303" s="254"/>
      <c r="DA303" s="254"/>
      <c r="DB303" s="254"/>
      <c r="DC303" s="254"/>
      <c r="DD303" s="254"/>
      <c r="DE303" s="254"/>
      <c r="DF303" s="254"/>
      <c r="DG303" s="254"/>
      <c r="DH303" s="254"/>
      <c r="DI303" s="254"/>
      <c r="DJ303" s="254"/>
      <c r="DK303" s="254"/>
      <c r="DL303" s="254"/>
      <c r="DM303" s="254"/>
      <c r="DN303" s="259"/>
      <c r="DO303" s="254"/>
    </row>
    <row r="304" spans="1:119" ht="7.5" customHeight="1">
      <c r="A304" s="254"/>
      <c r="B304" s="258"/>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c r="AA304" s="254"/>
      <c r="AB304" s="254"/>
      <c r="AC304" s="254"/>
      <c r="AD304" s="254"/>
      <c r="AE304" s="254"/>
      <c r="AF304" s="254"/>
      <c r="AG304" s="254"/>
      <c r="AH304" s="254"/>
      <c r="AI304" s="254"/>
      <c r="AJ304" s="254"/>
      <c r="AK304" s="254"/>
      <c r="AL304" s="254"/>
      <c r="AM304" s="254"/>
      <c r="AN304" s="254"/>
      <c r="AO304" s="254"/>
      <c r="AP304" s="254"/>
      <c r="AQ304" s="254"/>
      <c r="AR304" s="254"/>
      <c r="AS304" s="254"/>
      <c r="AT304" s="254"/>
      <c r="AU304" s="254"/>
      <c r="AV304" s="254"/>
      <c r="AW304" s="254"/>
      <c r="AX304" s="254"/>
      <c r="AY304" s="254"/>
      <c r="AZ304" s="254"/>
      <c r="BA304" s="254"/>
      <c r="BB304" s="254"/>
      <c r="BC304" s="254"/>
      <c r="BD304" s="254"/>
      <c r="BE304" s="254"/>
      <c r="BF304" s="254"/>
      <c r="BG304" s="254"/>
      <c r="BH304" s="254"/>
      <c r="BI304" s="254"/>
      <c r="BJ304" s="254"/>
      <c r="BK304" s="254"/>
      <c r="BL304" s="254"/>
      <c r="BM304" s="254"/>
      <c r="BN304" s="254"/>
      <c r="BO304" s="254"/>
      <c r="BP304" s="254"/>
      <c r="BQ304" s="254"/>
      <c r="BR304" s="254"/>
      <c r="BS304" s="254"/>
      <c r="BT304" s="254"/>
      <c r="BU304" s="254"/>
      <c r="BV304" s="254"/>
      <c r="BW304" s="254"/>
      <c r="BX304" s="254"/>
      <c r="BY304" s="254"/>
      <c r="BZ304" s="254"/>
      <c r="CA304" s="254"/>
      <c r="CB304" s="254"/>
      <c r="CC304" s="254"/>
      <c r="CD304" s="254"/>
      <c r="CE304" s="254"/>
      <c r="CF304" s="254"/>
      <c r="CG304" s="254"/>
      <c r="CH304" s="254"/>
      <c r="CI304" s="254"/>
      <c r="CJ304" s="254"/>
      <c r="CK304" s="254"/>
      <c r="CL304" s="254"/>
      <c r="CM304" s="254"/>
      <c r="CN304" s="254"/>
      <c r="CO304" s="254"/>
      <c r="CP304" s="254"/>
      <c r="CQ304" s="254"/>
      <c r="CR304" s="254"/>
      <c r="CS304" s="254"/>
      <c r="CT304" s="254"/>
      <c r="CU304" s="254"/>
      <c r="CV304" s="254"/>
      <c r="CW304" s="254"/>
      <c r="CX304" s="254"/>
      <c r="CY304" s="254"/>
      <c r="CZ304" s="254"/>
      <c r="DA304" s="254"/>
      <c r="DB304" s="254"/>
      <c r="DC304" s="254"/>
      <c r="DD304" s="254"/>
      <c r="DE304" s="254"/>
      <c r="DF304" s="254"/>
      <c r="DG304" s="254"/>
      <c r="DH304" s="254"/>
      <c r="DI304" s="254"/>
      <c r="DJ304" s="254"/>
      <c r="DK304" s="254"/>
      <c r="DL304" s="254"/>
      <c r="DM304" s="254"/>
      <c r="DN304" s="259"/>
      <c r="DO304" s="254"/>
    </row>
    <row r="305" spans="1:119" ht="7.5" customHeight="1">
      <c r="A305" s="254"/>
      <c r="B305" s="258"/>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c r="AA305" s="254"/>
      <c r="AB305" s="254"/>
      <c r="AC305" s="254"/>
      <c r="AD305" s="254"/>
      <c r="AE305" s="254"/>
      <c r="AF305" s="254"/>
      <c r="AG305" s="254"/>
      <c r="AH305" s="254"/>
      <c r="AI305" s="254"/>
      <c r="AJ305" s="254"/>
      <c r="AK305" s="254"/>
      <c r="AL305" s="254"/>
      <c r="AM305" s="254"/>
      <c r="AN305" s="254"/>
      <c r="AO305" s="254"/>
      <c r="AP305" s="254"/>
      <c r="AQ305" s="254"/>
      <c r="AR305" s="254"/>
      <c r="AS305" s="254"/>
      <c r="AT305" s="254"/>
      <c r="AU305" s="254"/>
      <c r="AV305" s="254"/>
      <c r="AW305" s="254"/>
      <c r="AX305" s="254"/>
      <c r="AY305" s="254"/>
      <c r="AZ305" s="254"/>
      <c r="BA305" s="254"/>
      <c r="BB305" s="254"/>
      <c r="BC305" s="254"/>
      <c r="BD305" s="254"/>
      <c r="BE305" s="254"/>
      <c r="BF305" s="254"/>
      <c r="BG305" s="254"/>
      <c r="BH305" s="254"/>
      <c r="BI305" s="254"/>
      <c r="BJ305" s="254"/>
      <c r="BK305" s="254"/>
      <c r="BL305" s="254"/>
      <c r="BM305" s="254"/>
      <c r="BN305" s="254"/>
      <c r="BO305" s="254"/>
      <c r="BP305" s="254"/>
      <c r="BQ305" s="254"/>
      <c r="BR305" s="254"/>
      <c r="BS305" s="254"/>
      <c r="BT305" s="254"/>
      <c r="BU305" s="254"/>
      <c r="BV305" s="254"/>
      <c r="BW305" s="254"/>
      <c r="BX305" s="254"/>
      <c r="BY305" s="254"/>
      <c r="BZ305" s="254"/>
      <c r="CA305" s="254"/>
      <c r="CB305" s="254"/>
      <c r="CC305" s="254"/>
      <c r="CD305" s="254"/>
      <c r="CE305" s="254"/>
      <c r="CF305" s="254"/>
      <c r="CG305" s="254"/>
      <c r="CH305" s="254"/>
      <c r="CI305" s="254"/>
      <c r="CJ305" s="254"/>
      <c r="CK305" s="254"/>
      <c r="CL305" s="254"/>
      <c r="CM305" s="254"/>
      <c r="CN305" s="254"/>
      <c r="CO305" s="254"/>
      <c r="CP305" s="254"/>
      <c r="CQ305" s="254"/>
      <c r="CR305" s="254"/>
      <c r="CS305" s="254"/>
      <c r="CT305" s="254"/>
      <c r="CU305" s="254"/>
      <c r="CV305" s="254"/>
      <c r="CW305" s="254"/>
      <c r="CX305" s="254"/>
      <c r="CY305" s="254"/>
      <c r="CZ305" s="254"/>
      <c r="DA305" s="254"/>
      <c r="DB305" s="254"/>
      <c r="DC305" s="254"/>
      <c r="DD305" s="254"/>
      <c r="DE305" s="254"/>
      <c r="DF305" s="254"/>
      <c r="DG305" s="254"/>
      <c r="DH305" s="254"/>
      <c r="DI305" s="254"/>
      <c r="DJ305" s="254"/>
      <c r="DK305" s="254"/>
      <c r="DL305" s="254"/>
      <c r="DM305" s="254"/>
      <c r="DN305" s="259"/>
      <c r="DO305" s="254"/>
    </row>
    <row r="306" spans="1:119" ht="7.5" customHeight="1">
      <c r="A306" s="254"/>
      <c r="B306" s="258"/>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c r="AA306" s="254"/>
      <c r="AB306" s="254"/>
      <c r="AC306" s="254"/>
      <c r="AD306" s="254"/>
      <c r="AE306" s="254"/>
      <c r="AF306" s="254"/>
      <c r="AG306" s="254"/>
      <c r="AH306" s="254"/>
      <c r="AI306" s="254"/>
      <c r="AJ306" s="254"/>
      <c r="AK306" s="254"/>
      <c r="AL306" s="254"/>
      <c r="AM306" s="254"/>
      <c r="AN306" s="254"/>
      <c r="AO306" s="254"/>
      <c r="AP306" s="254"/>
      <c r="AQ306" s="254"/>
      <c r="AR306" s="254"/>
      <c r="AS306" s="254"/>
      <c r="AT306" s="254"/>
      <c r="AU306" s="254"/>
      <c r="AV306" s="254"/>
      <c r="AW306" s="254"/>
      <c r="AX306" s="254"/>
      <c r="AY306" s="254"/>
      <c r="AZ306" s="254"/>
      <c r="BA306" s="254"/>
      <c r="BB306" s="254"/>
      <c r="BC306" s="254"/>
      <c r="BD306" s="254"/>
      <c r="BE306" s="254"/>
      <c r="BF306" s="254"/>
      <c r="BG306" s="254"/>
      <c r="BH306" s="254"/>
      <c r="BI306" s="254"/>
      <c r="BJ306" s="254"/>
      <c r="BK306" s="254"/>
      <c r="BL306" s="254"/>
      <c r="BM306" s="254"/>
      <c r="BN306" s="254"/>
      <c r="BO306" s="254"/>
      <c r="BP306" s="254"/>
      <c r="BQ306" s="254"/>
      <c r="BR306" s="254"/>
      <c r="BS306" s="254"/>
      <c r="BT306" s="254"/>
      <c r="BU306" s="254"/>
      <c r="BV306" s="254"/>
      <c r="BW306" s="254"/>
      <c r="BX306" s="254"/>
      <c r="BY306" s="254"/>
      <c r="BZ306" s="254"/>
      <c r="CA306" s="254"/>
      <c r="CB306" s="254"/>
      <c r="CC306" s="254"/>
      <c r="CD306" s="254"/>
      <c r="CE306" s="254"/>
      <c r="CF306" s="254"/>
      <c r="CG306" s="254"/>
      <c r="CH306" s="254"/>
      <c r="CI306" s="254"/>
      <c r="CJ306" s="254"/>
      <c r="CK306" s="254"/>
      <c r="CL306" s="254"/>
      <c r="CM306" s="254"/>
      <c r="CN306" s="254"/>
      <c r="CO306" s="254"/>
      <c r="CP306" s="254"/>
      <c r="CQ306" s="254"/>
      <c r="CR306" s="254"/>
      <c r="CS306" s="254"/>
      <c r="CT306" s="254"/>
      <c r="CU306" s="254"/>
      <c r="CV306" s="254"/>
      <c r="CW306" s="254"/>
      <c r="CX306" s="254"/>
      <c r="CY306" s="254"/>
      <c r="CZ306" s="254"/>
      <c r="DA306" s="254"/>
      <c r="DB306" s="254"/>
      <c r="DC306" s="254"/>
      <c r="DD306" s="254"/>
      <c r="DE306" s="254"/>
      <c r="DF306" s="254"/>
      <c r="DG306" s="254"/>
      <c r="DH306" s="254"/>
      <c r="DI306" s="254"/>
      <c r="DJ306" s="254"/>
      <c r="DK306" s="254"/>
      <c r="DL306" s="254"/>
      <c r="DM306" s="254"/>
      <c r="DN306" s="259"/>
      <c r="DO306" s="254"/>
    </row>
    <row r="307" spans="1:119" ht="7.5" customHeight="1">
      <c r="A307" s="254"/>
      <c r="B307" s="258"/>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c r="AA307" s="254"/>
      <c r="AB307" s="254"/>
      <c r="AC307" s="254"/>
      <c r="AD307" s="254"/>
      <c r="AE307" s="254"/>
      <c r="AF307" s="254"/>
      <c r="AG307" s="254"/>
      <c r="AH307" s="254"/>
      <c r="AI307" s="254"/>
      <c r="AJ307" s="254"/>
      <c r="AK307" s="254"/>
      <c r="AL307" s="254"/>
      <c r="AM307" s="254"/>
      <c r="AN307" s="254"/>
      <c r="AO307" s="254"/>
      <c r="AP307" s="254"/>
      <c r="AQ307" s="254"/>
      <c r="AR307" s="254"/>
      <c r="AS307" s="254"/>
      <c r="AT307" s="254"/>
      <c r="AU307" s="254"/>
      <c r="AV307" s="254"/>
      <c r="AW307" s="254"/>
      <c r="AX307" s="254"/>
      <c r="AY307" s="254"/>
      <c r="AZ307" s="254"/>
      <c r="BA307" s="254"/>
      <c r="BB307" s="254"/>
      <c r="BC307" s="254"/>
      <c r="BD307" s="254"/>
      <c r="BE307" s="254"/>
      <c r="BF307" s="254"/>
      <c r="BG307" s="254"/>
      <c r="BH307" s="254"/>
      <c r="BI307" s="254"/>
      <c r="BJ307" s="254"/>
      <c r="BK307" s="254"/>
      <c r="BL307" s="254"/>
      <c r="BM307" s="254"/>
      <c r="BN307" s="254"/>
      <c r="BO307" s="254"/>
      <c r="BP307" s="254"/>
      <c r="BQ307" s="254"/>
      <c r="BR307" s="254"/>
      <c r="BS307" s="254"/>
      <c r="BT307" s="254"/>
      <c r="BU307" s="254"/>
      <c r="BV307" s="254"/>
      <c r="BW307" s="254"/>
      <c r="BX307" s="254"/>
      <c r="BY307" s="254"/>
      <c r="BZ307" s="254"/>
      <c r="CA307" s="254"/>
      <c r="CB307" s="254"/>
      <c r="CC307" s="254"/>
      <c r="CD307" s="254"/>
      <c r="CE307" s="254"/>
      <c r="CF307" s="254"/>
      <c r="CG307" s="254"/>
      <c r="CH307" s="254"/>
      <c r="CI307" s="254"/>
      <c r="CJ307" s="254"/>
      <c r="CK307" s="254"/>
      <c r="CL307" s="254"/>
      <c r="CM307" s="254"/>
      <c r="CN307" s="254"/>
      <c r="CO307" s="254"/>
      <c r="CP307" s="254"/>
      <c r="CQ307" s="254"/>
      <c r="CR307" s="254"/>
      <c r="CS307" s="254"/>
      <c r="CT307" s="254"/>
      <c r="CU307" s="254"/>
      <c r="CV307" s="254"/>
      <c r="CW307" s="254"/>
      <c r="CX307" s="254"/>
      <c r="CY307" s="254"/>
      <c r="CZ307" s="254"/>
      <c r="DA307" s="254"/>
      <c r="DB307" s="254"/>
      <c r="DC307" s="254"/>
      <c r="DD307" s="254"/>
      <c r="DE307" s="254"/>
      <c r="DF307" s="254"/>
      <c r="DG307" s="254"/>
      <c r="DH307" s="254"/>
      <c r="DI307" s="254"/>
      <c r="DJ307" s="254"/>
      <c r="DK307" s="254"/>
      <c r="DL307" s="254"/>
      <c r="DM307" s="254"/>
      <c r="DN307" s="259"/>
      <c r="DO307" s="254"/>
    </row>
    <row r="308" spans="1:119" ht="7.5" customHeight="1">
      <c r="A308" s="254"/>
      <c r="B308" s="258"/>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c r="AA308" s="254"/>
      <c r="AB308" s="254"/>
      <c r="AC308" s="254"/>
      <c r="AD308" s="254"/>
      <c r="AE308" s="254"/>
      <c r="AF308" s="254"/>
      <c r="AG308" s="254"/>
      <c r="AH308" s="254"/>
      <c r="AI308" s="254"/>
      <c r="AJ308" s="254"/>
      <c r="AK308" s="254"/>
      <c r="AL308" s="254"/>
      <c r="AM308" s="254"/>
      <c r="AN308" s="254"/>
      <c r="AO308" s="254"/>
      <c r="AP308" s="254"/>
      <c r="AQ308" s="254"/>
      <c r="AR308" s="254"/>
      <c r="AS308" s="254"/>
      <c r="AT308" s="254"/>
      <c r="AU308" s="254"/>
      <c r="AV308" s="254"/>
      <c r="AW308" s="254"/>
      <c r="AX308" s="254"/>
      <c r="AY308" s="254"/>
      <c r="AZ308" s="254"/>
      <c r="BA308" s="254"/>
      <c r="BB308" s="254"/>
      <c r="BC308" s="254"/>
      <c r="BD308" s="254"/>
      <c r="BE308" s="254"/>
      <c r="BF308" s="254"/>
      <c r="BG308" s="254"/>
      <c r="BH308" s="254"/>
      <c r="BI308" s="254"/>
      <c r="BJ308" s="254"/>
      <c r="BK308" s="254"/>
      <c r="BL308" s="254"/>
      <c r="BM308" s="254"/>
      <c r="BN308" s="254"/>
      <c r="BO308" s="254"/>
      <c r="BP308" s="254"/>
      <c r="BQ308" s="254"/>
      <c r="BR308" s="254"/>
      <c r="BS308" s="254"/>
      <c r="BT308" s="254"/>
      <c r="BU308" s="254"/>
      <c r="BV308" s="254"/>
      <c r="BW308" s="254"/>
      <c r="BX308" s="254"/>
      <c r="BY308" s="254"/>
      <c r="BZ308" s="254"/>
      <c r="CA308" s="254"/>
      <c r="CB308" s="254"/>
      <c r="CC308" s="254"/>
      <c r="CD308" s="254"/>
      <c r="CE308" s="254"/>
      <c r="CF308" s="254"/>
      <c r="CG308" s="254"/>
      <c r="CH308" s="254"/>
      <c r="CI308" s="254"/>
      <c r="CJ308" s="254"/>
      <c r="CK308" s="254"/>
      <c r="CL308" s="254"/>
      <c r="CM308" s="254"/>
      <c r="CN308" s="254"/>
      <c r="CO308" s="254"/>
      <c r="CP308" s="254"/>
      <c r="CQ308" s="254"/>
      <c r="CR308" s="254"/>
      <c r="CS308" s="254"/>
      <c r="CT308" s="254"/>
      <c r="CU308" s="254"/>
      <c r="CV308" s="254"/>
      <c r="CW308" s="254"/>
      <c r="CX308" s="254"/>
      <c r="CY308" s="254"/>
      <c r="CZ308" s="254"/>
      <c r="DA308" s="254"/>
      <c r="DB308" s="254"/>
      <c r="DC308" s="254"/>
      <c r="DD308" s="254"/>
      <c r="DE308" s="254"/>
      <c r="DF308" s="254"/>
      <c r="DG308" s="254"/>
      <c r="DH308" s="254"/>
      <c r="DI308" s="254"/>
      <c r="DJ308" s="254"/>
      <c r="DK308" s="254"/>
      <c r="DL308" s="254"/>
      <c r="DM308" s="254"/>
      <c r="DN308" s="259"/>
      <c r="DO308" s="254"/>
    </row>
    <row r="309" spans="1:119" ht="7.5" customHeight="1">
      <c r="A309" s="254"/>
      <c r="B309" s="258"/>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c r="AA309" s="254"/>
      <c r="AB309" s="254"/>
      <c r="AC309" s="254"/>
      <c r="AD309" s="254"/>
      <c r="AE309" s="254"/>
      <c r="AF309" s="254"/>
      <c r="AG309" s="254"/>
      <c r="AH309" s="254"/>
      <c r="AI309" s="254"/>
      <c r="AJ309" s="254"/>
      <c r="AK309" s="254"/>
      <c r="AL309" s="254"/>
      <c r="AM309" s="254"/>
      <c r="AN309" s="254"/>
      <c r="AO309" s="254"/>
      <c r="AP309" s="254"/>
      <c r="AQ309" s="254"/>
      <c r="AR309" s="254"/>
      <c r="AS309" s="254"/>
      <c r="AT309" s="254"/>
      <c r="AU309" s="254"/>
      <c r="AV309" s="254"/>
      <c r="AW309" s="254"/>
      <c r="AX309" s="254"/>
      <c r="AY309" s="254"/>
      <c r="AZ309" s="254"/>
      <c r="BA309" s="254"/>
      <c r="BB309" s="254"/>
      <c r="BC309" s="254"/>
      <c r="BD309" s="254"/>
      <c r="BE309" s="254"/>
      <c r="BF309" s="254"/>
      <c r="BG309" s="254"/>
      <c r="BH309" s="254"/>
      <c r="BI309" s="254"/>
      <c r="BJ309" s="254"/>
      <c r="BK309" s="254"/>
      <c r="BL309" s="254"/>
      <c r="BM309" s="254"/>
      <c r="BN309" s="254"/>
      <c r="BO309" s="254"/>
      <c r="BP309" s="254"/>
      <c r="BQ309" s="254"/>
      <c r="BR309" s="254"/>
      <c r="BS309" s="254"/>
      <c r="BT309" s="254"/>
      <c r="BU309" s="254"/>
      <c r="BV309" s="254"/>
      <c r="BW309" s="254"/>
      <c r="BX309" s="254"/>
      <c r="BY309" s="254"/>
      <c r="BZ309" s="254"/>
      <c r="CA309" s="254"/>
      <c r="CB309" s="254"/>
      <c r="CC309" s="254"/>
      <c r="CD309" s="254"/>
      <c r="CE309" s="254"/>
      <c r="CF309" s="254"/>
      <c r="CG309" s="254"/>
      <c r="CH309" s="254"/>
      <c r="CI309" s="254"/>
      <c r="CJ309" s="254"/>
      <c r="CK309" s="254"/>
      <c r="CL309" s="254"/>
      <c r="CM309" s="254"/>
      <c r="CN309" s="254"/>
      <c r="CO309" s="254"/>
      <c r="CP309" s="254"/>
      <c r="CQ309" s="254"/>
      <c r="CR309" s="254"/>
      <c r="CS309" s="254"/>
      <c r="CT309" s="254"/>
      <c r="CU309" s="254"/>
      <c r="CV309" s="254"/>
      <c r="CW309" s="254"/>
      <c r="CX309" s="254"/>
      <c r="CY309" s="254"/>
      <c r="CZ309" s="254"/>
      <c r="DA309" s="254"/>
      <c r="DB309" s="254"/>
      <c r="DC309" s="254"/>
      <c r="DD309" s="254"/>
      <c r="DE309" s="254"/>
      <c r="DF309" s="254"/>
      <c r="DG309" s="254"/>
      <c r="DH309" s="254"/>
      <c r="DI309" s="254"/>
      <c r="DJ309" s="254"/>
      <c r="DK309" s="254"/>
      <c r="DL309" s="254"/>
      <c r="DM309" s="254"/>
      <c r="DN309" s="259"/>
      <c r="DO309" s="254"/>
    </row>
    <row r="310" spans="1:119" ht="7.5" customHeight="1">
      <c r="A310" s="254"/>
      <c r="B310" s="258"/>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c r="AA310" s="254"/>
      <c r="AB310" s="254"/>
      <c r="AC310" s="254"/>
      <c r="AD310" s="254"/>
      <c r="AE310" s="254"/>
      <c r="AF310" s="254"/>
      <c r="AG310" s="254"/>
      <c r="AH310" s="254"/>
      <c r="AI310" s="254"/>
      <c r="AJ310" s="254"/>
      <c r="AK310" s="254"/>
      <c r="AL310" s="254"/>
      <c r="AM310" s="254"/>
      <c r="AN310" s="254"/>
      <c r="AO310" s="254"/>
      <c r="AP310" s="254"/>
      <c r="AQ310" s="254"/>
      <c r="AR310" s="254"/>
      <c r="AS310" s="254"/>
      <c r="AT310" s="254"/>
      <c r="AU310" s="254"/>
      <c r="AV310" s="254"/>
      <c r="AW310" s="254"/>
      <c r="AX310" s="254"/>
      <c r="AY310" s="254"/>
      <c r="AZ310" s="254"/>
      <c r="BA310" s="254"/>
      <c r="BB310" s="254"/>
      <c r="BC310" s="254"/>
      <c r="BD310" s="254"/>
      <c r="BE310" s="254"/>
      <c r="BF310" s="254"/>
      <c r="BG310" s="254"/>
      <c r="BH310" s="254"/>
      <c r="BI310" s="254"/>
      <c r="BJ310" s="254"/>
      <c r="BK310" s="254"/>
      <c r="BL310" s="254"/>
      <c r="BM310" s="254"/>
      <c r="BN310" s="254"/>
      <c r="BO310" s="254"/>
      <c r="BP310" s="254"/>
      <c r="BQ310" s="254"/>
      <c r="BR310" s="254"/>
      <c r="BS310" s="254"/>
      <c r="BT310" s="254"/>
      <c r="BU310" s="254"/>
      <c r="BV310" s="254"/>
      <c r="BW310" s="254"/>
      <c r="BX310" s="254"/>
      <c r="BY310" s="254"/>
      <c r="BZ310" s="254"/>
      <c r="CA310" s="254"/>
      <c r="CB310" s="254"/>
      <c r="CC310" s="254"/>
      <c r="CD310" s="254"/>
      <c r="CE310" s="254"/>
      <c r="CF310" s="254"/>
      <c r="CG310" s="254"/>
      <c r="CH310" s="254"/>
      <c r="CI310" s="254"/>
      <c r="CJ310" s="254"/>
      <c r="CK310" s="254"/>
      <c r="CL310" s="254"/>
      <c r="CM310" s="254"/>
      <c r="CN310" s="254"/>
      <c r="CO310" s="254"/>
      <c r="CP310" s="254"/>
      <c r="CQ310" s="254"/>
      <c r="CR310" s="254"/>
      <c r="CS310" s="254"/>
      <c r="CT310" s="254"/>
      <c r="CU310" s="254"/>
      <c r="CV310" s="254"/>
      <c r="CW310" s="254"/>
      <c r="CX310" s="254"/>
      <c r="CY310" s="254"/>
      <c r="CZ310" s="254"/>
      <c r="DA310" s="254"/>
      <c r="DB310" s="254"/>
      <c r="DC310" s="254"/>
      <c r="DD310" s="254"/>
      <c r="DE310" s="254"/>
      <c r="DF310" s="254"/>
      <c r="DG310" s="254"/>
      <c r="DH310" s="254"/>
      <c r="DI310" s="254"/>
      <c r="DJ310" s="254"/>
      <c r="DK310" s="254"/>
      <c r="DL310" s="254"/>
      <c r="DM310" s="254"/>
      <c r="DN310" s="259"/>
      <c r="DO310" s="254"/>
    </row>
    <row r="311" spans="1:119" ht="7.5" customHeight="1">
      <c r="A311" s="254"/>
      <c r="B311" s="258"/>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c r="AA311" s="254"/>
      <c r="AB311" s="254"/>
      <c r="AC311" s="254"/>
      <c r="AD311" s="254"/>
      <c r="AE311" s="254"/>
      <c r="AF311" s="254"/>
      <c r="AG311" s="254"/>
      <c r="AH311" s="254"/>
      <c r="AI311" s="254"/>
      <c r="AJ311" s="254"/>
      <c r="AK311" s="254"/>
      <c r="AL311" s="254"/>
      <c r="AM311" s="254"/>
      <c r="AN311" s="254"/>
      <c r="AO311" s="254"/>
      <c r="AP311" s="254"/>
      <c r="AQ311" s="254"/>
      <c r="AR311" s="254"/>
      <c r="AS311" s="254"/>
      <c r="AT311" s="254"/>
      <c r="AU311" s="254"/>
      <c r="AV311" s="254"/>
      <c r="AW311" s="254"/>
      <c r="AX311" s="254"/>
      <c r="AY311" s="254"/>
      <c r="AZ311" s="254"/>
      <c r="BA311" s="254"/>
      <c r="BB311" s="254"/>
      <c r="BC311" s="254"/>
      <c r="BD311" s="254"/>
      <c r="BE311" s="254"/>
      <c r="BF311" s="254"/>
      <c r="BG311" s="254"/>
      <c r="BH311" s="254"/>
      <c r="BI311" s="254"/>
      <c r="BJ311" s="254"/>
      <c r="BK311" s="254"/>
      <c r="BL311" s="254"/>
      <c r="BM311" s="254"/>
      <c r="BN311" s="254"/>
      <c r="BO311" s="254"/>
      <c r="BP311" s="254"/>
      <c r="BQ311" s="254"/>
      <c r="BR311" s="254"/>
      <c r="BS311" s="254"/>
      <c r="BT311" s="254"/>
      <c r="BU311" s="254"/>
      <c r="BV311" s="254"/>
      <c r="BW311" s="254"/>
      <c r="BX311" s="254"/>
      <c r="BY311" s="254"/>
      <c r="BZ311" s="254"/>
      <c r="CA311" s="254"/>
      <c r="CB311" s="254"/>
      <c r="CC311" s="254"/>
      <c r="CD311" s="254"/>
      <c r="CE311" s="254"/>
      <c r="CF311" s="254"/>
      <c r="CG311" s="254"/>
      <c r="CH311" s="254"/>
      <c r="CI311" s="254"/>
      <c r="CJ311" s="254"/>
      <c r="CK311" s="254"/>
      <c r="CL311" s="254"/>
      <c r="CM311" s="254"/>
      <c r="CN311" s="254"/>
      <c r="CO311" s="254"/>
      <c r="CP311" s="254"/>
      <c r="CQ311" s="254"/>
      <c r="CR311" s="254"/>
      <c r="CS311" s="254"/>
      <c r="CT311" s="254"/>
      <c r="CU311" s="254"/>
      <c r="CV311" s="254"/>
      <c r="CW311" s="254"/>
      <c r="CX311" s="254"/>
      <c r="CY311" s="254"/>
      <c r="CZ311" s="254"/>
      <c r="DA311" s="254"/>
      <c r="DB311" s="254"/>
      <c r="DC311" s="254"/>
      <c r="DD311" s="254"/>
      <c r="DE311" s="254"/>
      <c r="DF311" s="254"/>
      <c r="DG311" s="254"/>
      <c r="DH311" s="254"/>
      <c r="DI311" s="254"/>
      <c r="DJ311" s="254"/>
      <c r="DK311" s="254"/>
      <c r="DL311" s="254"/>
      <c r="DM311" s="254"/>
      <c r="DN311" s="259"/>
      <c r="DO311" s="254"/>
    </row>
    <row r="312" spans="1:119" ht="7.5" customHeight="1">
      <c r="A312" s="254"/>
      <c r="B312" s="258"/>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c r="AA312" s="254"/>
      <c r="AB312" s="254"/>
      <c r="AC312" s="254"/>
      <c r="AD312" s="254"/>
      <c r="AE312" s="254"/>
      <c r="AF312" s="254"/>
      <c r="AG312" s="254"/>
      <c r="AH312" s="254"/>
      <c r="AI312" s="254"/>
      <c r="AJ312" s="254"/>
      <c r="AK312" s="254"/>
      <c r="AL312" s="254"/>
      <c r="AM312" s="254"/>
      <c r="AN312" s="254"/>
      <c r="AO312" s="254"/>
      <c r="AP312" s="254"/>
      <c r="AQ312" s="254"/>
      <c r="AR312" s="254"/>
      <c r="AS312" s="254"/>
      <c r="AT312" s="254"/>
      <c r="AU312" s="254"/>
      <c r="AV312" s="254"/>
      <c r="AW312" s="254"/>
      <c r="AX312" s="254"/>
      <c r="AY312" s="254"/>
      <c r="AZ312" s="254"/>
      <c r="BA312" s="254"/>
      <c r="BB312" s="254"/>
      <c r="BC312" s="254"/>
      <c r="BD312" s="254"/>
      <c r="BE312" s="254"/>
      <c r="BF312" s="254"/>
      <c r="BG312" s="254"/>
      <c r="BH312" s="254"/>
      <c r="BI312" s="254"/>
      <c r="BJ312" s="254"/>
      <c r="BK312" s="254"/>
      <c r="BL312" s="254"/>
      <c r="BM312" s="254"/>
      <c r="BN312" s="254"/>
      <c r="BO312" s="254"/>
      <c r="BP312" s="254"/>
      <c r="BQ312" s="254"/>
      <c r="BR312" s="254"/>
      <c r="BS312" s="254"/>
      <c r="BT312" s="254"/>
      <c r="BU312" s="254"/>
      <c r="BV312" s="254"/>
      <c r="BW312" s="254"/>
      <c r="BX312" s="254"/>
      <c r="BY312" s="254"/>
      <c r="BZ312" s="254"/>
      <c r="CA312" s="254"/>
      <c r="CB312" s="254"/>
      <c r="CC312" s="254"/>
      <c r="CD312" s="254"/>
      <c r="CE312" s="254"/>
      <c r="CF312" s="254"/>
      <c r="CG312" s="254"/>
      <c r="CH312" s="254"/>
      <c r="CI312" s="254"/>
      <c r="CJ312" s="254"/>
      <c r="CK312" s="254"/>
      <c r="CL312" s="254"/>
      <c r="CM312" s="254"/>
      <c r="CN312" s="254"/>
      <c r="CO312" s="254"/>
      <c r="CP312" s="254"/>
      <c r="CQ312" s="254"/>
      <c r="CR312" s="254"/>
      <c r="CS312" s="254"/>
      <c r="CT312" s="254"/>
      <c r="CU312" s="254"/>
      <c r="CV312" s="254"/>
      <c r="CW312" s="254"/>
      <c r="CX312" s="254"/>
      <c r="CY312" s="254"/>
      <c r="CZ312" s="254"/>
      <c r="DA312" s="254"/>
      <c r="DB312" s="254"/>
      <c r="DC312" s="254"/>
      <c r="DD312" s="254"/>
      <c r="DE312" s="254"/>
      <c r="DF312" s="254"/>
      <c r="DG312" s="254"/>
      <c r="DH312" s="254"/>
      <c r="DI312" s="254"/>
      <c r="DJ312" s="254"/>
      <c r="DK312" s="254"/>
      <c r="DL312" s="254"/>
      <c r="DM312" s="254"/>
      <c r="DN312" s="259"/>
      <c r="DO312" s="254"/>
    </row>
    <row r="313" spans="1:119" ht="7.5" customHeight="1">
      <c r="A313" s="254"/>
      <c r="B313" s="258"/>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c r="AA313" s="254"/>
      <c r="AB313" s="254"/>
      <c r="AC313" s="254"/>
      <c r="AD313" s="254"/>
      <c r="AE313" s="254"/>
      <c r="AF313" s="254"/>
      <c r="AG313" s="254"/>
      <c r="AH313" s="254"/>
      <c r="AI313" s="254"/>
      <c r="AJ313" s="254"/>
      <c r="AK313" s="254"/>
      <c r="AL313" s="254"/>
      <c r="AM313" s="254"/>
      <c r="AN313" s="254"/>
      <c r="AO313" s="254"/>
      <c r="AP313" s="254"/>
      <c r="AQ313" s="254"/>
      <c r="AR313" s="254"/>
      <c r="AS313" s="254"/>
      <c r="AT313" s="254"/>
      <c r="AU313" s="254"/>
      <c r="AV313" s="254"/>
      <c r="AW313" s="254"/>
      <c r="AX313" s="254"/>
      <c r="AY313" s="254"/>
      <c r="AZ313" s="254"/>
      <c r="BA313" s="254"/>
      <c r="BB313" s="254"/>
      <c r="BC313" s="254"/>
      <c r="BD313" s="254"/>
      <c r="BE313" s="254"/>
      <c r="BF313" s="254"/>
      <c r="BG313" s="254"/>
      <c r="BH313" s="254"/>
      <c r="BI313" s="254"/>
      <c r="BJ313" s="254"/>
      <c r="BK313" s="254"/>
      <c r="BL313" s="254"/>
      <c r="BM313" s="254"/>
      <c r="BN313" s="254"/>
      <c r="BO313" s="254"/>
      <c r="BP313" s="254"/>
      <c r="BQ313" s="254"/>
      <c r="BR313" s="254"/>
      <c r="BS313" s="254"/>
      <c r="BT313" s="254"/>
      <c r="BU313" s="254"/>
      <c r="BV313" s="254"/>
      <c r="BW313" s="254"/>
      <c r="BX313" s="254"/>
      <c r="BY313" s="254"/>
      <c r="BZ313" s="254"/>
      <c r="CA313" s="254"/>
      <c r="CB313" s="254"/>
      <c r="CC313" s="254"/>
      <c r="CD313" s="254"/>
      <c r="CE313" s="254"/>
      <c r="CF313" s="254"/>
      <c r="CG313" s="254"/>
      <c r="CH313" s="254"/>
      <c r="CI313" s="254"/>
      <c r="CJ313" s="254"/>
      <c r="CK313" s="254"/>
      <c r="CL313" s="254"/>
      <c r="CM313" s="254"/>
      <c r="CN313" s="254"/>
      <c r="CO313" s="254"/>
      <c r="CP313" s="254"/>
      <c r="CQ313" s="254"/>
      <c r="CR313" s="254"/>
      <c r="CS313" s="254"/>
      <c r="CT313" s="254"/>
      <c r="CU313" s="254"/>
      <c r="CV313" s="254"/>
      <c r="CW313" s="254"/>
      <c r="CX313" s="254"/>
      <c r="CY313" s="254"/>
      <c r="CZ313" s="254"/>
      <c r="DA313" s="254"/>
      <c r="DB313" s="254"/>
      <c r="DC313" s="254"/>
      <c r="DD313" s="254"/>
      <c r="DE313" s="254"/>
      <c r="DF313" s="254"/>
      <c r="DG313" s="254"/>
      <c r="DH313" s="254"/>
      <c r="DI313" s="254"/>
      <c r="DJ313" s="254"/>
      <c r="DK313" s="254"/>
      <c r="DL313" s="254"/>
      <c r="DM313" s="254"/>
      <c r="DN313" s="259"/>
      <c r="DO313" s="254"/>
    </row>
    <row r="314" spans="1:119" ht="7.5" customHeight="1">
      <c r="A314" s="254"/>
      <c r="B314" s="258"/>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c r="AA314" s="254"/>
      <c r="AB314" s="254"/>
      <c r="AC314" s="254"/>
      <c r="AD314" s="254"/>
      <c r="AE314" s="254"/>
      <c r="AF314" s="254"/>
      <c r="AG314" s="254"/>
      <c r="AH314" s="254"/>
      <c r="AI314" s="254"/>
      <c r="AJ314" s="254"/>
      <c r="AK314" s="254"/>
      <c r="AL314" s="254"/>
      <c r="AM314" s="254"/>
      <c r="AN314" s="254"/>
      <c r="AO314" s="254"/>
      <c r="AP314" s="254"/>
      <c r="AQ314" s="254"/>
      <c r="AR314" s="254"/>
      <c r="AS314" s="254"/>
      <c r="AT314" s="254"/>
      <c r="AU314" s="254"/>
      <c r="AV314" s="254"/>
      <c r="AW314" s="254"/>
      <c r="AX314" s="254"/>
      <c r="AY314" s="254"/>
      <c r="AZ314" s="254"/>
      <c r="BA314" s="254"/>
      <c r="BB314" s="254"/>
      <c r="BC314" s="254"/>
      <c r="BD314" s="254"/>
      <c r="BE314" s="254"/>
      <c r="BF314" s="254"/>
      <c r="BG314" s="254"/>
      <c r="BH314" s="254"/>
      <c r="BI314" s="254"/>
      <c r="BJ314" s="254"/>
      <c r="BK314" s="254"/>
      <c r="BL314" s="254"/>
      <c r="BM314" s="254"/>
      <c r="BN314" s="254"/>
      <c r="BO314" s="254"/>
      <c r="BP314" s="254"/>
      <c r="BQ314" s="254"/>
      <c r="BR314" s="254"/>
      <c r="BS314" s="254"/>
      <c r="BT314" s="254"/>
      <c r="BU314" s="254"/>
      <c r="BV314" s="254"/>
      <c r="BW314" s="254"/>
      <c r="BX314" s="254"/>
      <c r="BY314" s="254"/>
      <c r="BZ314" s="254"/>
      <c r="CA314" s="254"/>
      <c r="CB314" s="254"/>
      <c r="CC314" s="254"/>
      <c r="CD314" s="254"/>
      <c r="CE314" s="254"/>
      <c r="CF314" s="254"/>
      <c r="CG314" s="254"/>
      <c r="CH314" s="254"/>
      <c r="CI314" s="254"/>
      <c r="CJ314" s="254"/>
      <c r="CK314" s="254"/>
      <c r="CL314" s="254"/>
      <c r="CM314" s="254"/>
      <c r="CN314" s="254"/>
      <c r="CO314" s="254"/>
      <c r="CP314" s="254"/>
      <c r="CQ314" s="254"/>
      <c r="CR314" s="254"/>
      <c r="CS314" s="254"/>
      <c r="CT314" s="254"/>
      <c r="CU314" s="254"/>
      <c r="CV314" s="254"/>
      <c r="CW314" s="254"/>
      <c r="CX314" s="254"/>
      <c r="CY314" s="254"/>
      <c r="CZ314" s="254"/>
      <c r="DA314" s="254"/>
      <c r="DB314" s="254"/>
      <c r="DC314" s="254"/>
      <c r="DD314" s="254"/>
      <c r="DE314" s="254"/>
      <c r="DF314" s="254"/>
      <c r="DG314" s="254"/>
      <c r="DH314" s="254"/>
      <c r="DI314" s="254"/>
      <c r="DJ314" s="254"/>
      <c r="DK314" s="254"/>
      <c r="DL314" s="254"/>
      <c r="DM314" s="254"/>
      <c r="DN314" s="259"/>
      <c r="DO314" s="254"/>
    </row>
    <row r="315" spans="1:119" ht="7.5" customHeight="1">
      <c r="A315" s="254"/>
      <c r="B315" s="258"/>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c r="AA315" s="254"/>
      <c r="AB315" s="254"/>
      <c r="AC315" s="254"/>
      <c r="AD315" s="254"/>
      <c r="AE315" s="254"/>
      <c r="AF315" s="254"/>
      <c r="AG315" s="254"/>
      <c r="AH315" s="254"/>
      <c r="AI315" s="254"/>
      <c r="AJ315" s="254"/>
      <c r="AK315" s="254"/>
      <c r="AL315" s="254"/>
      <c r="AM315" s="254"/>
      <c r="AN315" s="254"/>
      <c r="AO315" s="254"/>
      <c r="AP315" s="254"/>
      <c r="AQ315" s="254"/>
      <c r="AR315" s="254"/>
      <c r="AS315" s="254"/>
      <c r="AT315" s="254"/>
      <c r="AU315" s="254"/>
      <c r="AV315" s="254"/>
      <c r="AW315" s="254"/>
      <c r="AX315" s="254"/>
      <c r="AY315" s="254"/>
      <c r="AZ315" s="254"/>
      <c r="BA315" s="254"/>
      <c r="BB315" s="254"/>
      <c r="BC315" s="254"/>
      <c r="BD315" s="254"/>
      <c r="BE315" s="254"/>
      <c r="BF315" s="254"/>
      <c r="BG315" s="254"/>
      <c r="BH315" s="254"/>
      <c r="BI315" s="254"/>
      <c r="BJ315" s="254"/>
      <c r="BK315" s="254"/>
      <c r="BL315" s="254"/>
      <c r="BM315" s="254"/>
      <c r="BN315" s="254"/>
      <c r="BO315" s="254"/>
      <c r="BP315" s="254"/>
      <c r="BQ315" s="254"/>
      <c r="BR315" s="254"/>
      <c r="BS315" s="254"/>
      <c r="BT315" s="254"/>
      <c r="BU315" s="254"/>
      <c r="BV315" s="254"/>
      <c r="BW315" s="254"/>
      <c r="BX315" s="254"/>
      <c r="BY315" s="254"/>
      <c r="BZ315" s="254"/>
      <c r="CA315" s="254"/>
      <c r="CB315" s="254"/>
      <c r="CC315" s="254"/>
      <c r="CD315" s="254"/>
      <c r="CE315" s="254"/>
      <c r="CF315" s="254"/>
      <c r="CG315" s="254"/>
      <c r="CH315" s="254"/>
      <c r="CI315" s="254"/>
      <c r="CJ315" s="254"/>
      <c r="CK315" s="254"/>
      <c r="CL315" s="254"/>
      <c r="CM315" s="254"/>
      <c r="CN315" s="254"/>
      <c r="CO315" s="254"/>
      <c r="CP315" s="254"/>
      <c r="CQ315" s="254"/>
      <c r="CR315" s="254"/>
      <c r="CS315" s="254"/>
      <c r="CT315" s="254"/>
      <c r="CU315" s="254"/>
      <c r="CV315" s="254"/>
      <c r="CW315" s="254"/>
      <c r="CX315" s="254"/>
      <c r="CY315" s="254"/>
      <c r="CZ315" s="254"/>
      <c r="DA315" s="254"/>
      <c r="DB315" s="254"/>
      <c r="DC315" s="254"/>
      <c r="DD315" s="254"/>
      <c r="DE315" s="254"/>
      <c r="DF315" s="254"/>
      <c r="DG315" s="254"/>
      <c r="DH315" s="254"/>
      <c r="DI315" s="254"/>
      <c r="DJ315" s="254"/>
      <c r="DK315" s="254"/>
      <c r="DL315" s="254"/>
      <c r="DM315" s="254"/>
      <c r="DN315" s="259"/>
      <c r="DO315" s="254"/>
    </row>
    <row r="316" spans="1:119" ht="7.5" customHeight="1">
      <c r="A316" s="254"/>
      <c r="B316" s="258"/>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c r="AA316" s="254"/>
      <c r="AB316" s="254"/>
      <c r="AC316" s="254"/>
      <c r="AD316" s="254"/>
      <c r="AE316" s="254"/>
      <c r="AF316" s="254"/>
      <c r="AG316" s="254"/>
      <c r="AH316" s="254"/>
      <c r="AI316" s="254"/>
      <c r="AJ316" s="254"/>
      <c r="AK316" s="254"/>
      <c r="AL316" s="254"/>
      <c r="AM316" s="254"/>
      <c r="AN316" s="254"/>
      <c r="AO316" s="254"/>
      <c r="AP316" s="254"/>
      <c r="AQ316" s="254"/>
      <c r="AR316" s="254"/>
      <c r="AS316" s="254"/>
      <c r="AT316" s="254"/>
      <c r="AU316" s="254"/>
      <c r="AV316" s="254"/>
      <c r="AW316" s="254"/>
      <c r="AX316" s="254"/>
      <c r="AY316" s="254"/>
      <c r="AZ316" s="254"/>
      <c r="BA316" s="254"/>
      <c r="BB316" s="254"/>
      <c r="BC316" s="254"/>
      <c r="BD316" s="254"/>
      <c r="BE316" s="254"/>
      <c r="BF316" s="254"/>
      <c r="BG316" s="254"/>
      <c r="BH316" s="254"/>
      <c r="BI316" s="254"/>
      <c r="BJ316" s="254"/>
      <c r="BK316" s="254"/>
      <c r="BL316" s="254"/>
      <c r="BM316" s="254"/>
      <c r="BN316" s="254"/>
      <c r="BO316" s="254"/>
      <c r="BP316" s="254"/>
      <c r="BQ316" s="254"/>
      <c r="BR316" s="254"/>
      <c r="BS316" s="254"/>
      <c r="BT316" s="254"/>
      <c r="BU316" s="254"/>
      <c r="BV316" s="254"/>
      <c r="BW316" s="254"/>
      <c r="BX316" s="254"/>
      <c r="BY316" s="254"/>
      <c r="BZ316" s="254"/>
      <c r="CA316" s="254"/>
      <c r="CB316" s="254"/>
      <c r="CC316" s="254"/>
      <c r="CD316" s="254"/>
      <c r="CE316" s="254"/>
      <c r="CF316" s="254"/>
      <c r="CG316" s="254"/>
      <c r="CH316" s="254"/>
      <c r="CI316" s="254"/>
      <c r="CJ316" s="254"/>
      <c r="CK316" s="254"/>
      <c r="CL316" s="254"/>
      <c r="CM316" s="254"/>
      <c r="CN316" s="254"/>
      <c r="CO316" s="254"/>
      <c r="CP316" s="254"/>
      <c r="CQ316" s="254"/>
      <c r="CR316" s="254"/>
      <c r="CS316" s="254"/>
      <c r="CT316" s="254"/>
      <c r="CU316" s="254"/>
      <c r="CV316" s="254"/>
      <c r="CW316" s="254"/>
      <c r="CX316" s="254"/>
      <c r="CY316" s="254"/>
      <c r="CZ316" s="254"/>
      <c r="DA316" s="254"/>
      <c r="DB316" s="254"/>
      <c r="DC316" s="254"/>
      <c r="DD316" s="254"/>
      <c r="DE316" s="254"/>
      <c r="DF316" s="254"/>
      <c r="DG316" s="254"/>
      <c r="DH316" s="254"/>
      <c r="DI316" s="254"/>
      <c r="DJ316" s="254"/>
      <c r="DK316" s="254"/>
      <c r="DL316" s="254"/>
      <c r="DM316" s="254"/>
      <c r="DN316" s="259"/>
      <c r="DO316" s="254"/>
    </row>
    <row r="317" spans="1:119" ht="7.5" customHeight="1">
      <c r="A317" s="254"/>
      <c r="B317" s="258"/>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c r="AA317" s="254"/>
      <c r="AB317" s="254"/>
      <c r="AC317" s="254"/>
      <c r="AD317" s="254"/>
      <c r="AE317" s="254"/>
      <c r="AF317" s="254"/>
      <c r="AG317" s="254"/>
      <c r="AH317" s="254"/>
      <c r="AI317" s="254"/>
      <c r="AJ317" s="254"/>
      <c r="AK317" s="254"/>
      <c r="AL317" s="254"/>
      <c r="AM317" s="254"/>
      <c r="AN317" s="254"/>
      <c r="AO317" s="254"/>
      <c r="AP317" s="254"/>
      <c r="AQ317" s="254"/>
      <c r="AR317" s="254"/>
      <c r="AS317" s="254"/>
      <c r="AT317" s="254"/>
      <c r="AU317" s="254"/>
      <c r="AV317" s="254"/>
      <c r="AW317" s="254"/>
      <c r="AX317" s="254"/>
      <c r="AY317" s="254"/>
      <c r="AZ317" s="254"/>
      <c r="BA317" s="254"/>
      <c r="BB317" s="254"/>
      <c r="BC317" s="254"/>
      <c r="BD317" s="254"/>
      <c r="BE317" s="254"/>
      <c r="BF317" s="254"/>
      <c r="BG317" s="254"/>
      <c r="BH317" s="254"/>
      <c r="BI317" s="254"/>
      <c r="BJ317" s="254"/>
      <c r="BK317" s="254"/>
      <c r="BL317" s="254"/>
      <c r="BM317" s="254"/>
      <c r="BN317" s="254"/>
      <c r="BO317" s="254"/>
      <c r="BP317" s="254"/>
      <c r="BQ317" s="254"/>
      <c r="BR317" s="254"/>
      <c r="BS317" s="254"/>
      <c r="BT317" s="254"/>
      <c r="BU317" s="254"/>
      <c r="BV317" s="254"/>
      <c r="BW317" s="254"/>
      <c r="BX317" s="254"/>
      <c r="BY317" s="254"/>
      <c r="BZ317" s="254"/>
      <c r="CA317" s="254"/>
      <c r="CB317" s="254"/>
      <c r="CC317" s="254"/>
      <c r="CD317" s="254"/>
      <c r="CE317" s="254"/>
      <c r="CF317" s="254"/>
      <c r="CG317" s="254"/>
      <c r="CH317" s="254"/>
      <c r="CI317" s="254"/>
      <c r="CJ317" s="254"/>
      <c r="CK317" s="254"/>
      <c r="CL317" s="254"/>
      <c r="CM317" s="254"/>
      <c r="CN317" s="254"/>
      <c r="CO317" s="254"/>
      <c r="CP317" s="254"/>
      <c r="CQ317" s="254"/>
      <c r="CR317" s="254"/>
      <c r="CS317" s="254"/>
      <c r="CT317" s="254"/>
      <c r="CU317" s="254"/>
      <c r="CV317" s="254"/>
      <c r="CW317" s="254"/>
      <c r="CX317" s="254"/>
      <c r="CY317" s="254"/>
      <c r="CZ317" s="254"/>
      <c r="DA317" s="254"/>
      <c r="DB317" s="254"/>
      <c r="DC317" s="254"/>
      <c r="DD317" s="254"/>
      <c r="DE317" s="254"/>
      <c r="DF317" s="254"/>
      <c r="DG317" s="254"/>
      <c r="DH317" s="254"/>
      <c r="DI317" s="254"/>
      <c r="DJ317" s="254"/>
      <c r="DK317" s="254"/>
      <c r="DL317" s="254"/>
      <c r="DM317" s="254"/>
      <c r="DN317" s="259"/>
      <c r="DO317" s="254"/>
    </row>
    <row r="318" spans="1:119" ht="7.5" customHeight="1">
      <c r="A318" s="254"/>
      <c r="B318" s="258"/>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c r="AA318" s="254"/>
      <c r="AB318" s="254"/>
      <c r="AC318" s="254"/>
      <c r="AD318" s="254"/>
      <c r="AE318" s="254"/>
      <c r="AF318" s="254"/>
      <c r="AG318" s="254"/>
      <c r="AH318" s="254"/>
      <c r="AI318" s="254"/>
      <c r="AJ318" s="254"/>
      <c r="AK318" s="254"/>
      <c r="AL318" s="254"/>
      <c r="AM318" s="254"/>
      <c r="AN318" s="254"/>
      <c r="AO318" s="254"/>
      <c r="AP318" s="254"/>
      <c r="AQ318" s="254"/>
      <c r="AR318" s="254"/>
      <c r="AS318" s="254"/>
      <c r="AT318" s="254"/>
      <c r="AU318" s="254"/>
      <c r="AV318" s="254"/>
      <c r="AW318" s="254"/>
      <c r="AX318" s="254"/>
      <c r="AY318" s="254"/>
      <c r="AZ318" s="254"/>
      <c r="BA318" s="254"/>
      <c r="BB318" s="254"/>
      <c r="BC318" s="254"/>
      <c r="BD318" s="254"/>
      <c r="BE318" s="254"/>
      <c r="BF318" s="254"/>
      <c r="BG318" s="254"/>
      <c r="BH318" s="254"/>
      <c r="BI318" s="254"/>
      <c r="BJ318" s="254"/>
      <c r="BK318" s="254"/>
      <c r="BL318" s="254"/>
      <c r="BM318" s="254"/>
      <c r="BN318" s="254"/>
      <c r="BO318" s="254"/>
      <c r="BP318" s="254"/>
      <c r="BQ318" s="254"/>
      <c r="BR318" s="254"/>
      <c r="BS318" s="254"/>
      <c r="BT318" s="254"/>
      <c r="BU318" s="254"/>
      <c r="BV318" s="254"/>
      <c r="BW318" s="254"/>
      <c r="BX318" s="254"/>
      <c r="BY318" s="254"/>
      <c r="BZ318" s="254"/>
      <c r="CA318" s="254"/>
      <c r="CB318" s="254"/>
      <c r="CC318" s="254"/>
      <c r="CD318" s="254"/>
      <c r="CE318" s="254"/>
      <c r="CF318" s="254"/>
      <c r="CG318" s="254"/>
      <c r="CH318" s="254"/>
      <c r="CI318" s="254"/>
      <c r="CJ318" s="254"/>
      <c r="CK318" s="254"/>
      <c r="CL318" s="254"/>
      <c r="CM318" s="254"/>
      <c r="CN318" s="254"/>
      <c r="CO318" s="254"/>
      <c r="CP318" s="254"/>
      <c r="CQ318" s="254"/>
      <c r="CR318" s="254"/>
      <c r="CS318" s="254"/>
      <c r="CT318" s="254"/>
      <c r="CU318" s="254"/>
      <c r="CV318" s="254"/>
      <c r="CW318" s="254"/>
      <c r="CX318" s="254"/>
      <c r="CY318" s="254"/>
      <c r="CZ318" s="254"/>
      <c r="DA318" s="254"/>
      <c r="DB318" s="254"/>
      <c r="DC318" s="254"/>
      <c r="DD318" s="254"/>
      <c r="DE318" s="254"/>
      <c r="DF318" s="254"/>
      <c r="DG318" s="254"/>
      <c r="DH318" s="254"/>
      <c r="DI318" s="254"/>
      <c r="DJ318" s="254"/>
      <c r="DK318" s="254"/>
      <c r="DL318" s="254"/>
      <c r="DM318" s="254"/>
      <c r="DN318" s="259"/>
      <c r="DO318" s="254"/>
    </row>
    <row r="319" spans="1:119" ht="7.5" customHeight="1">
      <c r="A319" s="254"/>
      <c r="B319" s="258"/>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c r="AA319" s="254"/>
      <c r="AB319" s="254"/>
      <c r="AC319" s="254"/>
      <c r="AD319" s="254"/>
      <c r="AE319" s="254"/>
      <c r="AF319" s="254"/>
      <c r="AG319" s="254"/>
      <c r="AH319" s="254"/>
      <c r="AI319" s="254"/>
      <c r="AJ319" s="254"/>
      <c r="AK319" s="254"/>
      <c r="AL319" s="254"/>
      <c r="AM319" s="254"/>
      <c r="AN319" s="254"/>
      <c r="AO319" s="254"/>
      <c r="AP319" s="254"/>
      <c r="AQ319" s="254"/>
      <c r="AR319" s="254"/>
      <c r="AS319" s="254"/>
      <c r="AT319" s="254"/>
      <c r="AU319" s="254"/>
      <c r="AV319" s="254"/>
      <c r="AW319" s="254"/>
      <c r="AX319" s="254"/>
      <c r="AY319" s="254"/>
      <c r="AZ319" s="254"/>
      <c r="BA319" s="254"/>
      <c r="BB319" s="254"/>
      <c r="BC319" s="254"/>
      <c r="BD319" s="254"/>
      <c r="BE319" s="254"/>
      <c r="BF319" s="254"/>
      <c r="BG319" s="254"/>
      <c r="BH319" s="254"/>
      <c r="BI319" s="254"/>
      <c r="BJ319" s="254"/>
      <c r="BK319" s="254"/>
      <c r="BL319" s="254"/>
      <c r="BM319" s="254"/>
      <c r="BN319" s="254"/>
      <c r="BO319" s="254"/>
      <c r="BP319" s="254"/>
      <c r="BQ319" s="254"/>
      <c r="BR319" s="254"/>
      <c r="BS319" s="254"/>
      <c r="BT319" s="254"/>
      <c r="BU319" s="254"/>
      <c r="BV319" s="254"/>
      <c r="BW319" s="254"/>
      <c r="BX319" s="254"/>
      <c r="BY319" s="254"/>
      <c r="BZ319" s="254"/>
      <c r="CA319" s="254"/>
      <c r="CB319" s="254"/>
      <c r="CC319" s="254"/>
      <c r="CD319" s="254"/>
      <c r="CE319" s="254"/>
      <c r="CF319" s="254"/>
      <c r="CG319" s="254"/>
      <c r="CH319" s="254"/>
      <c r="CI319" s="254"/>
      <c r="CJ319" s="254"/>
      <c r="CK319" s="254"/>
      <c r="CL319" s="254"/>
      <c r="CM319" s="254"/>
      <c r="CN319" s="254"/>
      <c r="CO319" s="254"/>
      <c r="CP319" s="254"/>
      <c r="CQ319" s="254"/>
      <c r="CR319" s="254"/>
      <c r="CS319" s="254"/>
      <c r="CT319" s="254"/>
      <c r="CU319" s="254"/>
      <c r="CV319" s="254"/>
      <c r="CW319" s="254"/>
      <c r="CX319" s="254"/>
      <c r="CY319" s="254"/>
      <c r="CZ319" s="254"/>
      <c r="DA319" s="254"/>
      <c r="DB319" s="254"/>
      <c r="DC319" s="254"/>
      <c r="DD319" s="254"/>
      <c r="DE319" s="254"/>
      <c r="DF319" s="254"/>
      <c r="DG319" s="254"/>
      <c r="DH319" s="254"/>
      <c r="DI319" s="254"/>
      <c r="DJ319" s="254"/>
      <c r="DK319" s="254"/>
      <c r="DL319" s="254"/>
      <c r="DM319" s="254"/>
      <c r="DN319" s="259"/>
      <c r="DO319" s="254"/>
    </row>
    <row r="320" spans="1:119" ht="7.5" customHeight="1">
      <c r="A320" s="254"/>
      <c r="B320" s="258"/>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c r="AA320" s="254"/>
      <c r="AB320" s="254"/>
      <c r="AC320" s="254"/>
      <c r="AD320" s="254"/>
      <c r="AE320" s="254"/>
      <c r="AF320" s="254"/>
      <c r="AG320" s="254"/>
      <c r="AH320" s="254"/>
      <c r="AI320" s="254"/>
      <c r="AJ320" s="254"/>
      <c r="AK320" s="254"/>
      <c r="AL320" s="254"/>
      <c r="AM320" s="254"/>
      <c r="AN320" s="254"/>
      <c r="AO320" s="254"/>
      <c r="AP320" s="254"/>
      <c r="AQ320" s="254"/>
      <c r="AR320" s="254"/>
      <c r="AS320" s="254"/>
      <c r="AT320" s="254"/>
      <c r="AU320" s="254"/>
      <c r="AV320" s="254"/>
      <c r="AW320" s="254"/>
      <c r="AX320" s="254"/>
      <c r="AY320" s="254"/>
      <c r="AZ320" s="254"/>
      <c r="BA320" s="254"/>
      <c r="BB320" s="254"/>
      <c r="BC320" s="254"/>
      <c r="BD320" s="254"/>
      <c r="BE320" s="254"/>
      <c r="BF320" s="254"/>
      <c r="BG320" s="254"/>
      <c r="BH320" s="254"/>
      <c r="BI320" s="254"/>
      <c r="BJ320" s="254"/>
      <c r="BK320" s="254"/>
      <c r="BL320" s="254"/>
      <c r="BM320" s="254"/>
      <c r="BN320" s="254"/>
      <c r="BO320" s="254"/>
      <c r="BP320" s="254"/>
      <c r="BQ320" s="254"/>
      <c r="BR320" s="254"/>
      <c r="BS320" s="254"/>
      <c r="BT320" s="254"/>
      <c r="BU320" s="254"/>
      <c r="BV320" s="254"/>
      <c r="BW320" s="254"/>
      <c r="BX320" s="254"/>
      <c r="BY320" s="254"/>
      <c r="BZ320" s="254"/>
      <c r="CA320" s="254"/>
      <c r="CB320" s="254"/>
      <c r="CC320" s="254"/>
      <c r="CD320" s="254"/>
      <c r="CE320" s="254"/>
      <c r="CF320" s="254"/>
      <c r="CG320" s="254"/>
      <c r="CH320" s="254"/>
      <c r="CI320" s="254"/>
      <c r="CJ320" s="254"/>
      <c r="CK320" s="254"/>
      <c r="CL320" s="254"/>
      <c r="CM320" s="254"/>
      <c r="CN320" s="254"/>
      <c r="CO320" s="254"/>
      <c r="CP320" s="254"/>
      <c r="CQ320" s="254"/>
      <c r="CR320" s="254"/>
      <c r="CS320" s="254"/>
      <c r="CT320" s="254"/>
      <c r="CU320" s="254"/>
      <c r="CV320" s="254"/>
      <c r="CW320" s="254"/>
      <c r="CX320" s="254"/>
      <c r="CY320" s="254"/>
      <c r="CZ320" s="254"/>
      <c r="DA320" s="254"/>
      <c r="DB320" s="254"/>
      <c r="DC320" s="254"/>
      <c r="DD320" s="254"/>
      <c r="DE320" s="254"/>
      <c r="DF320" s="254"/>
      <c r="DG320" s="254"/>
      <c r="DH320" s="254"/>
      <c r="DI320" s="254"/>
      <c r="DJ320" s="254"/>
      <c r="DK320" s="254"/>
      <c r="DL320" s="254"/>
      <c r="DM320" s="254"/>
      <c r="DN320" s="259"/>
      <c r="DO320" s="254"/>
    </row>
    <row r="321" spans="1:119" ht="7.5" customHeight="1">
      <c r="A321" s="254"/>
      <c r="B321" s="258"/>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c r="AA321" s="254"/>
      <c r="AB321" s="254"/>
      <c r="AC321" s="254"/>
      <c r="AD321" s="254"/>
      <c r="AE321" s="254"/>
      <c r="AF321" s="254"/>
      <c r="AG321" s="254"/>
      <c r="AH321" s="254"/>
      <c r="AI321" s="254"/>
      <c r="AJ321" s="254"/>
      <c r="AK321" s="254"/>
      <c r="AL321" s="254"/>
      <c r="AM321" s="254"/>
      <c r="AN321" s="254"/>
      <c r="AO321" s="254"/>
      <c r="AP321" s="254"/>
      <c r="AQ321" s="254"/>
      <c r="AR321" s="254"/>
      <c r="AS321" s="254"/>
      <c r="AT321" s="254"/>
      <c r="AU321" s="254"/>
      <c r="AV321" s="254"/>
      <c r="AW321" s="254"/>
      <c r="AX321" s="254"/>
      <c r="AY321" s="254"/>
      <c r="AZ321" s="254"/>
      <c r="BA321" s="254"/>
      <c r="BB321" s="254"/>
      <c r="BC321" s="254"/>
      <c r="BD321" s="254"/>
      <c r="BE321" s="254"/>
      <c r="BF321" s="254"/>
      <c r="BG321" s="254"/>
      <c r="BH321" s="254"/>
      <c r="BI321" s="254"/>
      <c r="BJ321" s="254"/>
      <c r="BK321" s="254"/>
      <c r="BL321" s="254"/>
      <c r="BM321" s="254"/>
      <c r="BN321" s="254"/>
      <c r="BO321" s="254"/>
      <c r="BP321" s="254"/>
      <c r="BQ321" s="254"/>
      <c r="BR321" s="254"/>
      <c r="BS321" s="254"/>
      <c r="BT321" s="254"/>
      <c r="BU321" s="254"/>
      <c r="BV321" s="254"/>
      <c r="BW321" s="254"/>
      <c r="BX321" s="254"/>
      <c r="BY321" s="254"/>
      <c r="BZ321" s="254"/>
      <c r="CA321" s="254"/>
      <c r="CB321" s="254"/>
      <c r="CC321" s="254"/>
      <c r="CD321" s="254"/>
      <c r="CE321" s="254"/>
      <c r="CF321" s="254"/>
      <c r="CG321" s="254"/>
      <c r="CH321" s="254"/>
      <c r="CI321" s="254"/>
      <c r="CJ321" s="254"/>
      <c r="CK321" s="254"/>
      <c r="CL321" s="254"/>
      <c r="CM321" s="254"/>
      <c r="CN321" s="254"/>
      <c r="CO321" s="254"/>
      <c r="CP321" s="254"/>
      <c r="CQ321" s="254"/>
      <c r="CR321" s="254"/>
      <c r="CS321" s="254"/>
      <c r="CT321" s="254"/>
      <c r="CU321" s="254"/>
      <c r="CV321" s="254"/>
      <c r="CW321" s="254"/>
      <c r="CX321" s="254"/>
      <c r="CY321" s="254"/>
      <c r="CZ321" s="254"/>
      <c r="DA321" s="254"/>
      <c r="DB321" s="254"/>
      <c r="DC321" s="254"/>
      <c r="DD321" s="254"/>
      <c r="DE321" s="254"/>
      <c r="DF321" s="254"/>
      <c r="DG321" s="254"/>
      <c r="DH321" s="254"/>
      <c r="DI321" s="254"/>
      <c r="DJ321" s="254"/>
      <c r="DK321" s="254"/>
      <c r="DL321" s="254"/>
      <c r="DM321" s="254"/>
      <c r="DN321" s="259"/>
      <c r="DO321" s="254"/>
    </row>
    <row r="322" spans="1:119" ht="7.5" customHeight="1">
      <c r="A322" s="254"/>
      <c r="B322" s="258"/>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c r="AA322" s="254"/>
      <c r="AB322" s="254"/>
      <c r="AC322" s="254"/>
      <c r="AD322" s="254"/>
      <c r="AE322" s="254"/>
      <c r="AF322" s="254"/>
      <c r="AG322" s="254"/>
      <c r="AH322" s="254"/>
      <c r="AI322" s="254"/>
      <c r="AJ322" s="254"/>
      <c r="AK322" s="254"/>
      <c r="AL322" s="254"/>
      <c r="AM322" s="254"/>
      <c r="AN322" s="254"/>
      <c r="AO322" s="254"/>
      <c r="AP322" s="254"/>
      <c r="AQ322" s="254"/>
      <c r="AR322" s="254"/>
      <c r="AS322" s="254"/>
      <c r="AT322" s="254"/>
      <c r="AU322" s="254"/>
      <c r="AV322" s="254"/>
      <c r="AW322" s="254"/>
      <c r="AX322" s="254"/>
      <c r="AY322" s="254"/>
      <c r="AZ322" s="254"/>
      <c r="BA322" s="254"/>
      <c r="BB322" s="254"/>
      <c r="BC322" s="254"/>
      <c r="BD322" s="254"/>
      <c r="BE322" s="254"/>
      <c r="BF322" s="254"/>
      <c r="BG322" s="254"/>
      <c r="BH322" s="254"/>
      <c r="BI322" s="254"/>
      <c r="BJ322" s="254"/>
      <c r="BK322" s="254"/>
      <c r="BL322" s="254"/>
      <c r="BM322" s="254"/>
      <c r="BN322" s="254"/>
      <c r="BO322" s="254"/>
      <c r="BP322" s="254"/>
      <c r="BQ322" s="254"/>
      <c r="BR322" s="254"/>
      <c r="BS322" s="254"/>
      <c r="BT322" s="254"/>
      <c r="BU322" s="254"/>
      <c r="BV322" s="254"/>
      <c r="BW322" s="254"/>
      <c r="BX322" s="254"/>
      <c r="BY322" s="254"/>
      <c r="BZ322" s="254"/>
      <c r="CA322" s="254"/>
      <c r="CB322" s="254"/>
      <c r="CC322" s="254"/>
      <c r="CD322" s="254"/>
      <c r="CE322" s="254"/>
      <c r="CF322" s="254"/>
      <c r="CG322" s="254"/>
      <c r="CH322" s="254"/>
      <c r="CI322" s="254"/>
      <c r="CJ322" s="254"/>
      <c r="CK322" s="254"/>
      <c r="CL322" s="254"/>
      <c r="CM322" s="254"/>
      <c r="CN322" s="254"/>
      <c r="CO322" s="254"/>
      <c r="CP322" s="254"/>
      <c r="CQ322" s="254"/>
      <c r="CR322" s="254"/>
      <c r="CS322" s="254"/>
      <c r="CT322" s="254"/>
      <c r="CU322" s="254"/>
      <c r="CV322" s="254"/>
      <c r="CW322" s="254"/>
      <c r="CX322" s="254"/>
      <c r="CY322" s="254"/>
      <c r="CZ322" s="254"/>
      <c r="DA322" s="254"/>
      <c r="DB322" s="254"/>
      <c r="DC322" s="254"/>
      <c r="DD322" s="254"/>
      <c r="DE322" s="254"/>
      <c r="DF322" s="254"/>
      <c r="DG322" s="254"/>
      <c r="DH322" s="254"/>
      <c r="DI322" s="254"/>
      <c r="DJ322" s="254"/>
      <c r="DK322" s="254"/>
      <c r="DL322" s="254"/>
      <c r="DM322" s="254"/>
      <c r="DN322" s="259"/>
      <c r="DO322" s="254"/>
    </row>
    <row r="323" spans="1:119" ht="7.5" customHeight="1">
      <c r="A323" s="254"/>
      <c r="B323" s="258"/>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c r="AA323" s="254"/>
      <c r="AB323" s="254"/>
      <c r="AC323" s="254"/>
      <c r="AD323" s="254"/>
      <c r="AE323" s="254"/>
      <c r="AF323" s="254"/>
      <c r="AG323" s="254"/>
      <c r="AH323" s="254"/>
      <c r="AI323" s="254"/>
      <c r="AJ323" s="254"/>
      <c r="AK323" s="254"/>
      <c r="AL323" s="254"/>
      <c r="AM323" s="254"/>
      <c r="AN323" s="254"/>
      <c r="AO323" s="254"/>
      <c r="AP323" s="254"/>
      <c r="AQ323" s="254"/>
      <c r="AR323" s="254"/>
      <c r="AS323" s="254"/>
      <c r="AT323" s="254"/>
      <c r="AU323" s="254"/>
      <c r="AV323" s="254"/>
      <c r="AW323" s="254"/>
      <c r="AX323" s="254"/>
      <c r="AY323" s="254"/>
      <c r="AZ323" s="254"/>
      <c r="BA323" s="254"/>
      <c r="BB323" s="254"/>
      <c r="BC323" s="254"/>
      <c r="BD323" s="254"/>
      <c r="BE323" s="254"/>
      <c r="BF323" s="254"/>
      <c r="BG323" s="254"/>
      <c r="BH323" s="254"/>
      <c r="BI323" s="254"/>
      <c r="BJ323" s="254"/>
      <c r="BK323" s="254"/>
      <c r="BL323" s="254"/>
      <c r="BM323" s="254"/>
      <c r="BN323" s="254"/>
      <c r="BO323" s="254"/>
      <c r="BP323" s="254"/>
      <c r="BQ323" s="254"/>
      <c r="BR323" s="254"/>
      <c r="BS323" s="254"/>
      <c r="BT323" s="254"/>
      <c r="BU323" s="254"/>
      <c r="BV323" s="254"/>
      <c r="BW323" s="254"/>
      <c r="BX323" s="254"/>
      <c r="BY323" s="254"/>
      <c r="BZ323" s="254"/>
      <c r="CA323" s="254"/>
      <c r="CB323" s="254"/>
      <c r="CC323" s="254"/>
      <c r="CD323" s="254"/>
      <c r="CE323" s="254"/>
      <c r="CF323" s="254"/>
      <c r="CG323" s="254"/>
      <c r="CH323" s="254"/>
      <c r="CI323" s="254"/>
      <c r="CJ323" s="254"/>
      <c r="CK323" s="254"/>
      <c r="CL323" s="254"/>
      <c r="CM323" s="254"/>
      <c r="CN323" s="254"/>
      <c r="CO323" s="254"/>
      <c r="CP323" s="254"/>
      <c r="CQ323" s="254"/>
      <c r="CR323" s="254"/>
      <c r="CS323" s="254"/>
      <c r="CT323" s="254"/>
      <c r="CU323" s="254"/>
      <c r="CV323" s="254"/>
      <c r="CW323" s="254"/>
      <c r="CX323" s="254"/>
      <c r="CY323" s="254"/>
      <c r="CZ323" s="254"/>
      <c r="DA323" s="254"/>
      <c r="DB323" s="254"/>
      <c r="DC323" s="254"/>
      <c r="DD323" s="254"/>
      <c r="DE323" s="254"/>
      <c r="DF323" s="254"/>
      <c r="DG323" s="254"/>
      <c r="DH323" s="254"/>
      <c r="DI323" s="254"/>
      <c r="DJ323" s="254"/>
      <c r="DK323" s="254"/>
      <c r="DL323" s="254"/>
      <c r="DM323" s="254"/>
      <c r="DN323" s="259"/>
      <c r="DO323" s="254"/>
    </row>
    <row r="324" spans="1:119" ht="7.5" customHeight="1">
      <c r="A324" s="254"/>
      <c r="B324" s="258"/>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c r="AA324" s="254"/>
      <c r="AB324" s="254"/>
      <c r="AC324" s="254"/>
      <c r="AD324" s="254"/>
      <c r="AE324" s="254"/>
      <c r="AF324" s="254"/>
      <c r="AG324" s="254"/>
      <c r="AH324" s="254"/>
      <c r="AI324" s="254"/>
      <c r="AJ324" s="254"/>
      <c r="AK324" s="254"/>
      <c r="AL324" s="254"/>
      <c r="AM324" s="254"/>
      <c r="AN324" s="254"/>
      <c r="AO324" s="254"/>
      <c r="AP324" s="254"/>
      <c r="AQ324" s="254"/>
      <c r="AR324" s="254"/>
      <c r="AS324" s="254"/>
      <c r="AT324" s="254"/>
      <c r="AU324" s="254"/>
      <c r="AV324" s="254"/>
      <c r="AW324" s="254"/>
      <c r="AX324" s="254"/>
      <c r="AY324" s="254"/>
      <c r="AZ324" s="254"/>
      <c r="BA324" s="254"/>
      <c r="BB324" s="254"/>
      <c r="BC324" s="254"/>
      <c r="BD324" s="254"/>
      <c r="BE324" s="254"/>
      <c r="BF324" s="254"/>
      <c r="BG324" s="254"/>
      <c r="BH324" s="254"/>
      <c r="BI324" s="254"/>
      <c r="BJ324" s="254"/>
      <c r="BK324" s="254"/>
      <c r="BL324" s="254"/>
      <c r="BM324" s="254"/>
      <c r="BN324" s="254"/>
      <c r="BO324" s="254"/>
      <c r="BP324" s="254"/>
      <c r="BQ324" s="254"/>
      <c r="BR324" s="254"/>
      <c r="BS324" s="254"/>
      <c r="BT324" s="254"/>
      <c r="BU324" s="254"/>
      <c r="BV324" s="254"/>
      <c r="BW324" s="254"/>
      <c r="BX324" s="254"/>
      <c r="BY324" s="254"/>
      <c r="BZ324" s="254"/>
      <c r="CA324" s="254"/>
      <c r="CB324" s="254"/>
      <c r="CC324" s="254"/>
      <c r="CD324" s="254"/>
      <c r="CE324" s="254"/>
      <c r="CF324" s="254"/>
      <c r="CG324" s="254"/>
      <c r="CH324" s="254"/>
      <c r="CI324" s="254"/>
      <c r="CJ324" s="254"/>
      <c r="CK324" s="254"/>
      <c r="CL324" s="254"/>
      <c r="CM324" s="254"/>
      <c r="CN324" s="254"/>
      <c r="CO324" s="254"/>
      <c r="CP324" s="254"/>
      <c r="CQ324" s="254"/>
      <c r="CR324" s="254"/>
      <c r="CS324" s="254"/>
      <c r="CT324" s="254"/>
      <c r="CU324" s="254"/>
      <c r="CV324" s="254"/>
      <c r="CW324" s="254"/>
      <c r="CX324" s="254"/>
      <c r="CY324" s="254"/>
      <c r="CZ324" s="254"/>
      <c r="DA324" s="254"/>
      <c r="DB324" s="254"/>
      <c r="DC324" s="254"/>
      <c r="DD324" s="254"/>
      <c r="DE324" s="254"/>
      <c r="DF324" s="254"/>
      <c r="DG324" s="254"/>
      <c r="DH324" s="254"/>
      <c r="DI324" s="254"/>
      <c r="DJ324" s="254"/>
      <c r="DK324" s="254"/>
      <c r="DL324" s="254"/>
      <c r="DM324" s="254"/>
      <c r="DN324" s="259"/>
      <c r="DO324" s="254"/>
    </row>
    <row r="325" spans="1:119" ht="7.5" customHeight="1">
      <c r="A325" s="254"/>
      <c r="B325" s="258"/>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c r="AA325" s="254"/>
      <c r="AB325" s="254"/>
      <c r="AC325" s="254"/>
      <c r="AD325" s="254"/>
      <c r="AE325" s="254"/>
      <c r="AF325" s="254"/>
      <c r="AG325" s="254"/>
      <c r="AH325" s="254"/>
      <c r="AI325" s="254"/>
      <c r="AJ325" s="254"/>
      <c r="AK325" s="254"/>
      <c r="AL325" s="254"/>
      <c r="AM325" s="254"/>
      <c r="AN325" s="254"/>
      <c r="AO325" s="254"/>
      <c r="AP325" s="254"/>
      <c r="AQ325" s="254"/>
      <c r="AR325" s="254"/>
      <c r="AS325" s="254"/>
      <c r="AT325" s="254"/>
      <c r="AU325" s="254"/>
      <c r="AV325" s="254"/>
      <c r="AW325" s="254"/>
      <c r="AX325" s="254"/>
      <c r="AY325" s="254"/>
      <c r="AZ325" s="254"/>
      <c r="BA325" s="254"/>
      <c r="BB325" s="254"/>
      <c r="BC325" s="254"/>
      <c r="BD325" s="254"/>
      <c r="BE325" s="254"/>
      <c r="BF325" s="254"/>
      <c r="BG325" s="254"/>
      <c r="BH325" s="254"/>
      <c r="BI325" s="254"/>
      <c r="BJ325" s="254"/>
      <c r="BK325" s="254"/>
      <c r="BL325" s="254"/>
      <c r="BM325" s="254"/>
      <c r="BN325" s="254"/>
      <c r="BO325" s="254"/>
      <c r="BP325" s="254"/>
      <c r="BQ325" s="254"/>
      <c r="BR325" s="254"/>
      <c r="BS325" s="254"/>
      <c r="BT325" s="254"/>
      <c r="BU325" s="254"/>
      <c r="BV325" s="254"/>
      <c r="BW325" s="254"/>
      <c r="BX325" s="254"/>
      <c r="BY325" s="254"/>
      <c r="BZ325" s="254"/>
      <c r="CA325" s="254"/>
      <c r="CB325" s="254"/>
      <c r="CC325" s="254"/>
      <c r="CD325" s="254"/>
      <c r="CE325" s="254"/>
      <c r="CF325" s="254"/>
      <c r="CG325" s="254"/>
      <c r="CH325" s="254"/>
      <c r="CI325" s="254"/>
      <c r="CJ325" s="254"/>
      <c r="CK325" s="254"/>
      <c r="CL325" s="254"/>
      <c r="CM325" s="254"/>
      <c r="CN325" s="254"/>
      <c r="CO325" s="254"/>
      <c r="CP325" s="254"/>
      <c r="CQ325" s="254"/>
      <c r="CR325" s="254"/>
      <c r="CS325" s="254"/>
      <c r="CT325" s="254"/>
      <c r="CU325" s="254"/>
      <c r="CV325" s="254"/>
      <c r="CW325" s="254"/>
      <c r="CX325" s="254"/>
      <c r="CY325" s="254"/>
      <c r="CZ325" s="254"/>
      <c r="DA325" s="254"/>
      <c r="DB325" s="254"/>
      <c r="DC325" s="254"/>
      <c r="DD325" s="254"/>
      <c r="DE325" s="254"/>
      <c r="DF325" s="254"/>
      <c r="DG325" s="254"/>
      <c r="DH325" s="254"/>
      <c r="DI325" s="254"/>
      <c r="DJ325" s="254"/>
      <c r="DK325" s="254"/>
      <c r="DL325" s="254"/>
      <c r="DM325" s="254"/>
      <c r="DN325" s="259"/>
      <c r="DO325" s="254"/>
    </row>
    <row r="326" spans="1:119" ht="7.5" customHeight="1">
      <c r="A326" s="254"/>
      <c r="B326" s="258"/>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c r="AA326" s="254"/>
      <c r="AB326" s="254"/>
      <c r="AC326" s="254"/>
      <c r="AD326" s="254"/>
      <c r="AE326" s="254"/>
      <c r="AF326" s="254"/>
      <c r="AG326" s="254"/>
      <c r="AH326" s="254"/>
      <c r="AI326" s="254"/>
      <c r="AJ326" s="254"/>
      <c r="AK326" s="254"/>
      <c r="AL326" s="254"/>
      <c r="AM326" s="254"/>
      <c r="AN326" s="254"/>
      <c r="AO326" s="254"/>
      <c r="AP326" s="254"/>
      <c r="AQ326" s="254"/>
      <c r="AR326" s="254"/>
      <c r="AS326" s="254"/>
      <c r="AT326" s="254"/>
      <c r="AU326" s="254"/>
      <c r="AV326" s="254"/>
      <c r="AW326" s="254"/>
      <c r="AX326" s="254"/>
      <c r="AY326" s="254"/>
      <c r="AZ326" s="254"/>
      <c r="BA326" s="254"/>
      <c r="BB326" s="254"/>
      <c r="BC326" s="254"/>
      <c r="BD326" s="254"/>
      <c r="BE326" s="254"/>
      <c r="BF326" s="254"/>
      <c r="BG326" s="254"/>
      <c r="BH326" s="254"/>
      <c r="BI326" s="254"/>
      <c r="BJ326" s="254"/>
      <c r="BK326" s="254"/>
      <c r="BL326" s="254"/>
      <c r="BM326" s="254"/>
      <c r="BN326" s="254"/>
      <c r="BO326" s="254"/>
      <c r="BP326" s="254"/>
      <c r="BQ326" s="254"/>
      <c r="BR326" s="254"/>
      <c r="BS326" s="254"/>
      <c r="BT326" s="254"/>
      <c r="BU326" s="254"/>
      <c r="BV326" s="254"/>
      <c r="BW326" s="254"/>
      <c r="BX326" s="254"/>
      <c r="BY326" s="254"/>
      <c r="BZ326" s="254"/>
      <c r="CA326" s="254"/>
      <c r="CB326" s="254"/>
      <c r="CC326" s="254"/>
      <c r="CD326" s="254"/>
      <c r="CE326" s="254"/>
      <c r="CF326" s="254"/>
      <c r="CG326" s="254"/>
      <c r="CH326" s="254"/>
      <c r="CI326" s="254"/>
      <c r="CJ326" s="254"/>
      <c r="CK326" s="254"/>
      <c r="CL326" s="254"/>
      <c r="CM326" s="254"/>
      <c r="CN326" s="254"/>
      <c r="CO326" s="254"/>
      <c r="CP326" s="254"/>
      <c r="CQ326" s="254"/>
      <c r="CR326" s="254"/>
      <c r="CS326" s="254"/>
      <c r="CT326" s="254"/>
      <c r="CU326" s="254"/>
      <c r="CV326" s="254"/>
      <c r="CW326" s="254"/>
      <c r="CX326" s="254"/>
      <c r="CY326" s="254"/>
      <c r="CZ326" s="254"/>
      <c r="DA326" s="254"/>
      <c r="DB326" s="254"/>
      <c r="DC326" s="254"/>
      <c r="DD326" s="254"/>
      <c r="DE326" s="254"/>
      <c r="DF326" s="254"/>
      <c r="DG326" s="254"/>
      <c r="DH326" s="254"/>
      <c r="DI326" s="254"/>
      <c r="DJ326" s="254"/>
      <c r="DK326" s="254"/>
      <c r="DL326" s="254"/>
      <c r="DM326" s="254"/>
      <c r="DN326" s="259"/>
      <c r="DO326" s="254"/>
    </row>
    <row r="327" spans="1:119" ht="7.5" customHeight="1">
      <c r="A327" s="254"/>
      <c r="B327" s="258"/>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c r="AA327" s="254"/>
      <c r="AB327" s="254"/>
      <c r="AC327" s="254"/>
      <c r="AD327" s="254"/>
      <c r="AE327" s="254"/>
      <c r="AF327" s="254"/>
      <c r="AG327" s="254"/>
      <c r="AH327" s="254"/>
      <c r="AI327" s="254"/>
      <c r="AJ327" s="254"/>
      <c r="AK327" s="254"/>
      <c r="AL327" s="254"/>
      <c r="AM327" s="254"/>
      <c r="AN327" s="254"/>
      <c r="AO327" s="254"/>
      <c r="AP327" s="254"/>
      <c r="AQ327" s="254"/>
      <c r="AR327" s="254"/>
      <c r="AS327" s="254"/>
      <c r="AT327" s="254"/>
      <c r="AU327" s="254"/>
      <c r="AV327" s="254"/>
      <c r="AW327" s="254"/>
      <c r="AX327" s="254"/>
      <c r="AY327" s="254"/>
      <c r="AZ327" s="254"/>
      <c r="BA327" s="254"/>
      <c r="BB327" s="254"/>
      <c r="BC327" s="254"/>
      <c r="BD327" s="254"/>
      <c r="BE327" s="254"/>
      <c r="BF327" s="254"/>
      <c r="BG327" s="254"/>
      <c r="BH327" s="254"/>
      <c r="BI327" s="254"/>
      <c r="BJ327" s="254"/>
      <c r="BK327" s="254"/>
      <c r="BL327" s="254"/>
      <c r="BM327" s="254"/>
      <c r="BN327" s="254"/>
      <c r="BO327" s="254"/>
      <c r="BP327" s="254"/>
      <c r="BQ327" s="254"/>
      <c r="BR327" s="254"/>
      <c r="BS327" s="254"/>
      <c r="BT327" s="254"/>
      <c r="BU327" s="254"/>
      <c r="BV327" s="254"/>
      <c r="BW327" s="254"/>
      <c r="BX327" s="254"/>
      <c r="BY327" s="254"/>
      <c r="BZ327" s="254"/>
      <c r="CA327" s="254"/>
      <c r="CB327" s="254"/>
      <c r="CC327" s="254"/>
      <c r="CD327" s="254"/>
      <c r="CE327" s="254"/>
      <c r="CF327" s="254"/>
      <c r="CG327" s="254"/>
      <c r="CH327" s="254"/>
      <c r="CI327" s="254"/>
      <c r="CJ327" s="254"/>
      <c r="CK327" s="254"/>
      <c r="CL327" s="254"/>
      <c r="CM327" s="254"/>
      <c r="CN327" s="254"/>
      <c r="CO327" s="254"/>
      <c r="CP327" s="254"/>
      <c r="CQ327" s="254"/>
      <c r="CR327" s="254"/>
      <c r="CS327" s="254"/>
      <c r="CT327" s="254"/>
      <c r="CU327" s="254"/>
      <c r="CV327" s="254"/>
      <c r="CW327" s="254"/>
      <c r="CX327" s="254"/>
      <c r="CY327" s="254"/>
      <c r="CZ327" s="254"/>
      <c r="DA327" s="254"/>
      <c r="DB327" s="254"/>
      <c r="DC327" s="254"/>
      <c r="DD327" s="254"/>
      <c r="DE327" s="254"/>
      <c r="DF327" s="254"/>
      <c r="DG327" s="254"/>
      <c r="DH327" s="254"/>
      <c r="DI327" s="254"/>
      <c r="DJ327" s="254"/>
      <c r="DK327" s="254"/>
      <c r="DL327" s="254"/>
      <c r="DM327" s="254"/>
      <c r="DN327" s="259"/>
      <c r="DO327" s="254"/>
    </row>
    <row r="328" spans="1:119" ht="7.5" customHeight="1">
      <c r="A328" s="254"/>
      <c r="B328" s="258"/>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c r="AA328" s="254"/>
      <c r="AB328" s="254"/>
      <c r="AC328" s="254"/>
      <c r="AD328" s="254"/>
      <c r="AE328" s="254"/>
      <c r="AF328" s="254"/>
      <c r="AG328" s="254"/>
      <c r="AH328" s="254"/>
      <c r="AI328" s="254"/>
      <c r="AJ328" s="254"/>
      <c r="AK328" s="254"/>
      <c r="AL328" s="254"/>
      <c r="AM328" s="254"/>
      <c r="AN328" s="254"/>
      <c r="AO328" s="254"/>
      <c r="AP328" s="254"/>
      <c r="AQ328" s="254"/>
      <c r="AR328" s="254"/>
      <c r="AS328" s="254"/>
      <c r="AT328" s="254"/>
      <c r="AU328" s="254"/>
      <c r="AV328" s="254"/>
      <c r="AW328" s="254"/>
      <c r="AX328" s="254"/>
      <c r="AY328" s="254"/>
      <c r="AZ328" s="254"/>
      <c r="BA328" s="254"/>
      <c r="BB328" s="254"/>
      <c r="BC328" s="254"/>
      <c r="BD328" s="254"/>
      <c r="BE328" s="254"/>
      <c r="BF328" s="254"/>
      <c r="BG328" s="254"/>
      <c r="BH328" s="254"/>
      <c r="BI328" s="254"/>
      <c r="BJ328" s="254"/>
      <c r="BK328" s="254"/>
      <c r="BL328" s="254"/>
      <c r="BM328" s="254"/>
      <c r="BN328" s="254"/>
      <c r="BO328" s="254"/>
      <c r="BP328" s="254"/>
      <c r="BQ328" s="254"/>
      <c r="BR328" s="254"/>
      <c r="BS328" s="254"/>
      <c r="BT328" s="254"/>
      <c r="BU328" s="254"/>
      <c r="BV328" s="254"/>
      <c r="BW328" s="254"/>
      <c r="BX328" s="254"/>
      <c r="BY328" s="254"/>
      <c r="BZ328" s="254"/>
      <c r="CA328" s="254"/>
      <c r="CB328" s="254"/>
      <c r="CC328" s="254"/>
      <c r="CD328" s="254"/>
      <c r="CE328" s="254"/>
      <c r="CF328" s="254"/>
      <c r="CG328" s="254"/>
      <c r="CH328" s="254"/>
      <c r="CI328" s="254"/>
      <c r="CJ328" s="254"/>
      <c r="CK328" s="254"/>
      <c r="CL328" s="254"/>
      <c r="CM328" s="254"/>
      <c r="CN328" s="254"/>
      <c r="CO328" s="254"/>
      <c r="CP328" s="254"/>
      <c r="CQ328" s="254"/>
      <c r="CR328" s="254"/>
      <c r="CS328" s="254"/>
      <c r="CT328" s="254"/>
      <c r="CU328" s="254"/>
      <c r="CV328" s="254"/>
      <c r="CW328" s="254"/>
      <c r="CX328" s="254"/>
      <c r="CY328" s="254"/>
      <c r="CZ328" s="254"/>
      <c r="DA328" s="254"/>
      <c r="DB328" s="254"/>
      <c r="DC328" s="254"/>
      <c r="DD328" s="254"/>
      <c r="DE328" s="254"/>
      <c r="DF328" s="254"/>
      <c r="DG328" s="254"/>
      <c r="DH328" s="254"/>
      <c r="DI328" s="254"/>
      <c r="DJ328" s="254"/>
      <c r="DK328" s="254"/>
      <c r="DL328" s="254"/>
      <c r="DM328" s="254"/>
      <c r="DN328" s="259"/>
      <c r="DO328" s="254"/>
    </row>
    <row r="329" spans="1:119" ht="7.5" customHeight="1">
      <c r="A329" s="254"/>
      <c r="B329" s="258"/>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c r="AA329" s="254"/>
      <c r="AB329" s="254"/>
      <c r="AC329" s="254"/>
      <c r="AD329" s="254"/>
      <c r="AE329" s="254"/>
      <c r="AF329" s="254"/>
      <c r="AG329" s="254"/>
      <c r="AH329" s="254"/>
      <c r="AI329" s="254"/>
      <c r="AJ329" s="254"/>
      <c r="AK329" s="254"/>
      <c r="AL329" s="254"/>
      <c r="AM329" s="254"/>
      <c r="AN329" s="254"/>
      <c r="AO329" s="254"/>
      <c r="AP329" s="254"/>
      <c r="AQ329" s="254"/>
      <c r="AR329" s="254"/>
      <c r="AS329" s="254"/>
      <c r="AT329" s="254"/>
      <c r="AU329" s="254"/>
      <c r="AV329" s="254"/>
      <c r="AW329" s="254"/>
      <c r="AX329" s="254"/>
      <c r="AY329" s="254"/>
      <c r="AZ329" s="254"/>
      <c r="BA329" s="254"/>
      <c r="BB329" s="254"/>
      <c r="BC329" s="254"/>
      <c r="BD329" s="254"/>
      <c r="BE329" s="254"/>
      <c r="BF329" s="254"/>
      <c r="BG329" s="254"/>
      <c r="BH329" s="254"/>
      <c r="BI329" s="254"/>
      <c r="BJ329" s="254"/>
      <c r="BK329" s="254"/>
      <c r="BL329" s="254"/>
      <c r="BM329" s="254"/>
      <c r="BN329" s="254"/>
      <c r="BO329" s="254"/>
      <c r="BP329" s="254"/>
      <c r="BQ329" s="254"/>
      <c r="BR329" s="254"/>
      <c r="BS329" s="254"/>
      <c r="BT329" s="254"/>
      <c r="BU329" s="254"/>
      <c r="BV329" s="254"/>
      <c r="BW329" s="254"/>
      <c r="BX329" s="254"/>
      <c r="BY329" s="254"/>
      <c r="BZ329" s="254"/>
      <c r="CA329" s="254"/>
      <c r="CB329" s="254"/>
      <c r="CC329" s="254"/>
      <c r="CD329" s="254"/>
      <c r="CE329" s="254"/>
      <c r="CF329" s="254"/>
      <c r="CG329" s="254"/>
      <c r="CH329" s="254"/>
      <c r="CI329" s="254"/>
      <c r="CJ329" s="254"/>
      <c r="CK329" s="254"/>
      <c r="CL329" s="254"/>
      <c r="CM329" s="254"/>
      <c r="CN329" s="254"/>
      <c r="CO329" s="254"/>
      <c r="CP329" s="254"/>
      <c r="CQ329" s="254"/>
      <c r="CR329" s="254"/>
      <c r="CS329" s="254"/>
      <c r="CT329" s="254"/>
      <c r="CU329" s="254"/>
      <c r="CV329" s="254"/>
      <c r="CW329" s="254"/>
      <c r="CX329" s="254"/>
      <c r="CY329" s="254"/>
      <c r="CZ329" s="254"/>
      <c r="DA329" s="254"/>
      <c r="DB329" s="254"/>
      <c r="DC329" s="254"/>
      <c r="DD329" s="254"/>
      <c r="DE329" s="254"/>
      <c r="DF329" s="254"/>
      <c r="DG329" s="254"/>
      <c r="DH329" s="254"/>
      <c r="DI329" s="254"/>
      <c r="DJ329" s="254"/>
      <c r="DK329" s="254"/>
      <c r="DL329" s="254"/>
      <c r="DM329" s="254"/>
      <c r="DN329" s="259"/>
      <c r="DO329" s="254"/>
    </row>
    <row r="330" spans="1:119" ht="7.5" customHeight="1">
      <c r="A330" s="254"/>
      <c r="B330" s="258"/>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c r="AA330" s="254"/>
      <c r="AB330" s="254"/>
      <c r="AC330" s="254"/>
      <c r="AD330" s="254"/>
      <c r="AE330" s="254"/>
      <c r="AF330" s="254"/>
      <c r="AG330" s="254"/>
      <c r="AH330" s="254"/>
      <c r="AI330" s="254"/>
      <c r="AJ330" s="254"/>
      <c r="AK330" s="254"/>
      <c r="AL330" s="254"/>
      <c r="AM330" s="254"/>
      <c r="AN330" s="254"/>
      <c r="AO330" s="254"/>
      <c r="AP330" s="254"/>
      <c r="AQ330" s="254"/>
      <c r="AR330" s="254"/>
      <c r="AS330" s="254"/>
      <c r="AT330" s="254"/>
      <c r="AU330" s="254"/>
      <c r="AV330" s="254"/>
      <c r="AW330" s="254"/>
      <c r="AX330" s="254"/>
      <c r="AY330" s="254"/>
      <c r="AZ330" s="254"/>
      <c r="BA330" s="254"/>
      <c r="BB330" s="254"/>
      <c r="BC330" s="254"/>
      <c r="BD330" s="254"/>
      <c r="BE330" s="254"/>
      <c r="BF330" s="254"/>
      <c r="BG330" s="254"/>
      <c r="BH330" s="254"/>
      <c r="BI330" s="254"/>
      <c r="BJ330" s="254"/>
      <c r="BK330" s="254"/>
      <c r="BL330" s="254"/>
      <c r="BM330" s="254"/>
      <c r="BN330" s="254"/>
      <c r="BO330" s="254"/>
      <c r="BP330" s="254"/>
      <c r="BQ330" s="254"/>
      <c r="BR330" s="254"/>
      <c r="BS330" s="254"/>
      <c r="BT330" s="254"/>
      <c r="BU330" s="254"/>
      <c r="BV330" s="254"/>
      <c r="BW330" s="254"/>
      <c r="BX330" s="254"/>
      <c r="BY330" s="254"/>
      <c r="BZ330" s="254"/>
      <c r="CA330" s="254"/>
      <c r="CB330" s="254"/>
      <c r="CC330" s="254"/>
      <c r="CD330" s="254"/>
      <c r="CE330" s="254"/>
      <c r="CF330" s="254"/>
      <c r="CG330" s="254"/>
      <c r="CH330" s="254"/>
      <c r="CI330" s="254"/>
      <c r="CJ330" s="254"/>
      <c r="CK330" s="254"/>
      <c r="CL330" s="254"/>
      <c r="CM330" s="254"/>
      <c r="CN330" s="254"/>
      <c r="CO330" s="254"/>
      <c r="CP330" s="254"/>
      <c r="CQ330" s="254"/>
      <c r="CR330" s="254"/>
      <c r="CS330" s="254"/>
      <c r="CT330" s="254"/>
      <c r="CU330" s="254"/>
      <c r="CV330" s="254"/>
      <c r="CW330" s="254"/>
      <c r="CX330" s="254"/>
      <c r="CY330" s="254"/>
      <c r="CZ330" s="254"/>
      <c r="DA330" s="254"/>
      <c r="DB330" s="254"/>
      <c r="DC330" s="254"/>
      <c r="DD330" s="254"/>
      <c r="DE330" s="254"/>
      <c r="DF330" s="254"/>
      <c r="DG330" s="254"/>
      <c r="DH330" s="254"/>
      <c r="DI330" s="254"/>
      <c r="DJ330" s="254"/>
      <c r="DK330" s="254"/>
      <c r="DL330" s="254"/>
      <c r="DM330" s="254"/>
      <c r="DN330" s="259"/>
      <c r="DO330" s="254"/>
    </row>
    <row r="331" spans="1:119" ht="7.5" customHeight="1">
      <c r="A331" s="254"/>
      <c r="B331" s="258"/>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c r="AA331" s="254"/>
      <c r="AB331" s="254"/>
      <c r="AC331" s="254"/>
      <c r="AD331" s="254"/>
      <c r="AE331" s="254"/>
      <c r="AF331" s="254"/>
      <c r="AG331" s="254"/>
      <c r="AH331" s="254"/>
      <c r="AI331" s="254"/>
      <c r="AJ331" s="254"/>
      <c r="AK331" s="254"/>
      <c r="AL331" s="254"/>
      <c r="AM331" s="254"/>
      <c r="AN331" s="254"/>
      <c r="AO331" s="254"/>
      <c r="AP331" s="254"/>
      <c r="AQ331" s="254"/>
      <c r="AR331" s="254"/>
      <c r="AS331" s="254"/>
      <c r="AT331" s="254"/>
      <c r="AU331" s="254"/>
      <c r="AV331" s="254"/>
      <c r="AW331" s="254"/>
      <c r="AX331" s="254"/>
      <c r="AY331" s="254"/>
      <c r="AZ331" s="254"/>
      <c r="BA331" s="254"/>
      <c r="BB331" s="254"/>
      <c r="BC331" s="254"/>
      <c r="BD331" s="254"/>
      <c r="BE331" s="254"/>
      <c r="BF331" s="254"/>
      <c r="BG331" s="254"/>
      <c r="BH331" s="254"/>
      <c r="BI331" s="254"/>
      <c r="BJ331" s="254"/>
      <c r="BK331" s="254"/>
      <c r="BL331" s="254"/>
      <c r="BM331" s="254"/>
      <c r="BN331" s="254"/>
      <c r="BO331" s="254"/>
      <c r="BP331" s="254"/>
      <c r="BQ331" s="254"/>
      <c r="BR331" s="254"/>
      <c r="BS331" s="254"/>
      <c r="BT331" s="254"/>
      <c r="BU331" s="254"/>
      <c r="BV331" s="254"/>
      <c r="BW331" s="254"/>
      <c r="BX331" s="254"/>
      <c r="BY331" s="254"/>
      <c r="BZ331" s="254"/>
      <c r="CA331" s="254"/>
      <c r="CB331" s="254"/>
      <c r="CC331" s="254"/>
      <c r="CD331" s="254"/>
      <c r="CE331" s="254"/>
      <c r="CF331" s="254"/>
      <c r="CG331" s="254"/>
      <c r="CH331" s="254"/>
      <c r="CI331" s="254"/>
      <c r="CJ331" s="254"/>
      <c r="CK331" s="254"/>
      <c r="CL331" s="254"/>
      <c r="CM331" s="254"/>
      <c r="CN331" s="254"/>
      <c r="CO331" s="254"/>
      <c r="CP331" s="254"/>
      <c r="CQ331" s="254"/>
      <c r="CR331" s="254"/>
      <c r="CS331" s="254"/>
      <c r="CT331" s="254"/>
      <c r="CU331" s="254"/>
      <c r="CV331" s="254"/>
      <c r="CW331" s="254"/>
      <c r="CX331" s="254"/>
      <c r="CY331" s="254"/>
      <c r="CZ331" s="254"/>
      <c r="DA331" s="254"/>
      <c r="DB331" s="254"/>
      <c r="DC331" s="254"/>
      <c r="DD331" s="254"/>
      <c r="DE331" s="254"/>
      <c r="DF331" s="254"/>
      <c r="DG331" s="254"/>
      <c r="DH331" s="254"/>
      <c r="DI331" s="254"/>
      <c r="DJ331" s="254"/>
      <c r="DK331" s="254"/>
      <c r="DL331" s="254"/>
      <c r="DM331" s="254"/>
      <c r="DN331" s="259"/>
      <c r="DO331" s="254"/>
    </row>
    <row r="332" spans="1:119" ht="7.5" customHeight="1">
      <c r="A332" s="254"/>
      <c r="B332" s="258"/>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c r="AA332" s="254"/>
      <c r="AB332" s="254"/>
      <c r="AC332" s="254"/>
      <c r="AD332" s="254"/>
      <c r="AE332" s="254"/>
      <c r="AF332" s="254"/>
      <c r="AG332" s="254"/>
      <c r="AH332" s="254"/>
      <c r="AI332" s="254"/>
      <c r="AJ332" s="254"/>
      <c r="AK332" s="254"/>
      <c r="AL332" s="254"/>
      <c r="AM332" s="254"/>
      <c r="AN332" s="254"/>
      <c r="AO332" s="254"/>
      <c r="AP332" s="254"/>
      <c r="AQ332" s="254"/>
      <c r="AR332" s="254"/>
      <c r="AS332" s="254"/>
      <c r="AT332" s="254"/>
      <c r="AU332" s="254"/>
      <c r="AV332" s="254"/>
      <c r="AW332" s="254"/>
      <c r="AX332" s="254"/>
      <c r="AY332" s="254"/>
      <c r="AZ332" s="254"/>
      <c r="BA332" s="254"/>
      <c r="BB332" s="254"/>
      <c r="BC332" s="254"/>
      <c r="BD332" s="254"/>
      <c r="BE332" s="254"/>
      <c r="BF332" s="254"/>
      <c r="BG332" s="254"/>
      <c r="BH332" s="254"/>
      <c r="BI332" s="254"/>
      <c r="BJ332" s="254"/>
      <c r="BK332" s="254"/>
      <c r="BL332" s="254"/>
      <c r="BM332" s="254"/>
      <c r="BN332" s="254"/>
      <c r="BO332" s="254"/>
      <c r="BP332" s="254"/>
      <c r="BQ332" s="254"/>
      <c r="BR332" s="254"/>
      <c r="BS332" s="254"/>
      <c r="BT332" s="254"/>
      <c r="BU332" s="254"/>
      <c r="BV332" s="254"/>
      <c r="BW332" s="254"/>
      <c r="BX332" s="254"/>
      <c r="BY332" s="254"/>
      <c r="BZ332" s="254"/>
      <c r="CA332" s="254"/>
      <c r="CB332" s="254"/>
      <c r="CC332" s="254"/>
      <c r="CD332" s="254"/>
      <c r="CE332" s="254"/>
      <c r="CF332" s="254"/>
      <c r="CG332" s="254"/>
      <c r="CH332" s="254"/>
      <c r="CI332" s="254"/>
      <c r="CJ332" s="254"/>
      <c r="CK332" s="254"/>
      <c r="CL332" s="254"/>
      <c r="CM332" s="254"/>
      <c r="CN332" s="254"/>
      <c r="CO332" s="254"/>
      <c r="CP332" s="254"/>
      <c r="CQ332" s="254"/>
      <c r="CR332" s="254"/>
      <c r="CS332" s="254"/>
      <c r="CT332" s="254"/>
      <c r="CU332" s="254"/>
      <c r="CV332" s="254"/>
      <c r="CW332" s="254"/>
      <c r="CX332" s="254"/>
      <c r="CY332" s="254"/>
      <c r="CZ332" s="254"/>
      <c r="DA332" s="254"/>
      <c r="DB332" s="254"/>
      <c r="DC332" s="254"/>
      <c r="DD332" s="254"/>
      <c r="DE332" s="254"/>
      <c r="DF332" s="254"/>
      <c r="DG332" s="254"/>
      <c r="DH332" s="254"/>
      <c r="DI332" s="254"/>
      <c r="DJ332" s="254"/>
      <c r="DK332" s="254"/>
      <c r="DL332" s="254"/>
      <c r="DM332" s="254"/>
      <c r="DN332" s="259"/>
      <c r="DO332" s="254"/>
    </row>
    <row r="333" spans="1:119" ht="7.5" customHeight="1">
      <c r="A333" s="254"/>
      <c r="B333" s="258"/>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c r="AA333" s="254"/>
      <c r="AB333" s="254"/>
      <c r="AC333" s="254"/>
      <c r="AD333" s="254"/>
      <c r="AE333" s="254"/>
      <c r="AF333" s="254"/>
      <c r="AG333" s="254"/>
      <c r="AH333" s="254"/>
      <c r="AI333" s="254"/>
      <c r="AJ333" s="254"/>
      <c r="AK333" s="254"/>
      <c r="AL333" s="254"/>
      <c r="AM333" s="254"/>
      <c r="AN333" s="254"/>
      <c r="AO333" s="254"/>
      <c r="AP333" s="254"/>
      <c r="AQ333" s="254"/>
      <c r="AR333" s="254"/>
      <c r="AS333" s="254"/>
      <c r="AT333" s="254"/>
      <c r="AU333" s="254"/>
      <c r="AV333" s="254"/>
      <c r="AW333" s="254"/>
      <c r="AX333" s="254"/>
      <c r="AY333" s="254"/>
      <c r="AZ333" s="254"/>
      <c r="BA333" s="254"/>
      <c r="BB333" s="254"/>
      <c r="BC333" s="254"/>
      <c r="BD333" s="254"/>
      <c r="BE333" s="254"/>
      <c r="BF333" s="254"/>
      <c r="BG333" s="254"/>
      <c r="BH333" s="254"/>
      <c r="BI333" s="254"/>
      <c r="BJ333" s="254"/>
      <c r="BK333" s="254"/>
      <c r="BL333" s="254"/>
      <c r="BM333" s="254"/>
      <c r="BN333" s="254"/>
      <c r="BO333" s="254"/>
      <c r="BP333" s="254"/>
      <c r="BQ333" s="254"/>
      <c r="BR333" s="254"/>
      <c r="BS333" s="254"/>
      <c r="BT333" s="254"/>
      <c r="BU333" s="254"/>
      <c r="BV333" s="254"/>
      <c r="BW333" s="254"/>
      <c r="BX333" s="254"/>
      <c r="BY333" s="254"/>
      <c r="BZ333" s="254"/>
      <c r="CA333" s="254"/>
      <c r="CB333" s="254"/>
      <c r="CC333" s="254"/>
      <c r="CD333" s="254"/>
      <c r="CE333" s="254"/>
      <c r="CF333" s="254"/>
      <c r="CG333" s="254"/>
      <c r="CH333" s="254"/>
      <c r="CI333" s="254"/>
      <c r="CJ333" s="254"/>
      <c r="CK333" s="254"/>
      <c r="CL333" s="254"/>
      <c r="CM333" s="254"/>
      <c r="CN333" s="254"/>
      <c r="CO333" s="254"/>
      <c r="CP333" s="254"/>
      <c r="CQ333" s="254"/>
      <c r="CR333" s="254"/>
      <c r="CS333" s="254"/>
      <c r="CT333" s="254"/>
      <c r="CU333" s="254"/>
      <c r="CV333" s="254"/>
      <c r="CW333" s="254"/>
      <c r="CX333" s="254"/>
      <c r="CY333" s="254"/>
      <c r="CZ333" s="254"/>
      <c r="DA333" s="254"/>
      <c r="DB333" s="254"/>
      <c r="DC333" s="254"/>
      <c r="DD333" s="254"/>
      <c r="DE333" s="254"/>
      <c r="DF333" s="254"/>
      <c r="DG333" s="254"/>
      <c r="DH333" s="254"/>
      <c r="DI333" s="254"/>
      <c r="DJ333" s="254"/>
      <c r="DK333" s="254"/>
      <c r="DL333" s="254"/>
      <c r="DM333" s="254"/>
      <c r="DN333" s="259"/>
      <c r="DO333" s="254"/>
    </row>
    <row r="334" spans="1:119" ht="7.5" customHeight="1">
      <c r="A334" s="254"/>
      <c r="B334" s="258"/>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c r="AA334" s="254"/>
      <c r="AB334" s="254"/>
      <c r="AC334" s="254"/>
      <c r="AD334" s="254"/>
      <c r="AE334" s="254"/>
      <c r="AF334" s="254"/>
      <c r="AG334" s="254"/>
      <c r="AH334" s="254"/>
      <c r="AI334" s="254"/>
      <c r="AJ334" s="254"/>
      <c r="AK334" s="254"/>
      <c r="AL334" s="254"/>
      <c r="AM334" s="254"/>
      <c r="AN334" s="254"/>
      <c r="AO334" s="254"/>
      <c r="AP334" s="254"/>
      <c r="AQ334" s="254"/>
      <c r="AR334" s="254"/>
      <c r="AS334" s="254"/>
      <c r="AT334" s="254"/>
      <c r="AU334" s="254"/>
      <c r="AV334" s="254"/>
      <c r="AW334" s="254"/>
      <c r="AX334" s="254"/>
      <c r="AY334" s="254"/>
      <c r="AZ334" s="254"/>
      <c r="BA334" s="254"/>
      <c r="BB334" s="254"/>
      <c r="BC334" s="254"/>
      <c r="BD334" s="254"/>
      <c r="BE334" s="254"/>
      <c r="BF334" s="254"/>
      <c r="BG334" s="254"/>
      <c r="BH334" s="254"/>
      <c r="BI334" s="254"/>
      <c r="BJ334" s="254"/>
      <c r="BK334" s="254"/>
      <c r="BL334" s="254"/>
      <c r="BM334" s="254"/>
      <c r="BN334" s="254"/>
      <c r="BO334" s="254"/>
      <c r="BP334" s="254"/>
      <c r="BQ334" s="254"/>
      <c r="BR334" s="254"/>
      <c r="BS334" s="254"/>
      <c r="BT334" s="254"/>
      <c r="BU334" s="254"/>
      <c r="BV334" s="254"/>
      <c r="BW334" s="254"/>
      <c r="BX334" s="254"/>
      <c r="BY334" s="254"/>
      <c r="BZ334" s="254"/>
      <c r="CA334" s="254"/>
      <c r="CB334" s="254"/>
      <c r="CC334" s="254"/>
      <c r="CD334" s="254"/>
      <c r="CE334" s="254"/>
      <c r="CF334" s="254"/>
      <c r="CG334" s="254"/>
      <c r="CH334" s="254"/>
      <c r="CI334" s="254"/>
      <c r="CJ334" s="254"/>
      <c r="CK334" s="254"/>
      <c r="CL334" s="254"/>
      <c r="CM334" s="254"/>
      <c r="CN334" s="254"/>
      <c r="CO334" s="254"/>
      <c r="CP334" s="254"/>
      <c r="CQ334" s="254"/>
      <c r="CR334" s="254"/>
      <c r="CS334" s="254"/>
      <c r="CT334" s="254"/>
      <c r="CU334" s="254"/>
      <c r="CV334" s="254"/>
      <c r="CW334" s="254"/>
      <c r="CX334" s="254"/>
      <c r="CY334" s="254"/>
      <c r="CZ334" s="254"/>
      <c r="DA334" s="254"/>
      <c r="DB334" s="254"/>
      <c r="DC334" s="254"/>
      <c r="DD334" s="254"/>
      <c r="DE334" s="254"/>
      <c r="DF334" s="254"/>
      <c r="DG334" s="254"/>
      <c r="DH334" s="254"/>
      <c r="DI334" s="254"/>
      <c r="DJ334" s="254"/>
      <c r="DK334" s="254"/>
      <c r="DL334" s="254"/>
      <c r="DM334" s="254"/>
      <c r="DN334" s="259"/>
      <c r="DO334" s="254"/>
    </row>
    <row r="335" spans="1:119" ht="7.5" customHeight="1">
      <c r="A335" s="254"/>
      <c r="B335" s="258"/>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c r="AA335" s="254"/>
      <c r="AB335" s="254"/>
      <c r="AC335" s="254"/>
      <c r="AD335" s="254"/>
      <c r="AE335" s="254"/>
      <c r="AF335" s="254"/>
      <c r="AG335" s="254"/>
      <c r="AH335" s="254"/>
      <c r="AI335" s="254"/>
      <c r="AJ335" s="254"/>
      <c r="AK335" s="254"/>
      <c r="AL335" s="254"/>
      <c r="AM335" s="254"/>
      <c r="AN335" s="254"/>
      <c r="AO335" s="254"/>
      <c r="AP335" s="254"/>
      <c r="AQ335" s="254"/>
      <c r="AR335" s="254"/>
      <c r="AS335" s="254"/>
      <c r="AT335" s="254"/>
      <c r="AU335" s="254"/>
      <c r="AV335" s="254"/>
      <c r="AW335" s="254"/>
      <c r="AX335" s="254"/>
      <c r="AY335" s="254"/>
      <c r="AZ335" s="254"/>
      <c r="BA335" s="254"/>
      <c r="BB335" s="254"/>
      <c r="BC335" s="254"/>
      <c r="BD335" s="254"/>
      <c r="BE335" s="254"/>
      <c r="BF335" s="254"/>
      <c r="BG335" s="254"/>
      <c r="BH335" s="254"/>
      <c r="BI335" s="254"/>
      <c r="BJ335" s="254"/>
      <c r="BK335" s="254"/>
      <c r="BL335" s="254"/>
      <c r="BM335" s="254"/>
      <c r="BN335" s="254"/>
      <c r="BO335" s="254"/>
      <c r="BP335" s="254"/>
      <c r="BQ335" s="254"/>
      <c r="BR335" s="254"/>
      <c r="BS335" s="254"/>
      <c r="BT335" s="254"/>
      <c r="BU335" s="254"/>
      <c r="BV335" s="254"/>
      <c r="BW335" s="254"/>
      <c r="BX335" s="254"/>
      <c r="BY335" s="254"/>
      <c r="BZ335" s="254"/>
      <c r="CA335" s="254"/>
      <c r="CB335" s="254"/>
      <c r="CC335" s="254"/>
      <c r="CD335" s="254"/>
      <c r="CE335" s="254"/>
      <c r="CF335" s="254"/>
      <c r="CG335" s="254"/>
      <c r="CH335" s="254"/>
      <c r="CI335" s="254"/>
      <c r="CJ335" s="254"/>
      <c r="CK335" s="254"/>
      <c r="CL335" s="254"/>
      <c r="CM335" s="254"/>
      <c r="CN335" s="254"/>
      <c r="CO335" s="254"/>
      <c r="CP335" s="254"/>
      <c r="CQ335" s="254"/>
      <c r="CR335" s="254"/>
      <c r="CS335" s="254"/>
      <c r="CT335" s="254"/>
      <c r="CU335" s="254"/>
      <c r="CV335" s="254"/>
      <c r="CW335" s="254"/>
      <c r="CX335" s="254"/>
      <c r="CY335" s="254"/>
      <c r="CZ335" s="254"/>
      <c r="DA335" s="254"/>
      <c r="DB335" s="254"/>
      <c r="DC335" s="254"/>
      <c r="DD335" s="254"/>
      <c r="DE335" s="254"/>
      <c r="DF335" s="254"/>
      <c r="DG335" s="254"/>
      <c r="DH335" s="254"/>
      <c r="DI335" s="254"/>
      <c r="DJ335" s="254"/>
      <c r="DK335" s="254"/>
      <c r="DL335" s="254"/>
      <c r="DM335" s="254"/>
      <c r="DN335" s="259"/>
      <c r="DO335" s="254"/>
    </row>
    <row r="336" spans="1:119" ht="7.5" customHeight="1">
      <c r="A336" s="254"/>
      <c r="B336" s="258"/>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c r="AA336" s="254"/>
      <c r="AB336" s="254"/>
      <c r="AC336" s="254"/>
      <c r="AD336" s="254"/>
      <c r="AE336" s="254"/>
      <c r="AF336" s="254"/>
      <c r="AG336" s="254"/>
      <c r="AH336" s="254"/>
      <c r="AI336" s="254"/>
      <c r="AJ336" s="254"/>
      <c r="AK336" s="254"/>
      <c r="AL336" s="254"/>
      <c r="AM336" s="254"/>
      <c r="AN336" s="254"/>
      <c r="AO336" s="254"/>
      <c r="AP336" s="254"/>
      <c r="AQ336" s="254"/>
      <c r="AR336" s="254"/>
      <c r="AS336" s="254"/>
      <c r="AT336" s="254"/>
      <c r="AU336" s="254"/>
      <c r="AV336" s="254"/>
      <c r="AW336" s="254"/>
      <c r="AX336" s="254"/>
      <c r="AY336" s="254"/>
      <c r="AZ336" s="254"/>
      <c r="BA336" s="254"/>
      <c r="BB336" s="254"/>
      <c r="BC336" s="254"/>
      <c r="BD336" s="254"/>
      <c r="BE336" s="254"/>
      <c r="BF336" s="254"/>
      <c r="BG336" s="254"/>
      <c r="BH336" s="254"/>
      <c r="BI336" s="254"/>
      <c r="BJ336" s="254"/>
      <c r="BK336" s="254"/>
      <c r="BL336" s="254"/>
      <c r="BM336" s="254"/>
      <c r="BN336" s="254"/>
      <c r="BO336" s="254"/>
      <c r="BP336" s="254"/>
      <c r="BQ336" s="254"/>
      <c r="BR336" s="254"/>
      <c r="BS336" s="254"/>
      <c r="BT336" s="254"/>
      <c r="BU336" s="254"/>
      <c r="BV336" s="254"/>
      <c r="BW336" s="254"/>
      <c r="BX336" s="254"/>
      <c r="BY336" s="254"/>
      <c r="BZ336" s="254"/>
      <c r="CA336" s="254"/>
      <c r="CB336" s="254"/>
      <c r="CC336" s="254"/>
      <c r="CD336" s="254"/>
      <c r="CE336" s="254"/>
      <c r="CF336" s="254"/>
      <c r="CG336" s="254"/>
      <c r="CH336" s="254"/>
      <c r="CI336" s="254"/>
      <c r="CJ336" s="254"/>
      <c r="CK336" s="254"/>
      <c r="CL336" s="254"/>
      <c r="CM336" s="254"/>
      <c r="CN336" s="254"/>
      <c r="CO336" s="254"/>
      <c r="CP336" s="254"/>
      <c r="CQ336" s="254"/>
      <c r="CR336" s="254"/>
      <c r="CS336" s="254"/>
      <c r="CT336" s="254"/>
      <c r="CU336" s="254"/>
      <c r="CV336" s="254"/>
      <c r="CW336" s="254"/>
      <c r="CX336" s="254"/>
      <c r="CY336" s="254"/>
      <c r="CZ336" s="254"/>
      <c r="DA336" s="254"/>
      <c r="DB336" s="254"/>
      <c r="DC336" s="254"/>
      <c r="DD336" s="254"/>
      <c r="DE336" s="254"/>
      <c r="DF336" s="254"/>
      <c r="DG336" s="254"/>
      <c r="DH336" s="254"/>
      <c r="DI336" s="254"/>
      <c r="DJ336" s="254"/>
      <c r="DK336" s="254"/>
      <c r="DL336" s="254"/>
      <c r="DM336" s="254"/>
      <c r="DN336" s="259"/>
      <c r="DO336" s="254"/>
    </row>
    <row r="337" spans="1:119" ht="7.5" customHeight="1">
      <c r="A337" s="254"/>
      <c r="B337" s="258"/>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c r="AA337" s="254"/>
      <c r="AB337" s="254"/>
      <c r="AC337" s="254"/>
      <c r="AD337" s="254"/>
      <c r="AE337" s="254"/>
      <c r="AF337" s="254"/>
      <c r="AG337" s="254"/>
      <c r="AH337" s="254"/>
      <c r="AI337" s="254"/>
      <c r="AJ337" s="254"/>
      <c r="AK337" s="254"/>
      <c r="AL337" s="254"/>
      <c r="AM337" s="254"/>
      <c r="AN337" s="254"/>
      <c r="AO337" s="254"/>
      <c r="AP337" s="254"/>
      <c r="AQ337" s="254"/>
      <c r="AR337" s="254"/>
      <c r="AS337" s="254"/>
      <c r="AT337" s="254"/>
      <c r="AU337" s="254"/>
      <c r="AV337" s="254"/>
      <c r="AW337" s="254"/>
      <c r="AX337" s="254"/>
      <c r="AY337" s="254"/>
      <c r="AZ337" s="254"/>
      <c r="BA337" s="254"/>
      <c r="BB337" s="254"/>
      <c r="BC337" s="254"/>
      <c r="BD337" s="254"/>
      <c r="BE337" s="254"/>
      <c r="BF337" s="254"/>
      <c r="BG337" s="254"/>
      <c r="BH337" s="254"/>
      <c r="BI337" s="254"/>
      <c r="BJ337" s="254"/>
      <c r="BK337" s="254"/>
      <c r="BL337" s="254"/>
      <c r="BM337" s="254"/>
      <c r="BN337" s="254"/>
      <c r="BO337" s="254"/>
      <c r="BP337" s="254"/>
      <c r="BQ337" s="254"/>
      <c r="BR337" s="254"/>
      <c r="BS337" s="254"/>
      <c r="BT337" s="254"/>
      <c r="BU337" s="254"/>
      <c r="BV337" s="254"/>
      <c r="BW337" s="254"/>
      <c r="BX337" s="254"/>
      <c r="BY337" s="254"/>
      <c r="BZ337" s="254"/>
      <c r="CA337" s="254"/>
      <c r="CB337" s="254"/>
      <c r="CC337" s="254"/>
      <c r="CD337" s="254"/>
      <c r="CE337" s="254"/>
      <c r="CF337" s="254"/>
      <c r="CG337" s="254"/>
      <c r="CH337" s="254"/>
      <c r="CI337" s="254"/>
      <c r="CJ337" s="254"/>
      <c r="CK337" s="254"/>
      <c r="CL337" s="254"/>
      <c r="CM337" s="254"/>
      <c r="CN337" s="254"/>
      <c r="CO337" s="254"/>
      <c r="CP337" s="254"/>
      <c r="CQ337" s="254"/>
      <c r="CR337" s="254"/>
      <c r="CS337" s="254"/>
      <c r="CT337" s="254"/>
      <c r="CU337" s="254"/>
      <c r="CV337" s="254"/>
      <c r="CW337" s="254"/>
      <c r="CX337" s="254"/>
      <c r="CY337" s="254"/>
      <c r="CZ337" s="254"/>
      <c r="DA337" s="254"/>
      <c r="DB337" s="254"/>
      <c r="DC337" s="254"/>
      <c r="DD337" s="254"/>
      <c r="DE337" s="254"/>
      <c r="DF337" s="254"/>
      <c r="DG337" s="254"/>
      <c r="DH337" s="254"/>
      <c r="DI337" s="254"/>
      <c r="DJ337" s="254"/>
      <c r="DK337" s="254"/>
      <c r="DL337" s="254"/>
      <c r="DM337" s="254"/>
      <c r="DN337" s="259"/>
      <c r="DO337" s="254"/>
    </row>
    <row r="338" spans="1:119" ht="7.5" customHeight="1">
      <c r="A338" s="254"/>
      <c r="B338" s="258"/>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c r="AA338" s="254"/>
      <c r="AB338" s="254"/>
      <c r="AC338" s="254"/>
      <c r="AD338" s="254"/>
      <c r="AE338" s="254"/>
      <c r="AF338" s="254"/>
      <c r="AG338" s="254"/>
      <c r="AH338" s="254"/>
      <c r="AI338" s="254"/>
      <c r="AJ338" s="254"/>
      <c r="AK338" s="254"/>
      <c r="AL338" s="254"/>
      <c r="AM338" s="254"/>
      <c r="AN338" s="254"/>
      <c r="AO338" s="254"/>
      <c r="AP338" s="254"/>
      <c r="AQ338" s="254"/>
      <c r="AR338" s="254"/>
      <c r="AS338" s="254"/>
      <c r="AT338" s="254"/>
      <c r="AU338" s="254"/>
      <c r="AV338" s="254"/>
      <c r="AW338" s="254"/>
      <c r="AX338" s="254"/>
      <c r="AY338" s="254"/>
      <c r="AZ338" s="254"/>
      <c r="BA338" s="254"/>
      <c r="BB338" s="254"/>
      <c r="BC338" s="254"/>
      <c r="BD338" s="254"/>
      <c r="BE338" s="254"/>
      <c r="BF338" s="254"/>
      <c r="BG338" s="254"/>
      <c r="BH338" s="254"/>
      <c r="BI338" s="254"/>
      <c r="BJ338" s="254"/>
      <c r="BK338" s="254"/>
      <c r="BL338" s="254"/>
      <c r="BM338" s="254"/>
      <c r="BN338" s="254"/>
      <c r="BO338" s="254"/>
      <c r="BP338" s="254"/>
      <c r="BQ338" s="254"/>
      <c r="BR338" s="254"/>
      <c r="BS338" s="254"/>
      <c r="BT338" s="254"/>
      <c r="BU338" s="254"/>
      <c r="BV338" s="254"/>
      <c r="BW338" s="254"/>
      <c r="BX338" s="254"/>
      <c r="BY338" s="254"/>
      <c r="BZ338" s="254"/>
      <c r="CA338" s="254"/>
      <c r="CB338" s="254"/>
      <c r="CC338" s="254"/>
      <c r="CD338" s="254"/>
      <c r="CE338" s="254"/>
      <c r="CF338" s="254"/>
      <c r="CG338" s="254"/>
      <c r="CH338" s="254"/>
      <c r="CI338" s="254"/>
      <c r="CJ338" s="254"/>
      <c r="CK338" s="254"/>
      <c r="CL338" s="254"/>
      <c r="CM338" s="254"/>
      <c r="CN338" s="254"/>
      <c r="CO338" s="254"/>
      <c r="CP338" s="254"/>
      <c r="CQ338" s="254"/>
      <c r="CR338" s="254"/>
      <c r="CS338" s="254"/>
      <c r="CT338" s="254"/>
      <c r="CU338" s="254"/>
      <c r="CV338" s="254"/>
      <c r="CW338" s="254"/>
      <c r="CX338" s="254"/>
      <c r="CY338" s="254"/>
      <c r="CZ338" s="254"/>
      <c r="DA338" s="254"/>
      <c r="DB338" s="254"/>
      <c r="DC338" s="254"/>
      <c r="DD338" s="254"/>
      <c r="DE338" s="254"/>
      <c r="DF338" s="254"/>
      <c r="DG338" s="254"/>
      <c r="DH338" s="254"/>
      <c r="DI338" s="254"/>
      <c r="DJ338" s="254"/>
      <c r="DK338" s="254"/>
      <c r="DL338" s="254"/>
      <c r="DM338" s="254"/>
      <c r="DN338" s="259"/>
      <c r="DO338" s="254"/>
    </row>
    <row r="339" spans="1:119" ht="7.5" customHeight="1">
      <c r="A339" s="254"/>
      <c r="B339" s="258"/>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c r="AA339" s="254"/>
      <c r="AB339" s="254"/>
      <c r="AC339" s="254"/>
      <c r="AD339" s="254"/>
      <c r="AE339" s="254"/>
      <c r="AF339" s="254"/>
      <c r="AG339" s="254"/>
      <c r="AH339" s="254"/>
      <c r="AI339" s="254"/>
      <c r="AJ339" s="254"/>
      <c r="AK339" s="254"/>
      <c r="AL339" s="254"/>
      <c r="AM339" s="254"/>
      <c r="AN339" s="254"/>
      <c r="AO339" s="254"/>
      <c r="AP339" s="254"/>
      <c r="AQ339" s="254"/>
      <c r="AR339" s="254"/>
      <c r="AS339" s="254"/>
      <c r="AT339" s="254"/>
      <c r="AU339" s="254"/>
      <c r="AV339" s="254"/>
      <c r="AW339" s="254"/>
      <c r="AX339" s="254"/>
      <c r="AY339" s="254"/>
      <c r="AZ339" s="254"/>
      <c r="BA339" s="254"/>
      <c r="BB339" s="254"/>
      <c r="BC339" s="254"/>
      <c r="BD339" s="254"/>
      <c r="BE339" s="254"/>
      <c r="BF339" s="254"/>
      <c r="BG339" s="254"/>
      <c r="BH339" s="254"/>
      <c r="BI339" s="254"/>
      <c r="BJ339" s="254"/>
      <c r="BK339" s="254"/>
      <c r="BL339" s="254"/>
      <c r="BM339" s="254"/>
      <c r="BN339" s="254"/>
      <c r="BO339" s="254"/>
      <c r="BP339" s="254"/>
      <c r="BQ339" s="254"/>
      <c r="BR339" s="254"/>
      <c r="BS339" s="254"/>
      <c r="BT339" s="254"/>
      <c r="BU339" s="254"/>
      <c r="BV339" s="254"/>
      <c r="BW339" s="254"/>
      <c r="BX339" s="254"/>
      <c r="BY339" s="254"/>
      <c r="BZ339" s="254"/>
      <c r="CA339" s="254"/>
      <c r="CB339" s="254"/>
      <c r="CC339" s="254"/>
      <c r="CD339" s="254"/>
      <c r="CE339" s="254"/>
      <c r="CF339" s="254"/>
      <c r="CG339" s="254"/>
      <c r="CH339" s="254"/>
      <c r="CI339" s="254"/>
      <c r="CJ339" s="254"/>
      <c r="CK339" s="254"/>
      <c r="CL339" s="254"/>
      <c r="CM339" s="254"/>
      <c r="CN339" s="254"/>
      <c r="CO339" s="254"/>
      <c r="CP339" s="254"/>
      <c r="CQ339" s="254"/>
      <c r="CR339" s="254"/>
      <c r="CS339" s="254"/>
      <c r="CT339" s="254"/>
      <c r="CU339" s="254"/>
      <c r="CV339" s="254"/>
      <c r="CW339" s="254"/>
      <c r="CX339" s="254"/>
      <c r="CY339" s="254"/>
      <c r="CZ339" s="254"/>
      <c r="DA339" s="254"/>
      <c r="DB339" s="254"/>
      <c r="DC339" s="254"/>
      <c r="DD339" s="254"/>
      <c r="DE339" s="254"/>
      <c r="DF339" s="254"/>
      <c r="DG339" s="254"/>
      <c r="DH339" s="254"/>
      <c r="DI339" s="254"/>
      <c r="DJ339" s="254"/>
      <c r="DK339" s="254"/>
      <c r="DL339" s="254"/>
      <c r="DM339" s="254"/>
      <c r="DN339" s="259"/>
      <c r="DO339" s="254"/>
    </row>
    <row r="340" spans="1:119" ht="7.5" customHeight="1">
      <c r="A340" s="254"/>
      <c r="B340" s="258"/>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c r="AA340" s="254"/>
      <c r="AB340" s="254"/>
      <c r="AC340" s="254"/>
      <c r="AD340" s="254"/>
      <c r="AE340" s="254"/>
      <c r="AF340" s="254"/>
      <c r="AG340" s="254"/>
      <c r="AH340" s="254"/>
      <c r="AI340" s="254"/>
      <c r="AJ340" s="254"/>
      <c r="AK340" s="254"/>
      <c r="AL340" s="254"/>
      <c r="AM340" s="254"/>
      <c r="AN340" s="254"/>
      <c r="AO340" s="254"/>
      <c r="AP340" s="254"/>
      <c r="AQ340" s="254"/>
      <c r="AR340" s="254"/>
      <c r="AS340" s="254"/>
      <c r="AT340" s="254"/>
      <c r="AU340" s="254"/>
      <c r="AV340" s="254"/>
      <c r="AW340" s="254"/>
      <c r="AX340" s="254"/>
      <c r="AY340" s="254"/>
      <c r="AZ340" s="254"/>
      <c r="BA340" s="254"/>
      <c r="BB340" s="254"/>
      <c r="BC340" s="254"/>
      <c r="BD340" s="254"/>
      <c r="BE340" s="254"/>
      <c r="BF340" s="254"/>
      <c r="BG340" s="254"/>
      <c r="BH340" s="254"/>
      <c r="BI340" s="254"/>
      <c r="BJ340" s="254"/>
      <c r="BK340" s="254"/>
      <c r="BL340" s="254"/>
      <c r="BM340" s="254"/>
      <c r="BN340" s="254"/>
      <c r="BO340" s="254"/>
      <c r="BP340" s="254"/>
      <c r="BQ340" s="254"/>
      <c r="BR340" s="254"/>
      <c r="BS340" s="254"/>
      <c r="BT340" s="254"/>
      <c r="BU340" s="254"/>
      <c r="BV340" s="254"/>
      <c r="BW340" s="254"/>
      <c r="BX340" s="254"/>
      <c r="BY340" s="254"/>
      <c r="BZ340" s="254"/>
      <c r="CA340" s="254"/>
      <c r="CB340" s="254"/>
      <c r="CC340" s="254"/>
      <c r="CD340" s="254"/>
      <c r="CE340" s="254"/>
      <c r="CF340" s="254"/>
      <c r="CG340" s="254"/>
      <c r="CH340" s="254"/>
      <c r="CI340" s="254"/>
      <c r="CJ340" s="254"/>
      <c r="CK340" s="254"/>
      <c r="CL340" s="254"/>
      <c r="CM340" s="254"/>
      <c r="CN340" s="254"/>
      <c r="CO340" s="254"/>
      <c r="CP340" s="254"/>
      <c r="CQ340" s="254"/>
      <c r="CR340" s="254"/>
      <c r="CS340" s="254"/>
      <c r="CT340" s="254"/>
      <c r="CU340" s="254"/>
      <c r="CV340" s="254"/>
      <c r="CW340" s="254"/>
      <c r="CX340" s="254"/>
      <c r="CY340" s="254"/>
      <c r="CZ340" s="254"/>
      <c r="DA340" s="254"/>
      <c r="DB340" s="254"/>
      <c r="DC340" s="254"/>
      <c r="DD340" s="254"/>
      <c r="DE340" s="254"/>
      <c r="DF340" s="254"/>
      <c r="DG340" s="254"/>
      <c r="DH340" s="254"/>
      <c r="DI340" s="254"/>
      <c r="DJ340" s="254"/>
      <c r="DK340" s="254"/>
      <c r="DL340" s="254"/>
      <c r="DM340" s="254"/>
      <c r="DN340" s="259"/>
      <c r="DO340" s="254"/>
    </row>
    <row r="341" spans="1:119" ht="7.5" customHeight="1">
      <c r="A341" s="254"/>
      <c r="B341" s="258"/>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c r="AA341" s="254"/>
      <c r="AB341" s="254"/>
      <c r="AC341" s="254"/>
      <c r="AD341" s="254"/>
      <c r="AE341" s="254"/>
      <c r="AF341" s="254"/>
      <c r="AG341" s="254"/>
      <c r="AH341" s="254"/>
      <c r="AI341" s="254"/>
      <c r="AJ341" s="254"/>
      <c r="AK341" s="254"/>
      <c r="AL341" s="254"/>
      <c r="AM341" s="254"/>
      <c r="AN341" s="254"/>
      <c r="AO341" s="254"/>
      <c r="AP341" s="254"/>
      <c r="AQ341" s="254"/>
      <c r="AR341" s="254"/>
      <c r="AS341" s="254"/>
      <c r="AT341" s="254"/>
      <c r="AU341" s="254"/>
      <c r="AV341" s="254"/>
      <c r="AW341" s="254"/>
      <c r="AX341" s="254"/>
      <c r="AY341" s="254"/>
      <c r="AZ341" s="254"/>
      <c r="BA341" s="254"/>
      <c r="BB341" s="254"/>
      <c r="BC341" s="254"/>
      <c r="BD341" s="254"/>
      <c r="BE341" s="254"/>
      <c r="BF341" s="254"/>
      <c r="BG341" s="254"/>
      <c r="BH341" s="254"/>
      <c r="BI341" s="254"/>
      <c r="BJ341" s="254"/>
      <c r="BK341" s="254"/>
      <c r="BL341" s="254"/>
      <c r="BM341" s="254"/>
      <c r="BN341" s="254"/>
      <c r="BO341" s="254"/>
      <c r="BP341" s="254"/>
      <c r="BQ341" s="254"/>
      <c r="BR341" s="254"/>
      <c r="BS341" s="254"/>
      <c r="BT341" s="254"/>
      <c r="BU341" s="254"/>
      <c r="BV341" s="254"/>
      <c r="BW341" s="254"/>
      <c r="BX341" s="254"/>
      <c r="BY341" s="254"/>
      <c r="BZ341" s="254"/>
      <c r="CA341" s="254"/>
      <c r="CB341" s="254"/>
      <c r="CC341" s="254"/>
      <c r="CD341" s="254"/>
      <c r="CE341" s="254"/>
      <c r="CF341" s="254"/>
      <c r="CG341" s="254"/>
      <c r="CH341" s="254"/>
      <c r="CI341" s="254"/>
      <c r="CJ341" s="254"/>
      <c r="CK341" s="254"/>
      <c r="CL341" s="254"/>
      <c r="CM341" s="254"/>
      <c r="CN341" s="254"/>
      <c r="CO341" s="254"/>
      <c r="CP341" s="254"/>
      <c r="CQ341" s="254"/>
      <c r="CR341" s="254"/>
      <c r="CS341" s="254"/>
      <c r="CT341" s="254"/>
      <c r="CU341" s="254"/>
      <c r="CV341" s="254"/>
      <c r="CW341" s="254"/>
      <c r="CX341" s="254"/>
      <c r="CY341" s="254"/>
      <c r="CZ341" s="254"/>
      <c r="DA341" s="254"/>
      <c r="DB341" s="254"/>
      <c r="DC341" s="254"/>
      <c r="DD341" s="254"/>
      <c r="DE341" s="254"/>
      <c r="DF341" s="254"/>
      <c r="DG341" s="254"/>
      <c r="DH341" s="254"/>
      <c r="DI341" s="254"/>
      <c r="DJ341" s="254"/>
      <c r="DK341" s="254"/>
      <c r="DL341" s="254"/>
      <c r="DM341" s="254"/>
      <c r="DN341" s="259"/>
      <c r="DO341" s="254"/>
    </row>
    <row r="342" spans="1:119" ht="7.5" customHeight="1">
      <c r="A342" s="254"/>
      <c r="B342" s="258"/>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c r="AA342" s="254"/>
      <c r="AB342" s="254"/>
      <c r="AC342" s="254"/>
      <c r="AD342" s="254"/>
      <c r="AE342" s="254"/>
      <c r="AF342" s="254"/>
      <c r="AG342" s="254"/>
      <c r="AH342" s="254"/>
      <c r="AI342" s="254"/>
      <c r="AJ342" s="254"/>
      <c r="AK342" s="254"/>
      <c r="AL342" s="254"/>
      <c r="AM342" s="254"/>
      <c r="AN342" s="254"/>
      <c r="AO342" s="254"/>
      <c r="AP342" s="254"/>
      <c r="AQ342" s="254"/>
      <c r="AR342" s="254"/>
      <c r="AS342" s="254"/>
      <c r="AT342" s="254"/>
      <c r="AU342" s="254"/>
      <c r="AV342" s="254"/>
      <c r="AW342" s="254"/>
      <c r="AX342" s="254"/>
      <c r="AY342" s="254"/>
      <c r="AZ342" s="254"/>
      <c r="BA342" s="254"/>
      <c r="BB342" s="254"/>
      <c r="BC342" s="254"/>
      <c r="BD342" s="254"/>
      <c r="BE342" s="254"/>
      <c r="BF342" s="254"/>
      <c r="BG342" s="254"/>
      <c r="BH342" s="254"/>
      <c r="BI342" s="254"/>
      <c r="BJ342" s="254"/>
      <c r="BK342" s="254"/>
      <c r="BL342" s="254"/>
      <c r="BM342" s="254"/>
      <c r="BN342" s="254"/>
      <c r="BO342" s="254"/>
      <c r="BP342" s="254"/>
      <c r="BQ342" s="254"/>
      <c r="BR342" s="254"/>
      <c r="BS342" s="254"/>
      <c r="BT342" s="254"/>
      <c r="BU342" s="254"/>
      <c r="BV342" s="254"/>
      <c r="BW342" s="254"/>
      <c r="BX342" s="254"/>
      <c r="BY342" s="254"/>
      <c r="BZ342" s="254"/>
      <c r="CA342" s="254"/>
      <c r="CB342" s="254"/>
      <c r="CC342" s="254"/>
      <c r="CD342" s="254"/>
      <c r="CE342" s="254"/>
      <c r="CF342" s="254"/>
      <c r="CG342" s="254"/>
      <c r="CH342" s="254"/>
      <c r="CI342" s="254"/>
      <c r="CJ342" s="254"/>
      <c r="CK342" s="254"/>
      <c r="CL342" s="254"/>
      <c r="CM342" s="254"/>
      <c r="CN342" s="254"/>
      <c r="CO342" s="254"/>
      <c r="CP342" s="254"/>
      <c r="CQ342" s="254"/>
      <c r="CR342" s="254"/>
      <c r="CS342" s="254"/>
      <c r="CT342" s="254"/>
      <c r="CU342" s="254"/>
      <c r="CV342" s="254"/>
      <c r="CW342" s="254"/>
      <c r="CX342" s="254"/>
      <c r="CY342" s="254"/>
      <c r="CZ342" s="254"/>
      <c r="DA342" s="254"/>
      <c r="DB342" s="254"/>
      <c r="DC342" s="254"/>
      <c r="DD342" s="254"/>
      <c r="DE342" s="254"/>
      <c r="DF342" s="254"/>
      <c r="DG342" s="254"/>
      <c r="DH342" s="254"/>
      <c r="DI342" s="254"/>
      <c r="DJ342" s="254"/>
      <c r="DK342" s="254"/>
      <c r="DL342" s="254"/>
      <c r="DM342" s="254"/>
      <c r="DN342" s="259"/>
      <c r="DO342" s="254"/>
    </row>
    <row r="343" spans="1:119" ht="7.5" customHeight="1">
      <c r="A343" s="254"/>
      <c r="B343" s="258"/>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c r="AA343" s="254"/>
      <c r="AB343" s="254"/>
      <c r="AC343" s="254"/>
      <c r="AD343" s="254"/>
      <c r="AE343" s="254"/>
      <c r="AF343" s="254"/>
      <c r="AG343" s="254"/>
      <c r="AH343" s="254"/>
      <c r="AI343" s="254"/>
      <c r="AJ343" s="254"/>
      <c r="AK343" s="254"/>
      <c r="AL343" s="254"/>
      <c r="AM343" s="254"/>
      <c r="AN343" s="254"/>
      <c r="AO343" s="254"/>
      <c r="AP343" s="254"/>
      <c r="AQ343" s="254"/>
      <c r="AR343" s="254"/>
      <c r="AS343" s="254"/>
      <c r="AT343" s="254"/>
      <c r="AU343" s="254"/>
      <c r="AV343" s="254"/>
      <c r="AW343" s="254"/>
      <c r="AX343" s="254"/>
      <c r="AY343" s="254"/>
      <c r="AZ343" s="254"/>
      <c r="BA343" s="254"/>
      <c r="BB343" s="254"/>
      <c r="BC343" s="254"/>
      <c r="BD343" s="254"/>
      <c r="BE343" s="254"/>
      <c r="BF343" s="254"/>
      <c r="BG343" s="254"/>
      <c r="BH343" s="254"/>
      <c r="BI343" s="254"/>
      <c r="BJ343" s="254"/>
      <c r="BK343" s="254"/>
      <c r="BL343" s="254"/>
      <c r="BM343" s="254"/>
      <c r="BN343" s="254"/>
      <c r="BO343" s="254"/>
      <c r="BP343" s="254"/>
      <c r="BQ343" s="254"/>
      <c r="BR343" s="254"/>
      <c r="BS343" s="254"/>
      <c r="BT343" s="254"/>
      <c r="BU343" s="254"/>
      <c r="BV343" s="254"/>
      <c r="BW343" s="254"/>
      <c r="BX343" s="254"/>
      <c r="BY343" s="254"/>
      <c r="BZ343" s="254"/>
      <c r="CA343" s="254"/>
      <c r="CB343" s="254"/>
      <c r="CC343" s="254"/>
      <c r="CD343" s="254"/>
      <c r="CE343" s="254"/>
      <c r="CF343" s="254"/>
      <c r="CG343" s="254"/>
      <c r="CH343" s="254"/>
      <c r="CI343" s="254"/>
      <c r="CJ343" s="254"/>
      <c r="CK343" s="254"/>
      <c r="CL343" s="254"/>
      <c r="CM343" s="254"/>
      <c r="CN343" s="254"/>
      <c r="CO343" s="254"/>
      <c r="CP343" s="254"/>
      <c r="CQ343" s="254"/>
      <c r="CR343" s="254"/>
      <c r="CS343" s="254"/>
      <c r="CT343" s="254"/>
      <c r="CU343" s="254"/>
      <c r="CV343" s="254"/>
      <c r="CW343" s="254"/>
      <c r="CX343" s="254"/>
      <c r="CY343" s="254"/>
      <c r="CZ343" s="254"/>
      <c r="DA343" s="254"/>
      <c r="DB343" s="254"/>
      <c r="DC343" s="254"/>
      <c r="DD343" s="254"/>
      <c r="DE343" s="254"/>
      <c r="DF343" s="254"/>
      <c r="DG343" s="254"/>
      <c r="DH343" s="254"/>
      <c r="DI343" s="254"/>
      <c r="DJ343" s="254"/>
      <c r="DK343" s="254"/>
      <c r="DL343" s="254"/>
      <c r="DM343" s="254"/>
      <c r="DN343" s="259"/>
      <c r="DO343" s="254"/>
    </row>
    <row r="344" spans="1:119" ht="7.5" customHeight="1" thickBot="1">
      <c r="A344" s="254"/>
      <c r="B344" s="260"/>
      <c r="C344" s="261"/>
      <c r="D344" s="261"/>
      <c r="E344" s="261"/>
      <c r="F344" s="261"/>
      <c r="G344" s="261"/>
      <c r="H344" s="261"/>
      <c r="I344" s="261"/>
      <c r="J344" s="261"/>
      <c r="K344" s="261"/>
      <c r="L344" s="261"/>
      <c r="M344" s="261"/>
      <c r="N344" s="261"/>
      <c r="O344" s="261"/>
      <c r="P344" s="261"/>
      <c r="Q344" s="261"/>
      <c r="R344" s="261"/>
      <c r="S344" s="261"/>
      <c r="T344" s="261"/>
      <c r="U344" s="261"/>
      <c r="V344" s="261"/>
      <c r="W344" s="261"/>
      <c r="X344" s="261"/>
      <c r="Y344" s="261"/>
      <c r="Z344" s="261"/>
      <c r="AA344" s="261"/>
      <c r="AB344" s="261"/>
      <c r="AC344" s="261"/>
      <c r="AD344" s="261"/>
      <c r="AE344" s="261"/>
      <c r="AF344" s="261"/>
      <c r="AG344" s="261"/>
      <c r="AH344" s="261"/>
      <c r="AI344" s="261"/>
      <c r="AJ344" s="261"/>
      <c r="AK344" s="261"/>
      <c r="AL344" s="261"/>
      <c r="AM344" s="261"/>
      <c r="AN344" s="261"/>
      <c r="AO344" s="261"/>
      <c r="AP344" s="261"/>
      <c r="AQ344" s="261"/>
      <c r="AR344" s="261"/>
      <c r="AS344" s="261"/>
      <c r="AT344" s="261"/>
      <c r="AU344" s="261"/>
      <c r="AV344" s="261"/>
      <c r="AW344" s="261"/>
      <c r="AX344" s="261"/>
      <c r="AY344" s="261"/>
      <c r="AZ344" s="261"/>
      <c r="BA344" s="261"/>
      <c r="BB344" s="261"/>
      <c r="BC344" s="261"/>
      <c r="BD344" s="261"/>
      <c r="BE344" s="261"/>
      <c r="BF344" s="261"/>
      <c r="BG344" s="261"/>
      <c r="BH344" s="261"/>
      <c r="BI344" s="261"/>
      <c r="BJ344" s="261"/>
      <c r="BK344" s="261"/>
      <c r="BL344" s="261"/>
      <c r="BM344" s="261"/>
      <c r="BN344" s="261"/>
      <c r="BO344" s="261"/>
      <c r="BP344" s="261"/>
      <c r="BQ344" s="261"/>
      <c r="BR344" s="261"/>
      <c r="BS344" s="261"/>
      <c r="BT344" s="261"/>
      <c r="BU344" s="261"/>
      <c r="BV344" s="261"/>
      <c r="BW344" s="261"/>
      <c r="BX344" s="261"/>
      <c r="BY344" s="261"/>
      <c r="BZ344" s="261"/>
      <c r="CA344" s="261"/>
      <c r="CB344" s="261"/>
      <c r="CC344" s="261"/>
      <c r="CD344" s="261"/>
      <c r="CE344" s="261"/>
      <c r="CF344" s="261"/>
      <c r="CG344" s="261"/>
      <c r="CH344" s="261"/>
      <c r="CI344" s="261"/>
      <c r="CJ344" s="261"/>
      <c r="CK344" s="261"/>
      <c r="CL344" s="261"/>
      <c r="CM344" s="261"/>
      <c r="CN344" s="261"/>
      <c r="CO344" s="261"/>
      <c r="CP344" s="261"/>
      <c r="CQ344" s="261"/>
      <c r="CR344" s="261"/>
      <c r="CS344" s="261"/>
      <c r="CT344" s="261"/>
      <c r="CU344" s="261"/>
      <c r="CV344" s="261"/>
      <c r="CW344" s="261"/>
      <c r="CX344" s="261"/>
      <c r="CY344" s="261"/>
      <c r="CZ344" s="261"/>
      <c r="DA344" s="261"/>
      <c r="DB344" s="261"/>
      <c r="DC344" s="261"/>
      <c r="DD344" s="261"/>
      <c r="DE344" s="261"/>
      <c r="DF344" s="261"/>
      <c r="DG344" s="261"/>
      <c r="DH344" s="261"/>
      <c r="DI344" s="261"/>
      <c r="DJ344" s="261"/>
      <c r="DK344" s="261"/>
      <c r="DL344" s="261"/>
      <c r="DM344" s="261"/>
      <c r="DN344" s="262"/>
      <c r="DO344" s="254"/>
    </row>
    <row r="345" spans="1:119" ht="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c r="AA345" s="254"/>
      <c r="AB345" s="254"/>
      <c r="AC345" s="254"/>
      <c r="AD345" s="254"/>
      <c r="AE345" s="254"/>
      <c r="AF345" s="254"/>
      <c r="AG345" s="254"/>
      <c r="AH345" s="254"/>
      <c r="AI345" s="254"/>
      <c r="AJ345" s="254"/>
      <c r="AK345" s="254"/>
      <c r="AL345" s="254"/>
      <c r="AM345" s="254"/>
      <c r="AN345" s="254"/>
      <c r="AO345" s="254"/>
      <c r="AP345" s="254"/>
      <c r="AQ345" s="254"/>
      <c r="AR345" s="254"/>
      <c r="AS345" s="254"/>
      <c r="AT345" s="254"/>
      <c r="AU345" s="254"/>
      <c r="AV345" s="254"/>
      <c r="AW345" s="254"/>
      <c r="AX345" s="254"/>
      <c r="AY345" s="254"/>
      <c r="AZ345" s="254"/>
      <c r="BA345" s="254"/>
      <c r="BB345" s="254"/>
      <c r="BC345" s="254"/>
      <c r="BD345" s="254"/>
      <c r="BE345" s="254"/>
      <c r="BF345" s="254"/>
      <c r="BG345" s="254"/>
      <c r="BH345" s="254"/>
      <c r="BI345" s="254"/>
      <c r="BJ345" s="254"/>
      <c r="BK345" s="254"/>
      <c r="BL345" s="254"/>
      <c r="BM345" s="254"/>
      <c r="BN345" s="254"/>
      <c r="BO345" s="254"/>
      <c r="BP345" s="254"/>
      <c r="BQ345" s="254"/>
      <c r="BR345" s="254"/>
      <c r="BS345" s="254"/>
      <c r="BT345" s="254"/>
      <c r="BU345" s="254"/>
      <c r="BV345" s="254"/>
      <c r="BW345" s="254"/>
      <c r="BX345" s="254"/>
      <c r="BY345" s="254"/>
      <c r="BZ345" s="254"/>
      <c r="CA345" s="254"/>
      <c r="CB345" s="254"/>
      <c r="CC345" s="254"/>
      <c r="CD345" s="254"/>
      <c r="CE345" s="254"/>
      <c r="CF345" s="254"/>
      <c r="CG345" s="254"/>
      <c r="CH345" s="254"/>
      <c r="CI345" s="254"/>
      <c r="CJ345" s="254"/>
      <c r="CK345" s="254"/>
      <c r="CL345" s="254"/>
      <c r="CM345" s="254"/>
      <c r="CN345" s="254"/>
      <c r="CO345" s="254"/>
      <c r="CP345" s="254"/>
      <c r="CQ345" s="254"/>
      <c r="CR345" s="254"/>
      <c r="CS345" s="254"/>
      <c r="CT345" s="254"/>
      <c r="CU345" s="254"/>
      <c r="CV345" s="254"/>
      <c r="CW345" s="254"/>
      <c r="CX345" s="254"/>
      <c r="CY345" s="254"/>
      <c r="CZ345" s="254"/>
      <c r="DA345" s="254"/>
      <c r="DB345" s="254"/>
      <c r="DC345" s="254"/>
      <c r="DD345" s="254"/>
      <c r="DE345" s="254"/>
      <c r="DF345" s="254"/>
      <c r="DG345" s="254"/>
      <c r="DH345" s="254"/>
      <c r="DI345" s="254"/>
      <c r="DJ345" s="254"/>
      <c r="DK345" s="254"/>
      <c r="DL345" s="254"/>
      <c r="DM345" s="254"/>
      <c r="DN345" s="254"/>
      <c r="DO345" s="254"/>
    </row>
    <row r="346" spans="1:119" ht="7.5" customHeight="1" thickBo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c r="AA346" s="254"/>
      <c r="AB346" s="254"/>
      <c r="AC346" s="254"/>
      <c r="AD346" s="254"/>
      <c r="AE346" s="254"/>
      <c r="AF346" s="254"/>
      <c r="AG346" s="254"/>
      <c r="AH346" s="254"/>
      <c r="AI346" s="254"/>
      <c r="AJ346" s="254"/>
      <c r="AK346" s="254"/>
      <c r="AL346" s="254"/>
      <c r="AM346" s="254"/>
      <c r="AN346" s="254"/>
      <c r="AO346" s="254"/>
      <c r="AP346" s="254"/>
      <c r="AQ346" s="254"/>
      <c r="AR346" s="254"/>
      <c r="AS346" s="254"/>
      <c r="AT346" s="254"/>
      <c r="AU346" s="254"/>
      <c r="AV346" s="254"/>
      <c r="AW346" s="254"/>
      <c r="AX346" s="254"/>
      <c r="AY346" s="254"/>
      <c r="AZ346" s="254"/>
      <c r="BA346" s="254"/>
      <c r="BB346" s="254"/>
      <c r="BC346" s="254"/>
      <c r="BD346" s="254"/>
      <c r="BE346" s="254"/>
      <c r="BF346" s="254"/>
      <c r="BG346" s="254"/>
      <c r="BH346" s="254"/>
      <c r="BI346" s="254"/>
      <c r="BJ346" s="254"/>
      <c r="BK346" s="254"/>
      <c r="BL346" s="254"/>
      <c r="BM346" s="254"/>
      <c r="BN346" s="254"/>
      <c r="BO346" s="254"/>
      <c r="BP346" s="254"/>
      <c r="BQ346" s="254"/>
      <c r="BR346" s="254"/>
      <c r="BS346" s="254"/>
      <c r="BT346" s="254"/>
      <c r="BU346" s="254"/>
      <c r="BV346" s="254"/>
      <c r="BW346" s="254"/>
      <c r="BX346" s="254"/>
      <c r="BY346" s="254"/>
      <c r="BZ346" s="254"/>
      <c r="CA346" s="254"/>
      <c r="CB346" s="254"/>
      <c r="CC346" s="254"/>
      <c r="CD346" s="254"/>
      <c r="CE346" s="254"/>
      <c r="CF346" s="254"/>
      <c r="CG346" s="254"/>
      <c r="CH346" s="254"/>
      <c r="CI346" s="254"/>
      <c r="CJ346" s="254"/>
      <c r="CK346" s="254"/>
      <c r="CL346" s="254"/>
      <c r="CM346" s="254"/>
      <c r="CN346" s="254"/>
      <c r="CO346" s="254"/>
      <c r="CP346" s="254"/>
      <c r="CQ346" s="254"/>
      <c r="CR346" s="254"/>
      <c r="CS346" s="254"/>
      <c r="CT346" s="254"/>
      <c r="CU346" s="254"/>
      <c r="CV346" s="254"/>
      <c r="CW346" s="254"/>
      <c r="CX346" s="254"/>
      <c r="CY346" s="254"/>
      <c r="CZ346" s="254"/>
      <c r="DA346" s="254"/>
      <c r="DB346" s="254"/>
      <c r="DC346" s="254"/>
      <c r="DD346" s="254"/>
      <c r="DE346" s="254"/>
      <c r="DF346" s="254"/>
      <c r="DG346" s="254"/>
      <c r="DH346" s="254"/>
      <c r="DI346" s="254"/>
      <c r="DJ346" s="254"/>
      <c r="DK346" s="254"/>
      <c r="DL346" s="254"/>
      <c r="DM346" s="254"/>
      <c r="DN346" s="254"/>
      <c r="DO346" s="254"/>
    </row>
    <row r="347" spans="1:119" ht="7.5" customHeight="1">
      <c r="A347" s="254"/>
      <c r="B347" s="255"/>
      <c r="C347" s="256"/>
      <c r="D347" s="256"/>
      <c r="E347" s="256"/>
      <c r="F347" s="256"/>
      <c r="G347" s="256"/>
      <c r="H347" s="256"/>
      <c r="I347" s="256"/>
      <c r="J347" s="256"/>
      <c r="K347" s="256"/>
      <c r="L347" s="256"/>
      <c r="M347" s="256"/>
      <c r="N347" s="256"/>
      <c r="O347" s="256"/>
      <c r="P347" s="256"/>
      <c r="Q347" s="256"/>
      <c r="R347" s="256"/>
      <c r="S347" s="256"/>
      <c r="T347" s="256"/>
      <c r="U347" s="256"/>
      <c r="V347" s="256"/>
      <c r="W347" s="256"/>
      <c r="X347" s="256"/>
      <c r="Y347" s="256"/>
      <c r="Z347" s="256"/>
      <c r="AA347" s="256"/>
      <c r="AB347" s="256"/>
      <c r="AC347" s="256"/>
      <c r="AD347" s="256"/>
      <c r="AE347" s="256"/>
      <c r="AF347" s="256"/>
      <c r="AG347" s="256"/>
      <c r="AH347" s="256"/>
      <c r="AI347" s="256"/>
      <c r="AJ347" s="256"/>
      <c r="AK347" s="256"/>
      <c r="AL347" s="256"/>
      <c r="AM347" s="256"/>
      <c r="AN347" s="256"/>
      <c r="AO347" s="256"/>
      <c r="AP347" s="256"/>
      <c r="AQ347" s="256"/>
      <c r="AR347" s="256"/>
      <c r="AS347" s="256"/>
      <c r="AT347" s="256"/>
      <c r="AU347" s="256"/>
      <c r="AV347" s="256"/>
      <c r="AW347" s="256"/>
      <c r="AX347" s="256"/>
      <c r="AY347" s="256"/>
      <c r="AZ347" s="256"/>
      <c r="BA347" s="256"/>
      <c r="BB347" s="256"/>
      <c r="BC347" s="256"/>
      <c r="BD347" s="256"/>
      <c r="BE347" s="256"/>
      <c r="BF347" s="256"/>
      <c r="BG347" s="256"/>
      <c r="BH347" s="256"/>
      <c r="BI347" s="256"/>
      <c r="BJ347" s="256"/>
      <c r="BK347" s="256"/>
      <c r="BL347" s="256"/>
      <c r="BM347" s="256"/>
      <c r="BN347" s="256"/>
      <c r="BO347" s="256"/>
      <c r="BP347" s="256"/>
      <c r="BQ347" s="256"/>
      <c r="BR347" s="256"/>
      <c r="BS347" s="256"/>
      <c r="BT347" s="256"/>
      <c r="BU347" s="256"/>
      <c r="BV347" s="256"/>
      <c r="BW347" s="256"/>
      <c r="BX347" s="256"/>
      <c r="BY347" s="256"/>
      <c r="BZ347" s="256"/>
      <c r="CA347" s="256"/>
      <c r="CB347" s="256"/>
      <c r="CC347" s="256"/>
      <c r="CD347" s="256"/>
      <c r="CE347" s="256"/>
      <c r="CF347" s="256"/>
      <c r="CG347" s="256"/>
      <c r="CH347" s="256"/>
      <c r="CI347" s="256"/>
      <c r="CJ347" s="256"/>
      <c r="CK347" s="256"/>
      <c r="CL347" s="256"/>
      <c r="CM347" s="256"/>
      <c r="CN347" s="256"/>
      <c r="CO347" s="256"/>
      <c r="CP347" s="256"/>
      <c r="CQ347" s="256"/>
      <c r="CR347" s="256"/>
      <c r="CS347" s="256"/>
      <c r="CT347" s="256"/>
      <c r="CU347" s="256"/>
      <c r="CV347" s="256"/>
      <c r="CW347" s="256"/>
      <c r="CX347" s="256"/>
      <c r="CY347" s="256"/>
      <c r="CZ347" s="256"/>
      <c r="DA347" s="256"/>
      <c r="DB347" s="256"/>
      <c r="DC347" s="256"/>
      <c r="DD347" s="256"/>
      <c r="DE347" s="256"/>
      <c r="DF347" s="256"/>
      <c r="DG347" s="256"/>
      <c r="DH347" s="256"/>
      <c r="DI347" s="256"/>
      <c r="DJ347" s="256"/>
      <c r="DK347" s="256"/>
      <c r="DL347" s="256"/>
      <c r="DM347" s="256"/>
      <c r="DN347" s="257"/>
      <c r="DO347" s="254"/>
    </row>
    <row r="348" spans="1:119" ht="7.5" customHeight="1">
      <c r="A348" s="254"/>
      <c r="B348" s="258"/>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c r="AA348" s="254"/>
      <c r="AB348" s="254"/>
      <c r="AC348" s="254"/>
      <c r="AD348" s="254"/>
      <c r="AE348" s="254"/>
      <c r="AF348" s="254"/>
      <c r="AG348" s="254"/>
      <c r="AH348" s="254"/>
      <c r="AI348" s="254"/>
      <c r="AJ348" s="254"/>
      <c r="AK348" s="254"/>
      <c r="AL348" s="254"/>
      <c r="AM348" s="254"/>
      <c r="AN348" s="254"/>
      <c r="AO348" s="254"/>
      <c r="AP348" s="254"/>
      <c r="AQ348" s="254"/>
      <c r="AR348" s="254"/>
      <c r="AS348" s="254"/>
      <c r="AT348" s="254"/>
      <c r="AU348" s="254"/>
      <c r="AV348" s="254"/>
      <c r="AW348" s="254"/>
      <c r="AX348" s="254"/>
      <c r="AY348" s="254"/>
      <c r="AZ348" s="254"/>
      <c r="BA348" s="254"/>
      <c r="BB348" s="254"/>
      <c r="BC348" s="254"/>
      <c r="BD348" s="254"/>
      <c r="BE348" s="254"/>
      <c r="BF348" s="254"/>
      <c r="BG348" s="254"/>
      <c r="BH348" s="254"/>
      <c r="BI348" s="254"/>
      <c r="BJ348" s="254"/>
      <c r="BK348" s="254"/>
      <c r="BL348" s="254"/>
      <c r="BM348" s="254"/>
      <c r="BN348" s="254"/>
      <c r="BO348" s="254"/>
      <c r="BP348" s="254"/>
      <c r="BQ348" s="254"/>
      <c r="BR348" s="254"/>
      <c r="BS348" s="254"/>
      <c r="BT348" s="254"/>
      <c r="BU348" s="254"/>
      <c r="BV348" s="254"/>
      <c r="BW348" s="254"/>
      <c r="BX348" s="254"/>
      <c r="BY348" s="254"/>
      <c r="BZ348" s="254"/>
      <c r="CA348" s="254"/>
      <c r="CB348" s="254"/>
      <c r="CC348" s="254"/>
      <c r="CD348" s="254"/>
      <c r="CE348" s="254"/>
      <c r="CF348" s="254"/>
      <c r="CG348" s="254"/>
      <c r="CH348" s="254"/>
      <c r="CI348" s="254"/>
      <c r="CJ348" s="254"/>
      <c r="CK348" s="254"/>
      <c r="CL348" s="254"/>
      <c r="CM348" s="254"/>
      <c r="CN348" s="254"/>
      <c r="CO348" s="254"/>
      <c r="CP348" s="254"/>
      <c r="CQ348" s="254"/>
      <c r="CR348" s="254"/>
      <c r="CS348" s="254"/>
      <c r="CT348" s="254"/>
      <c r="CU348" s="254"/>
      <c r="CV348" s="254"/>
      <c r="CW348" s="254"/>
      <c r="CX348" s="254"/>
      <c r="CY348" s="254"/>
      <c r="CZ348" s="254"/>
      <c r="DA348" s="254"/>
      <c r="DB348" s="254"/>
      <c r="DC348" s="254"/>
      <c r="DD348" s="254"/>
      <c r="DE348" s="254"/>
      <c r="DF348" s="254"/>
      <c r="DG348" s="254"/>
      <c r="DH348" s="254"/>
      <c r="DI348" s="254"/>
      <c r="DJ348" s="254"/>
      <c r="DK348" s="254"/>
      <c r="DL348" s="254"/>
      <c r="DM348" s="254"/>
      <c r="DN348" s="259"/>
      <c r="DO348" s="254"/>
    </row>
    <row r="349" spans="1:119" ht="7.5" customHeight="1">
      <c r="A349" s="254"/>
      <c r="B349" s="258"/>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c r="AA349" s="254"/>
      <c r="AB349" s="254"/>
      <c r="AC349" s="254"/>
      <c r="AD349" s="254"/>
      <c r="AE349" s="254"/>
      <c r="AF349" s="254"/>
      <c r="AG349" s="254"/>
      <c r="AH349" s="254"/>
      <c r="AI349" s="254"/>
      <c r="AJ349" s="254"/>
      <c r="AK349" s="254"/>
      <c r="AL349" s="254"/>
      <c r="AM349" s="254"/>
      <c r="AN349" s="254"/>
      <c r="AO349" s="254"/>
      <c r="AP349" s="254"/>
      <c r="AQ349" s="254"/>
      <c r="AR349" s="254"/>
      <c r="AS349" s="254"/>
      <c r="AT349" s="254"/>
      <c r="AU349" s="254"/>
      <c r="AV349" s="254"/>
      <c r="AW349" s="254"/>
      <c r="AX349" s="254"/>
      <c r="AY349" s="254"/>
      <c r="AZ349" s="254"/>
      <c r="BA349" s="254"/>
      <c r="BB349" s="254"/>
      <c r="BC349" s="254"/>
      <c r="BD349" s="254"/>
      <c r="BE349" s="254"/>
      <c r="BF349" s="254"/>
      <c r="BG349" s="254"/>
      <c r="BH349" s="254"/>
      <c r="BI349" s="254"/>
      <c r="BJ349" s="254"/>
      <c r="BK349" s="254"/>
      <c r="BL349" s="254"/>
      <c r="BM349" s="254"/>
      <c r="BN349" s="254"/>
      <c r="BO349" s="254"/>
      <c r="BP349" s="254"/>
      <c r="BQ349" s="254"/>
      <c r="BR349" s="254"/>
      <c r="BS349" s="254"/>
      <c r="BT349" s="254"/>
      <c r="BU349" s="254"/>
      <c r="BV349" s="254"/>
      <c r="BW349" s="254"/>
      <c r="BX349" s="254"/>
      <c r="BY349" s="254"/>
      <c r="BZ349" s="254"/>
      <c r="CA349" s="254"/>
      <c r="CB349" s="254"/>
      <c r="CC349" s="254"/>
      <c r="CD349" s="254"/>
      <c r="CE349" s="254"/>
      <c r="CF349" s="254"/>
      <c r="CG349" s="254"/>
      <c r="CH349" s="254"/>
      <c r="CI349" s="254"/>
      <c r="CJ349" s="254"/>
      <c r="CK349" s="254"/>
      <c r="CL349" s="254"/>
      <c r="CM349" s="254"/>
      <c r="CN349" s="254"/>
      <c r="CO349" s="254"/>
      <c r="CP349" s="254"/>
      <c r="CQ349" s="254"/>
      <c r="CR349" s="254"/>
      <c r="CS349" s="254"/>
      <c r="CT349" s="254"/>
      <c r="CU349" s="254"/>
      <c r="CV349" s="254"/>
      <c r="CW349" s="254"/>
      <c r="CX349" s="254"/>
      <c r="CY349" s="254"/>
      <c r="CZ349" s="254"/>
      <c r="DA349" s="254"/>
      <c r="DB349" s="254"/>
      <c r="DC349" s="254"/>
      <c r="DD349" s="254"/>
      <c r="DE349" s="254"/>
      <c r="DF349" s="254"/>
      <c r="DG349" s="254"/>
      <c r="DH349" s="254"/>
      <c r="DI349" s="254"/>
      <c r="DJ349" s="254"/>
      <c r="DK349" s="254"/>
      <c r="DL349" s="254"/>
      <c r="DM349" s="254"/>
      <c r="DN349" s="259"/>
      <c r="DO349" s="254"/>
    </row>
    <row r="350" spans="1:119" ht="7.5" customHeight="1">
      <c r="A350" s="254"/>
      <c r="B350" s="258"/>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c r="AA350" s="254"/>
      <c r="AB350" s="254"/>
      <c r="AC350" s="254"/>
      <c r="AD350" s="254"/>
      <c r="AE350" s="254"/>
      <c r="AF350" s="254"/>
      <c r="AG350" s="254"/>
      <c r="AH350" s="254"/>
      <c r="AI350" s="254"/>
      <c r="AJ350" s="254"/>
      <c r="AK350" s="254"/>
      <c r="AL350" s="254"/>
      <c r="AM350" s="254"/>
      <c r="AN350" s="254"/>
      <c r="AO350" s="254"/>
      <c r="AP350" s="254"/>
      <c r="AQ350" s="254"/>
      <c r="AR350" s="254"/>
      <c r="AS350" s="254"/>
      <c r="AT350" s="254"/>
      <c r="AU350" s="254"/>
      <c r="AV350" s="254"/>
      <c r="AW350" s="254"/>
      <c r="AX350" s="254"/>
      <c r="AY350" s="254"/>
      <c r="AZ350" s="254"/>
      <c r="BA350" s="254"/>
      <c r="BB350" s="254"/>
      <c r="BC350" s="254"/>
      <c r="BD350" s="254"/>
      <c r="BE350" s="254"/>
      <c r="BF350" s="254"/>
      <c r="BG350" s="254"/>
      <c r="BH350" s="254"/>
      <c r="BI350" s="254"/>
      <c r="BJ350" s="254"/>
      <c r="BK350" s="254"/>
      <c r="BL350" s="254"/>
      <c r="BM350" s="254"/>
      <c r="BN350" s="254"/>
      <c r="BO350" s="254"/>
      <c r="BP350" s="254"/>
      <c r="BQ350" s="254"/>
      <c r="BR350" s="254"/>
      <c r="BS350" s="254"/>
      <c r="BT350" s="254"/>
      <c r="BU350" s="254"/>
      <c r="BV350" s="254"/>
      <c r="BW350" s="254"/>
      <c r="BX350" s="254"/>
      <c r="BY350" s="254"/>
      <c r="BZ350" s="254"/>
      <c r="CA350" s="254"/>
      <c r="CB350" s="254"/>
      <c r="CC350" s="254"/>
      <c r="CD350" s="254"/>
      <c r="CE350" s="254"/>
      <c r="CF350" s="254"/>
      <c r="CG350" s="254"/>
      <c r="CH350" s="254"/>
      <c r="CI350" s="254"/>
      <c r="CJ350" s="254"/>
      <c r="CK350" s="254"/>
      <c r="CL350" s="254"/>
      <c r="CM350" s="254"/>
      <c r="CN350" s="254"/>
      <c r="CO350" s="254"/>
      <c r="CP350" s="254"/>
      <c r="CQ350" s="254"/>
      <c r="CR350" s="254"/>
      <c r="CS350" s="254"/>
      <c r="CT350" s="254"/>
      <c r="CU350" s="254"/>
      <c r="CV350" s="254"/>
      <c r="CW350" s="254"/>
      <c r="CX350" s="254"/>
      <c r="CY350" s="254"/>
      <c r="CZ350" s="254"/>
      <c r="DA350" s="254"/>
      <c r="DB350" s="254"/>
      <c r="DC350" s="254"/>
      <c r="DD350" s="254"/>
      <c r="DE350" s="254"/>
      <c r="DF350" s="254"/>
      <c r="DG350" s="254"/>
      <c r="DH350" s="254"/>
      <c r="DI350" s="254"/>
      <c r="DJ350" s="254"/>
      <c r="DK350" s="254"/>
      <c r="DL350" s="254"/>
      <c r="DM350" s="254"/>
      <c r="DN350" s="259"/>
      <c r="DO350" s="254"/>
    </row>
    <row r="351" spans="1:119" ht="7.5" customHeight="1">
      <c r="A351" s="254"/>
      <c r="B351" s="258"/>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c r="AA351" s="254"/>
      <c r="AB351" s="254"/>
      <c r="AC351" s="254"/>
      <c r="AD351" s="254"/>
      <c r="AE351" s="254"/>
      <c r="AF351" s="254"/>
      <c r="AG351" s="254"/>
      <c r="AH351" s="254"/>
      <c r="AI351" s="254"/>
      <c r="AJ351" s="254"/>
      <c r="AK351" s="254"/>
      <c r="AL351" s="254"/>
      <c r="AM351" s="254"/>
      <c r="AN351" s="254"/>
      <c r="AO351" s="254"/>
      <c r="AP351" s="254"/>
      <c r="AQ351" s="254"/>
      <c r="AR351" s="254"/>
      <c r="AS351" s="254"/>
      <c r="AT351" s="254"/>
      <c r="AU351" s="254"/>
      <c r="AV351" s="254"/>
      <c r="AW351" s="254"/>
      <c r="AX351" s="254"/>
      <c r="AY351" s="254"/>
      <c r="AZ351" s="254"/>
      <c r="BA351" s="254"/>
      <c r="BB351" s="254"/>
      <c r="BC351" s="254"/>
      <c r="BD351" s="254"/>
      <c r="BE351" s="254"/>
      <c r="BF351" s="254"/>
      <c r="BG351" s="254"/>
      <c r="BH351" s="254"/>
      <c r="BI351" s="254"/>
      <c r="BJ351" s="254"/>
      <c r="BK351" s="254"/>
      <c r="BL351" s="254"/>
      <c r="BM351" s="254"/>
      <c r="BN351" s="254"/>
      <c r="BO351" s="254"/>
      <c r="BP351" s="254"/>
      <c r="BQ351" s="254"/>
      <c r="BR351" s="254"/>
      <c r="BS351" s="254"/>
      <c r="BT351" s="254"/>
      <c r="BU351" s="254"/>
      <c r="BV351" s="254"/>
      <c r="BW351" s="254"/>
      <c r="BX351" s="254"/>
      <c r="BY351" s="254"/>
      <c r="BZ351" s="254"/>
      <c r="CA351" s="254"/>
      <c r="CB351" s="254"/>
      <c r="CC351" s="254"/>
      <c r="CD351" s="254"/>
      <c r="CE351" s="254"/>
      <c r="CF351" s="254"/>
      <c r="CG351" s="254"/>
      <c r="CH351" s="254"/>
      <c r="CI351" s="254"/>
      <c r="CJ351" s="254"/>
      <c r="CK351" s="254"/>
      <c r="CL351" s="254"/>
      <c r="CM351" s="254"/>
      <c r="CN351" s="254"/>
      <c r="CO351" s="254"/>
      <c r="CP351" s="254"/>
      <c r="CQ351" s="254"/>
      <c r="CR351" s="254"/>
      <c r="CS351" s="254"/>
      <c r="CT351" s="254"/>
      <c r="CU351" s="254"/>
      <c r="CV351" s="254"/>
      <c r="CW351" s="254"/>
      <c r="CX351" s="254"/>
      <c r="CY351" s="254"/>
      <c r="CZ351" s="254"/>
      <c r="DA351" s="254"/>
      <c r="DB351" s="254"/>
      <c r="DC351" s="254"/>
      <c r="DD351" s="254"/>
      <c r="DE351" s="254"/>
      <c r="DF351" s="254"/>
      <c r="DG351" s="254"/>
      <c r="DH351" s="254"/>
      <c r="DI351" s="254"/>
      <c r="DJ351" s="254"/>
      <c r="DK351" s="254"/>
      <c r="DL351" s="254"/>
      <c r="DM351" s="254"/>
      <c r="DN351" s="259"/>
      <c r="DO351" s="254"/>
    </row>
    <row r="352" spans="1:119" ht="7.5" customHeight="1">
      <c r="A352" s="254"/>
      <c r="B352" s="258"/>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c r="AA352" s="254"/>
      <c r="AB352" s="254"/>
      <c r="AC352" s="254"/>
      <c r="AD352" s="254"/>
      <c r="AE352" s="254"/>
      <c r="AF352" s="254"/>
      <c r="AG352" s="254"/>
      <c r="AH352" s="254"/>
      <c r="AI352" s="254"/>
      <c r="AJ352" s="254"/>
      <c r="AK352" s="254"/>
      <c r="AL352" s="254"/>
      <c r="AM352" s="254"/>
      <c r="AN352" s="254"/>
      <c r="AO352" s="254"/>
      <c r="AP352" s="254"/>
      <c r="AQ352" s="254"/>
      <c r="AR352" s="254"/>
      <c r="AS352" s="254"/>
      <c r="AT352" s="254"/>
      <c r="AU352" s="254"/>
      <c r="AV352" s="254"/>
      <c r="AW352" s="254"/>
      <c r="AX352" s="254"/>
      <c r="AY352" s="254"/>
      <c r="AZ352" s="254"/>
      <c r="BA352" s="254"/>
      <c r="BB352" s="254"/>
      <c r="BC352" s="254"/>
      <c r="BD352" s="254"/>
      <c r="BE352" s="254"/>
      <c r="BF352" s="254"/>
      <c r="BG352" s="254"/>
      <c r="BH352" s="254"/>
      <c r="BI352" s="254"/>
      <c r="BJ352" s="254"/>
      <c r="BK352" s="254"/>
      <c r="BL352" s="254"/>
      <c r="BM352" s="254"/>
      <c r="BN352" s="254"/>
      <c r="BO352" s="254"/>
      <c r="BP352" s="254"/>
      <c r="BQ352" s="254"/>
      <c r="BR352" s="254"/>
      <c r="BS352" s="254"/>
      <c r="BT352" s="254"/>
      <c r="BU352" s="254"/>
      <c r="BV352" s="254"/>
      <c r="BW352" s="254"/>
      <c r="BX352" s="254"/>
      <c r="BY352" s="254"/>
      <c r="BZ352" s="254"/>
      <c r="CA352" s="254"/>
      <c r="CB352" s="254"/>
      <c r="CC352" s="254"/>
      <c r="CD352" s="254"/>
      <c r="CE352" s="254"/>
      <c r="CF352" s="254"/>
      <c r="CG352" s="254"/>
      <c r="CH352" s="254"/>
      <c r="CI352" s="254"/>
      <c r="CJ352" s="254"/>
      <c r="CK352" s="254"/>
      <c r="CL352" s="254"/>
      <c r="CM352" s="254"/>
      <c r="CN352" s="254"/>
      <c r="CO352" s="254"/>
      <c r="CP352" s="254"/>
      <c r="CQ352" s="254"/>
      <c r="CR352" s="254"/>
      <c r="CS352" s="254"/>
      <c r="CT352" s="254"/>
      <c r="CU352" s="254"/>
      <c r="CV352" s="254"/>
      <c r="CW352" s="254"/>
      <c r="CX352" s="254"/>
      <c r="CY352" s="254"/>
      <c r="CZ352" s="254"/>
      <c r="DA352" s="254"/>
      <c r="DB352" s="254"/>
      <c r="DC352" s="254"/>
      <c r="DD352" s="254"/>
      <c r="DE352" s="254"/>
      <c r="DF352" s="254"/>
      <c r="DG352" s="254"/>
      <c r="DH352" s="254"/>
      <c r="DI352" s="254"/>
      <c r="DJ352" s="254"/>
      <c r="DK352" s="254"/>
      <c r="DL352" s="254"/>
      <c r="DM352" s="254"/>
      <c r="DN352" s="259"/>
      <c r="DO352" s="254"/>
    </row>
    <row r="353" spans="1:119" ht="7.5" customHeight="1">
      <c r="A353" s="254"/>
      <c r="B353" s="258"/>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c r="AA353" s="254"/>
      <c r="AB353" s="254"/>
      <c r="AC353" s="254"/>
      <c r="AD353" s="254"/>
      <c r="AE353" s="254"/>
      <c r="AF353" s="254"/>
      <c r="AG353" s="254"/>
      <c r="AH353" s="254"/>
      <c r="AI353" s="254"/>
      <c r="AJ353" s="254"/>
      <c r="AK353" s="254"/>
      <c r="AL353" s="254"/>
      <c r="AM353" s="254"/>
      <c r="AN353" s="254"/>
      <c r="AO353" s="254"/>
      <c r="AP353" s="254"/>
      <c r="AQ353" s="254"/>
      <c r="AR353" s="254"/>
      <c r="AS353" s="254"/>
      <c r="AT353" s="254"/>
      <c r="AU353" s="254"/>
      <c r="AV353" s="254"/>
      <c r="AW353" s="254"/>
      <c r="AX353" s="254"/>
      <c r="AY353" s="254"/>
      <c r="AZ353" s="254"/>
      <c r="BA353" s="254"/>
      <c r="BB353" s="254"/>
      <c r="BC353" s="254"/>
      <c r="BD353" s="254"/>
      <c r="BE353" s="254"/>
      <c r="BF353" s="254"/>
      <c r="BG353" s="254"/>
      <c r="BH353" s="254"/>
      <c r="BI353" s="254"/>
      <c r="BJ353" s="254"/>
      <c r="BK353" s="254"/>
      <c r="BL353" s="254"/>
      <c r="BM353" s="254"/>
      <c r="BN353" s="254"/>
      <c r="BO353" s="254"/>
      <c r="BP353" s="254"/>
      <c r="BQ353" s="254"/>
      <c r="BR353" s="254"/>
      <c r="BS353" s="254"/>
      <c r="BT353" s="254"/>
      <c r="BU353" s="254"/>
      <c r="BV353" s="254"/>
      <c r="BW353" s="254"/>
      <c r="BX353" s="254"/>
      <c r="BY353" s="254"/>
      <c r="BZ353" s="254"/>
      <c r="CA353" s="254"/>
      <c r="CB353" s="254"/>
      <c r="CC353" s="254"/>
      <c r="CD353" s="254"/>
      <c r="CE353" s="254"/>
      <c r="CF353" s="254"/>
      <c r="CG353" s="254"/>
      <c r="CH353" s="254"/>
      <c r="CI353" s="254"/>
      <c r="CJ353" s="254"/>
      <c r="CK353" s="254"/>
      <c r="CL353" s="254"/>
      <c r="CM353" s="254"/>
      <c r="CN353" s="254"/>
      <c r="CO353" s="254"/>
      <c r="CP353" s="254"/>
      <c r="CQ353" s="254"/>
      <c r="CR353" s="254"/>
      <c r="CS353" s="254"/>
      <c r="CT353" s="254"/>
      <c r="CU353" s="254"/>
      <c r="CV353" s="254"/>
      <c r="CW353" s="254"/>
      <c r="CX353" s="254"/>
      <c r="CY353" s="254"/>
      <c r="CZ353" s="254"/>
      <c r="DA353" s="254"/>
      <c r="DB353" s="254"/>
      <c r="DC353" s="254"/>
      <c r="DD353" s="254"/>
      <c r="DE353" s="254"/>
      <c r="DF353" s="254"/>
      <c r="DG353" s="254"/>
      <c r="DH353" s="254"/>
      <c r="DI353" s="254"/>
      <c r="DJ353" s="254"/>
      <c r="DK353" s="254"/>
      <c r="DL353" s="254"/>
      <c r="DM353" s="254"/>
      <c r="DN353" s="259"/>
      <c r="DO353" s="254"/>
    </row>
    <row r="354" spans="1:119" ht="7.5" customHeight="1">
      <c r="A354" s="254"/>
      <c r="B354" s="258"/>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c r="AA354" s="254"/>
      <c r="AB354" s="254"/>
      <c r="AC354" s="254"/>
      <c r="AD354" s="254"/>
      <c r="AE354" s="254"/>
      <c r="AF354" s="254"/>
      <c r="AG354" s="254"/>
      <c r="AH354" s="254"/>
      <c r="AI354" s="254"/>
      <c r="AJ354" s="254"/>
      <c r="AK354" s="254"/>
      <c r="AL354" s="254"/>
      <c r="AM354" s="254"/>
      <c r="AN354" s="254"/>
      <c r="AO354" s="254"/>
      <c r="AP354" s="254"/>
      <c r="AQ354" s="254"/>
      <c r="AR354" s="254"/>
      <c r="AS354" s="254"/>
      <c r="AT354" s="254"/>
      <c r="AU354" s="254"/>
      <c r="AV354" s="254"/>
      <c r="AW354" s="254"/>
      <c r="AX354" s="254"/>
      <c r="AY354" s="254"/>
      <c r="AZ354" s="254"/>
      <c r="BA354" s="254"/>
      <c r="BB354" s="254"/>
      <c r="BC354" s="254"/>
      <c r="BD354" s="254"/>
      <c r="BE354" s="254"/>
      <c r="BF354" s="254"/>
      <c r="BG354" s="254"/>
      <c r="BH354" s="254"/>
      <c r="BI354" s="254"/>
      <c r="BJ354" s="254"/>
      <c r="BK354" s="254"/>
      <c r="BL354" s="254"/>
      <c r="BM354" s="254"/>
      <c r="BN354" s="254"/>
      <c r="BO354" s="254"/>
      <c r="BP354" s="254"/>
      <c r="BQ354" s="254"/>
      <c r="BR354" s="254"/>
      <c r="BS354" s="254"/>
      <c r="BT354" s="254"/>
      <c r="BU354" s="254"/>
      <c r="BV354" s="254"/>
      <c r="BW354" s="254"/>
      <c r="BX354" s="254"/>
      <c r="BY354" s="254"/>
      <c r="BZ354" s="254"/>
      <c r="CA354" s="254"/>
      <c r="CB354" s="254"/>
      <c r="CC354" s="254"/>
      <c r="CD354" s="254"/>
      <c r="CE354" s="254"/>
      <c r="CF354" s="254"/>
      <c r="CG354" s="254"/>
      <c r="CH354" s="254"/>
      <c r="CI354" s="254"/>
      <c r="CJ354" s="254"/>
      <c r="CK354" s="254"/>
      <c r="CL354" s="254"/>
      <c r="CM354" s="254"/>
      <c r="CN354" s="254"/>
      <c r="CO354" s="254"/>
      <c r="CP354" s="254"/>
      <c r="CQ354" s="254"/>
      <c r="CR354" s="254"/>
      <c r="CS354" s="254"/>
      <c r="CT354" s="254"/>
      <c r="CU354" s="254"/>
      <c r="CV354" s="254"/>
      <c r="CW354" s="254"/>
      <c r="CX354" s="254"/>
      <c r="CY354" s="254"/>
      <c r="CZ354" s="254"/>
      <c r="DA354" s="254"/>
      <c r="DB354" s="254"/>
      <c r="DC354" s="254"/>
      <c r="DD354" s="254"/>
      <c r="DE354" s="254"/>
      <c r="DF354" s="254"/>
      <c r="DG354" s="254"/>
      <c r="DH354" s="254"/>
      <c r="DI354" s="254"/>
      <c r="DJ354" s="254"/>
      <c r="DK354" s="254"/>
      <c r="DL354" s="254"/>
      <c r="DM354" s="254"/>
      <c r="DN354" s="259"/>
      <c r="DO354" s="254"/>
    </row>
    <row r="355" spans="1:119" ht="7.5" customHeight="1">
      <c r="A355" s="254"/>
      <c r="B355" s="258"/>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c r="AA355" s="254"/>
      <c r="AB355" s="254"/>
      <c r="AC355" s="254"/>
      <c r="AD355" s="254"/>
      <c r="AE355" s="254"/>
      <c r="AF355" s="254"/>
      <c r="AG355" s="254"/>
      <c r="AH355" s="254"/>
      <c r="AI355" s="254"/>
      <c r="AJ355" s="254"/>
      <c r="AK355" s="254"/>
      <c r="AL355" s="254"/>
      <c r="AM355" s="254"/>
      <c r="AN355" s="254"/>
      <c r="AO355" s="254"/>
      <c r="AP355" s="254"/>
      <c r="AQ355" s="254"/>
      <c r="AR355" s="254"/>
      <c r="AS355" s="254"/>
      <c r="AT355" s="254"/>
      <c r="AU355" s="254"/>
      <c r="AV355" s="254"/>
      <c r="AW355" s="254"/>
      <c r="AX355" s="254"/>
      <c r="AY355" s="254"/>
      <c r="AZ355" s="254"/>
      <c r="BA355" s="254"/>
      <c r="BB355" s="254"/>
      <c r="BC355" s="254"/>
      <c r="BD355" s="254"/>
      <c r="BE355" s="254"/>
      <c r="BF355" s="254"/>
      <c r="BG355" s="254"/>
      <c r="BH355" s="254"/>
      <c r="BI355" s="254"/>
      <c r="BJ355" s="254"/>
      <c r="BK355" s="254"/>
      <c r="BL355" s="254"/>
      <c r="BM355" s="254"/>
      <c r="BN355" s="254"/>
      <c r="BO355" s="254"/>
      <c r="BP355" s="254"/>
      <c r="BQ355" s="254"/>
      <c r="BR355" s="254"/>
      <c r="BS355" s="254"/>
      <c r="BT355" s="254"/>
      <c r="BU355" s="254"/>
      <c r="BV355" s="254"/>
      <c r="BW355" s="254"/>
      <c r="BX355" s="254"/>
      <c r="BY355" s="254"/>
      <c r="BZ355" s="254"/>
      <c r="CA355" s="254"/>
      <c r="CB355" s="254"/>
      <c r="CC355" s="254"/>
      <c r="CD355" s="254"/>
      <c r="CE355" s="254"/>
      <c r="CF355" s="254"/>
      <c r="CG355" s="254"/>
      <c r="CH355" s="254"/>
      <c r="CI355" s="254"/>
      <c r="CJ355" s="254"/>
      <c r="CK355" s="254"/>
      <c r="CL355" s="254"/>
      <c r="CM355" s="254"/>
      <c r="CN355" s="254"/>
      <c r="CO355" s="254"/>
      <c r="CP355" s="254"/>
      <c r="CQ355" s="254"/>
      <c r="CR355" s="254"/>
      <c r="CS355" s="254"/>
      <c r="CT355" s="254"/>
      <c r="CU355" s="254"/>
      <c r="CV355" s="254"/>
      <c r="CW355" s="254"/>
      <c r="CX355" s="254"/>
      <c r="CY355" s="254"/>
      <c r="CZ355" s="254"/>
      <c r="DA355" s="254"/>
      <c r="DB355" s="254"/>
      <c r="DC355" s="254"/>
      <c r="DD355" s="254"/>
      <c r="DE355" s="254"/>
      <c r="DF355" s="254"/>
      <c r="DG355" s="254"/>
      <c r="DH355" s="254"/>
      <c r="DI355" s="254"/>
      <c r="DJ355" s="254"/>
      <c r="DK355" s="254"/>
      <c r="DL355" s="254"/>
      <c r="DM355" s="254"/>
      <c r="DN355" s="259"/>
      <c r="DO355" s="254"/>
    </row>
    <row r="356" spans="1:119" ht="7.5" customHeight="1">
      <c r="A356" s="254"/>
      <c r="B356" s="258"/>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c r="AA356" s="254"/>
      <c r="AB356" s="254"/>
      <c r="AC356" s="254"/>
      <c r="AD356" s="254"/>
      <c r="AE356" s="254"/>
      <c r="AF356" s="254"/>
      <c r="AG356" s="254"/>
      <c r="AH356" s="254"/>
      <c r="AI356" s="254"/>
      <c r="AJ356" s="254"/>
      <c r="AK356" s="254"/>
      <c r="AL356" s="254"/>
      <c r="AM356" s="254"/>
      <c r="AN356" s="254"/>
      <c r="AO356" s="254"/>
      <c r="AP356" s="254"/>
      <c r="AQ356" s="254"/>
      <c r="AR356" s="254"/>
      <c r="AS356" s="254"/>
      <c r="AT356" s="254"/>
      <c r="AU356" s="254"/>
      <c r="AV356" s="254"/>
      <c r="AW356" s="254"/>
      <c r="AX356" s="254"/>
      <c r="AY356" s="254"/>
      <c r="AZ356" s="254"/>
      <c r="BA356" s="254"/>
      <c r="BB356" s="254"/>
      <c r="BC356" s="254"/>
      <c r="BD356" s="254"/>
      <c r="BE356" s="254"/>
      <c r="BF356" s="254"/>
      <c r="BG356" s="254"/>
      <c r="BH356" s="254"/>
      <c r="BI356" s="254"/>
      <c r="BJ356" s="254"/>
      <c r="BK356" s="254"/>
      <c r="BL356" s="254"/>
      <c r="BM356" s="254"/>
      <c r="BN356" s="254"/>
      <c r="BO356" s="254"/>
      <c r="BP356" s="254"/>
      <c r="BQ356" s="254"/>
      <c r="BR356" s="254"/>
      <c r="BS356" s="254"/>
      <c r="BT356" s="254"/>
      <c r="BU356" s="254"/>
      <c r="BV356" s="254"/>
      <c r="BW356" s="254"/>
      <c r="BX356" s="254"/>
      <c r="BY356" s="254"/>
      <c r="BZ356" s="254"/>
      <c r="CA356" s="254"/>
      <c r="CB356" s="254"/>
      <c r="CC356" s="254"/>
      <c r="CD356" s="254"/>
      <c r="CE356" s="254"/>
      <c r="CF356" s="254"/>
      <c r="CG356" s="254"/>
      <c r="CH356" s="254"/>
      <c r="CI356" s="254"/>
      <c r="CJ356" s="254"/>
      <c r="CK356" s="254"/>
      <c r="CL356" s="254"/>
      <c r="CM356" s="254"/>
      <c r="CN356" s="254"/>
      <c r="CO356" s="254"/>
      <c r="CP356" s="254"/>
      <c r="CQ356" s="254"/>
      <c r="CR356" s="254"/>
      <c r="CS356" s="254"/>
      <c r="CT356" s="254"/>
      <c r="CU356" s="254"/>
      <c r="CV356" s="254"/>
      <c r="CW356" s="254"/>
      <c r="CX356" s="254"/>
      <c r="CY356" s="254"/>
      <c r="CZ356" s="254"/>
      <c r="DA356" s="254"/>
      <c r="DB356" s="254"/>
      <c r="DC356" s="254"/>
      <c r="DD356" s="254"/>
      <c r="DE356" s="254"/>
      <c r="DF356" s="254"/>
      <c r="DG356" s="254"/>
      <c r="DH356" s="254"/>
      <c r="DI356" s="254"/>
      <c r="DJ356" s="254"/>
      <c r="DK356" s="254"/>
      <c r="DL356" s="254"/>
      <c r="DM356" s="254"/>
      <c r="DN356" s="259"/>
      <c r="DO356" s="254"/>
    </row>
    <row r="357" spans="1:119" ht="7.5" customHeight="1">
      <c r="A357" s="254"/>
      <c r="B357" s="258"/>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c r="AA357" s="254"/>
      <c r="AB357" s="254"/>
      <c r="AC357" s="254"/>
      <c r="AD357" s="254"/>
      <c r="AE357" s="254"/>
      <c r="AF357" s="254"/>
      <c r="AG357" s="254"/>
      <c r="AH357" s="254"/>
      <c r="AI357" s="254"/>
      <c r="AJ357" s="254"/>
      <c r="AK357" s="254"/>
      <c r="AL357" s="254"/>
      <c r="AM357" s="254"/>
      <c r="AN357" s="254"/>
      <c r="AO357" s="254"/>
      <c r="AP357" s="254"/>
      <c r="AQ357" s="254"/>
      <c r="AR357" s="254"/>
      <c r="AS357" s="254"/>
      <c r="AT357" s="254"/>
      <c r="AU357" s="254"/>
      <c r="AV357" s="254"/>
      <c r="AW357" s="254"/>
      <c r="AX357" s="254"/>
      <c r="AY357" s="254"/>
      <c r="AZ357" s="254"/>
      <c r="BA357" s="254"/>
      <c r="BB357" s="254"/>
      <c r="BC357" s="254"/>
      <c r="BD357" s="254"/>
      <c r="BE357" s="254"/>
      <c r="BF357" s="254"/>
      <c r="BG357" s="254"/>
      <c r="BH357" s="254"/>
      <c r="BI357" s="254"/>
      <c r="BJ357" s="254"/>
      <c r="BK357" s="254"/>
      <c r="BL357" s="254"/>
      <c r="BM357" s="254"/>
      <c r="BN357" s="254"/>
      <c r="BO357" s="254"/>
      <c r="BP357" s="254"/>
      <c r="BQ357" s="254"/>
      <c r="BR357" s="254"/>
      <c r="BS357" s="254"/>
      <c r="BT357" s="254"/>
      <c r="BU357" s="254"/>
      <c r="BV357" s="254"/>
      <c r="BW357" s="254"/>
      <c r="BX357" s="254"/>
      <c r="BY357" s="254"/>
      <c r="BZ357" s="254"/>
      <c r="CA357" s="254"/>
      <c r="CB357" s="254"/>
      <c r="CC357" s="254"/>
      <c r="CD357" s="254"/>
      <c r="CE357" s="254"/>
      <c r="CF357" s="254"/>
      <c r="CG357" s="254"/>
      <c r="CH357" s="254"/>
      <c r="CI357" s="254"/>
      <c r="CJ357" s="254"/>
      <c r="CK357" s="254"/>
      <c r="CL357" s="254"/>
      <c r="CM357" s="254"/>
      <c r="CN357" s="254"/>
      <c r="CO357" s="254"/>
      <c r="CP357" s="254"/>
      <c r="CQ357" s="254"/>
      <c r="CR357" s="254"/>
      <c r="CS357" s="254"/>
      <c r="CT357" s="254"/>
      <c r="CU357" s="254"/>
      <c r="CV357" s="254"/>
      <c r="CW357" s="254"/>
      <c r="CX357" s="254"/>
      <c r="CY357" s="254"/>
      <c r="CZ357" s="254"/>
      <c r="DA357" s="254"/>
      <c r="DB357" s="254"/>
      <c r="DC357" s="254"/>
      <c r="DD357" s="254"/>
      <c r="DE357" s="254"/>
      <c r="DF357" s="254"/>
      <c r="DG357" s="254"/>
      <c r="DH357" s="254"/>
      <c r="DI357" s="254"/>
      <c r="DJ357" s="254"/>
      <c r="DK357" s="254"/>
      <c r="DL357" s="254"/>
      <c r="DM357" s="254"/>
      <c r="DN357" s="259"/>
      <c r="DO357" s="254"/>
    </row>
    <row r="358" spans="1:119" ht="7.5" customHeight="1">
      <c r="A358" s="254"/>
      <c r="B358" s="258"/>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c r="AA358" s="254"/>
      <c r="AB358" s="254"/>
      <c r="AC358" s="254"/>
      <c r="AD358" s="254"/>
      <c r="AE358" s="254"/>
      <c r="AF358" s="254"/>
      <c r="AG358" s="254"/>
      <c r="AH358" s="254"/>
      <c r="AI358" s="254"/>
      <c r="AJ358" s="254"/>
      <c r="AK358" s="254"/>
      <c r="AL358" s="254"/>
      <c r="AM358" s="254"/>
      <c r="AN358" s="254"/>
      <c r="AO358" s="254"/>
      <c r="AP358" s="254"/>
      <c r="AQ358" s="254"/>
      <c r="AR358" s="254"/>
      <c r="AS358" s="254"/>
      <c r="AT358" s="254"/>
      <c r="AU358" s="254"/>
      <c r="AV358" s="254"/>
      <c r="AW358" s="254"/>
      <c r="AX358" s="254"/>
      <c r="AY358" s="254"/>
      <c r="AZ358" s="254"/>
      <c r="BA358" s="254"/>
      <c r="BB358" s="254"/>
      <c r="BC358" s="254"/>
      <c r="BD358" s="254"/>
      <c r="BE358" s="254"/>
      <c r="BF358" s="254"/>
      <c r="BG358" s="254"/>
      <c r="BH358" s="254"/>
      <c r="BI358" s="254"/>
      <c r="BJ358" s="254"/>
      <c r="BK358" s="254"/>
      <c r="BL358" s="254"/>
      <c r="BM358" s="254"/>
      <c r="BN358" s="254"/>
      <c r="BO358" s="254"/>
      <c r="BP358" s="254"/>
      <c r="BQ358" s="254"/>
      <c r="BR358" s="254"/>
      <c r="BS358" s="254"/>
      <c r="BT358" s="254"/>
      <c r="BU358" s="254"/>
      <c r="BV358" s="254"/>
      <c r="BW358" s="254"/>
      <c r="BX358" s="254"/>
      <c r="BY358" s="254"/>
      <c r="BZ358" s="254"/>
      <c r="CA358" s="254"/>
      <c r="CB358" s="254"/>
      <c r="CC358" s="254"/>
      <c r="CD358" s="254"/>
      <c r="CE358" s="254"/>
      <c r="CF358" s="254"/>
      <c r="CG358" s="254"/>
      <c r="CH358" s="254"/>
      <c r="CI358" s="254"/>
      <c r="CJ358" s="254"/>
      <c r="CK358" s="254"/>
      <c r="CL358" s="254"/>
      <c r="CM358" s="254"/>
      <c r="CN358" s="254"/>
      <c r="CO358" s="254"/>
      <c r="CP358" s="254"/>
      <c r="CQ358" s="254"/>
      <c r="CR358" s="254"/>
      <c r="CS358" s="254"/>
      <c r="CT358" s="254"/>
      <c r="CU358" s="254"/>
      <c r="CV358" s="254"/>
      <c r="CW358" s="254"/>
      <c r="CX358" s="254"/>
      <c r="CY358" s="254"/>
      <c r="CZ358" s="254"/>
      <c r="DA358" s="254"/>
      <c r="DB358" s="254"/>
      <c r="DC358" s="254"/>
      <c r="DD358" s="254"/>
      <c r="DE358" s="254"/>
      <c r="DF358" s="254"/>
      <c r="DG358" s="254"/>
      <c r="DH358" s="254"/>
      <c r="DI358" s="254"/>
      <c r="DJ358" s="254"/>
      <c r="DK358" s="254"/>
      <c r="DL358" s="254"/>
      <c r="DM358" s="254"/>
      <c r="DN358" s="259"/>
      <c r="DO358" s="254"/>
    </row>
    <row r="359" spans="1:119" ht="7.5" customHeight="1">
      <c r="A359" s="254"/>
      <c r="B359" s="258"/>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c r="AA359" s="254"/>
      <c r="AB359" s="254"/>
      <c r="AC359" s="254"/>
      <c r="AD359" s="254"/>
      <c r="AE359" s="254"/>
      <c r="AF359" s="254"/>
      <c r="AG359" s="254"/>
      <c r="AH359" s="254"/>
      <c r="AI359" s="254"/>
      <c r="AJ359" s="254"/>
      <c r="AK359" s="254"/>
      <c r="AL359" s="254"/>
      <c r="AM359" s="254"/>
      <c r="AN359" s="254"/>
      <c r="AO359" s="254"/>
      <c r="AP359" s="254"/>
      <c r="AQ359" s="254"/>
      <c r="AR359" s="254"/>
      <c r="AS359" s="254"/>
      <c r="AT359" s="254"/>
      <c r="AU359" s="254"/>
      <c r="AV359" s="254"/>
      <c r="AW359" s="254"/>
      <c r="AX359" s="254"/>
      <c r="AY359" s="254"/>
      <c r="AZ359" s="254"/>
      <c r="BA359" s="254"/>
      <c r="BB359" s="254"/>
      <c r="BC359" s="254"/>
      <c r="BD359" s="254"/>
      <c r="BE359" s="254"/>
      <c r="BF359" s="254"/>
      <c r="BG359" s="254"/>
      <c r="BH359" s="254"/>
      <c r="BI359" s="254"/>
      <c r="BJ359" s="254"/>
      <c r="BK359" s="254"/>
      <c r="BL359" s="254"/>
      <c r="BM359" s="254"/>
      <c r="BN359" s="254"/>
      <c r="BO359" s="254"/>
      <c r="BP359" s="254"/>
      <c r="BQ359" s="254"/>
      <c r="BR359" s="254"/>
      <c r="BS359" s="254"/>
      <c r="BT359" s="254"/>
      <c r="BU359" s="254"/>
      <c r="BV359" s="254"/>
      <c r="BW359" s="254"/>
      <c r="BX359" s="254"/>
      <c r="BY359" s="254"/>
      <c r="BZ359" s="254"/>
      <c r="CA359" s="254"/>
      <c r="CB359" s="254"/>
      <c r="CC359" s="254"/>
      <c r="CD359" s="254"/>
      <c r="CE359" s="254"/>
      <c r="CF359" s="254"/>
      <c r="CG359" s="254"/>
      <c r="CH359" s="254"/>
      <c r="CI359" s="254"/>
      <c r="CJ359" s="254"/>
      <c r="CK359" s="254"/>
      <c r="CL359" s="254"/>
      <c r="CM359" s="254"/>
      <c r="CN359" s="254"/>
      <c r="CO359" s="254"/>
      <c r="CP359" s="254"/>
      <c r="CQ359" s="254"/>
      <c r="CR359" s="254"/>
      <c r="CS359" s="254"/>
      <c r="CT359" s="254"/>
      <c r="CU359" s="254"/>
      <c r="CV359" s="254"/>
      <c r="CW359" s="254"/>
      <c r="CX359" s="254"/>
      <c r="CY359" s="254"/>
      <c r="CZ359" s="254"/>
      <c r="DA359" s="254"/>
      <c r="DB359" s="254"/>
      <c r="DC359" s="254"/>
      <c r="DD359" s="254"/>
      <c r="DE359" s="254"/>
      <c r="DF359" s="254"/>
      <c r="DG359" s="254"/>
      <c r="DH359" s="254"/>
      <c r="DI359" s="254"/>
      <c r="DJ359" s="254"/>
      <c r="DK359" s="254"/>
      <c r="DL359" s="254"/>
      <c r="DM359" s="254"/>
      <c r="DN359" s="259"/>
      <c r="DO359" s="254"/>
    </row>
    <row r="360" spans="1:119" ht="7.5" customHeight="1">
      <c r="A360" s="254"/>
      <c r="B360" s="258"/>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c r="AA360" s="254"/>
      <c r="AB360" s="254"/>
      <c r="AC360" s="254"/>
      <c r="AD360" s="254"/>
      <c r="AE360" s="254"/>
      <c r="AF360" s="254"/>
      <c r="AG360" s="254"/>
      <c r="AH360" s="254"/>
      <c r="AI360" s="254"/>
      <c r="AJ360" s="254"/>
      <c r="AK360" s="254"/>
      <c r="AL360" s="254"/>
      <c r="AM360" s="254"/>
      <c r="AN360" s="254"/>
      <c r="AO360" s="254"/>
      <c r="AP360" s="254"/>
      <c r="AQ360" s="254"/>
      <c r="AR360" s="254"/>
      <c r="AS360" s="254"/>
      <c r="AT360" s="254"/>
      <c r="AU360" s="254"/>
      <c r="AV360" s="254"/>
      <c r="AW360" s="254"/>
      <c r="AX360" s="254"/>
      <c r="AY360" s="254"/>
      <c r="AZ360" s="254"/>
      <c r="BA360" s="254"/>
      <c r="BB360" s="254"/>
      <c r="BC360" s="254"/>
      <c r="BD360" s="254"/>
      <c r="BE360" s="254"/>
      <c r="BF360" s="254"/>
      <c r="BG360" s="254"/>
      <c r="BH360" s="254"/>
      <c r="BI360" s="254"/>
      <c r="BJ360" s="254"/>
      <c r="BK360" s="254"/>
      <c r="BL360" s="254"/>
      <c r="BM360" s="254"/>
      <c r="BN360" s="254"/>
      <c r="BO360" s="254"/>
      <c r="BP360" s="254"/>
      <c r="BQ360" s="254"/>
      <c r="BR360" s="254"/>
      <c r="BS360" s="254"/>
      <c r="BT360" s="254"/>
      <c r="BU360" s="254"/>
      <c r="BV360" s="254"/>
      <c r="BW360" s="254"/>
      <c r="BX360" s="254"/>
      <c r="BY360" s="254"/>
      <c r="BZ360" s="254"/>
      <c r="CA360" s="254"/>
      <c r="CB360" s="254"/>
      <c r="CC360" s="254"/>
      <c r="CD360" s="254"/>
      <c r="CE360" s="254"/>
      <c r="CF360" s="254"/>
      <c r="CG360" s="254"/>
      <c r="CH360" s="254"/>
      <c r="CI360" s="254"/>
      <c r="CJ360" s="254"/>
      <c r="CK360" s="254"/>
      <c r="CL360" s="254"/>
      <c r="CM360" s="254"/>
      <c r="CN360" s="254"/>
      <c r="CO360" s="254"/>
      <c r="CP360" s="254"/>
      <c r="CQ360" s="254"/>
      <c r="CR360" s="254"/>
      <c r="CS360" s="254"/>
      <c r="CT360" s="254"/>
      <c r="CU360" s="254"/>
      <c r="CV360" s="254"/>
      <c r="CW360" s="254"/>
      <c r="CX360" s="254"/>
      <c r="CY360" s="254"/>
      <c r="CZ360" s="254"/>
      <c r="DA360" s="254"/>
      <c r="DB360" s="254"/>
      <c r="DC360" s="254"/>
      <c r="DD360" s="254"/>
      <c r="DE360" s="254"/>
      <c r="DF360" s="254"/>
      <c r="DG360" s="254"/>
      <c r="DH360" s="254"/>
      <c r="DI360" s="254"/>
      <c r="DJ360" s="254"/>
      <c r="DK360" s="254"/>
      <c r="DL360" s="254"/>
      <c r="DM360" s="254"/>
      <c r="DN360" s="259"/>
      <c r="DO360" s="254"/>
    </row>
    <row r="361" spans="1:119" ht="7.5" customHeight="1">
      <c r="A361" s="254"/>
      <c r="B361" s="258"/>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c r="AA361" s="254"/>
      <c r="AB361" s="254"/>
      <c r="AC361" s="254"/>
      <c r="AD361" s="254"/>
      <c r="AE361" s="254"/>
      <c r="AF361" s="254"/>
      <c r="AG361" s="254"/>
      <c r="AH361" s="254"/>
      <c r="AI361" s="254"/>
      <c r="AJ361" s="254"/>
      <c r="AK361" s="254"/>
      <c r="AL361" s="254"/>
      <c r="AM361" s="254"/>
      <c r="AN361" s="254"/>
      <c r="AO361" s="254"/>
      <c r="AP361" s="254"/>
      <c r="AQ361" s="254"/>
      <c r="AR361" s="254"/>
      <c r="AS361" s="254"/>
      <c r="AT361" s="254"/>
      <c r="AU361" s="254"/>
      <c r="AV361" s="254"/>
      <c r="AW361" s="254"/>
      <c r="AX361" s="254"/>
      <c r="AY361" s="254"/>
      <c r="AZ361" s="254"/>
      <c r="BA361" s="254"/>
      <c r="BB361" s="254"/>
      <c r="BC361" s="254"/>
      <c r="BD361" s="254"/>
      <c r="BE361" s="254"/>
      <c r="BF361" s="254"/>
      <c r="BG361" s="254"/>
      <c r="BH361" s="254"/>
      <c r="BI361" s="254"/>
      <c r="BJ361" s="254"/>
      <c r="BK361" s="254"/>
      <c r="BL361" s="254"/>
      <c r="BM361" s="254"/>
      <c r="BN361" s="254"/>
      <c r="BO361" s="254"/>
      <c r="BP361" s="254"/>
      <c r="BQ361" s="254"/>
      <c r="BR361" s="254"/>
      <c r="BS361" s="254"/>
      <c r="BT361" s="254"/>
      <c r="BU361" s="254"/>
      <c r="BV361" s="254"/>
      <c r="BW361" s="254"/>
      <c r="BX361" s="254"/>
      <c r="BY361" s="254"/>
      <c r="BZ361" s="254"/>
      <c r="CA361" s="254"/>
      <c r="CB361" s="254"/>
      <c r="CC361" s="254"/>
      <c r="CD361" s="254"/>
      <c r="CE361" s="254"/>
      <c r="CF361" s="254"/>
      <c r="CG361" s="254"/>
      <c r="CH361" s="254"/>
      <c r="CI361" s="254"/>
      <c r="CJ361" s="254"/>
      <c r="CK361" s="254"/>
      <c r="CL361" s="254"/>
      <c r="CM361" s="254"/>
      <c r="CN361" s="254"/>
      <c r="CO361" s="254"/>
      <c r="CP361" s="254"/>
      <c r="CQ361" s="254"/>
      <c r="CR361" s="254"/>
      <c r="CS361" s="254"/>
      <c r="CT361" s="254"/>
      <c r="CU361" s="254"/>
      <c r="CV361" s="254"/>
      <c r="CW361" s="254"/>
      <c r="CX361" s="254"/>
      <c r="CY361" s="254"/>
      <c r="CZ361" s="254"/>
      <c r="DA361" s="254"/>
      <c r="DB361" s="254"/>
      <c r="DC361" s="254"/>
      <c r="DD361" s="254"/>
      <c r="DE361" s="254"/>
      <c r="DF361" s="254"/>
      <c r="DG361" s="254"/>
      <c r="DH361" s="254"/>
      <c r="DI361" s="254"/>
      <c r="DJ361" s="254"/>
      <c r="DK361" s="254"/>
      <c r="DL361" s="254"/>
      <c r="DM361" s="254"/>
      <c r="DN361" s="259"/>
      <c r="DO361" s="254"/>
    </row>
    <row r="362" spans="1:119" ht="7.5" customHeight="1">
      <c r="A362" s="254"/>
      <c r="B362" s="258"/>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9"/>
      <c r="DO362" s="254"/>
    </row>
    <row r="363" spans="1:119" ht="7.5" customHeight="1">
      <c r="A363" s="254"/>
      <c r="B363" s="258"/>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9"/>
      <c r="DO363" s="254"/>
    </row>
    <row r="364" spans="1:119" ht="7.5" customHeight="1">
      <c r="A364" s="254"/>
      <c r="B364" s="258"/>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9"/>
      <c r="DO364" s="254"/>
    </row>
    <row r="365" spans="1:119" ht="7.5" customHeight="1">
      <c r="A365" s="254"/>
      <c r="B365" s="258"/>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9"/>
      <c r="DO365" s="254"/>
    </row>
    <row r="366" spans="1:119" ht="7.5" customHeight="1">
      <c r="A366" s="254"/>
      <c r="B366" s="258"/>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9"/>
      <c r="DO366" s="254"/>
    </row>
    <row r="367" spans="1:119" ht="7.5" customHeight="1">
      <c r="A367" s="254"/>
      <c r="B367" s="258"/>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9"/>
      <c r="DO367" s="254"/>
    </row>
    <row r="368" spans="1:119" ht="7.5" customHeight="1">
      <c r="A368" s="254"/>
      <c r="B368" s="258"/>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9"/>
      <c r="DO368" s="254"/>
    </row>
    <row r="369" spans="1:119" ht="7.5" customHeight="1">
      <c r="A369" s="254"/>
      <c r="B369" s="258"/>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c r="AA369" s="254"/>
      <c r="AB369" s="254"/>
      <c r="AC369" s="254"/>
      <c r="AD369" s="254"/>
      <c r="AE369" s="254"/>
      <c r="AF369" s="254"/>
      <c r="AG369" s="254"/>
      <c r="AH369" s="254"/>
      <c r="AI369" s="254"/>
      <c r="AJ369" s="254"/>
      <c r="AK369" s="254"/>
      <c r="AL369" s="254"/>
      <c r="AM369" s="254"/>
      <c r="AN369" s="254"/>
      <c r="AO369" s="254"/>
      <c r="AP369" s="254"/>
      <c r="AQ369" s="254"/>
      <c r="AR369" s="254"/>
      <c r="AS369" s="254"/>
      <c r="AT369" s="254"/>
      <c r="AU369" s="254"/>
      <c r="AV369" s="254"/>
      <c r="AW369" s="254"/>
      <c r="AX369" s="254"/>
      <c r="AY369" s="254"/>
      <c r="AZ369" s="254"/>
      <c r="BA369" s="254"/>
      <c r="BB369" s="254"/>
      <c r="BC369" s="254"/>
      <c r="BD369" s="254"/>
      <c r="BE369" s="254"/>
      <c r="BF369" s="254"/>
      <c r="BG369" s="254"/>
      <c r="BH369" s="254"/>
      <c r="BI369" s="254"/>
      <c r="BJ369" s="254"/>
      <c r="BK369" s="254"/>
      <c r="BL369" s="254"/>
      <c r="BM369" s="254"/>
      <c r="BN369" s="254"/>
      <c r="BO369" s="254"/>
      <c r="BP369" s="254"/>
      <c r="BQ369" s="254"/>
      <c r="BR369" s="254"/>
      <c r="BS369" s="254"/>
      <c r="BT369" s="254"/>
      <c r="BU369" s="254"/>
      <c r="BV369" s="254"/>
      <c r="BW369" s="254"/>
      <c r="BX369" s="254"/>
      <c r="BY369" s="254"/>
      <c r="BZ369" s="254"/>
      <c r="CA369" s="254"/>
      <c r="CB369" s="254"/>
      <c r="CC369" s="254"/>
      <c r="CD369" s="254"/>
      <c r="CE369" s="254"/>
      <c r="CF369" s="254"/>
      <c r="CG369" s="254"/>
      <c r="CH369" s="254"/>
      <c r="CI369" s="254"/>
      <c r="CJ369" s="254"/>
      <c r="CK369" s="254"/>
      <c r="CL369" s="254"/>
      <c r="CM369" s="254"/>
      <c r="CN369" s="254"/>
      <c r="CO369" s="254"/>
      <c r="CP369" s="254"/>
      <c r="CQ369" s="254"/>
      <c r="CR369" s="254"/>
      <c r="CS369" s="254"/>
      <c r="CT369" s="254"/>
      <c r="CU369" s="254"/>
      <c r="CV369" s="254"/>
      <c r="CW369" s="254"/>
      <c r="CX369" s="254"/>
      <c r="CY369" s="254"/>
      <c r="CZ369" s="254"/>
      <c r="DA369" s="254"/>
      <c r="DB369" s="254"/>
      <c r="DC369" s="254"/>
      <c r="DD369" s="254"/>
      <c r="DE369" s="254"/>
      <c r="DF369" s="254"/>
      <c r="DG369" s="254"/>
      <c r="DH369" s="254"/>
      <c r="DI369" s="254"/>
      <c r="DJ369" s="254"/>
      <c r="DK369" s="254"/>
      <c r="DL369" s="254"/>
      <c r="DM369" s="254"/>
      <c r="DN369" s="259"/>
      <c r="DO369" s="254"/>
    </row>
    <row r="370" spans="1:119" ht="7.5" customHeight="1">
      <c r="A370" s="254"/>
      <c r="B370" s="258"/>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c r="AA370" s="254"/>
      <c r="AB370" s="254"/>
      <c r="AC370" s="254"/>
      <c r="AD370" s="254"/>
      <c r="AE370" s="254"/>
      <c r="AF370" s="254"/>
      <c r="AG370" s="254"/>
      <c r="AH370" s="254"/>
      <c r="AI370" s="254"/>
      <c r="AJ370" s="254"/>
      <c r="AK370" s="254"/>
      <c r="AL370" s="254"/>
      <c r="AM370" s="254"/>
      <c r="AN370" s="254"/>
      <c r="AO370" s="254"/>
      <c r="AP370" s="254"/>
      <c r="AQ370" s="254"/>
      <c r="AR370" s="254"/>
      <c r="AS370" s="254"/>
      <c r="AT370" s="254"/>
      <c r="AU370" s="254"/>
      <c r="AV370" s="254"/>
      <c r="AW370" s="254"/>
      <c r="AX370" s="254"/>
      <c r="AY370" s="254"/>
      <c r="AZ370" s="254"/>
      <c r="BA370" s="254"/>
      <c r="BB370" s="254"/>
      <c r="BC370" s="254"/>
      <c r="BD370" s="254"/>
      <c r="BE370" s="254"/>
      <c r="BF370" s="254"/>
      <c r="BG370" s="254"/>
      <c r="BH370" s="254"/>
      <c r="BI370" s="254"/>
      <c r="BJ370" s="254"/>
      <c r="BK370" s="254"/>
      <c r="BL370" s="254"/>
      <c r="BM370" s="254"/>
      <c r="BN370" s="254"/>
      <c r="BO370" s="254"/>
      <c r="BP370" s="254"/>
      <c r="BQ370" s="254"/>
      <c r="BR370" s="254"/>
      <c r="BS370" s="254"/>
      <c r="BT370" s="254"/>
      <c r="BU370" s="254"/>
      <c r="BV370" s="254"/>
      <c r="BW370" s="254"/>
      <c r="BX370" s="254"/>
      <c r="BY370" s="254"/>
      <c r="BZ370" s="254"/>
      <c r="CA370" s="254"/>
      <c r="CB370" s="254"/>
      <c r="CC370" s="254"/>
      <c r="CD370" s="254"/>
      <c r="CE370" s="254"/>
      <c r="CF370" s="254"/>
      <c r="CG370" s="254"/>
      <c r="CH370" s="254"/>
      <c r="CI370" s="254"/>
      <c r="CJ370" s="254"/>
      <c r="CK370" s="254"/>
      <c r="CL370" s="254"/>
      <c r="CM370" s="254"/>
      <c r="CN370" s="254"/>
      <c r="CO370" s="254"/>
      <c r="CP370" s="254"/>
      <c r="CQ370" s="254"/>
      <c r="CR370" s="254"/>
      <c r="CS370" s="254"/>
      <c r="CT370" s="254"/>
      <c r="CU370" s="254"/>
      <c r="CV370" s="254"/>
      <c r="CW370" s="254"/>
      <c r="CX370" s="254"/>
      <c r="CY370" s="254"/>
      <c r="CZ370" s="254"/>
      <c r="DA370" s="254"/>
      <c r="DB370" s="254"/>
      <c r="DC370" s="254"/>
      <c r="DD370" s="254"/>
      <c r="DE370" s="254"/>
      <c r="DF370" s="254"/>
      <c r="DG370" s="254"/>
      <c r="DH370" s="254"/>
      <c r="DI370" s="254"/>
      <c r="DJ370" s="254"/>
      <c r="DK370" s="254"/>
      <c r="DL370" s="254"/>
      <c r="DM370" s="254"/>
      <c r="DN370" s="259"/>
      <c r="DO370" s="254"/>
    </row>
    <row r="371" spans="1:119" ht="7.5" customHeight="1">
      <c r="A371" s="254"/>
      <c r="B371" s="258"/>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c r="AA371" s="254"/>
      <c r="AB371" s="254"/>
      <c r="AC371" s="254"/>
      <c r="AD371" s="254"/>
      <c r="AE371" s="254"/>
      <c r="AF371" s="254"/>
      <c r="AG371" s="254"/>
      <c r="AH371" s="254"/>
      <c r="AI371" s="254"/>
      <c r="AJ371" s="254"/>
      <c r="AK371" s="254"/>
      <c r="AL371" s="254"/>
      <c r="AM371" s="254"/>
      <c r="AN371" s="254"/>
      <c r="AO371" s="254"/>
      <c r="AP371" s="254"/>
      <c r="AQ371" s="254"/>
      <c r="AR371" s="254"/>
      <c r="AS371" s="254"/>
      <c r="AT371" s="254"/>
      <c r="AU371" s="254"/>
      <c r="AV371" s="254"/>
      <c r="AW371" s="254"/>
      <c r="AX371" s="254"/>
      <c r="AY371" s="254"/>
      <c r="AZ371" s="254"/>
      <c r="BA371" s="254"/>
      <c r="BB371" s="254"/>
      <c r="BC371" s="254"/>
      <c r="BD371" s="254"/>
      <c r="BE371" s="254"/>
      <c r="BF371" s="254"/>
      <c r="BG371" s="254"/>
      <c r="BH371" s="254"/>
      <c r="BI371" s="254"/>
      <c r="BJ371" s="254"/>
      <c r="BK371" s="254"/>
      <c r="BL371" s="254"/>
      <c r="BM371" s="254"/>
      <c r="BN371" s="254"/>
      <c r="BO371" s="254"/>
      <c r="BP371" s="254"/>
      <c r="BQ371" s="254"/>
      <c r="BR371" s="254"/>
      <c r="BS371" s="254"/>
      <c r="BT371" s="254"/>
      <c r="BU371" s="254"/>
      <c r="BV371" s="254"/>
      <c r="BW371" s="254"/>
      <c r="BX371" s="254"/>
      <c r="BY371" s="254"/>
      <c r="BZ371" s="254"/>
      <c r="CA371" s="254"/>
      <c r="CB371" s="254"/>
      <c r="CC371" s="254"/>
      <c r="CD371" s="254"/>
      <c r="CE371" s="254"/>
      <c r="CF371" s="254"/>
      <c r="CG371" s="254"/>
      <c r="CH371" s="254"/>
      <c r="CI371" s="254"/>
      <c r="CJ371" s="254"/>
      <c r="CK371" s="254"/>
      <c r="CL371" s="254"/>
      <c r="CM371" s="254"/>
      <c r="CN371" s="254"/>
      <c r="CO371" s="254"/>
      <c r="CP371" s="254"/>
      <c r="CQ371" s="254"/>
      <c r="CR371" s="254"/>
      <c r="CS371" s="254"/>
      <c r="CT371" s="254"/>
      <c r="CU371" s="254"/>
      <c r="CV371" s="254"/>
      <c r="CW371" s="254"/>
      <c r="CX371" s="254"/>
      <c r="CY371" s="254"/>
      <c r="CZ371" s="254"/>
      <c r="DA371" s="254"/>
      <c r="DB371" s="254"/>
      <c r="DC371" s="254"/>
      <c r="DD371" s="254"/>
      <c r="DE371" s="254"/>
      <c r="DF371" s="254"/>
      <c r="DG371" s="254"/>
      <c r="DH371" s="254"/>
      <c r="DI371" s="254"/>
      <c r="DJ371" s="254"/>
      <c r="DK371" s="254"/>
      <c r="DL371" s="254"/>
      <c r="DM371" s="254"/>
      <c r="DN371" s="259"/>
      <c r="DO371" s="254"/>
    </row>
    <row r="372" spans="1:119" ht="7.5" customHeight="1">
      <c r="A372" s="254"/>
      <c r="B372" s="258"/>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c r="AA372" s="254"/>
      <c r="AB372" s="254"/>
      <c r="AC372" s="254"/>
      <c r="AD372" s="254"/>
      <c r="AE372" s="254"/>
      <c r="AF372" s="254"/>
      <c r="AG372" s="254"/>
      <c r="AH372" s="254"/>
      <c r="AI372" s="254"/>
      <c r="AJ372" s="254"/>
      <c r="AK372" s="254"/>
      <c r="AL372" s="254"/>
      <c r="AM372" s="254"/>
      <c r="AN372" s="254"/>
      <c r="AO372" s="254"/>
      <c r="AP372" s="254"/>
      <c r="AQ372" s="254"/>
      <c r="AR372" s="254"/>
      <c r="AS372" s="254"/>
      <c r="AT372" s="254"/>
      <c r="AU372" s="254"/>
      <c r="AV372" s="254"/>
      <c r="AW372" s="254"/>
      <c r="AX372" s="254"/>
      <c r="AY372" s="254"/>
      <c r="AZ372" s="254"/>
      <c r="BA372" s="254"/>
      <c r="BB372" s="254"/>
      <c r="BC372" s="254"/>
      <c r="BD372" s="254"/>
      <c r="BE372" s="254"/>
      <c r="BF372" s="254"/>
      <c r="BG372" s="254"/>
      <c r="BH372" s="254"/>
      <c r="BI372" s="254"/>
      <c r="BJ372" s="254"/>
      <c r="BK372" s="254"/>
      <c r="BL372" s="254"/>
      <c r="BM372" s="254"/>
      <c r="BN372" s="254"/>
      <c r="BO372" s="254"/>
      <c r="BP372" s="254"/>
      <c r="BQ372" s="254"/>
      <c r="BR372" s="254"/>
      <c r="BS372" s="254"/>
      <c r="BT372" s="254"/>
      <c r="BU372" s="254"/>
      <c r="BV372" s="254"/>
      <c r="BW372" s="254"/>
      <c r="BX372" s="254"/>
      <c r="BY372" s="254"/>
      <c r="BZ372" s="254"/>
      <c r="CA372" s="254"/>
      <c r="CB372" s="254"/>
      <c r="CC372" s="254"/>
      <c r="CD372" s="254"/>
      <c r="CE372" s="254"/>
      <c r="CF372" s="254"/>
      <c r="CG372" s="254"/>
      <c r="CH372" s="254"/>
      <c r="CI372" s="254"/>
      <c r="CJ372" s="254"/>
      <c r="CK372" s="254"/>
      <c r="CL372" s="254"/>
      <c r="CM372" s="254"/>
      <c r="CN372" s="254"/>
      <c r="CO372" s="254"/>
      <c r="CP372" s="254"/>
      <c r="CQ372" s="254"/>
      <c r="CR372" s="254"/>
      <c r="CS372" s="254"/>
      <c r="CT372" s="254"/>
      <c r="CU372" s="254"/>
      <c r="CV372" s="254"/>
      <c r="CW372" s="254"/>
      <c r="CX372" s="254"/>
      <c r="CY372" s="254"/>
      <c r="CZ372" s="254"/>
      <c r="DA372" s="254"/>
      <c r="DB372" s="254"/>
      <c r="DC372" s="254"/>
      <c r="DD372" s="254"/>
      <c r="DE372" s="254"/>
      <c r="DF372" s="254"/>
      <c r="DG372" s="254"/>
      <c r="DH372" s="254"/>
      <c r="DI372" s="254"/>
      <c r="DJ372" s="254"/>
      <c r="DK372" s="254"/>
      <c r="DL372" s="254"/>
      <c r="DM372" s="254"/>
      <c r="DN372" s="259"/>
      <c r="DO372" s="254"/>
    </row>
    <row r="373" spans="1:119" ht="7.5" customHeight="1">
      <c r="A373" s="254"/>
      <c r="B373" s="258"/>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c r="AA373" s="254"/>
      <c r="AB373" s="254"/>
      <c r="AC373" s="254"/>
      <c r="AD373" s="254"/>
      <c r="AE373" s="254"/>
      <c r="AF373" s="254"/>
      <c r="AG373" s="254"/>
      <c r="AH373" s="254"/>
      <c r="AI373" s="254"/>
      <c r="AJ373" s="254"/>
      <c r="AK373" s="254"/>
      <c r="AL373" s="254"/>
      <c r="AM373" s="254"/>
      <c r="AN373" s="254"/>
      <c r="AO373" s="254"/>
      <c r="AP373" s="254"/>
      <c r="AQ373" s="254"/>
      <c r="AR373" s="254"/>
      <c r="AS373" s="254"/>
      <c r="AT373" s="254"/>
      <c r="AU373" s="254"/>
      <c r="AV373" s="254"/>
      <c r="AW373" s="254"/>
      <c r="AX373" s="254"/>
      <c r="AY373" s="254"/>
      <c r="AZ373" s="254"/>
      <c r="BA373" s="254"/>
      <c r="BB373" s="254"/>
      <c r="BC373" s="254"/>
      <c r="BD373" s="254"/>
      <c r="BE373" s="254"/>
      <c r="BF373" s="254"/>
      <c r="BG373" s="254"/>
      <c r="BH373" s="254"/>
      <c r="BI373" s="254"/>
      <c r="BJ373" s="254"/>
      <c r="BK373" s="254"/>
      <c r="BL373" s="254"/>
      <c r="BM373" s="254"/>
      <c r="BN373" s="254"/>
      <c r="BO373" s="254"/>
      <c r="BP373" s="254"/>
      <c r="BQ373" s="254"/>
      <c r="BR373" s="254"/>
      <c r="BS373" s="254"/>
      <c r="BT373" s="254"/>
      <c r="BU373" s="254"/>
      <c r="BV373" s="254"/>
      <c r="BW373" s="254"/>
      <c r="BX373" s="254"/>
      <c r="BY373" s="254"/>
      <c r="BZ373" s="254"/>
      <c r="CA373" s="254"/>
      <c r="CB373" s="254"/>
      <c r="CC373" s="254"/>
      <c r="CD373" s="254"/>
      <c r="CE373" s="254"/>
      <c r="CF373" s="254"/>
      <c r="CG373" s="254"/>
      <c r="CH373" s="254"/>
      <c r="CI373" s="254"/>
      <c r="CJ373" s="254"/>
      <c r="CK373" s="254"/>
      <c r="CL373" s="254"/>
      <c r="CM373" s="254"/>
      <c r="CN373" s="254"/>
      <c r="CO373" s="254"/>
      <c r="CP373" s="254"/>
      <c r="CQ373" s="254"/>
      <c r="CR373" s="254"/>
      <c r="CS373" s="254"/>
      <c r="CT373" s="254"/>
      <c r="CU373" s="254"/>
      <c r="CV373" s="254"/>
      <c r="CW373" s="254"/>
      <c r="CX373" s="254"/>
      <c r="CY373" s="254"/>
      <c r="CZ373" s="254"/>
      <c r="DA373" s="254"/>
      <c r="DB373" s="254"/>
      <c r="DC373" s="254"/>
      <c r="DD373" s="254"/>
      <c r="DE373" s="254"/>
      <c r="DF373" s="254"/>
      <c r="DG373" s="254"/>
      <c r="DH373" s="254"/>
      <c r="DI373" s="254"/>
      <c r="DJ373" s="254"/>
      <c r="DK373" s="254"/>
      <c r="DL373" s="254"/>
      <c r="DM373" s="254"/>
      <c r="DN373" s="259"/>
      <c r="DO373" s="254"/>
    </row>
    <row r="374" spans="1:119" ht="7.5" customHeight="1">
      <c r="A374" s="254"/>
      <c r="B374" s="258"/>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c r="AA374" s="254"/>
      <c r="AB374" s="254"/>
      <c r="AC374" s="254"/>
      <c r="AD374" s="254"/>
      <c r="AE374" s="254"/>
      <c r="AF374" s="254"/>
      <c r="AG374" s="254"/>
      <c r="AH374" s="254"/>
      <c r="AI374" s="254"/>
      <c r="AJ374" s="254"/>
      <c r="AK374" s="254"/>
      <c r="AL374" s="254"/>
      <c r="AM374" s="254"/>
      <c r="AN374" s="254"/>
      <c r="AO374" s="254"/>
      <c r="AP374" s="254"/>
      <c r="AQ374" s="254"/>
      <c r="AR374" s="254"/>
      <c r="AS374" s="254"/>
      <c r="AT374" s="254"/>
      <c r="AU374" s="254"/>
      <c r="AV374" s="254"/>
      <c r="AW374" s="254"/>
      <c r="AX374" s="254"/>
      <c r="AY374" s="254"/>
      <c r="AZ374" s="254"/>
      <c r="BA374" s="254"/>
      <c r="BB374" s="254"/>
      <c r="BC374" s="254"/>
      <c r="BD374" s="254"/>
      <c r="BE374" s="254"/>
      <c r="BF374" s="254"/>
      <c r="BG374" s="254"/>
      <c r="BH374" s="254"/>
      <c r="BI374" s="254"/>
      <c r="BJ374" s="254"/>
      <c r="BK374" s="254"/>
      <c r="BL374" s="254"/>
      <c r="BM374" s="254"/>
      <c r="BN374" s="254"/>
      <c r="BO374" s="254"/>
      <c r="BP374" s="254"/>
      <c r="BQ374" s="254"/>
      <c r="BR374" s="254"/>
      <c r="BS374" s="254"/>
      <c r="BT374" s="254"/>
      <c r="BU374" s="254"/>
      <c r="BV374" s="254"/>
      <c r="BW374" s="254"/>
      <c r="BX374" s="254"/>
      <c r="BY374" s="254"/>
      <c r="BZ374" s="254"/>
      <c r="CA374" s="254"/>
      <c r="CB374" s="254"/>
      <c r="CC374" s="254"/>
      <c r="CD374" s="254"/>
      <c r="CE374" s="254"/>
      <c r="CF374" s="254"/>
      <c r="CG374" s="254"/>
      <c r="CH374" s="254"/>
      <c r="CI374" s="254"/>
      <c r="CJ374" s="254"/>
      <c r="CK374" s="254"/>
      <c r="CL374" s="254"/>
      <c r="CM374" s="254"/>
      <c r="CN374" s="254"/>
      <c r="CO374" s="254"/>
      <c r="CP374" s="254"/>
      <c r="CQ374" s="254"/>
      <c r="CR374" s="254"/>
      <c r="CS374" s="254"/>
      <c r="CT374" s="254"/>
      <c r="CU374" s="254"/>
      <c r="CV374" s="254"/>
      <c r="CW374" s="254"/>
      <c r="CX374" s="254"/>
      <c r="CY374" s="254"/>
      <c r="CZ374" s="254"/>
      <c r="DA374" s="254"/>
      <c r="DB374" s="254"/>
      <c r="DC374" s="254"/>
      <c r="DD374" s="254"/>
      <c r="DE374" s="254"/>
      <c r="DF374" s="254"/>
      <c r="DG374" s="254"/>
      <c r="DH374" s="254"/>
      <c r="DI374" s="254"/>
      <c r="DJ374" s="254"/>
      <c r="DK374" s="254"/>
      <c r="DL374" s="254"/>
      <c r="DM374" s="254"/>
      <c r="DN374" s="259"/>
      <c r="DO374" s="254"/>
    </row>
    <row r="375" spans="1:119" ht="7.5" customHeight="1">
      <c r="A375" s="254"/>
      <c r="B375" s="258"/>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c r="AA375" s="254"/>
      <c r="AB375" s="254"/>
      <c r="AC375" s="254"/>
      <c r="AD375" s="254"/>
      <c r="AE375" s="254"/>
      <c r="AF375" s="254"/>
      <c r="AG375" s="254"/>
      <c r="AH375" s="254"/>
      <c r="AI375" s="254"/>
      <c r="AJ375" s="254"/>
      <c r="AK375" s="254"/>
      <c r="AL375" s="254"/>
      <c r="AM375" s="254"/>
      <c r="AN375" s="254"/>
      <c r="AO375" s="254"/>
      <c r="AP375" s="254"/>
      <c r="AQ375" s="254"/>
      <c r="AR375" s="254"/>
      <c r="AS375" s="254"/>
      <c r="AT375" s="254"/>
      <c r="AU375" s="254"/>
      <c r="AV375" s="254"/>
      <c r="AW375" s="254"/>
      <c r="AX375" s="254"/>
      <c r="AY375" s="254"/>
      <c r="AZ375" s="254"/>
      <c r="BA375" s="254"/>
      <c r="BB375" s="254"/>
      <c r="BC375" s="254"/>
      <c r="BD375" s="254"/>
      <c r="BE375" s="254"/>
      <c r="BF375" s="254"/>
      <c r="BG375" s="254"/>
      <c r="BH375" s="254"/>
      <c r="BI375" s="254"/>
      <c r="BJ375" s="254"/>
      <c r="BK375" s="254"/>
      <c r="BL375" s="254"/>
      <c r="BM375" s="254"/>
      <c r="BN375" s="254"/>
      <c r="BO375" s="254"/>
      <c r="BP375" s="254"/>
      <c r="BQ375" s="254"/>
      <c r="BR375" s="254"/>
      <c r="BS375" s="254"/>
      <c r="BT375" s="254"/>
      <c r="BU375" s="254"/>
      <c r="BV375" s="254"/>
      <c r="BW375" s="254"/>
      <c r="BX375" s="254"/>
      <c r="BY375" s="254"/>
      <c r="BZ375" s="254"/>
      <c r="CA375" s="254"/>
      <c r="CB375" s="254"/>
      <c r="CC375" s="254"/>
      <c r="CD375" s="254"/>
      <c r="CE375" s="254"/>
      <c r="CF375" s="254"/>
      <c r="CG375" s="254"/>
      <c r="CH375" s="254"/>
      <c r="CI375" s="254"/>
      <c r="CJ375" s="254"/>
      <c r="CK375" s="254"/>
      <c r="CL375" s="254"/>
      <c r="CM375" s="254"/>
      <c r="CN375" s="254"/>
      <c r="CO375" s="254"/>
      <c r="CP375" s="254"/>
      <c r="CQ375" s="254"/>
      <c r="CR375" s="254"/>
      <c r="CS375" s="254"/>
      <c r="CT375" s="254"/>
      <c r="CU375" s="254"/>
      <c r="CV375" s="254"/>
      <c r="CW375" s="254"/>
      <c r="CX375" s="254"/>
      <c r="CY375" s="254"/>
      <c r="CZ375" s="254"/>
      <c r="DA375" s="254"/>
      <c r="DB375" s="254"/>
      <c r="DC375" s="254"/>
      <c r="DD375" s="254"/>
      <c r="DE375" s="254"/>
      <c r="DF375" s="254"/>
      <c r="DG375" s="254"/>
      <c r="DH375" s="254"/>
      <c r="DI375" s="254"/>
      <c r="DJ375" s="254"/>
      <c r="DK375" s="254"/>
      <c r="DL375" s="254"/>
      <c r="DM375" s="254"/>
      <c r="DN375" s="259"/>
      <c r="DO375" s="254"/>
    </row>
    <row r="376" spans="1:119" ht="7.5" customHeight="1">
      <c r="A376" s="254"/>
      <c r="B376" s="258"/>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c r="AA376" s="254"/>
      <c r="AB376" s="254"/>
      <c r="AC376" s="254"/>
      <c r="AD376" s="254"/>
      <c r="AE376" s="254"/>
      <c r="AF376" s="254"/>
      <c r="AG376" s="254"/>
      <c r="AH376" s="254"/>
      <c r="AI376" s="254"/>
      <c r="AJ376" s="254"/>
      <c r="AK376" s="254"/>
      <c r="AL376" s="254"/>
      <c r="AM376" s="254"/>
      <c r="AN376" s="254"/>
      <c r="AO376" s="254"/>
      <c r="AP376" s="254"/>
      <c r="AQ376" s="254"/>
      <c r="AR376" s="254"/>
      <c r="AS376" s="254"/>
      <c r="AT376" s="254"/>
      <c r="AU376" s="254"/>
      <c r="AV376" s="254"/>
      <c r="AW376" s="254"/>
      <c r="AX376" s="254"/>
      <c r="AY376" s="254"/>
      <c r="AZ376" s="254"/>
      <c r="BA376" s="254"/>
      <c r="BB376" s="254"/>
      <c r="BC376" s="254"/>
      <c r="BD376" s="254"/>
      <c r="BE376" s="254"/>
      <c r="BF376" s="254"/>
      <c r="BG376" s="254"/>
      <c r="BH376" s="254"/>
      <c r="BI376" s="254"/>
      <c r="BJ376" s="254"/>
      <c r="BK376" s="254"/>
      <c r="BL376" s="254"/>
      <c r="BM376" s="254"/>
      <c r="BN376" s="254"/>
      <c r="BO376" s="254"/>
      <c r="BP376" s="254"/>
      <c r="BQ376" s="254"/>
      <c r="BR376" s="254"/>
      <c r="BS376" s="254"/>
      <c r="BT376" s="254"/>
      <c r="BU376" s="254"/>
      <c r="BV376" s="254"/>
      <c r="BW376" s="254"/>
      <c r="BX376" s="254"/>
      <c r="BY376" s="254"/>
      <c r="BZ376" s="254"/>
      <c r="CA376" s="254"/>
      <c r="CB376" s="254"/>
      <c r="CC376" s="254"/>
      <c r="CD376" s="254"/>
      <c r="CE376" s="254"/>
      <c r="CF376" s="254"/>
      <c r="CG376" s="254"/>
      <c r="CH376" s="254"/>
      <c r="CI376" s="254"/>
      <c r="CJ376" s="254"/>
      <c r="CK376" s="254"/>
      <c r="CL376" s="254"/>
      <c r="CM376" s="254"/>
      <c r="CN376" s="254"/>
      <c r="CO376" s="254"/>
      <c r="CP376" s="254"/>
      <c r="CQ376" s="254"/>
      <c r="CR376" s="254"/>
      <c r="CS376" s="254"/>
      <c r="CT376" s="254"/>
      <c r="CU376" s="254"/>
      <c r="CV376" s="254"/>
      <c r="CW376" s="254"/>
      <c r="CX376" s="254"/>
      <c r="CY376" s="254"/>
      <c r="CZ376" s="254"/>
      <c r="DA376" s="254"/>
      <c r="DB376" s="254"/>
      <c r="DC376" s="254"/>
      <c r="DD376" s="254"/>
      <c r="DE376" s="254"/>
      <c r="DF376" s="254"/>
      <c r="DG376" s="254"/>
      <c r="DH376" s="254"/>
      <c r="DI376" s="254"/>
      <c r="DJ376" s="254"/>
      <c r="DK376" s="254"/>
      <c r="DL376" s="254"/>
      <c r="DM376" s="254"/>
      <c r="DN376" s="259"/>
      <c r="DO376" s="254"/>
    </row>
    <row r="377" spans="1:119" ht="7.5" customHeight="1">
      <c r="A377" s="254"/>
      <c r="B377" s="258"/>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c r="AA377" s="254"/>
      <c r="AB377" s="254"/>
      <c r="AC377" s="254"/>
      <c r="AD377" s="254"/>
      <c r="AE377" s="254"/>
      <c r="AF377" s="254"/>
      <c r="AG377" s="254"/>
      <c r="AH377" s="254"/>
      <c r="AI377" s="254"/>
      <c r="AJ377" s="254"/>
      <c r="AK377" s="254"/>
      <c r="AL377" s="254"/>
      <c r="AM377" s="254"/>
      <c r="AN377" s="254"/>
      <c r="AO377" s="254"/>
      <c r="AP377" s="254"/>
      <c r="AQ377" s="254"/>
      <c r="AR377" s="254"/>
      <c r="AS377" s="254"/>
      <c r="AT377" s="254"/>
      <c r="AU377" s="254"/>
      <c r="AV377" s="254"/>
      <c r="AW377" s="254"/>
      <c r="AX377" s="254"/>
      <c r="AY377" s="254"/>
      <c r="AZ377" s="254"/>
      <c r="BA377" s="254"/>
      <c r="BB377" s="254"/>
      <c r="BC377" s="254"/>
      <c r="BD377" s="254"/>
      <c r="BE377" s="254"/>
      <c r="BF377" s="254"/>
      <c r="BG377" s="254"/>
      <c r="BH377" s="254"/>
      <c r="BI377" s="254"/>
      <c r="BJ377" s="254"/>
      <c r="BK377" s="254"/>
      <c r="BL377" s="254"/>
      <c r="BM377" s="254"/>
      <c r="BN377" s="254"/>
      <c r="BO377" s="254"/>
      <c r="BP377" s="254"/>
      <c r="BQ377" s="254"/>
      <c r="BR377" s="254"/>
      <c r="BS377" s="254"/>
      <c r="BT377" s="254"/>
      <c r="BU377" s="254"/>
      <c r="BV377" s="254"/>
      <c r="BW377" s="254"/>
      <c r="BX377" s="254"/>
      <c r="BY377" s="254"/>
      <c r="BZ377" s="254"/>
      <c r="CA377" s="254"/>
      <c r="CB377" s="254"/>
      <c r="CC377" s="254"/>
      <c r="CD377" s="254"/>
      <c r="CE377" s="254"/>
      <c r="CF377" s="254"/>
      <c r="CG377" s="254"/>
      <c r="CH377" s="254"/>
      <c r="CI377" s="254"/>
      <c r="CJ377" s="254"/>
      <c r="CK377" s="254"/>
      <c r="CL377" s="254"/>
      <c r="CM377" s="254"/>
      <c r="CN377" s="254"/>
      <c r="CO377" s="254"/>
      <c r="CP377" s="254"/>
      <c r="CQ377" s="254"/>
      <c r="CR377" s="254"/>
      <c r="CS377" s="254"/>
      <c r="CT377" s="254"/>
      <c r="CU377" s="254"/>
      <c r="CV377" s="254"/>
      <c r="CW377" s="254"/>
      <c r="CX377" s="254"/>
      <c r="CY377" s="254"/>
      <c r="CZ377" s="254"/>
      <c r="DA377" s="254"/>
      <c r="DB377" s="254"/>
      <c r="DC377" s="254"/>
      <c r="DD377" s="254"/>
      <c r="DE377" s="254"/>
      <c r="DF377" s="254"/>
      <c r="DG377" s="254"/>
      <c r="DH377" s="254"/>
      <c r="DI377" s="254"/>
      <c r="DJ377" s="254"/>
      <c r="DK377" s="254"/>
      <c r="DL377" s="254"/>
      <c r="DM377" s="254"/>
      <c r="DN377" s="259"/>
      <c r="DO377" s="254"/>
    </row>
    <row r="378" spans="1:119" ht="7.5" customHeight="1">
      <c r="A378" s="254"/>
      <c r="B378" s="258"/>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c r="AA378" s="254"/>
      <c r="AB378" s="254"/>
      <c r="AC378" s="254"/>
      <c r="AD378" s="254"/>
      <c r="AE378" s="254"/>
      <c r="AF378" s="254"/>
      <c r="AG378" s="254"/>
      <c r="AH378" s="254"/>
      <c r="AI378" s="254"/>
      <c r="AJ378" s="254"/>
      <c r="AK378" s="254"/>
      <c r="AL378" s="254"/>
      <c r="AM378" s="254"/>
      <c r="AN378" s="254"/>
      <c r="AO378" s="254"/>
      <c r="AP378" s="254"/>
      <c r="AQ378" s="254"/>
      <c r="AR378" s="254"/>
      <c r="AS378" s="254"/>
      <c r="AT378" s="254"/>
      <c r="AU378" s="254"/>
      <c r="AV378" s="254"/>
      <c r="AW378" s="254"/>
      <c r="AX378" s="254"/>
      <c r="AY378" s="254"/>
      <c r="AZ378" s="254"/>
      <c r="BA378" s="254"/>
      <c r="BB378" s="254"/>
      <c r="BC378" s="254"/>
      <c r="BD378" s="254"/>
      <c r="BE378" s="254"/>
      <c r="BF378" s="254"/>
      <c r="BG378" s="254"/>
      <c r="BH378" s="254"/>
      <c r="BI378" s="254"/>
      <c r="BJ378" s="254"/>
      <c r="BK378" s="254"/>
      <c r="BL378" s="254"/>
      <c r="BM378" s="254"/>
      <c r="BN378" s="254"/>
      <c r="BO378" s="254"/>
      <c r="BP378" s="254"/>
      <c r="BQ378" s="254"/>
      <c r="BR378" s="254"/>
      <c r="BS378" s="254"/>
      <c r="BT378" s="254"/>
      <c r="BU378" s="254"/>
      <c r="BV378" s="254"/>
      <c r="BW378" s="254"/>
      <c r="BX378" s="254"/>
      <c r="BY378" s="254"/>
      <c r="BZ378" s="254"/>
      <c r="CA378" s="254"/>
      <c r="CB378" s="254"/>
      <c r="CC378" s="254"/>
      <c r="CD378" s="254"/>
      <c r="CE378" s="254"/>
      <c r="CF378" s="254"/>
      <c r="CG378" s="254"/>
      <c r="CH378" s="254"/>
      <c r="CI378" s="254"/>
      <c r="CJ378" s="254"/>
      <c r="CK378" s="254"/>
      <c r="CL378" s="254"/>
      <c r="CM378" s="254"/>
      <c r="CN378" s="254"/>
      <c r="CO378" s="254"/>
      <c r="CP378" s="254"/>
      <c r="CQ378" s="254"/>
      <c r="CR378" s="254"/>
      <c r="CS378" s="254"/>
      <c r="CT378" s="254"/>
      <c r="CU378" s="254"/>
      <c r="CV378" s="254"/>
      <c r="CW378" s="254"/>
      <c r="CX378" s="254"/>
      <c r="CY378" s="254"/>
      <c r="CZ378" s="254"/>
      <c r="DA378" s="254"/>
      <c r="DB378" s="254"/>
      <c r="DC378" s="254"/>
      <c r="DD378" s="254"/>
      <c r="DE378" s="254"/>
      <c r="DF378" s="254"/>
      <c r="DG378" s="254"/>
      <c r="DH378" s="254"/>
      <c r="DI378" s="254"/>
      <c r="DJ378" s="254"/>
      <c r="DK378" s="254"/>
      <c r="DL378" s="254"/>
      <c r="DM378" s="254"/>
      <c r="DN378" s="259"/>
      <c r="DO378" s="254"/>
    </row>
    <row r="379" spans="1:119" ht="7.5" customHeight="1">
      <c r="A379" s="254"/>
      <c r="B379" s="258"/>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c r="AA379" s="254"/>
      <c r="AB379" s="254"/>
      <c r="AC379" s="254"/>
      <c r="AD379" s="254"/>
      <c r="AE379" s="254"/>
      <c r="AF379" s="254"/>
      <c r="AG379" s="254"/>
      <c r="AH379" s="254"/>
      <c r="AI379" s="254"/>
      <c r="AJ379" s="254"/>
      <c r="AK379" s="254"/>
      <c r="AL379" s="254"/>
      <c r="AM379" s="254"/>
      <c r="AN379" s="254"/>
      <c r="AO379" s="254"/>
      <c r="AP379" s="254"/>
      <c r="AQ379" s="254"/>
      <c r="AR379" s="254"/>
      <c r="AS379" s="254"/>
      <c r="AT379" s="254"/>
      <c r="AU379" s="254"/>
      <c r="AV379" s="254"/>
      <c r="AW379" s="254"/>
      <c r="AX379" s="254"/>
      <c r="AY379" s="254"/>
      <c r="AZ379" s="254"/>
      <c r="BA379" s="254"/>
      <c r="BB379" s="254"/>
      <c r="BC379" s="254"/>
      <c r="BD379" s="254"/>
      <c r="BE379" s="254"/>
      <c r="BF379" s="254"/>
      <c r="BG379" s="254"/>
      <c r="BH379" s="254"/>
      <c r="BI379" s="254"/>
      <c r="BJ379" s="254"/>
      <c r="BK379" s="254"/>
      <c r="BL379" s="254"/>
      <c r="BM379" s="254"/>
      <c r="BN379" s="254"/>
      <c r="BO379" s="254"/>
      <c r="BP379" s="254"/>
      <c r="BQ379" s="254"/>
      <c r="BR379" s="254"/>
      <c r="BS379" s="254"/>
      <c r="BT379" s="254"/>
      <c r="BU379" s="254"/>
      <c r="BV379" s="254"/>
      <c r="BW379" s="254"/>
      <c r="BX379" s="254"/>
      <c r="BY379" s="254"/>
      <c r="BZ379" s="254"/>
      <c r="CA379" s="254"/>
      <c r="CB379" s="254"/>
      <c r="CC379" s="254"/>
      <c r="CD379" s="254"/>
      <c r="CE379" s="254"/>
      <c r="CF379" s="254"/>
      <c r="CG379" s="254"/>
      <c r="CH379" s="254"/>
      <c r="CI379" s="254"/>
      <c r="CJ379" s="254"/>
      <c r="CK379" s="254"/>
      <c r="CL379" s="254"/>
      <c r="CM379" s="254"/>
      <c r="CN379" s="254"/>
      <c r="CO379" s="254"/>
      <c r="CP379" s="254"/>
      <c r="CQ379" s="254"/>
      <c r="CR379" s="254"/>
      <c r="CS379" s="254"/>
      <c r="CT379" s="254"/>
      <c r="CU379" s="254"/>
      <c r="CV379" s="254"/>
      <c r="CW379" s="254"/>
      <c r="CX379" s="254"/>
      <c r="CY379" s="254"/>
      <c r="CZ379" s="254"/>
      <c r="DA379" s="254"/>
      <c r="DB379" s="254"/>
      <c r="DC379" s="254"/>
      <c r="DD379" s="254"/>
      <c r="DE379" s="254"/>
      <c r="DF379" s="254"/>
      <c r="DG379" s="254"/>
      <c r="DH379" s="254"/>
      <c r="DI379" s="254"/>
      <c r="DJ379" s="254"/>
      <c r="DK379" s="254"/>
      <c r="DL379" s="254"/>
      <c r="DM379" s="254"/>
      <c r="DN379" s="259"/>
      <c r="DO379" s="254"/>
    </row>
    <row r="380" spans="1:119" ht="7.5" customHeight="1">
      <c r="A380" s="254"/>
      <c r="B380" s="258"/>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c r="AA380" s="254"/>
      <c r="AB380" s="254"/>
      <c r="AC380" s="254"/>
      <c r="AD380" s="254"/>
      <c r="AE380" s="254"/>
      <c r="AF380" s="254"/>
      <c r="AG380" s="254"/>
      <c r="AH380" s="254"/>
      <c r="AI380" s="254"/>
      <c r="AJ380" s="254"/>
      <c r="AK380" s="254"/>
      <c r="AL380" s="254"/>
      <c r="AM380" s="254"/>
      <c r="AN380" s="254"/>
      <c r="AO380" s="254"/>
      <c r="AP380" s="254"/>
      <c r="AQ380" s="254"/>
      <c r="AR380" s="254"/>
      <c r="AS380" s="254"/>
      <c r="AT380" s="254"/>
      <c r="AU380" s="254"/>
      <c r="AV380" s="254"/>
      <c r="AW380" s="254"/>
      <c r="AX380" s="254"/>
      <c r="AY380" s="254"/>
      <c r="AZ380" s="254"/>
      <c r="BA380" s="254"/>
      <c r="BB380" s="254"/>
      <c r="BC380" s="254"/>
      <c r="BD380" s="254"/>
      <c r="BE380" s="254"/>
      <c r="BF380" s="254"/>
      <c r="BG380" s="254"/>
      <c r="BH380" s="254"/>
      <c r="BI380" s="254"/>
      <c r="BJ380" s="254"/>
      <c r="BK380" s="254"/>
      <c r="BL380" s="254"/>
      <c r="BM380" s="254"/>
      <c r="BN380" s="254"/>
      <c r="BO380" s="254"/>
      <c r="BP380" s="254"/>
      <c r="BQ380" s="254"/>
      <c r="BR380" s="254"/>
      <c r="BS380" s="254"/>
      <c r="BT380" s="254"/>
      <c r="BU380" s="254"/>
      <c r="BV380" s="254"/>
      <c r="BW380" s="254"/>
      <c r="BX380" s="254"/>
      <c r="BY380" s="254"/>
      <c r="BZ380" s="254"/>
      <c r="CA380" s="254"/>
      <c r="CB380" s="254"/>
      <c r="CC380" s="254"/>
      <c r="CD380" s="254"/>
      <c r="CE380" s="254"/>
      <c r="CF380" s="254"/>
      <c r="CG380" s="254"/>
      <c r="CH380" s="254"/>
      <c r="CI380" s="254"/>
      <c r="CJ380" s="254"/>
      <c r="CK380" s="254"/>
      <c r="CL380" s="254"/>
      <c r="CM380" s="254"/>
      <c r="CN380" s="254"/>
      <c r="CO380" s="254"/>
      <c r="CP380" s="254"/>
      <c r="CQ380" s="254"/>
      <c r="CR380" s="254"/>
      <c r="CS380" s="254"/>
      <c r="CT380" s="254"/>
      <c r="CU380" s="254"/>
      <c r="CV380" s="254"/>
      <c r="CW380" s="254"/>
      <c r="CX380" s="254"/>
      <c r="CY380" s="254"/>
      <c r="CZ380" s="254"/>
      <c r="DA380" s="254"/>
      <c r="DB380" s="254"/>
      <c r="DC380" s="254"/>
      <c r="DD380" s="254"/>
      <c r="DE380" s="254"/>
      <c r="DF380" s="254"/>
      <c r="DG380" s="254"/>
      <c r="DH380" s="254"/>
      <c r="DI380" s="254"/>
      <c r="DJ380" s="254"/>
      <c r="DK380" s="254"/>
      <c r="DL380" s="254"/>
      <c r="DM380" s="254"/>
      <c r="DN380" s="259"/>
      <c r="DO380" s="254"/>
    </row>
    <row r="381" spans="1:119" ht="7.5" customHeight="1">
      <c r="A381" s="254"/>
      <c r="B381" s="258"/>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c r="AA381" s="254"/>
      <c r="AB381" s="254"/>
      <c r="AC381" s="254"/>
      <c r="AD381" s="254"/>
      <c r="AE381" s="254"/>
      <c r="AF381" s="254"/>
      <c r="AG381" s="254"/>
      <c r="AH381" s="254"/>
      <c r="AI381" s="254"/>
      <c r="AJ381" s="254"/>
      <c r="AK381" s="254"/>
      <c r="AL381" s="254"/>
      <c r="AM381" s="254"/>
      <c r="AN381" s="254"/>
      <c r="AO381" s="254"/>
      <c r="AP381" s="254"/>
      <c r="AQ381" s="254"/>
      <c r="AR381" s="254"/>
      <c r="AS381" s="254"/>
      <c r="AT381" s="254"/>
      <c r="AU381" s="254"/>
      <c r="AV381" s="254"/>
      <c r="AW381" s="254"/>
      <c r="AX381" s="254"/>
      <c r="AY381" s="254"/>
      <c r="AZ381" s="254"/>
      <c r="BA381" s="254"/>
      <c r="BB381" s="254"/>
      <c r="BC381" s="254"/>
      <c r="BD381" s="254"/>
      <c r="BE381" s="254"/>
      <c r="BF381" s="254"/>
      <c r="BG381" s="254"/>
      <c r="BH381" s="254"/>
      <c r="BI381" s="254"/>
      <c r="BJ381" s="254"/>
      <c r="BK381" s="254"/>
      <c r="BL381" s="254"/>
      <c r="BM381" s="254"/>
      <c r="BN381" s="254"/>
      <c r="BO381" s="254"/>
      <c r="BP381" s="254"/>
      <c r="BQ381" s="254"/>
      <c r="BR381" s="254"/>
      <c r="BS381" s="254"/>
      <c r="BT381" s="254"/>
      <c r="BU381" s="254"/>
      <c r="BV381" s="254"/>
      <c r="BW381" s="254"/>
      <c r="BX381" s="254"/>
      <c r="BY381" s="254"/>
      <c r="BZ381" s="254"/>
      <c r="CA381" s="254"/>
      <c r="CB381" s="254"/>
      <c r="CC381" s="254"/>
      <c r="CD381" s="254"/>
      <c r="CE381" s="254"/>
      <c r="CF381" s="254"/>
      <c r="CG381" s="254"/>
      <c r="CH381" s="254"/>
      <c r="CI381" s="254"/>
      <c r="CJ381" s="254"/>
      <c r="CK381" s="254"/>
      <c r="CL381" s="254"/>
      <c r="CM381" s="254"/>
      <c r="CN381" s="254"/>
      <c r="CO381" s="254"/>
      <c r="CP381" s="254"/>
      <c r="CQ381" s="254"/>
      <c r="CR381" s="254"/>
      <c r="CS381" s="254"/>
      <c r="CT381" s="254"/>
      <c r="CU381" s="254"/>
      <c r="CV381" s="254"/>
      <c r="CW381" s="254"/>
      <c r="CX381" s="254"/>
      <c r="CY381" s="254"/>
      <c r="CZ381" s="254"/>
      <c r="DA381" s="254"/>
      <c r="DB381" s="254"/>
      <c r="DC381" s="254"/>
      <c r="DD381" s="254"/>
      <c r="DE381" s="254"/>
      <c r="DF381" s="254"/>
      <c r="DG381" s="254"/>
      <c r="DH381" s="254"/>
      <c r="DI381" s="254"/>
      <c r="DJ381" s="254"/>
      <c r="DK381" s="254"/>
      <c r="DL381" s="254"/>
      <c r="DM381" s="254"/>
      <c r="DN381" s="259"/>
      <c r="DO381" s="254"/>
    </row>
    <row r="382" spans="1:119" ht="7.5" customHeight="1">
      <c r="A382" s="254"/>
      <c r="B382" s="258"/>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c r="AA382" s="254"/>
      <c r="AB382" s="254"/>
      <c r="AC382" s="254"/>
      <c r="AD382" s="254"/>
      <c r="AE382" s="254"/>
      <c r="AF382" s="254"/>
      <c r="AG382" s="254"/>
      <c r="AH382" s="254"/>
      <c r="AI382" s="254"/>
      <c r="AJ382" s="254"/>
      <c r="AK382" s="254"/>
      <c r="AL382" s="254"/>
      <c r="AM382" s="254"/>
      <c r="AN382" s="254"/>
      <c r="AO382" s="254"/>
      <c r="AP382" s="254"/>
      <c r="AQ382" s="254"/>
      <c r="AR382" s="254"/>
      <c r="AS382" s="254"/>
      <c r="AT382" s="254"/>
      <c r="AU382" s="254"/>
      <c r="AV382" s="254"/>
      <c r="AW382" s="254"/>
      <c r="AX382" s="254"/>
      <c r="AY382" s="254"/>
      <c r="AZ382" s="254"/>
      <c r="BA382" s="254"/>
      <c r="BB382" s="254"/>
      <c r="BC382" s="254"/>
      <c r="BD382" s="254"/>
      <c r="BE382" s="254"/>
      <c r="BF382" s="254"/>
      <c r="BG382" s="254"/>
      <c r="BH382" s="254"/>
      <c r="BI382" s="254"/>
      <c r="BJ382" s="254"/>
      <c r="BK382" s="254"/>
      <c r="BL382" s="254"/>
      <c r="BM382" s="254"/>
      <c r="BN382" s="254"/>
      <c r="BO382" s="254"/>
      <c r="BP382" s="254"/>
      <c r="BQ382" s="254"/>
      <c r="BR382" s="254"/>
      <c r="BS382" s="254"/>
      <c r="BT382" s="254"/>
      <c r="BU382" s="254"/>
      <c r="BV382" s="254"/>
      <c r="BW382" s="254"/>
      <c r="BX382" s="254"/>
      <c r="BY382" s="254"/>
      <c r="BZ382" s="254"/>
      <c r="CA382" s="254"/>
      <c r="CB382" s="254"/>
      <c r="CC382" s="254"/>
      <c r="CD382" s="254"/>
      <c r="CE382" s="254"/>
      <c r="CF382" s="254"/>
      <c r="CG382" s="254"/>
      <c r="CH382" s="254"/>
      <c r="CI382" s="254"/>
      <c r="CJ382" s="254"/>
      <c r="CK382" s="254"/>
      <c r="CL382" s="254"/>
      <c r="CM382" s="254"/>
      <c r="CN382" s="254"/>
      <c r="CO382" s="254"/>
      <c r="CP382" s="254"/>
      <c r="CQ382" s="254"/>
      <c r="CR382" s="254"/>
      <c r="CS382" s="254"/>
      <c r="CT382" s="254"/>
      <c r="CU382" s="254"/>
      <c r="CV382" s="254"/>
      <c r="CW382" s="254"/>
      <c r="CX382" s="254"/>
      <c r="CY382" s="254"/>
      <c r="CZ382" s="254"/>
      <c r="DA382" s="254"/>
      <c r="DB382" s="254"/>
      <c r="DC382" s="254"/>
      <c r="DD382" s="254"/>
      <c r="DE382" s="254"/>
      <c r="DF382" s="254"/>
      <c r="DG382" s="254"/>
      <c r="DH382" s="254"/>
      <c r="DI382" s="254"/>
      <c r="DJ382" s="254"/>
      <c r="DK382" s="254"/>
      <c r="DL382" s="254"/>
      <c r="DM382" s="254"/>
      <c r="DN382" s="259"/>
      <c r="DO382" s="254"/>
    </row>
    <row r="383" spans="1:119" ht="7.5" customHeight="1">
      <c r="A383" s="254"/>
      <c r="B383" s="258"/>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c r="AA383" s="254"/>
      <c r="AB383" s="254"/>
      <c r="AC383" s="254"/>
      <c r="AD383" s="254"/>
      <c r="AE383" s="254"/>
      <c r="AF383" s="254"/>
      <c r="AG383" s="254"/>
      <c r="AH383" s="254"/>
      <c r="AI383" s="254"/>
      <c r="AJ383" s="254"/>
      <c r="AK383" s="254"/>
      <c r="AL383" s="254"/>
      <c r="AM383" s="254"/>
      <c r="AN383" s="254"/>
      <c r="AO383" s="254"/>
      <c r="AP383" s="254"/>
      <c r="AQ383" s="254"/>
      <c r="AR383" s="254"/>
      <c r="AS383" s="254"/>
      <c r="AT383" s="254"/>
      <c r="AU383" s="254"/>
      <c r="AV383" s="254"/>
      <c r="AW383" s="254"/>
      <c r="AX383" s="254"/>
      <c r="AY383" s="254"/>
      <c r="AZ383" s="254"/>
      <c r="BA383" s="254"/>
      <c r="BB383" s="254"/>
      <c r="BC383" s="254"/>
      <c r="BD383" s="254"/>
      <c r="BE383" s="254"/>
      <c r="BF383" s="254"/>
      <c r="BG383" s="254"/>
      <c r="BH383" s="254"/>
      <c r="BI383" s="254"/>
      <c r="BJ383" s="254"/>
      <c r="BK383" s="254"/>
      <c r="BL383" s="254"/>
      <c r="BM383" s="254"/>
      <c r="BN383" s="254"/>
      <c r="BO383" s="254"/>
      <c r="BP383" s="254"/>
      <c r="BQ383" s="254"/>
      <c r="BR383" s="254"/>
      <c r="BS383" s="254"/>
      <c r="BT383" s="254"/>
      <c r="BU383" s="254"/>
      <c r="BV383" s="254"/>
      <c r="BW383" s="254"/>
      <c r="BX383" s="254"/>
      <c r="BY383" s="254"/>
      <c r="BZ383" s="254"/>
      <c r="CA383" s="254"/>
      <c r="CB383" s="254"/>
      <c r="CC383" s="254"/>
      <c r="CD383" s="254"/>
      <c r="CE383" s="254"/>
      <c r="CF383" s="254"/>
      <c r="CG383" s="254"/>
      <c r="CH383" s="254"/>
      <c r="CI383" s="254"/>
      <c r="CJ383" s="254"/>
      <c r="CK383" s="254"/>
      <c r="CL383" s="254"/>
      <c r="CM383" s="254"/>
      <c r="CN383" s="254"/>
      <c r="CO383" s="254"/>
      <c r="CP383" s="254"/>
      <c r="CQ383" s="254"/>
      <c r="CR383" s="254"/>
      <c r="CS383" s="254"/>
      <c r="CT383" s="254"/>
      <c r="CU383" s="254"/>
      <c r="CV383" s="254"/>
      <c r="CW383" s="254"/>
      <c r="CX383" s="254"/>
      <c r="CY383" s="254"/>
      <c r="CZ383" s="254"/>
      <c r="DA383" s="254"/>
      <c r="DB383" s="254"/>
      <c r="DC383" s="254"/>
      <c r="DD383" s="254"/>
      <c r="DE383" s="254"/>
      <c r="DF383" s="254"/>
      <c r="DG383" s="254"/>
      <c r="DH383" s="254"/>
      <c r="DI383" s="254"/>
      <c r="DJ383" s="254"/>
      <c r="DK383" s="254"/>
      <c r="DL383" s="254"/>
      <c r="DM383" s="254"/>
      <c r="DN383" s="259"/>
      <c r="DO383" s="254"/>
    </row>
    <row r="384" spans="1:119" ht="7.5" customHeight="1">
      <c r="A384" s="254"/>
      <c r="B384" s="258"/>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c r="AA384" s="254"/>
      <c r="AB384" s="254"/>
      <c r="AC384" s="254"/>
      <c r="AD384" s="254"/>
      <c r="AE384" s="254"/>
      <c r="AF384" s="254"/>
      <c r="AG384" s="254"/>
      <c r="AH384" s="254"/>
      <c r="AI384" s="254"/>
      <c r="AJ384" s="254"/>
      <c r="AK384" s="254"/>
      <c r="AL384" s="254"/>
      <c r="AM384" s="254"/>
      <c r="AN384" s="254"/>
      <c r="AO384" s="254"/>
      <c r="AP384" s="254"/>
      <c r="AQ384" s="254"/>
      <c r="AR384" s="254"/>
      <c r="AS384" s="254"/>
      <c r="AT384" s="254"/>
      <c r="AU384" s="254"/>
      <c r="AV384" s="254"/>
      <c r="AW384" s="254"/>
      <c r="AX384" s="254"/>
      <c r="AY384" s="254"/>
      <c r="AZ384" s="254"/>
      <c r="BA384" s="254"/>
      <c r="BB384" s="254"/>
      <c r="BC384" s="254"/>
      <c r="BD384" s="254"/>
      <c r="BE384" s="254"/>
      <c r="BF384" s="254"/>
      <c r="BG384" s="254"/>
      <c r="BH384" s="254"/>
      <c r="BI384" s="254"/>
      <c r="BJ384" s="254"/>
      <c r="BK384" s="254"/>
      <c r="BL384" s="254"/>
      <c r="BM384" s="254"/>
      <c r="BN384" s="254"/>
      <c r="BO384" s="254"/>
      <c r="BP384" s="254"/>
      <c r="BQ384" s="254"/>
      <c r="BR384" s="254"/>
      <c r="BS384" s="254"/>
      <c r="BT384" s="254"/>
      <c r="BU384" s="254"/>
      <c r="BV384" s="254"/>
      <c r="BW384" s="254"/>
      <c r="BX384" s="254"/>
      <c r="BY384" s="254"/>
      <c r="BZ384" s="254"/>
      <c r="CA384" s="254"/>
      <c r="CB384" s="254"/>
      <c r="CC384" s="254"/>
      <c r="CD384" s="254"/>
      <c r="CE384" s="254"/>
      <c r="CF384" s="254"/>
      <c r="CG384" s="254"/>
      <c r="CH384" s="254"/>
      <c r="CI384" s="254"/>
      <c r="CJ384" s="254"/>
      <c r="CK384" s="254"/>
      <c r="CL384" s="254"/>
      <c r="CM384" s="254"/>
      <c r="CN384" s="254"/>
      <c r="CO384" s="254"/>
      <c r="CP384" s="254"/>
      <c r="CQ384" s="254"/>
      <c r="CR384" s="254"/>
      <c r="CS384" s="254"/>
      <c r="CT384" s="254"/>
      <c r="CU384" s="254"/>
      <c r="CV384" s="254"/>
      <c r="CW384" s="254"/>
      <c r="CX384" s="254"/>
      <c r="CY384" s="254"/>
      <c r="CZ384" s="254"/>
      <c r="DA384" s="254"/>
      <c r="DB384" s="254"/>
      <c r="DC384" s="254"/>
      <c r="DD384" s="254"/>
      <c r="DE384" s="254"/>
      <c r="DF384" s="254"/>
      <c r="DG384" s="254"/>
      <c r="DH384" s="254"/>
      <c r="DI384" s="254"/>
      <c r="DJ384" s="254"/>
      <c r="DK384" s="254"/>
      <c r="DL384" s="254"/>
      <c r="DM384" s="254"/>
      <c r="DN384" s="259"/>
      <c r="DO384" s="254"/>
    </row>
    <row r="385" spans="1:119" ht="7.5" customHeight="1">
      <c r="A385" s="254"/>
      <c r="B385" s="258"/>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c r="AA385" s="254"/>
      <c r="AB385" s="254"/>
      <c r="AC385" s="254"/>
      <c r="AD385" s="254"/>
      <c r="AE385" s="254"/>
      <c r="AF385" s="254"/>
      <c r="AG385" s="254"/>
      <c r="AH385" s="254"/>
      <c r="AI385" s="254"/>
      <c r="AJ385" s="254"/>
      <c r="AK385" s="254"/>
      <c r="AL385" s="254"/>
      <c r="AM385" s="254"/>
      <c r="AN385" s="254"/>
      <c r="AO385" s="254"/>
      <c r="AP385" s="254"/>
      <c r="AQ385" s="254"/>
      <c r="AR385" s="254"/>
      <c r="AS385" s="254"/>
      <c r="AT385" s="254"/>
      <c r="AU385" s="254"/>
      <c r="AV385" s="254"/>
      <c r="AW385" s="254"/>
      <c r="AX385" s="254"/>
      <c r="AY385" s="254"/>
      <c r="AZ385" s="254"/>
      <c r="BA385" s="254"/>
      <c r="BB385" s="254"/>
      <c r="BC385" s="254"/>
      <c r="BD385" s="254"/>
      <c r="BE385" s="254"/>
      <c r="BF385" s="254"/>
      <c r="BG385" s="254"/>
      <c r="BH385" s="254"/>
      <c r="BI385" s="254"/>
      <c r="BJ385" s="254"/>
      <c r="BK385" s="254"/>
      <c r="BL385" s="254"/>
      <c r="BM385" s="254"/>
      <c r="BN385" s="254"/>
      <c r="BO385" s="254"/>
      <c r="BP385" s="254"/>
      <c r="BQ385" s="254"/>
      <c r="BR385" s="254"/>
      <c r="BS385" s="254"/>
      <c r="BT385" s="254"/>
      <c r="BU385" s="254"/>
      <c r="BV385" s="254"/>
      <c r="BW385" s="254"/>
      <c r="BX385" s="254"/>
      <c r="BY385" s="254"/>
      <c r="BZ385" s="254"/>
      <c r="CA385" s="254"/>
      <c r="CB385" s="254"/>
      <c r="CC385" s="254"/>
      <c r="CD385" s="254"/>
      <c r="CE385" s="254"/>
      <c r="CF385" s="254"/>
      <c r="CG385" s="254"/>
      <c r="CH385" s="254"/>
      <c r="CI385" s="254"/>
      <c r="CJ385" s="254"/>
      <c r="CK385" s="254"/>
      <c r="CL385" s="254"/>
      <c r="CM385" s="254"/>
      <c r="CN385" s="254"/>
      <c r="CO385" s="254"/>
      <c r="CP385" s="254"/>
      <c r="CQ385" s="254"/>
      <c r="CR385" s="254"/>
      <c r="CS385" s="254"/>
      <c r="CT385" s="254"/>
      <c r="CU385" s="254"/>
      <c r="CV385" s="254"/>
      <c r="CW385" s="254"/>
      <c r="CX385" s="254"/>
      <c r="CY385" s="254"/>
      <c r="CZ385" s="254"/>
      <c r="DA385" s="254"/>
      <c r="DB385" s="254"/>
      <c r="DC385" s="254"/>
      <c r="DD385" s="254"/>
      <c r="DE385" s="254"/>
      <c r="DF385" s="254"/>
      <c r="DG385" s="254"/>
      <c r="DH385" s="254"/>
      <c r="DI385" s="254"/>
      <c r="DJ385" s="254"/>
      <c r="DK385" s="254"/>
      <c r="DL385" s="254"/>
      <c r="DM385" s="254"/>
      <c r="DN385" s="259"/>
      <c r="DO385" s="254"/>
    </row>
    <row r="386" spans="1:119" ht="7.5" customHeight="1">
      <c r="A386" s="254"/>
      <c r="B386" s="258"/>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c r="AA386" s="254"/>
      <c r="AB386" s="254"/>
      <c r="AC386" s="254"/>
      <c r="AD386" s="254"/>
      <c r="AE386" s="254"/>
      <c r="AF386" s="254"/>
      <c r="AG386" s="254"/>
      <c r="AH386" s="254"/>
      <c r="AI386" s="254"/>
      <c r="AJ386" s="254"/>
      <c r="AK386" s="254"/>
      <c r="AL386" s="254"/>
      <c r="AM386" s="254"/>
      <c r="AN386" s="254"/>
      <c r="AO386" s="254"/>
      <c r="AP386" s="254"/>
      <c r="AQ386" s="254"/>
      <c r="AR386" s="254"/>
      <c r="AS386" s="254"/>
      <c r="AT386" s="254"/>
      <c r="AU386" s="254"/>
      <c r="AV386" s="254"/>
      <c r="AW386" s="254"/>
      <c r="AX386" s="254"/>
      <c r="AY386" s="254"/>
      <c r="AZ386" s="254"/>
      <c r="BA386" s="254"/>
      <c r="BB386" s="254"/>
      <c r="BC386" s="254"/>
      <c r="BD386" s="254"/>
      <c r="BE386" s="254"/>
      <c r="BF386" s="254"/>
      <c r="BG386" s="254"/>
      <c r="BH386" s="254"/>
      <c r="BI386" s="254"/>
      <c r="BJ386" s="254"/>
      <c r="BK386" s="254"/>
      <c r="BL386" s="254"/>
      <c r="BM386" s="254"/>
      <c r="BN386" s="254"/>
      <c r="BO386" s="254"/>
      <c r="BP386" s="254"/>
      <c r="BQ386" s="254"/>
      <c r="BR386" s="254"/>
      <c r="BS386" s="254"/>
      <c r="BT386" s="254"/>
      <c r="BU386" s="254"/>
      <c r="BV386" s="254"/>
      <c r="BW386" s="254"/>
      <c r="BX386" s="254"/>
      <c r="BY386" s="254"/>
      <c r="BZ386" s="254"/>
      <c r="CA386" s="254"/>
      <c r="CB386" s="254"/>
      <c r="CC386" s="254"/>
      <c r="CD386" s="254"/>
      <c r="CE386" s="254"/>
      <c r="CF386" s="254"/>
      <c r="CG386" s="254"/>
      <c r="CH386" s="254"/>
      <c r="CI386" s="254"/>
      <c r="CJ386" s="254"/>
      <c r="CK386" s="254"/>
      <c r="CL386" s="254"/>
      <c r="CM386" s="254"/>
      <c r="CN386" s="254"/>
      <c r="CO386" s="254"/>
      <c r="CP386" s="254"/>
      <c r="CQ386" s="254"/>
      <c r="CR386" s="254"/>
      <c r="CS386" s="254"/>
      <c r="CT386" s="254"/>
      <c r="CU386" s="254"/>
      <c r="CV386" s="254"/>
      <c r="CW386" s="254"/>
      <c r="CX386" s="254"/>
      <c r="CY386" s="254"/>
      <c r="CZ386" s="254"/>
      <c r="DA386" s="254"/>
      <c r="DB386" s="254"/>
      <c r="DC386" s="254"/>
      <c r="DD386" s="254"/>
      <c r="DE386" s="254"/>
      <c r="DF386" s="254"/>
      <c r="DG386" s="254"/>
      <c r="DH386" s="254"/>
      <c r="DI386" s="254"/>
      <c r="DJ386" s="254"/>
      <c r="DK386" s="254"/>
      <c r="DL386" s="254"/>
      <c r="DM386" s="254"/>
      <c r="DN386" s="259"/>
      <c r="DO386" s="254"/>
    </row>
    <row r="387" spans="1:119" ht="7.5" customHeight="1">
      <c r="A387" s="254"/>
      <c r="B387" s="258"/>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c r="AA387" s="254"/>
      <c r="AB387" s="254"/>
      <c r="AC387" s="254"/>
      <c r="AD387" s="254"/>
      <c r="AE387" s="254"/>
      <c r="AF387" s="254"/>
      <c r="AG387" s="254"/>
      <c r="AH387" s="254"/>
      <c r="AI387" s="254"/>
      <c r="AJ387" s="254"/>
      <c r="AK387" s="254"/>
      <c r="AL387" s="254"/>
      <c r="AM387" s="254"/>
      <c r="AN387" s="254"/>
      <c r="AO387" s="254"/>
      <c r="AP387" s="254"/>
      <c r="AQ387" s="254"/>
      <c r="AR387" s="254"/>
      <c r="AS387" s="254"/>
      <c r="AT387" s="254"/>
      <c r="AU387" s="254"/>
      <c r="AV387" s="254"/>
      <c r="AW387" s="254"/>
      <c r="AX387" s="254"/>
      <c r="AY387" s="254"/>
      <c r="AZ387" s="254"/>
      <c r="BA387" s="254"/>
      <c r="BB387" s="254"/>
      <c r="BC387" s="254"/>
      <c r="BD387" s="254"/>
      <c r="BE387" s="254"/>
      <c r="BF387" s="254"/>
      <c r="BG387" s="254"/>
      <c r="BH387" s="254"/>
      <c r="BI387" s="254"/>
      <c r="BJ387" s="254"/>
      <c r="BK387" s="254"/>
      <c r="BL387" s="254"/>
      <c r="BM387" s="254"/>
      <c r="BN387" s="254"/>
      <c r="BO387" s="254"/>
      <c r="BP387" s="254"/>
      <c r="BQ387" s="254"/>
      <c r="BR387" s="254"/>
      <c r="BS387" s="254"/>
      <c r="BT387" s="254"/>
      <c r="BU387" s="254"/>
      <c r="BV387" s="254"/>
      <c r="BW387" s="254"/>
      <c r="BX387" s="254"/>
      <c r="BY387" s="254"/>
      <c r="BZ387" s="254"/>
      <c r="CA387" s="254"/>
      <c r="CB387" s="254"/>
      <c r="CC387" s="254"/>
      <c r="CD387" s="254"/>
      <c r="CE387" s="254"/>
      <c r="CF387" s="254"/>
      <c r="CG387" s="254"/>
      <c r="CH387" s="254"/>
      <c r="CI387" s="254"/>
      <c r="CJ387" s="254"/>
      <c r="CK387" s="254"/>
      <c r="CL387" s="254"/>
      <c r="CM387" s="254"/>
      <c r="CN387" s="254"/>
      <c r="CO387" s="254"/>
      <c r="CP387" s="254"/>
      <c r="CQ387" s="254"/>
      <c r="CR387" s="254"/>
      <c r="CS387" s="254"/>
      <c r="CT387" s="254"/>
      <c r="CU387" s="254"/>
      <c r="CV387" s="254"/>
      <c r="CW387" s="254"/>
      <c r="CX387" s="254"/>
      <c r="CY387" s="254"/>
      <c r="CZ387" s="254"/>
      <c r="DA387" s="254"/>
      <c r="DB387" s="254"/>
      <c r="DC387" s="254"/>
      <c r="DD387" s="254"/>
      <c r="DE387" s="254"/>
      <c r="DF387" s="254"/>
      <c r="DG387" s="254"/>
      <c r="DH387" s="254"/>
      <c r="DI387" s="254"/>
      <c r="DJ387" s="254"/>
      <c r="DK387" s="254"/>
      <c r="DL387" s="254"/>
      <c r="DM387" s="254"/>
      <c r="DN387" s="259"/>
      <c r="DO387" s="254"/>
    </row>
    <row r="388" spans="1:119" ht="7.5" customHeight="1">
      <c r="A388" s="254"/>
      <c r="B388" s="258"/>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c r="AA388" s="254"/>
      <c r="AB388" s="254"/>
      <c r="AC388" s="254"/>
      <c r="AD388" s="254"/>
      <c r="AE388" s="254"/>
      <c r="AF388" s="254"/>
      <c r="AG388" s="254"/>
      <c r="AH388" s="254"/>
      <c r="AI388" s="254"/>
      <c r="AJ388" s="254"/>
      <c r="AK388" s="254"/>
      <c r="AL388" s="254"/>
      <c r="AM388" s="254"/>
      <c r="AN388" s="254"/>
      <c r="AO388" s="254"/>
      <c r="AP388" s="254"/>
      <c r="AQ388" s="254"/>
      <c r="AR388" s="254"/>
      <c r="AS388" s="254"/>
      <c r="AT388" s="254"/>
      <c r="AU388" s="254"/>
      <c r="AV388" s="254"/>
      <c r="AW388" s="254"/>
      <c r="AX388" s="254"/>
      <c r="AY388" s="254"/>
      <c r="AZ388" s="254"/>
      <c r="BA388" s="254"/>
      <c r="BB388" s="254"/>
      <c r="BC388" s="254"/>
      <c r="BD388" s="254"/>
      <c r="BE388" s="254"/>
      <c r="BF388" s="254"/>
      <c r="BG388" s="254"/>
      <c r="BH388" s="254"/>
      <c r="BI388" s="254"/>
      <c r="BJ388" s="254"/>
      <c r="BK388" s="254"/>
      <c r="BL388" s="254"/>
      <c r="BM388" s="254"/>
      <c r="BN388" s="254"/>
      <c r="BO388" s="254"/>
      <c r="BP388" s="254"/>
      <c r="BQ388" s="254"/>
      <c r="BR388" s="254"/>
      <c r="BS388" s="254"/>
      <c r="BT388" s="254"/>
      <c r="BU388" s="254"/>
      <c r="BV388" s="254"/>
      <c r="BW388" s="254"/>
      <c r="BX388" s="254"/>
      <c r="BY388" s="254"/>
      <c r="BZ388" s="254"/>
      <c r="CA388" s="254"/>
      <c r="CB388" s="254"/>
      <c r="CC388" s="254"/>
      <c r="CD388" s="254"/>
      <c r="CE388" s="254"/>
      <c r="CF388" s="254"/>
      <c r="CG388" s="254"/>
      <c r="CH388" s="254"/>
      <c r="CI388" s="254"/>
      <c r="CJ388" s="254"/>
      <c r="CK388" s="254"/>
      <c r="CL388" s="254"/>
      <c r="CM388" s="254"/>
      <c r="CN388" s="254"/>
      <c r="CO388" s="254"/>
      <c r="CP388" s="254"/>
      <c r="CQ388" s="254"/>
      <c r="CR388" s="254"/>
      <c r="CS388" s="254"/>
      <c r="CT388" s="254"/>
      <c r="CU388" s="254"/>
      <c r="CV388" s="254"/>
      <c r="CW388" s="254"/>
      <c r="CX388" s="254"/>
      <c r="CY388" s="254"/>
      <c r="CZ388" s="254"/>
      <c r="DA388" s="254"/>
      <c r="DB388" s="254"/>
      <c r="DC388" s="254"/>
      <c r="DD388" s="254"/>
      <c r="DE388" s="254"/>
      <c r="DF388" s="254"/>
      <c r="DG388" s="254"/>
      <c r="DH388" s="254"/>
      <c r="DI388" s="254"/>
      <c r="DJ388" s="254"/>
      <c r="DK388" s="254"/>
      <c r="DL388" s="254"/>
      <c r="DM388" s="254"/>
      <c r="DN388" s="259"/>
      <c r="DO388" s="254"/>
    </row>
    <row r="389" spans="1:119" ht="7.5" customHeight="1">
      <c r="A389" s="254"/>
      <c r="B389" s="258"/>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c r="AA389" s="254"/>
      <c r="AB389" s="254"/>
      <c r="AC389" s="254"/>
      <c r="AD389" s="254"/>
      <c r="AE389" s="254"/>
      <c r="AF389" s="254"/>
      <c r="AG389" s="254"/>
      <c r="AH389" s="254"/>
      <c r="AI389" s="254"/>
      <c r="AJ389" s="254"/>
      <c r="AK389" s="254"/>
      <c r="AL389" s="254"/>
      <c r="AM389" s="254"/>
      <c r="AN389" s="254"/>
      <c r="AO389" s="254"/>
      <c r="AP389" s="254"/>
      <c r="AQ389" s="254"/>
      <c r="AR389" s="254"/>
      <c r="AS389" s="254"/>
      <c r="AT389" s="254"/>
      <c r="AU389" s="254"/>
      <c r="AV389" s="254"/>
      <c r="AW389" s="254"/>
      <c r="AX389" s="254"/>
      <c r="AY389" s="254"/>
      <c r="AZ389" s="254"/>
      <c r="BA389" s="254"/>
      <c r="BB389" s="254"/>
      <c r="BC389" s="254"/>
      <c r="BD389" s="254"/>
      <c r="BE389" s="254"/>
      <c r="BF389" s="254"/>
      <c r="BG389" s="254"/>
      <c r="BH389" s="254"/>
      <c r="BI389" s="254"/>
      <c r="BJ389" s="254"/>
      <c r="BK389" s="254"/>
      <c r="BL389" s="254"/>
      <c r="BM389" s="254"/>
      <c r="BN389" s="254"/>
      <c r="BO389" s="254"/>
      <c r="BP389" s="254"/>
      <c r="BQ389" s="254"/>
      <c r="BR389" s="254"/>
      <c r="BS389" s="254"/>
      <c r="BT389" s="254"/>
      <c r="BU389" s="254"/>
      <c r="BV389" s="254"/>
      <c r="BW389" s="254"/>
      <c r="BX389" s="254"/>
      <c r="BY389" s="254"/>
      <c r="BZ389" s="254"/>
      <c r="CA389" s="254"/>
      <c r="CB389" s="254"/>
      <c r="CC389" s="254"/>
      <c r="CD389" s="254"/>
      <c r="CE389" s="254"/>
      <c r="CF389" s="254"/>
      <c r="CG389" s="254"/>
      <c r="CH389" s="254"/>
      <c r="CI389" s="254"/>
      <c r="CJ389" s="254"/>
      <c r="CK389" s="254"/>
      <c r="CL389" s="254"/>
      <c r="CM389" s="254"/>
      <c r="CN389" s="254"/>
      <c r="CO389" s="254"/>
      <c r="CP389" s="254"/>
      <c r="CQ389" s="254"/>
      <c r="CR389" s="254"/>
      <c r="CS389" s="254"/>
      <c r="CT389" s="254"/>
      <c r="CU389" s="254"/>
      <c r="CV389" s="254"/>
      <c r="CW389" s="254"/>
      <c r="CX389" s="254"/>
      <c r="CY389" s="254"/>
      <c r="CZ389" s="254"/>
      <c r="DA389" s="254"/>
      <c r="DB389" s="254"/>
      <c r="DC389" s="254"/>
      <c r="DD389" s="254"/>
      <c r="DE389" s="254"/>
      <c r="DF389" s="254"/>
      <c r="DG389" s="254"/>
      <c r="DH389" s="254"/>
      <c r="DI389" s="254"/>
      <c r="DJ389" s="254"/>
      <c r="DK389" s="254"/>
      <c r="DL389" s="254"/>
      <c r="DM389" s="254"/>
      <c r="DN389" s="259"/>
      <c r="DO389" s="254"/>
    </row>
    <row r="390" spans="1:119" ht="7.5" customHeight="1">
      <c r="A390" s="254"/>
      <c r="B390" s="258"/>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c r="AA390" s="254"/>
      <c r="AB390" s="254"/>
      <c r="AC390" s="254"/>
      <c r="AD390" s="254"/>
      <c r="AE390" s="254"/>
      <c r="AF390" s="254"/>
      <c r="AG390" s="254"/>
      <c r="AH390" s="254"/>
      <c r="AI390" s="254"/>
      <c r="AJ390" s="254"/>
      <c r="AK390" s="254"/>
      <c r="AL390" s="254"/>
      <c r="AM390" s="254"/>
      <c r="AN390" s="254"/>
      <c r="AO390" s="254"/>
      <c r="AP390" s="254"/>
      <c r="AQ390" s="254"/>
      <c r="AR390" s="254"/>
      <c r="AS390" s="254"/>
      <c r="AT390" s="254"/>
      <c r="AU390" s="254"/>
      <c r="AV390" s="254"/>
      <c r="AW390" s="254"/>
      <c r="AX390" s="254"/>
      <c r="AY390" s="254"/>
      <c r="AZ390" s="254"/>
      <c r="BA390" s="254"/>
      <c r="BB390" s="254"/>
      <c r="BC390" s="254"/>
      <c r="BD390" s="254"/>
      <c r="BE390" s="254"/>
      <c r="BF390" s="254"/>
      <c r="BG390" s="254"/>
      <c r="BH390" s="254"/>
      <c r="BI390" s="254"/>
      <c r="BJ390" s="254"/>
      <c r="BK390" s="254"/>
      <c r="BL390" s="254"/>
      <c r="BM390" s="254"/>
      <c r="BN390" s="254"/>
      <c r="BO390" s="254"/>
      <c r="BP390" s="254"/>
      <c r="BQ390" s="254"/>
      <c r="BR390" s="254"/>
      <c r="BS390" s="254"/>
      <c r="BT390" s="254"/>
      <c r="BU390" s="254"/>
      <c r="BV390" s="254"/>
      <c r="BW390" s="254"/>
      <c r="BX390" s="254"/>
      <c r="BY390" s="254"/>
      <c r="BZ390" s="254"/>
      <c r="CA390" s="254"/>
      <c r="CB390" s="254"/>
      <c r="CC390" s="254"/>
      <c r="CD390" s="254"/>
      <c r="CE390" s="254"/>
      <c r="CF390" s="254"/>
      <c r="CG390" s="254"/>
      <c r="CH390" s="254"/>
      <c r="CI390" s="254"/>
      <c r="CJ390" s="254"/>
      <c r="CK390" s="254"/>
      <c r="CL390" s="254"/>
      <c r="CM390" s="254"/>
      <c r="CN390" s="254"/>
      <c r="CO390" s="254"/>
      <c r="CP390" s="254"/>
      <c r="CQ390" s="254"/>
      <c r="CR390" s="254"/>
      <c r="CS390" s="254"/>
      <c r="CT390" s="254"/>
      <c r="CU390" s="254"/>
      <c r="CV390" s="254"/>
      <c r="CW390" s="254"/>
      <c r="CX390" s="254"/>
      <c r="CY390" s="254"/>
      <c r="CZ390" s="254"/>
      <c r="DA390" s="254"/>
      <c r="DB390" s="254"/>
      <c r="DC390" s="254"/>
      <c r="DD390" s="254"/>
      <c r="DE390" s="254"/>
      <c r="DF390" s="254"/>
      <c r="DG390" s="254"/>
      <c r="DH390" s="254"/>
      <c r="DI390" s="254"/>
      <c r="DJ390" s="254"/>
      <c r="DK390" s="254"/>
      <c r="DL390" s="254"/>
      <c r="DM390" s="254"/>
      <c r="DN390" s="259"/>
      <c r="DO390" s="254"/>
    </row>
    <row r="391" spans="1:119" ht="7.5" customHeight="1">
      <c r="A391" s="254"/>
      <c r="B391" s="258"/>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c r="AA391" s="254"/>
      <c r="AB391" s="254"/>
      <c r="AC391" s="254"/>
      <c r="AD391" s="254"/>
      <c r="AE391" s="254"/>
      <c r="AF391" s="254"/>
      <c r="AG391" s="254"/>
      <c r="AH391" s="254"/>
      <c r="AI391" s="254"/>
      <c r="AJ391" s="254"/>
      <c r="AK391" s="254"/>
      <c r="AL391" s="254"/>
      <c r="AM391" s="254"/>
      <c r="AN391" s="254"/>
      <c r="AO391" s="254"/>
      <c r="AP391" s="254"/>
      <c r="AQ391" s="254"/>
      <c r="AR391" s="254"/>
      <c r="AS391" s="254"/>
      <c r="AT391" s="254"/>
      <c r="AU391" s="254"/>
      <c r="AV391" s="254"/>
      <c r="AW391" s="254"/>
      <c r="AX391" s="254"/>
      <c r="AY391" s="254"/>
      <c r="AZ391" s="254"/>
      <c r="BA391" s="254"/>
      <c r="BB391" s="254"/>
      <c r="BC391" s="254"/>
      <c r="BD391" s="254"/>
      <c r="BE391" s="254"/>
      <c r="BF391" s="254"/>
      <c r="BG391" s="254"/>
      <c r="BH391" s="254"/>
      <c r="BI391" s="254"/>
      <c r="BJ391" s="254"/>
      <c r="BK391" s="254"/>
      <c r="BL391" s="254"/>
      <c r="BM391" s="254"/>
      <c r="BN391" s="254"/>
      <c r="BO391" s="254"/>
      <c r="BP391" s="254"/>
      <c r="BQ391" s="254"/>
      <c r="BR391" s="254"/>
      <c r="BS391" s="254"/>
      <c r="BT391" s="254"/>
      <c r="BU391" s="254"/>
      <c r="BV391" s="254"/>
      <c r="BW391" s="254"/>
      <c r="BX391" s="254"/>
      <c r="BY391" s="254"/>
      <c r="BZ391" s="254"/>
      <c r="CA391" s="254"/>
      <c r="CB391" s="254"/>
      <c r="CC391" s="254"/>
      <c r="CD391" s="254"/>
      <c r="CE391" s="254"/>
      <c r="CF391" s="254"/>
      <c r="CG391" s="254"/>
      <c r="CH391" s="254"/>
      <c r="CI391" s="254"/>
      <c r="CJ391" s="254"/>
      <c r="CK391" s="254"/>
      <c r="CL391" s="254"/>
      <c r="CM391" s="254"/>
      <c r="CN391" s="254"/>
      <c r="CO391" s="254"/>
      <c r="CP391" s="254"/>
      <c r="CQ391" s="254"/>
      <c r="CR391" s="254"/>
      <c r="CS391" s="254"/>
      <c r="CT391" s="254"/>
      <c r="CU391" s="254"/>
      <c r="CV391" s="254"/>
      <c r="CW391" s="254"/>
      <c r="CX391" s="254"/>
      <c r="CY391" s="254"/>
      <c r="CZ391" s="254"/>
      <c r="DA391" s="254"/>
      <c r="DB391" s="254"/>
      <c r="DC391" s="254"/>
      <c r="DD391" s="254"/>
      <c r="DE391" s="254"/>
      <c r="DF391" s="254"/>
      <c r="DG391" s="254"/>
      <c r="DH391" s="254"/>
      <c r="DI391" s="254"/>
      <c r="DJ391" s="254"/>
      <c r="DK391" s="254"/>
      <c r="DL391" s="254"/>
      <c r="DM391" s="254"/>
      <c r="DN391" s="259"/>
      <c r="DO391" s="254"/>
    </row>
    <row r="392" spans="1:119" ht="7.5" customHeight="1">
      <c r="A392" s="254"/>
      <c r="B392" s="258"/>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c r="AA392" s="254"/>
      <c r="AB392" s="254"/>
      <c r="AC392" s="254"/>
      <c r="AD392" s="254"/>
      <c r="AE392" s="254"/>
      <c r="AF392" s="254"/>
      <c r="AG392" s="254"/>
      <c r="AH392" s="254"/>
      <c r="AI392" s="254"/>
      <c r="AJ392" s="254"/>
      <c r="AK392" s="254"/>
      <c r="AL392" s="254"/>
      <c r="AM392" s="254"/>
      <c r="AN392" s="254"/>
      <c r="AO392" s="254"/>
      <c r="AP392" s="254"/>
      <c r="AQ392" s="254"/>
      <c r="AR392" s="254"/>
      <c r="AS392" s="254"/>
      <c r="AT392" s="254"/>
      <c r="AU392" s="254"/>
      <c r="AV392" s="254"/>
      <c r="AW392" s="254"/>
      <c r="AX392" s="254"/>
      <c r="AY392" s="254"/>
      <c r="AZ392" s="254"/>
      <c r="BA392" s="254"/>
      <c r="BB392" s="254"/>
      <c r="BC392" s="254"/>
      <c r="BD392" s="254"/>
      <c r="BE392" s="254"/>
      <c r="BF392" s="254"/>
      <c r="BG392" s="254"/>
      <c r="BH392" s="254"/>
      <c r="BI392" s="254"/>
      <c r="BJ392" s="254"/>
      <c r="BK392" s="254"/>
      <c r="BL392" s="254"/>
      <c r="BM392" s="254"/>
      <c r="BN392" s="254"/>
      <c r="BO392" s="254"/>
      <c r="BP392" s="254"/>
      <c r="BQ392" s="254"/>
      <c r="BR392" s="254"/>
      <c r="BS392" s="254"/>
      <c r="BT392" s="254"/>
      <c r="BU392" s="254"/>
      <c r="BV392" s="254"/>
      <c r="BW392" s="254"/>
      <c r="BX392" s="254"/>
      <c r="BY392" s="254"/>
      <c r="BZ392" s="254"/>
      <c r="CA392" s="254"/>
      <c r="CB392" s="254"/>
      <c r="CC392" s="254"/>
      <c r="CD392" s="254"/>
      <c r="CE392" s="254"/>
      <c r="CF392" s="254"/>
      <c r="CG392" s="254"/>
      <c r="CH392" s="254"/>
      <c r="CI392" s="254"/>
      <c r="CJ392" s="254"/>
      <c r="CK392" s="254"/>
      <c r="CL392" s="254"/>
      <c r="CM392" s="254"/>
      <c r="CN392" s="254"/>
      <c r="CO392" s="254"/>
      <c r="CP392" s="254"/>
      <c r="CQ392" s="254"/>
      <c r="CR392" s="254"/>
      <c r="CS392" s="254"/>
      <c r="CT392" s="254"/>
      <c r="CU392" s="254"/>
      <c r="CV392" s="254"/>
      <c r="CW392" s="254"/>
      <c r="CX392" s="254"/>
      <c r="CY392" s="254"/>
      <c r="CZ392" s="254"/>
      <c r="DA392" s="254"/>
      <c r="DB392" s="254"/>
      <c r="DC392" s="254"/>
      <c r="DD392" s="254"/>
      <c r="DE392" s="254"/>
      <c r="DF392" s="254"/>
      <c r="DG392" s="254"/>
      <c r="DH392" s="254"/>
      <c r="DI392" s="254"/>
      <c r="DJ392" s="254"/>
      <c r="DK392" s="254"/>
      <c r="DL392" s="254"/>
      <c r="DM392" s="254"/>
      <c r="DN392" s="259"/>
      <c r="DO392" s="254"/>
    </row>
    <row r="393" spans="1:119" ht="7.5" customHeight="1">
      <c r="A393" s="254"/>
      <c r="B393" s="258"/>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c r="AA393" s="254"/>
      <c r="AB393" s="254"/>
      <c r="AC393" s="254"/>
      <c r="AD393" s="254"/>
      <c r="AE393" s="254"/>
      <c r="AF393" s="254"/>
      <c r="AG393" s="254"/>
      <c r="AH393" s="254"/>
      <c r="AI393" s="254"/>
      <c r="AJ393" s="254"/>
      <c r="AK393" s="254"/>
      <c r="AL393" s="254"/>
      <c r="AM393" s="254"/>
      <c r="AN393" s="254"/>
      <c r="AO393" s="254"/>
      <c r="AP393" s="254"/>
      <c r="AQ393" s="254"/>
      <c r="AR393" s="254"/>
      <c r="AS393" s="254"/>
      <c r="AT393" s="254"/>
      <c r="AU393" s="254"/>
      <c r="AV393" s="254"/>
      <c r="AW393" s="254"/>
      <c r="AX393" s="254"/>
      <c r="AY393" s="254"/>
      <c r="AZ393" s="254"/>
      <c r="BA393" s="254"/>
      <c r="BB393" s="254"/>
      <c r="BC393" s="254"/>
      <c r="BD393" s="254"/>
      <c r="BE393" s="254"/>
      <c r="BF393" s="254"/>
      <c r="BG393" s="254"/>
      <c r="BH393" s="254"/>
      <c r="BI393" s="254"/>
      <c r="BJ393" s="254"/>
      <c r="BK393" s="254"/>
      <c r="BL393" s="254"/>
      <c r="BM393" s="254"/>
      <c r="BN393" s="254"/>
      <c r="BO393" s="254"/>
      <c r="BP393" s="254"/>
      <c r="BQ393" s="254"/>
      <c r="BR393" s="254"/>
      <c r="BS393" s="254"/>
      <c r="BT393" s="254"/>
      <c r="BU393" s="254"/>
      <c r="BV393" s="254"/>
      <c r="BW393" s="254"/>
      <c r="BX393" s="254"/>
      <c r="BY393" s="254"/>
      <c r="BZ393" s="254"/>
      <c r="CA393" s="254"/>
      <c r="CB393" s="254"/>
      <c r="CC393" s="254"/>
      <c r="CD393" s="254"/>
      <c r="CE393" s="254"/>
      <c r="CF393" s="254"/>
      <c r="CG393" s="254"/>
      <c r="CH393" s="254"/>
      <c r="CI393" s="254"/>
      <c r="CJ393" s="254"/>
      <c r="CK393" s="254"/>
      <c r="CL393" s="254"/>
      <c r="CM393" s="254"/>
      <c r="CN393" s="254"/>
      <c r="CO393" s="254"/>
      <c r="CP393" s="254"/>
      <c r="CQ393" s="254"/>
      <c r="CR393" s="254"/>
      <c r="CS393" s="254"/>
      <c r="CT393" s="254"/>
      <c r="CU393" s="254"/>
      <c r="CV393" s="254"/>
      <c r="CW393" s="254"/>
      <c r="CX393" s="254"/>
      <c r="CY393" s="254"/>
      <c r="CZ393" s="254"/>
      <c r="DA393" s="254"/>
      <c r="DB393" s="254"/>
      <c r="DC393" s="254"/>
      <c r="DD393" s="254"/>
      <c r="DE393" s="254"/>
      <c r="DF393" s="254"/>
      <c r="DG393" s="254"/>
      <c r="DH393" s="254"/>
      <c r="DI393" s="254"/>
      <c r="DJ393" s="254"/>
      <c r="DK393" s="254"/>
      <c r="DL393" s="254"/>
      <c r="DM393" s="254"/>
      <c r="DN393" s="259"/>
      <c r="DO393" s="254"/>
    </row>
    <row r="394" spans="1:119" ht="7.5" customHeight="1">
      <c r="A394" s="254"/>
      <c r="B394" s="258"/>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c r="AA394" s="254"/>
      <c r="AB394" s="254"/>
      <c r="AC394" s="254"/>
      <c r="AD394" s="254"/>
      <c r="AE394" s="254"/>
      <c r="AF394" s="254"/>
      <c r="AG394" s="254"/>
      <c r="AH394" s="254"/>
      <c r="AI394" s="254"/>
      <c r="AJ394" s="254"/>
      <c r="AK394" s="254"/>
      <c r="AL394" s="254"/>
      <c r="AM394" s="254"/>
      <c r="AN394" s="254"/>
      <c r="AO394" s="254"/>
      <c r="AP394" s="254"/>
      <c r="AQ394" s="254"/>
      <c r="AR394" s="254"/>
      <c r="AS394" s="254"/>
      <c r="AT394" s="254"/>
      <c r="AU394" s="254"/>
      <c r="AV394" s="254"/>
      <c r="AW394" s="254"/>
      <c r="AX394" s="254"/>
      <c r="AY394" s="254"/>
      <c r="AZ394" s="254"/>
      <c r="BA394" s="254"/>
      <c r="BB394" s="254"/>
      <c r="BC394" s="254"/>
      <c r="BD394" s="254"/>
      <c r="BE394" s="254"/>
      <c r="BF394" s="254"/>
      <c r="BG394" s="254"/>
      <c r="BH394" s="254"/>
      <c r="BI394" s="254"/>
      <c r="BJ394" s="254"/>
      <c r="BK394" s="254"/>
      <c r="BL394" s="254"/>
      <c r="BM394" s="254"/>
      <c r="BN394" s="254"/>
      <c r="BO394" s="254"/>
      <c r="BP394" s="254"/>
      <c r="BQ394" s="254"/>
      <c r="BR394" s="254"/>
      <c r="BS394" s="254"/>
      <c r="BT394" s="254"/>
      <c r="BU394" s="254"/>
      <c r="BV394" s="254"/>
      <c r="BW394" s="254"/>
      <c r="BX394" s="254"/>
      <c r="BY394" s="254"/>
      <c r="BZ394" s="254"/>
      <c r="CA394" s="254"/>
      <c r="CB394" s="254"/>
      <c r="CC394" s="254"/>
      <c r="CD394" s="254"/>
      <c r="CE394" s="254"/>
      <c r="CF394" s="254"/>
      <c r="CG394" s="254"/>
      <c r="CH394" s="254"/>
      <c r="CI394" s="254"/>
      <c r="CJ394" s="254"/>
      <c r="CK394" s="254"/>
      <c r="CL394" s="254"/>
      <c r="CM394" s="254"/>
      <c r="CN394" s="254"/>
      <c r="CO394" s="254"/>
      <c r="CP394" s="254"/>
      <c r="CQ394" s="254"/>
      <c r="CR394" s="254"/>
      <c r="CS394" s="254"/>
      <c r="CT394" s="254"/>
      <c r="CU394" s="254"/>
      <c r="CV394" s="254"/>
      <c r="CW394" s="254"/>
      <c r="CX394" s="254"/>
      <c r="CY394" s="254"/>
      <c r="CZ394" s="254"/>
      <c r="DA394" s="254"/>
      <c r="DB394" s="254"/>
      <c r="DC394" s="254"/>
      <c r="DD394" s="254"/>
      <c r="DE394" s="254"/>
      <c r="DF394" s="254"/>
      <c r="DG394" s="254"/>
      <c r="DH394" s="254"/>
      <c r="DI394" s="254"/>
      <c r="DJ394" s="254"/>
      <c r="DK394" s="254"/>
      <c r="DL394" s="254"/>
      <c r="DM394" s="254"/>
      <c r="DN394" s="259"/>
      <c r="DO394" s="254"/>
    </row>
    <row r="395" spans="1:119" ht="7.5" customHeight="1">
      <c r="A395" s="254"/>
      <c r="B395" s="258"/>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c r="AA395" s="254"/>
      <c r="AB395" s="254"/>
      <c r="AC395" s="254"/>
      <c r="AD395" s="254"/>
      <c r="AE395" s="254"/>
      <c r="AF395" s="254"/>
      <c r="AG395" s="254"/>
      <c r="AH395" s="254"/>
      <c r="AI395" s="254"/>
      <c r="AJ395" s="254"/>
      <c r="AK395" s="254"/>
      <c r="AL395" s="254"/>
      <c r="AM395" s="254"/>
      <c r="AN395" s="254"/>
      <c r="AO395" s="254"/>
      <c r="AP395" s="254"/>
      <c r="AQ395" s="254"/>
      <c r="AR395" s="254"/>
      <c r="AS395" s="254"/>
      <c r="AT395" s="254"/>
      <c r="AU395" s="254"/>
      <c r="AV395" s="254"/>
      <c r="AW395" s="254"/>
      <c r="AX395" s="254"/>
      <c r="AY395" s="254"/>
      <c r="AZ395" s="254"/>
      <c r="BA395" s="254"/>
      <c r="BB395" s="254"/>
      <c r="BC395" s="254"/>
      <c r="BD395" s="254"/>
      <c r="BE395" s="254"/>
      <c r="BF395" s="254"/>
      <c r="BG395" s="254"/>
      <c r="BH395" s="254"/>
      <c r="BI395" s="254"/>
      <c r="BJ395" s="254"/>
      <c r="BK395" s="254"/>
      <c r="BL395" s="254"/>
      <c r="BM395" s="254"/>
      <c r="BN395" s="254"/>
      <c r="BO395" s="254"/>
      <c r="BP395" s="254"/>
      <c r="BQ395" s="254"/>
      <c r="BR395" s="254"/>
      <c r="BS395" s="254"/>
      <c r="BT395" s="254"/>
      <c r="BU395" s="254"/>
      <c r="BV395" s="254"/>
      <c r="BW395" s="254"/>
      <c r="BX395" s="254"/>
      <c r="BY395" s="254"/>
      <c r="BZ395" s="254"/>
      <c r="CA395" s="254"/>
      <c r="CB395" s="254"/>
      <c r="CC395" s="254"/>
      <c r="CD395" s="254"/>
      <c r="CE395" s="254"/>
      <c r="CF395" s="254"/>
      <c r="CG395" s="254"/>
      <c r="CH395" s="254"/>
      <c r="CI395" s="254"/>
      <c r="CJ395" s="254"/>
      <c r="CK395" s="254"/>
      <c r="CL395" s="254"/>
      <c r="CM395" s="254"/>
      <c r="CN395" s="254"/>
      <c r="CO395" s="254"/>
      <c r="CP395" s="254"/>
      <c r="CQ395" s="254"/>
      <c r="CR395" s="254"/>
      <c r="CS395" s="254"/>
      <c r="CT395" s="254"/>
      <c r="CU395" s="254"/>
      <c r="CV395" s="254"/>
      <c r="CW395" s="254"/>
      <c r="CX395" s="254"/>
      <c r="CY395" s="254"/>
      <c r="CZ395" s="254"/>
      <c r="DA395" s="254"/>
      <c r="DB395" s="254"/>
      <c r="DC395" s="254"/>
      <c r="DD395" s="254"/>
      <c r="DE395" s="254"/>
      <c r="DF395" s="254"/>
      <c r="DG395" s="254"/>
      <c r="DH395" s="254"/>
      <c r="DI395" s="254"/>
      <c r="DJ395" s="254"/>
      <c r="DK395" s="254"/>
      <c r="DL395" s="254"/>
      <c r="DM395" s="254"/>
      <c r="DN395" s="259"/>
      <c r="DO395" s="254"/>
    </row>
    <row r="396" spans="1:119" ht="7.5" customHeight="1">
      <c r="A396" s="254"/>
      <c r="B396" s="258"/>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c r="AA396" s="254"/>
      <c r="AB396" s="254"/>
      <c r="AC396" s="254"/>
      <c r="AD396" s="254"/>
      <c r="AE396" s="254"/>
      <c r="AF396" s="254"/>
      <c r="AG396" s="254"/>
      <c r="AH396" s="254"/>
      <c r="AI396" s="254"/>
      <c r="AJ396" s="254"/>
      <c r="AK396" s="254"/>
      <c r="AL396" s="254"/>
      <c r="AM396" s="254"/>
      <c r="AN396" s="254"/>
      <c r="AO396" s="254"/>
      <c r="AP396" s="254"/>
      <c r="AQ396" s="254"/>
      <c r="AR396" s="254"/>
      <c r="AS396" s="254"/>
      <c r="AT396" s="254"/>
      <c r="AU396" s="254"/>
      <c r="AV396" s="254"/>
      <c r="AW396" s="254"/>
      <c r="AX396" s="254"/>
      <c r="AY396" s="254"/>
      <c r="AZ396" s="254"/>
      <c r="BA396" s="254"/>
      <c r="BB396" s="254"/>
      <c r="BC396" s="254"/>
      <c r="BD396" s="254"/>
      <c r="BE396" s="254"/>
      <c r="BF396" s="254"/>
      <c r="BG396" s="254"/>
      <c r="BH396" s="254"/>
      <c r="BI396" s="254"/>
      <c r="BJ396" s="254"/>
      <c r="BK396" s="254"/>
      <c r="BL396" s="254"/>
      <c r="BM396" s="254"/>
      <c r="BN396" s="254"/>
      <c r="BO396" s="254"/>
      <c r="BP396" s="254"/>
      <c r="BQ396" s="254"/>
      <c r="BR396" s="254"/>
      <c r="BS396" s="254"/>
      <c r="BT396" s="254"/>
      <c r="BU396" s="254"/>
      <c r="BV396" s="254"/>
      <c r="BW396" s="254"/>
      <c r="BX396" s="254"/>
      <c r="BY396" s="254"/>
      <c r="BZ396" s="254"/>
      <c r="CA396" s="254"/>
      <c r="CB396" s="254"/>
      <c r="CC396" s="254"/>
      <c r="CD396" s="254"/>
      <c r="CE396" s="254"/>
      <c r="CF396" s="254"/>
      <c r="CG396" s="254"/>
      <c r="CH396" s="254"/>
      <c r="CI396" s="254"/>
      <c r="CJ396" s="254"/>
      <c r="CK396" s="254"/>
      <c r="CL396" s="254"/>
      <c r="CM396" s="254"/>
      <c r="CN396" s="254"/>
      <c r="CO396" s="254"/>
      <c r="CP396" s="254"/>
      <c r="CQ396" s="254"/>
      <c r="CR396" s="254"/>
      <c r="CS396" s="254"/>
      <c r="CT396" s="254"/>
      <c r="CU396" s="254"/>
      <c r="CV396" s="254"/>
      <c r="CW396" s="254"/>
      <c r="CX396" s="254"/>
      <c r="CY396" s="254"/>
      <c r="CZ396" s="254"/>
      <c r="DA396" s="254"/>
      <c r="DB396" s="254"/>
      <c r="DC396" s="254"/>
      <c r="DD396" s="254"/>
      <c r="DE396" s="254"/>
      <c r="DF396" s="254"/>
      <c r="DG396" s="254"/>
      <c r="DH396" s="254"/>
      <c r="DI396" s="254"/>
      <c r="DJ396" s="254"/>
      <c r="DK396" s="254"/>
      <c r="DL396" s="254"/>
      <c r="DM396" s="254"/>
      <c r="DN396" s="259"/>
      <c r="DO396" s="254"/>
    </row>
    <row r="397" spans="1:119" ht="7.5" customHeight="1">
      <c r="A397" s="254"/>
      <c r="B397" s="258"/>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c r="AA397" s="254"/>
      <c r="AB397" s="254"/>
      <c r="AC397" s="254"/>
      <c r="AD397" s="254"/>
      <c r="AE397" s="254"/>
      <c r="AF397" s="254"/>
      <c r="AG397" s="254"/>
      <c r="AH397" s="254"/>
      <c r="AI397" s="254"/>
      <c r="AJ397" s="254"/>
      <c r="AK397" s="254"/>
      <c r="AL397" s="254"/>
      <c r="AM397" s="254"/>
      <c r="AN397" s="254"/>
      <c r="AO397" s="254"/>
      <c r="AP397" s="254"/>
      <c r="AQ397" s="254"/>
      <c r="AR397" s="254"/>
      <c r="AS397" s="254"/>
      <c r="AT397" s="254"/>
      <c r="AU397" s="254"/>
      <c r="AV397" s="254"/>
      <c r="AW397" s="254"/>
      <c r="AX397" s="254"/>
      <c r="AY397" s="254"/>
      <c r="AZ397" s="254"/>
      <c r="BA397" s="254"/>
      <c r="BB397" s="254"/>
      <c r="BC397" s="254"/>
      <c r="BD397" s="254"/>
      <c r="BE397" s="254"/>
      <c r="BF397" s="254"/>
      <c r="BG397" s="254"/>
      <c r="BH397" s="254"/>
      <c r="BI397" s="254"/>
      <c r="BJ397" s="254"/>
      <c r="BK397" s="254"/>
      <c r="BL397" s="254"/>
      <c r="BM397" s="254"/>
      <c r="BN397" s="254"/>
      <c r="BO397" s="254"/>
      <c r="BP397" s="254"/>
      <c r="BQ397" s="254"/>
      <c r="BR397" s="254"/>
      <c r="BS397" s="254"/>
      <c r="BT397" s="254"/>
      <c r="BU397" s="254"/>
      <c r="BV397" s="254"/>
      <c r="BW397" s="254"/>
      <c r="BX397" s="254"/>
      <c r="BY397" s="254"/>
      <c r="BZ397" s="254"/>
      <c r="CA397" s="254"/>
      <c r="CB397" s="254"/>
      <c r="CC397" s="254"/>
      <c r="CD397" s="254"/>
      <c r="CE397" s="254"/>
      <c r="CF397" s="254"/>
      <c r="CG397" s="254"/>
      <c r="CH397" s="254"/>
      <c r="CI397" s="254"/>
      <c r="CJ397" s="254"/>
      <c r="CK397" s="254"/>
      <c r="CL397" s="254"/>
      <c r="CM397" s="254"/>
      <c r="CN397" s="254"/>
      <c r="CO397" s="254"/>
      <c r="CP397" s="254"/>
      <c r="CQ397" s="254"/>
      <c r="CR397" s="254"/>
      <c r="CS397" s="254"/>
      <c r="CT397" s="254"/>
      <c r="CU397" s="254"/>
      <c r="CV397" s="254"/>
      <c r="CW397" s="254"/>
      <c r="CX397" s="254"/>
      <c r="CY397" s="254"/>
      <c r="CZ397" s="254"/>
      <c r="DA397" s="254"/>
      <c r="DB397" s="254"/>
      <c r="DC397" s="254"/>
      <c r="DD397" s="254"/>
      <c r="DE397" s="254"/>
      <c r="DF397" s="254"/>
      <c r="DG397" s="254"/>
      <c r="DH397" s="254"/>
      <c r="DI397" s="254"/>
      <c r="DJ397" s="254"/>
      <c r="DK397" s="254"/>
      <c r="DL397" s="254"/>
      <c r="DM397" s="254"/>
      <c r="DN397" s="259"/>
      <c r="DO397" s="254"/>
    </row>
    <row r="398" spans="1:119" ht="7.5" customHeight="1">
      <c r="A398" s="254"/>
      <c r="B398" s="258"/>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c r="AA398" s="254"/>
      <c r="AB398" s="254"/>
      <c r="AC398" s="254"/>
      <c r="AD398" s="254"/>
      <c r="AE398" s="254"/>
      <c r="AF398" s="254"/>
      <c r="AG398" s="254"/>
      <c r="AH398" s="254"/>
      <c r="AI398" s="254"/>
      <c r="AJ398" s="254"/>
      <c r="AK398" s="254"/>
      <c r="AL398" s="254"/>
      <c r="AM398" s="254"/>
      <c r="AN398" s="254"/>
      <c r="AO398" s="254"/>
      <c r="AP398" s="254"/>
      <c r="AQ398" s="254"/>
      <c r="AR398" s="254"/>
      <c r="AS398" s="254"/>
      <c r="AT398" s="254"/>
      <c r="AU398" s="254"/>
      <c r="AV398" s="254"/>
      <c r="AW398" s="254"/>
      <c r="AX398" s="254"/>
      <c r="AY398" s="254"/>
      <c r="AZ398" s="254"/>
      <c r="BA398" s="254"/>
      <c r="BB398" s="254"/>
      <c r="BC398" s="254"/>
      <c r="BD398" s="254"/>
      <c r="BE398" s="254"/>
      <c r="BF398" s="254"/>
      <c r="BG398" s="254"/>
      <c r="BH398" s="254"/>
      <c r="BI398" s="254"/>
      <c r="BJ398" s="254"/>
      <c r="BK398" s="254"/>
      <c r="BL398" s="254"/>
      <c r="BM398" s="254"/>
      <c r="BN398" s="254"/>
      <c r="BO398" s="254"/>
      <c r="BP398" s="254"/>
      <c r="BQ398" s="254"/>
      <c r="BR398" s="254"/>
      <c r="BS398" s="254"/>
      <c r="BT398" s="254"/>
      <c r="BU398" s="254"/>
      <c r="BV398" s="254"/>
      <c r="BW398" s="254"/>
      <c r="BX398" s="254"/>
      <c r="BY398" s="254"/>
      <c r="BZ398" s="254"/>
      <c r="CA398" s="254"/>
      <c r="CB398" s="254"/>
      <c r="CC398" s="254"/>
      <c r="CD398" s="254"/>
      <c r="CE398" s="254"/>
      <c r="CF398" s="254"/>
      <c r="CG398" s="254"/>
      <c r="CH398" s="254"/>
      <c r="CI398" s="254"/>
      <c r="CJ398" s="254"/>
      <c r="CK398" s="254"/>
      <c r="CL398" s="254"/>
      <c r="CM398" s="254"/>
      <c r="CN398" s="254"/>
      <c r="CO398" s="254"/>
      <c r="CP398" s="254"/>
      <c r="CQ398" s="254"/>
      <c r="CR398" s="254"/>
      <c r="CS398" s="254"/>
      <c r="CT398" s="254"/>
      <c r="CU398" s="254"/>
      <c r="CV398" s="254"/>
      <c r="CW398" s="254"/>
      <c r="CX398" s="254"/>
      <c r="CY398" s="254"/>
      <c r="CZ398" s="254"/>
      <c r="DA398" s="254"/>
      <c r="DB398" s="254"/>
      <c r="DC398" s="254"/>
      <c r="DD398" s="254"/>
      <c r="DE398" s="254"/>
      <c r="DF398" s="254"/>
      <c r="DG398" s="254"/>
      <c r="DH398" s="254"/>
      <c r="DI398" s="254"/>
      <c r="DJ398" s="254"/>
      <c r="DK398" s="254"/>
      <c r="DL398" s="254"/>
      <c r="DM398" s="254"/>
      <c r="DN398" s="259"/>
      <c r="DO398" s="254"/>
    </row>
    <row r="399" spans="1:119" ht="7.5" customHeight="1">
      <c r="A399" s="254"/>
      <c r="B399" s="258"/>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c r="AA399" s="254"/>
      <c r="AB399" s="254"/>
      <c r="AC399" s="254"/>
      <c r="AD399" s="254"/>
      <c r="AE399" s="254"/>
      <c r="AF399" s="254"/>
      <c r="AG399" s="254"/>
      <c r="AH399" s="254"/>
      <c r="AI399" s="254"/>
      <c r="AJ399" s="254"/>
      <c r="AK399" s="254"/>
      <c r="AL399" s="254"/>
      <c r="AM399" s="254"/>
      <c r="AN399" s="254"/>
      <c r="AO399" s="254"/>
      <c r="AP399" s="254"/>
      <c r="AQ399" s="254"/>
      <c r="AR399" s="254"/>
      <c r="AS399" s="254"/>
      <c r="AT399" s="254"/>
      <c r="AU399" s="254"/>
      <c r="AV399" s="254"/>
      <c r="AW399" s="254"/>
      <c r="AX399" s="254"/>
      <c r="AY399" s="254"/>
      <c r="AZ399" s="254"/>
      <c r="BA399" s="254"/>
      <c r="BB399" s="254"/>
      <c r="BC399" s="254"/>
      <c r="BD399" s="254"/>
      <c r="BE399" s="254"/>
      <c r="BF399" s="254"/>
      <c r="BG399" s="254"/>
      <c r="BH399" s="254"/>
      <c r="BI399" s="254"/>
      <c r="BJ399" s="254"/>
      <c r="BK399" s="254"/>
      <c r="BL399" s="254"/>
      <c r="BM399" s="254"/>
      <c r="BN399" s="254"/>
      <c r="BO399" s="254"/>
      <c r="BP399" s="254"/>
      <c r="BQ399" s="254"/>
      <c r="BR399" s="254"/>
      <c r="BS399" s="254"/>
      <c r="BT399" s="254"/>
      <c r="BU399" s="254"/>
      <c r="BV399" s="254"/>
      <c r="BW399" s="254"/>
      <c r="BX399" s="254"/>
      <c r="BY399" s="254"/>
      <c r="BZ399" s="254"/>
      <c r="CA399" s="254"/>
      <c r="CB399" s="254"/>
      <c r="CC399" s="254"/>
      <c r="CD399" s="254"/>
      <c r="CE399" s="254"/>
      <c r="CF399" s="254"/>
      <c r="CG399" s="254"/>
      <c r="CH399" s="254"/>
      <c r="CI399" s="254"/>
      <c r="CJ399" s="254"/>
      <c r="CK399" s="254"/>
      <c r="CL399" s="254"/>
      <c r="CM399" s="254"/>
      <c r="CN399" s="254"/>
      <c r="CO399" s="254"/>
      <c r="CP399" s="254"/>
      <c r="CQ399" s="254"/>
      <c r="CR399" s="254"/>
      <c r="CS399" s="254"/>
      <c r="CT399" s="254"/>
      <c r="CU399" s="254"/>
      <c r="CV399" s="254"/>
      <c r="CW399" s="254"/>
      <c r="CX399" s="254"/>
      <c r="CY399" s="254"/>
      <c r="CZ399" s="254"/>
      <c r="DA399" s="254"/>
      <c r="DB399" s="254"/>
      <c r="DC399" s="254"/>
      <c r="DD399" s="254"/>
      <c r="DE399" s="254"/>
      <c r="DF399" s="254"/>
      <c r="DG399" s="254"/>
      <c r="DH399" s="254"/>
      <c r="DI399" s="254"/>
      <c r="DJ399" s="254"/>
      <c r="DK399" s="254"/>
      <c r="DL399" s="254"/>
      <c r="DM399" s="254"/>
      <c r="DN399" s="259"/>
      <c r="DO399" s="254"/>
    </row>
    <row r="400" spans="1:119" ht="7.5" customHeight="1">
      <c r="A400" s="254"/>
      <c r="B400" s="258"/>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c r="AA400" s="254"/>
      <c r="AB400" s="254"/>
      <c r="AC400" s="254"/>
      <c r="AD400" s="254"/>
      <c r="AE400" s="254"/>
      <c r="AF400" s="254"/>
      <c r="AG400" s="254"/>
      <c r="AH400" s="254"/>
      <c r="AI400" s="254"/>
      <c r="AJ400" s="254"/>
      <c r="AK400" s="254"/>
      <c r="AL400" s="254"/>
      <c r="AM400" s="254"/>
      <c r="AN400" s="254"/>
      <c r="AO400" s="254"/>
      <c r="AP400" s="254"/>
      <c r="AQ400" s="254"/>
      <c r="AR400" s="254"/>
      <c r="AS400" s="254"/>
      <c r="AT400" s="254"/>
      <c r="AU400" s="254"/>
      <c r="AV400" s="254"/>
      <c r="AW400" s="254"/>
      <c r="AX400" s="254"/>
      <c r="AY400" s="254"/>
      <c r="AZ400" s="254"/>
      <c r="BA400" s="254"/>
      <c r="BB400" s="254"/>
      <c r="BC400" s="254"/>
      <c r="BD400" s="254"/>
      <c r="BE400" s="254"/>
      <c r="BF400" s="254"/>
      <c r="BG400" s="254"/>
      <c r="BH400" s="254"/>
      <c r="BI400" s="254"/>
      <c r="BJ400" s="254"/>
      <c r="BK400" s="254"/>
      <c r="BL400" s="254"/>
      <c r="BM400" s="254"/>
      <c r="BN400" s="254"/>
      <c r="BO400" s="254"/>
      <c r="BP400" s="254"/>
      <c r="BQ400" s="254"/>
      <c r="BR400" s="254"/>
      <c r="BS400" s="254"/>
      <c r="BT400" s="254"/>
      <c r="BU400" s="254"/>
      <c r="BV400" s="254"/>
      <c r="BW400" s="254"/>
      <c r="BX400" s="254"/>
      <c r="BY400" s="254"/>
      <c r="BZ400" s="254"/>
      <c r="CA400" s="254"/>
      <c r="CB400" s="254"/>
      <c r="CC400" s="254"/>
      <c r="CD400" s="254"/>
      <c r="CE400" s="254"/>
      <c r="CF400" s="254"/>
      <c r="CG400" s="254"/>
      <c r="CH400" s="254"/>
      <c r="CI400" s="254"/>
      <c r="CJ400" s="254"/>
      <c r="CK400" s="254"/>
      <c r="CL400" s="254"/>
      <c r="CM400" s="254"/>
      <c r="CN400" s="254"/>
      <c r="CO400" s="254"/>
      <c r="CP400" s="254"/>
      <c r="CQ400" s="254"/>
      <c r="CR400" s="254"/>
      <c r="CS400" s="254"/>
      <c r="CT400" s="254"/>
      <c r="CU400" s="254"/>
      <c r="CV400" s="254"/>
      <c r="CW400" s="254"/>
      <c r="CX400" s="254"/>
      <c r="CY400" s="254"/>
      <c r="CZ400" s="254"/>
      <c r="DA400" s="254"/>
      <c r="DB400" s="254"/>
      <c r="DC400" s="254"/>
      <c r="DD400" s="254"/>
      <c r="DE400" s="254"/>
      <c r="DF400" s="254"/>
      <c r="DG400" s="254"/>
      <c r="DH400" s="254"/>
      <c r="DI400" s="254"/>
      <c r="DJ400" s="254"/>
      <c r="DK400" s="254"/>
      <c r="DL400" s="254"/>
      <c r="DM400" s="254"/>
      <c r="DN400" s="259"/>
      <c r="DO400" s="254"/>
    </row>
    <row r="401" spans="1:119" ht="7.5" customHeight="1">
      <c r="A401" s="254"/>
      <c r="B401" s="258"/>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c r="AA401" s="254"/>
      <c r="AB401" s="254"/>
      <c r="AC401" s="254"/>
      <c r="AD401" s="254"/>
      <c r="AE401" s="254"/>
      <c r="AF401" s="254"/>
      <c r="AG401" s="254"/>
      <c r="AH401" s="254"/>
      <c r="AI401" s="254"/>
      <c r="AJ401" s="254"/>
      <c r="AK401" s="254"/>
      <c r="AL401" s="254"/>
      <c r="AM401" s="254"/>
      <c r="AN401" s="254"/>
      <c r="AO401" s="254"/>
      <c r="AP401" s="254"/>
      <c r="AQ401" s="254"/>
      <c r="AR401" s="254"/>
      <c r="AS401" s="254"/>
      <c r="AT401" s="254"/>
      <c r="AU401" s="254"/>
      <c r="AV401" s="254"/>
      <c r="AW401" s="254"/>
      <c r="AX401" s="254"/>
      <c r="AY401" s="254"/>
      <c r="AZ401" s="254"/>
      <c r="BA401" s="254"/>
      <c r="BB401" s="254"/>
      <c r="BC401" s="254"/>
      <c r="BD401" s="254"/>
      <c r="BE401" s="254"/>
      <c r="BF401" s="254"/>
      <c r="BG401" s="254"/>
      <c r="BH401" s="254"/>
      <c r="BI401" s="254"/>
      <c r="BJ401" s="254"/>
      <c r="BK401" s="254"/>
      <c r="BL401" s="254"/>
      <c r="BM401" s="254"/>
      <c r="BN401" s="254"/>
      <c r="BO401" s="254"/>
      <c r="BP401" s="254"/>
      <c r="BQ401" s="254"/>
      <c r="BR401" s="254"/>
      <c r="BS401" s="254"/>
      <c r="BT401" s="254"/>
      <c r="BU401" s="254"/>
      <c r="BV401" s="254"/>
      <c r="BW401" s="254"/>
      <c r="BX401" s="254"/>
      <c r="BY401" s="254"/>
      <c r="BZ401" s="254"/>
      <c r="CA401" s="254"/>
      <c r="CB401" s="254"/>
      <c r="CC401" s="254"/>
      <c r="CD401" s="254"/>
      <c r="CE401" s="254"/>
      <c r="CF401" s="254"/>
      <c r="CG401" s="254"/>
      <c r="CH401" s="254"/>
      <c r="CI401" s="254"/>
      <c r="CJ401" s="254"/>
      <c r="CK401" s="254"/>
      <c r="CL401" s="254"/>
      <c r="CM401" s="254"/>
      <c r="CN401" s="254"/>
      <c r="CO401" s="254"/>
      <c r="CP401" s="254"/>
      <c r="CQ401" s="254"/>
      <c r="CR401" s="254"/>
      <c r="CS401" s="254"/>
      <c r="CT401" s="254"/>
      <c r="CU401" s="254"/>
      <c r="CV401" s="254"/>
      <c r="CW401" s="254"/>
      <c r="CX401" s="254"/>
      <c r="CY401" s="254"/>
      <c r="CZ401" s="254"/>
      <c r="DA401" s="254"/>
      <c r="DB401" s="254"/>
      <c r="DC401" s="254"/>
      <c r="DD401" s="254"/>
      <c r="DE401" s="254"/>
      <c r="DF401" s="254"/>
      <c r="DG401" s="254"/>
      <c r="DH401" s="254"/>
      <c r="DI401" s="254"/>
      <c r="DJ401" s="254"/>
      <c r="DK401" s="254"/>
      <c r="DL401" s="254"/>
      <c r="DM401" s="254"/>
      <c r="DN401" s="259"/>
      <c r="DO401" s="254"/>
    </row>
    <row r="402" spans="1:119" ht="7.5" customHeight="1">
      <c r="A402" s="254"/>
      <c r="B402" s="258"/>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c r="AA402" s="254"/>
      <c r="AB402" s="254"/>
      <c r="AC402" s="254"/>
      <c r="AD402" s="254"/>
      <c r="AE402" s="254"/>
      <c r="AF402" s="254"/>
      <c r="AG402" s="254"/>
      <c r="AH402" s="254"/>
      <c r="AI402" s="254"/>
      <c r="AJ402" s="254"/>
      <c r="AK402" s="254"/>
      <c r="AL402" s="254"/>
      <c r="AM402" s="254"/>
      <c r="AN402" s="254"/>
      <c r="AO402" s="254"/>
      <c r="AP402" s="254"/>
      <c r="AQ402" s="254"/>
      <c r="AR402" s="254"/>
      <c r="AS402" s="254"/>
      <c r="AT402" s="254"/>
      <c r="AU402" s="254"/>
      <c r="AV402" s="254"/>
      <c r="AW402" s="254"/>
      <c r="AX402" s="254"/>
      <c r="AY402" s="254"/>
      <c r="AZ402" s="254"/>
      <c r="BA402" s="254"/>
      <c r="BB402" s="254"/>
      <c r="BC402" s="254"/>
      <c r="BD402" s="254"/>
      <c r="BE402" s="254"/>
      <c r="BF402" s="254"/>
      <c r="BG402" s="254"/>
      <c r="BH402" s="254"/>
      <c r="BI402" s="254"/>
      <c r="BJ402" s="254"/>
      <c r="BK402" s="254"/>
      <c r="BL402" s="254"/>
      <c r="BM402" s="254"/>
      <c r="BN402" s="254"/>
      <c r="BO402" s="254"/>
      <c r="BP402" s="254"/>
      <c r="BQ402" s="254"/>
      <c r="BR402" s="254"/>
      <c r="BS402" s="254"/>
      <c r="BT402" s="254"/>
      <c r="BU402" s="254"/>
      <c r="BV402" s="254"/>
      <c r="BW402" s="254"/>
      <c r="BX402" s="254"/>
      <c r="BY402" s="254"/>
      <c r="BZ402" s="254"/>
      <c r="CA402" s="254"/>
      <c r="CB402" s="254"/>
      <c r="CC402" s="254"/>
      <c r="CD402" s="254"/>
      <c r="CE402" s="254"/>
      <c r="CF402" s="254"/>
      <c r="CG402" s="254"/>
      <c r="CH402" s="254"/>
      <c r="CI402" s="254"/>
      <c r="CJ402" s="254"/>
      <c r="CK402" s="254"/>
      <c r="CL402" s="254"/>
      <c r="CM402" s="254"/>
      <c r="CN402" s="254"/>
      <c r="CO402" s="254"/>
      <c r="CP402" s="254"/>
      <c r="CQ402" s="254"/>
      <c r="CR402" s="254"/>
      <c r="CS402" s="254"/>
      <c r="CT402" s="254"/>
      <c r="CU402" s="254"/>
      <c r="CV402" s="254"/>
      <c r="CW402" s="254"/>
      <c r="CX402" s="254"/>
      <c r="CY402" s="254"/>
      <c r="CZ402" s="254"/>
      <c r="DA402" s="254"/>
      <c r="DB402" s="254"/>
      <c r="DC402" s="254"/>
      <c r="DD402" s="254"/>
      <c r="DE402" s="254"/>
      <c r="DF402" s="254"/>
      <c r="DG402" s="254"/>
      <c r="DH402" s="254"/>
      <c r="DI402" s="254"/>
      <c r="DJ402" s="254"/>
      <c r="DK402" s="254"/>
      <c r="DL402" s="254"/>
      <c r="DM402" s="254"/>
      <c r="DN402" s="259"/>
      <c r="DO402" s="254"/>
    </row>
    <row r="403" spans="1:119" ht="7.5" customHeight="1">
      <c r="A403" s="254"/>
      <c r="B403" s="258"/>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c r="AA403" s="254"/>
      <c r="AB403" s="254"/>
      <c r="AC403" s="254"/>
      <c r="AD403" s="254"/>
      <c r="AE403" s="254"/>
      <c r="AF403" s="254"/>
      <c r="AG403" s="254"/>
      <c r="AH403" s="254"/>
      <c r="AI403" s="254"/>
      <c r="AJ403" s="254"/>
      <c r="AK403" s="254"/>
      <c r="AL403" s="254"/>
      <c r="AM403" s="254"/>
      <c r="AN403" s="254"/>
      <c r="AO403" s="254"/>
      <c r="AP403" s="254"/>
      <c r="AQ403" s="254"/>
      <c r="AR403" s="254"/>
      <c r="AS403" s="254"/>
      <c r="AT403" s="254"/>
      <c r="AU403" s="254"/>
      <c r="AV403" s="254"/>
      <c r="AW403" s="254"/>
      <c r="AX403" s="254"/>
      <c r="AY403" s="254"/>
      <c r="AZ403" s="254"/>
      <c r="BA403" s="254"/>
      <c r="BB403" s="254"/>
      <c r="BC403" s="254"/>
      <c r="BD403" s="254"/>
      <c r="BE403" s="254"/>
      <c r="BF403" s="254"/>
      <c r="BG403" s="254"/>
      <c r="BH403" s="254"/>
      <c r="BI403" s="254"/>
      <c r="BJ403" s="254"/>
      <c r="BK403" s="254"/>
      <c r="BL403" s="254"/>
      <c r="BM403" s="254"/>
      <c r="BN403" s="254"/>
      <c r="BO403" s="254"/>
      <c r="BP403" s="254"/>
      <c r="BQ403" s="254"/>
      <c r="BR403" s="254"/>
      <c r="BS403" s="254"/>
      <c r="BT403" s="254"/>
      <c r="BU403" s="254"/>
      <c r="BV403" s="254"/>
      <c r="BW403" s="254"/>
      <c r="BX403" s="254"/>
      <c r="BY403" s="254"/>
      <c r="BZ403" s="254"/>
      <c r="CA403" s="254"/>
      <c r="CB403" s="254"/>
      <c r="CC403" s="254"/>
      <c r="CD403" s="254"/>
      <c r="CE403" s="254"/>
      <c r="CF403" s="254"/>
      <c r="CG403" s="254"/>
      <c r="CH403" s="254"/>
      <c r="CI403" s="254"/>
      <c r="CJ403" s="254"/>
      <c r="CK403" s="254"/>
      <c r="CL403" s="254"/>
      <c r="CM403" s="254"/>
      <c r="CN403" s="254"/>
      <c r="CO403" s="254"/>
      <c r="CP403" s="254"/>
      <c r="CQ403" s="254"/>
      <c r="CR403" s="254"/>
      <c r="CS403" s="254"/>
      <c r="CT403" s="254"/>
      <c r="CU403" s="254"/>
      <c r="CV403" s="254"/>
      <c r="CW403" s="254"/>
      <c r="CX403" s="254"/>
      <c r="CY403" s="254"/>
      <c r="CZ403" s="254"/>
      <c r="DA403" s="254"/>
      <c r="DB403" s="254"/>
      <c r="DC403" s="254"/>
      <c r="DD403" s="254"/>
      <c r="DE403" s="254"/>
      <c r="DF403" s="254"/>
      <c r="DG403" s="254"/>
      <c r="DH403" s="254"/>
      <c r="DI403" s="254"/>
      <c r="DJ403" s="254"/>
      <c r="DK403" s="254"/>
      <c r="DL403" s="254"/>
      <c r="DM403" s="254"/>
      <c r="DN403" s="259"/>
      <c r="DO403" s="254"/>
    </row>
    <row r="404" spans="1:119" ht="7.5" customHeight="1">
      <c r="A404" s="254"/>
      <c r="B404" s="258"/>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c r="AA404" s="254"/>
      <c r="AB404" s="254"/>
      <c r="AC404" s="254"/>
      <c r="AD404" s="254"/>
      <c r="AE404" s="254"/>
      <c r="AF404" s="254"/>
      <c r="AG404" s="254"/>
      <c r="AH404" s="254"/>
      <c r="AI404" s="254"/>
      <c r="AJ404" s="254"/>
      <c r="AK404" s="254"/>
      <c r="AL404" s="254"/>
      <c r="AM404" s="254"/>
      <c r="AN404" s="254"/>
      <c r="AO404" s="254"/>
      <c r="AP404" s="254"/>
      <c r="AQ404" s="254"/>
      <c r="AR404" s="254"/>
      <c r="AS404" s="254"/>
      <c r="AT404" s="254"/>
      <c r="AU404" s="254"/>
      <c r="AV404" s="254"/>
      <c r="AW404" s="254"/>
      <c r="AX404" s="254"/>
      <c r="AY404" s="254"/>
      <c r="AZ404" s="254"/>
      <c r="BA404" s="254"/>
      <c r="BB404" s="254"/>
      <c r="BC404" s="254"/>
      <c r="BD404" s="254"/>
      <c r="BE404" s="254"/>
      <c r="BF404" s="254"/>
      <c r="BG404" s="254"/>
      <c r="BH404" s="254"/>
      <c r="BI404" s="254"/>
      <c r="BJ404" s="254"/>
      <c r="BK404" s="254"/>
      <c r="BL404" s="254"/>
      <c r="BM404" s="254"/>
      <c r="BN404" s="254"/>
      <c r="BO404" s="254"/>
      <c r="BP404" s="254"/>
      <c r="BQ404" s="254"/>
      <c r="BR404" s="254"/>
      <c r="BS404" s="254"/>
      <c r="BT404" s="254"/>
      <c r="BU404" s="254"/>
      <c r="BV404" s="254"/>
      <c r="BW404" s="254"/>
      <c r="BX404" s="254"/>
      <c r="BY404" s="254"/>
      <c r="BZ404" s="254"/>
      <c r="CA404" s="254"/>
      <c r="CB404" s="254"/>
      <c r="CC404" s="254"/>
      <c r="CD404" s="254"/>
      <c r="CE404" s="254"/>
      <c r="CF404" s="254"/>
      <c r="CG404" s="254"/>
      <c r="CH404" s="254"/>
      <c r="CI404" s="254"/>
      <c r="CJ404" s="254"/>
      <c r="CK404" s="254"/>
      <c r="CL404" s="254"/>
      <c r="CM404" s="254"/>
      <c r="CN404" s="254"/>
      <c r="CO404" s="254"/>
      <c r="CP404" s="254"/>
      <c r="CQ404" s="254"/>
      <c r="CR404" s="254"/>
      <c r="CS404" s="254"/>
      <c r="CT404" s="254"/>
      <c r="CU404" s="254"/>
      <c r="CV404" s="254"/>
      <c r="CW404" s="254"/>
      <c r="CX404" s="254"/>
      <c r="CY404" s="254"/>
      <c r="CZ404" s="254"/>
      <c r="DA404" s="254"/>
      <c r="DB404" s="254"/>
      <c r="DC404" s="254"/>
      <c r="DD404" s="254"/>
      <c r="DE404" s="254"/>
      <c r="DF404" s="254"/>
      <c r="DG404" s="254"/>
      <c r="DH404" s="254"/>
      <c r="DI404" s="254"/>
      <c r="DJ404" s="254"/>
      <c r="DK404" s="254"/>
      <c r="DL404" s="254"/>
      <c r="DM404" s="254"/>
      <c r="DN404" s="259"/>
      <c r="DO404" s="254"/>
    </row>
    <row r="405" spans="1:119" ht="7.5" customHeight="1">
      <c r="A405" s="254"/>
      <c r="B405" s="258"/>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c r="AA405" s="254"/>
      <c r="AB405" s="254"/>
      <c r="AC405" s="254"/>
      <c r="AD405" s="254"/>
      <c r="AE405" s="254"/>
      <c r="AF405" s="254"/>
      <c r="AG405" s="254"/>
      <c r="AH405" s="254"/>
      <c r="AI405" s="254"/>
      <c r="AJ405" s="254"/>
      <c r="AK405" s="254"/>
      <c r="AL405" s="254"/>
      <c r="AM405" s="254"/>
      <c r="AN405" s="254"/>
      <c r="AO405" s="254"/>
      <c r="AP405" s="254"/>
      <c r="AQ405" s="254"/>
      <c r="AR405" s="254"/>
      <c r="AS405" s="254"/>
      <c r="AT405" s="254"/>
      <c r="AU405" s="254"/>
      <c r="AV405" s="254"/>
      <c r="AW405" s="254"/>
      <c r="AX405" s="254"/>
      <c r="AY405" s="254"/>
      <c r="AZ405" s="254"/>
      <c r="BA405" s="254"/>
      <c r="BB405" s="254"/>
      <c r="BC405" s="254"/>
      <c r="BD405" s="254"/>
      <c r="BE405" s="254"/>
      <c r="BF405" s="254"/>
      <c r="BG405" s="254"/>
      <c r="BH405" s="254"/>
      <c r="BI405" s="254"/>
      <c r="BJ405" s="254"/>
      <c r="BK405" s="254"/>
      <c r="BL405" s="254"/>
      <c r="BM405" s="254"/>
      <c r="BN405" s="254"/>
      <c r="BO405" s="254"/>
      <c r="BP405" s="254"/>
      <c r="BQ405" s="254"/>
      <c r="BR405" s="254"/>
      <c r="BS405" s="254"/>
      <c r="BT405" s="254"/>
      <c r="BU405" s="254"/>
      <c r="BV405" s="254"/>
      <c r="BW405" s="254"/>
      <c r="BX405" s="254"/>
      <c r="BY405" s="254"/>
      <c r="BZ405" s="254"/>
      <c r="CA405" s="254"/>
      <c r="CB405" s="254"/>
      <c r="CC405" s="254"/>
      <c r="CD405" s="254"/>
      <c r="CE405" s="254"/>
      <c r="CF405" s="254"/>
      <c r="CG405" s="254"/>
      <c r="CH405" s="254"/>
      <c r="CI405" s="254"/>
      <c r="CJ405" s="254"/>
      <c r="CK405" s="254"/>
      <c r="CL405" s="254"/>
      <c r="CM405" s="254"/>
      <c r="CN405" s="254"/>
      <c r="CO405" s="254"/>
      <c r="CP405" s="254"/>
      <c r="CQ405" s="254"/>
      <c r="CR405" s="254"/>
      <c r="CS405" s="254"/>
      <c r="CT405" s="254"/>
      <c r="CU405" s="254"/>
      <c r="CV405" s="254"/>
      <c r="CW405" s="254"/>
      <c r="CX405" s="254"/>
      <c r="CY405" s="254"/>
      <c r="CZ405" s="254"/>
      <c r="DA405" s="254"/>
      <c r="DB405" s="254"/>
      <c r="DC405" s="254"/>
      <c r="DD405" s="254"/>
      <c r="DE405" s="254"/>
      <c r="DF405" s="254"/>
      <c r="DG405" s="254"/>
      <c r="DH405" s="254"/>
      <c r="DI405" s="254"/>
      <c r="DJ405" s="254"/>
      <c r="DK405" s="254"/>
      <c r="DL405" s="254"/>
      <c r="DM405" s="254"/>
      <c r="DN405" s="259"/>
      <c r="DO405" s="254"/>
    </row>
    <row r="406" spans="1:119" ht="7.5" customHeight="1">
      <c r="A406" s="254"/>
      <c r="B406" s="258"/>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c r="AA406" s="254"/>
      <c r="AB406" s="254"/>
      <c r="AC406" s="254"/>
      <c r="AD406" s="254"/>
      <c r="AE406" s="254"/>
      <c r="AF406" s="254"/>
      <c r="AG406" s="254"/>
      <c r="AH406" s="254"/>
      <c r="AI406" s="254"/>
      <c r="AJ406" s="254"/>
      <c r="AK406" s="254"/>
      <c r="AL406" s="254"/>
      <c r="AM406" s="254"/>
      <c r="AN406" s="254"/>
      <c r="AO406" s="254"/>
      <c r="AP406" s="254"/>
      <c r="AQ406" s="254"/>
      <c r="AR406" s="254"/>
      <c r="AS406" s="254"/>
      <c r="AT406" s="254"/>
      <c r="AU406" s="254"/>
      <c r="AV406" s="254"/>
      <c r="AW406" s="254"/>
      <c r="AX406" s="254"/>
      <c r="AY406" s="254"/>
      <c r="AZ406" s="254"/>
      <c r="BA406" s="254"/>
      <c r="BB406" s="254"/>
      <c r="BC406" s="254"/>
      <c r="BD406" s="254"/>
      <c r="BE406" s="254"/>
      <c r="BF406" s="254"/>
      <c r="BG406" s="254"/>
      <c r="BH406" s="254"/>
      <c r="BI406" s="254"/>
      <c r="BJ406" s="254"/>
      <c r="BK406" s="254"/>
      <c r="BL406" s="254"/>
      <c r="BM406" s="254"/>
      <c r="BN406" s="254"/>
      <c r="BO406" s="254"/>
      <c r="BP406" s="254"/>
      <c r="BQ406" s="254"/>
      <c r="BR406" s="254"/>
      <c r="BS406" s="254"/>
      <c r="BT406" s="254"/>
      <c r="BU406" s="254"/>
      <c r="BV406" s="254"/>
      <c r="BW406" s="254"/>
      <c r="BX406" s="254"/>
      <c r="BY406" s="254"/>
      <c r="BZ406" s="254"/>
      <c r="CA406" s="254"/>
      <c r="CB406" s="254"/>
      <c r="CC406" s="254"/>
      <c r="CD406" s="254"/>
      <c r="CE406" s="254"/>
      <c r="CF406" s="254"/>
      <c r="CG406" s="254"/>
      <c r="CH406" s="254"/>
      <c r="CI406" s="254"/>
      <c r="CJ406" s="254"/>
      <c r="CK406" s="254"/>
      <c r="CL406" s="254"/>
      <c r="CM406" s="254"/>
      <c r="CN406" s="254"/>
      <c r="CO406" s="254"/>
      <c r="CP406" s="254"/>
      <c r="CQ406" s="254"/>
      <c r="CR406" s="254"/>
      <c r="CS406" s="254"/>
      <c r="CT406" s="254"/>
      <c r="CU406" s="254"/>
      <c r="CV406" s="254"/>
      <c r="CW406" s="254"/>
      <c r="CX406" s="254"/>
      <c r="CY406" s="254"/>
      <c r="CZ406" s="254"/>
      <c r="DA406" s="254"/>
      <c r="DB406" s="254"/>
      <c r="DC406" s="254"/>
      <c r="DD406" s="254"/>
      <c r="DE406" s="254"/>
      <c r="DF406" s="254"/>
      <c r="DG406" s="254"/>
      <c r="DH406" s="254"/>
      <c r="DI406" s="254"/>
      <c r="DJ406" s="254"/>
      <c r="DK406" s="254"/>
      <c r="DL406" s="254"/>
      <c r="DM406" s="254"/>
      <c r="DN406" s="259"/>
      <c r="DO406" s="254"/>
    </row>
    <row r="407" spans="1:119" ht="7.5" customHeight="1">
      <c r="A407" s="254"/>
      <c r="B407" s="258"/>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c r="AA407" s="254"/>
      <c r="AB407" s="254"/>
      <c r="AC407" s="254"/>
      <c r="AD407" s="254"/>
      <c r="AE407" s="254"/>
      <c r="AF407" s="254"/>
      <c r="AG407" s="254"/>
      <c r="AH407" s="254"/>
      <c r="AI407" s="254"/>
      <c r="AJ407" s="254"/>
      <c r="AK407" s="254"/>
      <c r="AL407" s="254"/>
      <c r="AM407" s="254"/>
      <c r="AN407" s="254"/>
      <c r="AO407" s="254"/>
      <c r="AP407" s="254"/>
      <c r="AQ407" s="254"/>
      <c r="AR407" s="254"/>
      <c r="AS407" s="254"/>
      <c r="AT407" s="254"/>
      <c r="AU407" s="254"/>
      <c r="AV407" s="254"/>
      <c r="AW407" s="254"/>
      <c r="AX407" s="254"/>
      <c r="AY407" s="254"/>
      <c r="AZ407" s="254"/>
      <c r="BA407" s="254"/>
      <c r="BB407" s="254"/>
      <c r="BC407" s="254"/>
      <c r="BD407" s="254"/>
      <c r="BE407" s="254"/>
      <c r="BF407" s="254"/>
      <c r="BG407" s="254"/>
      <c r="BH407" s="254"/>
      <c r="BI407" s="254"/>
      <c r="BJ407" s="254"/>
      <c r="BK407" s="254"/>
      <c r="BL407" s="254"/>
      <c r="BM407" s="254"/>
      <c r="BN407" s="254"/>
      <c r="BO407" s="254"/>
      <c r="BP407" s="254"/>
      <c r="BQ407" s="254"/>
      <c r="BR407" s="254"/>
      <c r="BS407" s="254"/>
      <c r="BT407" s="254"/>
      <c r="BU407" s="254"/>
      <c r="BV407" s="254"/>
      <c r="BW407" s="254"/>
      <c r="BX407" s="254"/>
      <c r="BY407" s="254"/>
      <c r="BZ407" s="254"/>
      <c r="CA407" s="254"/>
      <c r="CB407" s="254"/>
      <c r="CC407" s="254"/>
      <c r="CD407" s="254"/>
      <c r="CE407" s="254"/>
      <c r="CF407" s="254"/>
      <c r="CG407" s="254"/>
      <c r="CH407" s="254"/>
      <c r="CI407" s="254"/>
      <c r="CJ407" s="254"/>
      <c r="CK407" s="254"/>
      <c r="CL407" s="254"/>
      <c r="CM407" s="254"/>
      <c r="CN407" s="254"/>
      <c r="CO407" s="254"/>
      <c r="CP407" s="254"/>
      <c r="CQ407" s="254"/>
      <c r="CR407" s="254"/>
      <c r="CS407" s="254"/>
      <c r="CT407" s="254"/>
      <c r="CU407" s="254"/>
      <c r="CV407" s="254"/>
      <c r="CW407" s="254"/>
      <c r="CX407" s="254"/>
      <c r="CY407" s="254"/>
      <c r="CZ407" s="254"/>
      <c r="DA407" s="254"/>
      <c r="DB407" s="254"/>
      <c r="DC407" s="254"/>
      <c r="DD407" s="254"/>
      <c r="DE407" s="254"/>
      <c r="DF407" s="254"/>
      <c r="DG407" s="254"/>
      <c r="DH407" s="254"/>
      <c r="DI407" s="254"/>
      <c r="DJ407" s="254"/>
      <c r="DK407" s="254"/>
      <c r="DL407" s="254"/>
      <c r="DM407" s="254"/>
      <c r="DN407" s="259"/>
      <c r="DO407" s="254"/>
    </row>
    <row r="408" spans="1:119" ht="7.5" customHeight="1">
      <c r="A408" s="254"/>
      <c r="B408" s="258"/>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c r="AA408" s="254"/>
      <c r="AB408" s="254"/>
      <c r="AC408" s="254"/>
      <c r="AD408" s="254"/>
      <c r="AE408" s="254"/>
      <c r="AF408" s="254"/>
      <c r="AG408" s="254"/>
      <c r="AH408" s="254"/>
      <c r="AI408" s="254"/>
      <c r="AJ408" s="254"/>
      <c r="AK408" s="254"/>
      <c r="AL408" s="254"/>
      <c r="AM408" s="254"/>
      <c r="AN408" s="254"/>
      <c r="AO408" s="254"/>
      <c r="AP408" s="254"/>
      <c r="AQ408" s="254"/>
      <c r="AR408" s="254"/>
      <c r="AS408" s="254"/>
      <c r="AT408" s="254"/>
      <c r="AU408" s="254"/>
      <c r="AV408" s="254"/>
      <c r="AW408" s="254"/>
      <c r="AX408" s="254"/>
      <c r="AY408" s="254"/>
      <c r="AZ408" s="254"/>
      <c r="BA408" s="254"/>
      <c r="BB408" s="254"/>
      <c r="BC408" s="254"/>
      <c r="BD408" s="254"/>
      <c r="BE408" s="254"/>
      <c r="BF408" s="254"/>
      <c r="BG408" s="254"/>
      <c r="BH408" s="254"/>
      <c r="BI408" s="254"/>
      <c r="BJ408" s="254"/>
      <c r="BK408" s="254"/>
      <c r="BL408" s="254"/>
      <c r="BM408" s="254"/>
      <c r="BN408" s="254"/>
      <c r="BO408" s="254"/>
      <c r="BP408" s="254"/>
      <c r="BQ408" s="254"/>
      <c r="BR408" s="254"/>
      <c r="BS408" s="254"/>
      <c r="BT408" s="254"/>
      <c r="BU408" s="254"/>
      <c r="BV408" s="254"/>
      <c r="BW408" s="254"/>
      <c r="BX408" s="254"/>
      <c r="BY408" s="254"/>
      <c r="BZ408" s="254"/>
      <c r="CA408" s="254"/>
      <c r="CB408" s="254"/>
      <c r="CC408" s="254"/>
      <c r="CD408" s="254"/>
      <c r="CE408" s="254"/>
      <c r="CF408" s="254"/>
      <c r="CG408" s="254"/>
      <c r="CH408" s="254"/>
      <c r="CI408" s="254"/>
      <c r="CJ408" s="254"/>
      <c r="CK408" s="254"/>
      <c r="CL408" s="254"/>
      <c r="CM408" s="254"/>
      <c r="CN408" s="254"/>
      <c r="CO408" s="254"/>
      <c r="CP408" s="254"/>
      <c r="CQ408" s="254"/>
      <c r="CR408" s="254"/>
      <c r="CS408" s="254"/>
      <c r="CT408" s="254"/>
      <c r="CU408" s="254"/>
      <c r="CV408" s="254"/>
      <c r="CW408" s="254"/>
      <c r="CX408" s="254"/>
      <c r="CY408" s="254"/>
      <c r="CZ408" s="254"/>
      <c r="DA408" s="254"/>
      <c r="DB408" s="254"/>
      <c r="DC408" s="254"/>
      <c r="DD408" s="254"/>
      <c r="DE408" s="254"/>
      <c r="DF408" s="254"/>
      <c r="DG408" s="254"/>
      <c r="DH408" s="254"/>
      <c r="DI408" s="254"/>
      <c r="DJ408" s="254"/>
      <c r="DK408" s="254"/>
      <c r="DL408" s="254"/>
      <c r="DM408" s="254"/>
      <c r="DN408" s="259"/>
      <c r="DO408" s="254"/>
    </row>
    <row r="409" spans="1:119" ht="7.5" customHeight="1">
      <c r="A409" s="254"/>
      <c r="B409" s="258"/>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c r="AA409" s="254"/>
      <c r="AB409" s="254"/>
      <c r="AC409" s="254"/>
      <c r="AD409" s="254"/>
      <c r="AE409" s="254"/>
      <c r="AF409" s="254"/>
      <c r="AG409" s="254"/>
      <c r="AH409" s="254"/>
      <c r="AI409" s="254"/>
      <c r="AJ409" s="254"/>
      <c r="AK409" s="254"/>
      <c r="AL409" s="254"/>
      <c r="AM409" s="254"/>
      <c r="AN409" s="254"/>
      <c r="AO409" s="254"/>
      <c r="AP409" s="254"/>
      <c r="AQ409" s="254"/>
      <c r="AR409" s="254"/>
      <c r="AS409" s="254"/>
      <c r="AT409" s="254"/>
      <c r="AU409" s="254"/>
      <c r="AV409" s="254"/>
      <c r="AW409" s="254"/>
      <c r="AX409" s="254"/>
      <c r="AY409" s="254"/>
      <c r="AZ409" s="254"/>
      <c r="BA409" s="254"/>
      <c r="BB409" s="254"/>
      <c r="BC409" s="254"/>
      <c r="BD409" s="254"/>
      <c r="BE409" s="254"/>
      <c r="BF409" s="254"/>
      <c r="BG409" s="254"/>
      <c r="BH409" s="254"/>
      <c r="BI409" s="254"/>
      <c r="BJ409" s="254"/>
      <c r="BK409" s="254"/>
      <c r="BL409" s="254"/>
      <c r="BM409" s="254"/>
      <c r="BN409" s="254"/>
      <c r="BO409" s="254"/>
      <c r="BP409" s="254"/>
      <c r="BQ409" s="254"/>
      <c r="BR409" s="254"/>
      <c r="BS409" s="254"/>
      <c r="BT409" s="254"/>
      <c r="BU409" s="254"/>
      <c r="BV409" s="254"/>
      <c r="BW409" s="254"/>
      <c r="BX409" s="254"/>
      <c r="BY409" s="254"/>
      <c r="BZ409" s="254"/>
      <c r="CA409" s="254"/>
      <c r="CB409" s="254"/>
      <c r="CC409" s="254"/>
      <c r="CD409" s="254"/>
      <c r="CE409" s="254"/>
      <c r="CF409" s="254"/>
      <c r="CG409" s="254"/>
      <c r="CH409" s="254"/>
      <c r="CI409" s="254"/>
      <c r="CJ409" s="254"/>
      <c r="CK409" s="254"/>
      <c r="CL409" s="254"/>
      <c r="CM409" s="254"/>
      <c r="CN409" s="254"/>
      <c r="CO409" s="254"/>
      <c r="CP409" s="254"/>
      <c r="CQ409" s="254"/>
      <c r="CR409" s="254"/>
      <c r="CS409" s="254"/>
      <c r="CT409" s="254"/>
      <c r="CU409" s="254"/>
      <c r="CV409" s="254"/>
      <c r="CW409" s="254"/>
      <c r="CX409" s="254"/>
      <c r="CY409" s="254"/>
      <c r="CZ409" s="254"/>
      <c r="DA409" s="254"/>
      <c r="DB409" s="254"/>
      <c r="DC409" s="254"/>
      <c r="DD409" s="254"/>
      <c r="DE409" s="254"/>
      <c r="DF409" s="254"/>
      <c r="DG409" s="254"/>
      <c r="DH409" s="254"/>
      <c r="DI409" s="254"/>
      <c r="DJ409" s="254"/>
      <c r="DK409" s="254"/>
      <c r="DL409" s="254"/>
      <c r="DM409" s="254"/>
      <c r="DN409" s="259"/>
      <c r="DO409" s="254"/>
    </row>
    <row r="410" spans="1:119" ht="7.5" customHeight="1">
      <c r="A410" s="254"/>
      <c r="B410" s="258"/>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c r="AA410" s="254"/>
      <c r="AB410" s="254"/>
      <c r="AC410" s="254"/>
      <c r="AD410" s="254"/>
      <c r="AE410" s="254"/>
      <c r="AF410" s="254"/>
      <c r="AG410" s="254"/>
      <c r="AH410" s="254"/>
      <c r="AI410" s="254"/>
      <c r="AJ410" s="254"/>
      <c r="AK410" s="254"/>
      <c r="AL410" s="254"/>
      <c r="AM410" s="254"/>
      <c r="AN410" s="254"/>
      <c r="AO410" s="254"/>
      <c r="AP410" s="254"/>
      <c r="AQ410" s="254"/>
      <c r="AR410" s="254"/>
      <c r="AS410" s="254"/>
      <c r="AT410" s="254"/>
      <c r="AU410" s="254"/>
      <c r="AV410" s="254"/>
      <c r="AW410" s="254"/>
      <c r="AX410" s="254"/>
      <c r="AY410" s="254"/>
      <c r="AZ410" s="254"/>
      <c r="BA410" s="254"/>
      <c r="BB410" s="254"/>
      <c r="BC410" s="254"/>
      <c r="BD410" s="254"/>
      <c r="BE410" s="254"/>
      <c r="BF410" s="254"/>
      <c r="BG410" s="254"/>
      <c r="BH410" s="254"/>
      <c r="BI410" s="254"/>
      <c r="BJ410" s="254"/>
      <c r="BK410" s="254"/>
      <c r="BL410" s="254"/>
      <c r="BM410" s="254"/>
      <c r="BN410" s="254"/>
      <c r="BO410" s="254"/>
      <c r="BP410" s="254"/>
      <c r="BQ410" s="254"/>
      <c r="BR410" s="254"/>
      <c r="BS410" s="254"/>
      <c r="BT410" s="254"/>
      <c r="BU410" s="254"/>
      <c r="BV410" s="254"/>
      <c r="BW410" s="254"/>
      <c r="BX410" s="254"/>
      <c r="BY410" s="254"/>
      <c r="BZ410" s="254"/>
      <c r="CA410" s="254"/>
      <c r="CB410" s="254"/>
      <c r="CC410" s="254"/>
      <c r="CD410" s="254"/>
      <c r="CE410" s="254"/>
      <c r="CF410" s="254"/>
      <c r="CG410" s="254"/>
      <c r="CH410" s="254"/>
      <c r="CI410" s="254"/>
      <c r="CJ410" s="254"/>
      <c r="CK410" s="254"/>
      <c r="CL410" s="254"/>
      <c r="CM410" s="254"/>
      <c r="CN410" s="254"/>
      <c r="CO410" s="254"/>
      <c r="CP410" s="254"/>
      <c r="CQ410" s="254"/>
      <c r="CR410" s="254"/>
      <c r="CS410" s="254"/>
      <c r="CT410" s="254"/>
      <c r="CU410" s="254"/>
      <c r="CV410" s="254"/>
      <c r="CW410" s="254"/>
      <c r="CX410" s="254"/>
      <c r="CY410" s="254"/>
      <c r="CZ410" s="254"/>
      <c r="DA410" s="254"/>
      <c r="DB410" s="254"/>
      <c r="DC410" s="254"/>
      <c r="DD410" s="254"/>
      <c r="DE410" s="254"/>
      <c r="DF410" s="254"/>
      <c r="DG410" s="254"/>
      <c r="DH410" s="254"/>
      <c r="DI410" s="254"/>
      <c r="DJ410" s="254"/>
      <c r="DK410" s="254"/>
      <c r="DL410" s="254"/>
      <c r="DM410" s="254"/>
      <c r="DN410" s="259"/>
      <c r="DO410" s="254"/>
    </row>
    <row r="411" spans="1:119" ht="7.5" customHeight="1">
      <c r="A411" s="254"/>
      <c r="B411" s="258"/>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c r="AA411" s="254"/>
      <c r="AB411" s="254"/>
      <c r="AC411" s="254"/>
      <c r="AD411" s="254"/>
      <c r="AE411" s="254"/>
      <c r="AF411" s="254"/>
      <c r="AG411" s="254"/>
      <c r="AH411" s="254"/>
      <c r="AI411" s="254"/>
      <c r="AJ411" s="254"/>
      <c r="AK411" s="254"/>
      <c r="AL411" s="254"/>
      <c r="AM411" s="254"/>
      <c r="AN411" s="254"/>
      <c r="AO411" s="254"/>
      <c r="AP411" s="254"/>
      <c r="AQ411" s="254"/>
      <c r="AR411" s="254"/>
      <c r="AS411" s="254"/>
      <c r="AT411" s="254"/>
      <c r="AU411" s="254"/>
      <c r="AV411" s="254"/>
      <c r="AW411" s="254"/>
      <c r="AX411" s="254"/>
      <c r="AY411" s="254"/>
      <c r="AZ411" s="254"/>
      <c r="BA411" s="254"/>
      <c r="BB411" s="254"/>
      <c r="BC411" s="254"/>
      <c r="BD411" s="254"/>
      <c r="BE411" s="254"/>
      <c r="BF411" s="254"/>
      <c r="BG411" s="254"/>
      <c r="BH411" s="254"/>
      <c r="BI411" s="254"/>
      <c r="BJ411" s="254"/>
      <c r="BK411" s="254"/>
      <c r="BL411" s="254"/>
      <c r="BM411" s="254"/>
      <c r="BN411" s="254"/>
      <c r="BO411" s="254"/>
      <c r="BP411" s="254"/>
      <c r="BQ411" s="254"/>
      <c r="BR411" s="254"/>
      <c r="BS411" s="254"/>
      <c r="BT411" s="254"/>
      <c r="BU411" s="254"/>
      <c r="BV411" s="254"/>
      <c r="BW411" s="254"/>
      <c r="BX411" s="254"/>
      <c r="BY411" s="254"/>
      <c r="BZ411" s="254"/>
      <c r="CA411" s="254"/>
      <c r="CB411" s="254"/>
      <c r="CC411" s="254"/>
      <c r="CD411" s="254"/>
      <c r="CE411" s="254"/>
      <c r="CF411" s="254"/>
      <c r="CG411" s="254"/>
      <c r="CH411" s="254"/>
      <c r="CI411" s="254"/>
      <c r="CJ411" s="254"/>
      <c r="CK411" s="254"/>
      <c r="CL411" s="254"/>
      <c r="CM411" s="254"/>
      <c r="CN411" s="254"/>
      <c r="CO411" s="254"/>
      <c r="CP411" s="254"/>
      <c r="CQ411" s="254"/>
      <c r="CR411" s="254"/>
      <c r="CS411" s="254"/>
      <c r="CT411" s="254"/>
      <c r="CU411" s="254"/>
      <c r="CV411" s="254"/>
      <c r="CW411" s="254"/>
      <c r="CX411" s="254"/>
      <c r="CY411" s="254"/>
      <c r="CZ411" s="254"/>
      <c r="DA411" s="254"/>
      <c r="DB411" s="254"/>
      <c r="DC411" s="254"/>
      <c r="DD411" s="254"/>
      <c r="DE411" s="254"/>
      <c r="DF411" s="254"/>
      <c r="DG411" s="254"/>
      <c r="DH411" s="254"/>
      <c r="DI411" s="254"/>
      <c r="DJ411" s="254"/>
      <c r="DK411" s="254"/>
      <c r="DL411" s="254"/>
      <c r="DM411" s="254"/>
      <c r="DN411" s="259"/>
      <c r="DO411" s="254"/>
    </row>
    <row r="412" spans="1:119" ht="7.5" customHeight="1">
      <c r="A412" s="254"/>
      <c r="B412" s="258"/>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c r="AA412" s="254"/>
      <c r="AB412" s="254"/>
      <c r="AC412" s="254"/>
      <c r="AD412" s="254"/>
      <c r="AE412" s="254"/>
      <c r="AF412" s="254"/>
      <c r="AG412" s="254"/>
      <c r="AH412" s="254"/>
      <c r="AI412" s="254"/>
      <c r="AJ412" s="254"/>
      <c r="AK412" s="254"/>
      <c r="AL412" s="254"/>
      <c r="AM412" s="254"/>
      <c r="AN412" s="254"/>
      <c r="AO412" s="254"/>
      <c r="AP412" s="254"/>
      <c r="AQ412" s="254"/>
      <c r="AR412" s="254"/>
      <c r="AS412" s="254"/>
      <c r="AT412" s="254"/>
      <c r="AU412" s="254"/>
      <c r="AV412" s="254"/>
      <c r="AW412" s="254"/>
      <c r="AX412" s="254"/>
      <c r="AY412" s="254"/>
      <c r="AZ412" s="254"/>
      <c r="BA412" s="254"/>
      <c r="BB412" s="254"/>
      <c r="BC412" s="254"/>
      <c r="BD412" s="254"/>
      <c r="BE412" s="254"/>
      <c r="BF412" s="254"/>
      <c r="BG412" s="254"/>
      <c r="BH412" s="254"/>
      <c r="BI412" s="254"/>
      <c r="BJ412" s="254"/>
      <c r="BK412" s="254"/>
      <c r="BL412" s="254"/>
      <c r="BM412" s="254"/>
      <c r="BN412" s="254"/>
      <c r="BO412" s="254"/>
      <c r="BP412" s="254"/>
      <c r="BQ412" s="254"/>
      <c r="BR412" s="254"/>
      <c r="BS412" s="254"/>
      <c r="BT412" s="254"/>
      <c r="BU412" s="254"/>
      <c r="BV412" s="254"/>
      <c r="BW412" s="254"/>
      <c r="BX412" s="254"/>
      <c r="BY412" s="254"/>
      <c r="BZ412" s="254"/>
      <c r="CA412" s="254"/>
      <c r="CB412" s="254"/>
      <c r="CC412" s="254"/>
      <c r="CD412" s="254"/>
      <c r="CE412" s="254"/>
      <c r="CF412" s="254"/>
      <c r="CG412" s="254"/>
      <c r="CH412" s="254"/>
      <c r="CI412" s="254"/>
      <c r="CJ412" s="254"/>
      <c r="CK412" s="254"/>
      <c r="CL412" s="254"/>
      <c r="CM412" s="254"/>
      <c r="CN412" s="254"/>
      <c r="CO412" s="254"/>
      <c r="CP412" s="254"/>
      <c r="CQ412" s="254"/>
      <c r="CR412" s="254"/>
      <c r="CS412" s="254"/>
      <c r="CT412" s="254"/>
      <c r="CU412" s="254"/>
      <c r="CV412" s="254"/>
      <c r="CW412" s="254"/>
      <c r="CX412" s="254"/>
      <c r="CY412" s="254"/>
      <c r="CZ412" s="254"/>
      <c r="DA412" s="254"/>
      <c r="DB412" s="254"/>
      <c r="DC412" s="254"/>
      <c r="DD412" s="254"/>
      <c r="DE412" s="254"/>
      <c r="DF412" s="254"/>
      <c r="DG412" s="254"/>
      <c r="DH412" s="254"/>
      <c r="DI412" s="254"/>
      <c r="DJ412" s="254"/>
      <c r="DK412" s="254"/>
      <c r="DL412" s="254"/>
      <c r="DM412" s="254"/>
      <c r="DN412" s="259"/>
      <c r="DO412" s="254"/>
    </row>
    <row r="413" spans="1:119" ht="7.5" customHeight="1">
      <c r="A413" s="254"/>
      <c r="B413" s="258"/>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c r="AA413" s="254"/>
      <c r="AB413" s="254"/>
      <c r="AC413" s="254"/>
      <c r="AD413" s="254"/>
      <c r="AE413" s="254"/>
      <c r="AF413" s="254"/>
      <c r="AG413" s="254"/>
      <c r="AH413" s="254"/>
      <c r="AI413" s="254"/>
      <c r="AJ413" s="254"/>
      <c r="AK413" s="254"/>
      <c r="AL413" s="254"/>
      <c r="AM413" s="254"/>
      <c r="AN413" s="254"/>
      <c r="AO413" s="254"/>
      <c r="AP413" s="254"/>
      <c r="AQ413" s="254"/>
      <c r="AR413" s="254"/>
      <c r="AS413" s="254"/>
      <c r="AT413" s="254"/>
      <c r="AU413" s="254"/>
      <c r="AV413" s="254"/>
      <c r="AW413" s="254"/>
      <c r="AX413" s="254"/>
      <c r="AY413" s="254"/>
      <c r="AZ413" s="254"/>
      <c r="BA413" s="254"/>
      <c r="BB413" s="254"/>
      <c r="BC413" s="254"/>
      <c r="BD413" s="254"/>
      <c r="BE413" s="254"/>
      <c r="BF413" s="254"/>
      <c r="BG413" s="254"/>
      <c r="BH413" s="254"/>
      <c r="BI413" s="254"/>
      <c r="BJ413" s="254"/>
      <c r="BK413" s="254"/>
      <c r="BL413" s="254"/>
      <c r="BM413" s="254"/>
      <c r="BN413" s="254"/>
      <c r="BO413" s="254"/>
      <c r="BP413" s="254"/>
      <c r="BQ413" s="254"/>
      <c r="BR413" s="254"/>
      <c r="BS413" s="254"/>
      <c r="BT413" s="254"/>
      <c r="BU413" s="254"/>
      <c r="BV413" s="254"/>
      <c r="BW413" s="254"/>
      <c r="BX413" s="254"/>
      <c r="BY413" s="254"/>
      <c r="BZ413" s="254"/>
      <c r="CA413" s="254"/>
      <c r="CB413" s="254"/>
      <c r="CC413" s="254"/>
      <c r="CD413" s="254"/>
      <c r="CE413" s="254"/>
      <c r="CF413" s="254"/>
      <c r="CG413" s="254"/>
      <c r="CH413" s="254"/>
      <c r="CI413" s="254"/>
      <c r="CJ413" s="254"/>
      <c r="CK413" s="254"/>
      <c r="CL413" s="254"/>
      <c r="CM413" s="254"/>
      <c r="CN413" s="254"/>
      <c r="CO413" s="254"/>
      <c r="CP413" s="254"/>
      <c r="CQ413" s="254"/>
      <c r="CR413" s="254"/>
      <c r="CS413" s="254"/>
      <c r="CT413" s="254"/>
      <c r="CU413" s="254"/>
      <c r="CV413" s="254"/>
      <c r="CW413" s="254"/>
      <c r="CX413" s="254"/>
      <c r="CY413" s="254"/>
      <c r="CZ413" s="254"/>
      <c r="DA413" s="254"/>
      <c r="DB413" s="254"/>
      <c r="DC413" s="254"/>
      <c r="DD413" s="254"/>
      <c r="DE413" s="254"/>
      <c r="DF413" s="254"/>
      <c r="DG413" s="254"/>
      <c r="DH413" s="254"/>
      <c r="DI413" s="254"/>
      <c r="DJ413" s="254"/>
      <c r="DK413" s="254"/>
      <c r="DL413" s="254"/>
      <c r="DM413" s="254"/>
      <c r="DN413" s="259"/>
      <c r="DO413" s="254"/>
    </row>
    <row r="414" spans="1:119" ht="7.5" customHeight="1">
      <c r="A414" s="254"/>
      <c r="B414" s="258"/>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c r="AA414" s="254"/>
      <c r="AB414" s="254"/>
      <c r="AC414" s="254"/>
      <c r="AD414" s="254"/>
      <c r="AE414" s="254"/>
      <c r="AF414" s="254"/>
      <c r="AG414" s="254"/>
      <c r="AH414" s="254"/>
      <c r="AI414" s="254"/>
      <c r="AJ414" s="254"/>
      <c r="AK414" s="254"/>
      <c r="AL414" s="254"/>
      <c r="AM414" s="254"/>
      <c r="AN414" s="254"/>
      <c r="AO414" s="254"/>
      <c r="AP414" s="254"/>
      <c r="AQ414" s="254"/>
      <c r="AR414" s="254"/>
      <c r="AS414" s="254"/>
      <c r="AT414" s="254"/>
      <c r="AU414" s="254"/>
      <c r="AV414" s="254"/>
      <c r="AW414" s="254"/>
      <c r="AX414" s="254"/>
      <c r="AY414" s="254"/>
      <c r="AZ414" s="254"/>
      <c r="BA414" s="254"/>
      <c r="BB414" s="254"/>
      <c r="BC414" s="254"/>
      <c r="BD414" s="254"/>
      <c r="BE414" s="254"/>
      <c r="BF414" s="254"/>
      <c r="BG414" s="254"/>
      <c r="BH414" s="254"/>
      <c r="BI414" s="254"/>
      <c r="BJ414" s="254"/>
      <c r="BK414" s="254"/>
      <c r="BL414" s="254"/>
      <c r="BM414" s="254"/>
      <c r="BN414" s="254"/>
      <c r="BO414" s="254"/>
      <c r="BP414" s="254"/>
      <c r="BQ414" s="254"/>
      <c r="BR414" s="254"/>
      <c r="BS414" s="254"/>
      <c r="BT414" s="254"/>
      <c r="BU414" s="254"/>
      <c r="BV414" s="254"/>
      <c r="BW414" s="254"/>
      <c r="BX414" s="254"/>
      <c r="BY414" s="254"/>
      <c r="BZ414" s="254"/>
      <c r="CA414" s="254"/>
      <c r="CB414" s="254"/>
      <c r="CC414" s="254"/>
      <c r="CD414" s="254"/>
      <c r="CE414" s="254"/>
      <c r="CF414" s="254"/>
      <c r="CG414" s="254"/>
      <c r="CH414" s="254"/>
      <c r="CI414" s="254"/>
      <c r="CJ414" s="254"/>
      <c r="CK414" s="254"/>
      <c r="CL414" s="254"/>
      <c r="CM414" s="254"/>
      <c r="CN414" s="254"/>
      <c r="CO414" s="254"/>
      <c r="CP414" s="254"/>
      <c r="CQ414" s="254"/>
      <c r="CR414" s="254"/>
      <c r="CS414" s="254"/>
      <c r="CT414" s="254"/>
      <c r="CU414" s="254"/>
      <c r="CV414" s="254"/>
      <c r="CW414" s="254"/>
      <c r="CX414" s="254"/>
      <c r="CY414" s="254"/>
      <c r="CZ414" s="254"/>
      <c r="DA414" s="254"/>
      <c r="DB414" s="254"/>
      <c r="DC414" s="254"/>
      <c r="DD414" s="254"/>
      <c r="DE414" s="254"/>
      <c r="DF414" s="254"/>
      <c r="DG414" s="254"/>
      <c r="DH414" s="254"/>
      <c r="DI414" s="254"/>
      <c r="DJ414" s="254"/>
      <c r="DK414" s="254"/>
      <c r="DL414" s="254"/>
      <c r="DM414" s="254"/>
      <c r="DN414" s="259"/>
      <c r="DO414" s="254"/>
    </row>
    <row r="415" spans="1:119" ht="7.5" customHeight="1">
      <c r="A415" s="254"/>
      <c r="B415" s="258"/>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c r="AA415" s="254"/>
      <c r="AB415" s="254"/>
      <c r="AC415" s="254"/>
      <c r="AD415" s="254"/>
      <c r="AE415" s="254"/>
      <c r="AF415" s="254"/>
      <c r="AG415" s="254"/>
      <c r="AH415" s="254"/>
      <c r="AI415" s="254"/>
      <c r="AJ415" s="254"/>
      <c r="AK415" s="254"/>
      <c r="AL415" s="254"/>
      <c r="AM415" s="254"/>
      <c r="AN415" s="254"/>
      <c r="AO415" s="254"/>
      <c r="AP415" s="254"/>
      <c r="AQ415" s="254"/>
      <c r="AR415" s="254"/>
      <c r="AS415" s="254"/>
      <c r="AT415" s="254"/>
      <c r="AU415" s="254"/>
      <c r="AV415" s="254"/>
      <c r="AW415" s="254"/>
      <c r="AX415" s="254"/>
      <c r="AY415" s="254"/>
      <c r="AZ415" s="254"/>
      <c r="BA415" s="254"/>
      <c r="BB415" s="254"/>
      <c r="BC415" s="254"/>
      <c r="BD415" s="254"/>
      <c r="BE415" s="254"/>
      <c r="BF415" s="254"/>
      <c r="BG415" s="254"/>
      <c r="BH415" s="254"/>
      <c r="BI415" s="254"/>
      <c r="BJ415" s="254"/>
      <c r="BK415" s="254"/>
      <c r="BL415" s="254"/>
      <c r="BM415" s="254"/>
      <c r="BN415" s="254"/>
      <c r="BO415" s="254"/>
      <c r="BP415" s="254"/>
      <c r="BQ415" s="254"/>
      <c r="BR415" s="254"/>
      <c r="BS415" s="254"/>
      <c r="BT415" s="254"/>
      <c r="BU415" s="254"/>
      <c r="BV415" s="254"/>
      <c r="BW415" s="254"/>
      <c r="BX415" s="254"/>
      <c r="BY415" s="254"/>
      <c r="BZ415" s="254"/>
      <c r="CA415" s="254"/>
      <c r="CB415" s="254"/>
      <c r="CC415" s="254"/>
      <c r="CD415" s="254"/>
      <c r="CE415" s="254"/>
      <c r="CF415" s="254"/>
      <c r="CG415" s="254"/>
      <c r="CH415" s="254"/>
      <c r="CI415" s="254"/>
      <c r="CJ415" s="254"/>
      <c r="CK415" s="254"/>
      <c r="CL415" s="254"/>
      <c r="CM415" s="254"/>
      <c r="CN415" s="254"/>
      <c r="CO415" s="254"/>
      <c r="CP415" s="254"/>
      <c r="CQ415" s="254"/>
      <c r="CR415" s="254"/>
      <c r="CS415" s="254"/>
      <c r="CT415" s="254"/>
      <c r="CU415" s="254"/>
      <c r="CV415" s="254"/>
      <c r="CW415" s="254"/>
      <c r="CX415" s="254"/>
      <c r="CY415" s="254"/>
      <c r="CZ415" s="254"/>
      <c r="DA415" s="254"/>
      <c r="DB415" s="254"/>
      <c r="DC415" s="254"/>
      <c r="DD415" s="254"/>
      <c r="DE415" s="254"/>
      <c r="DF415" s="254"/>
      <c r="DG415" s="254"/>
      <c r="DH415" s="254"/>
      <c r="DI415" s="254"/>
      <c r="DJ415" s="254"/>
      <c r="DK415" s="254"/>
      <c r="DL415" s="254"/>
      <c r="DM415" s="254"/>
      <c r="DN415" s="259"/>
      <c r="DO415" s="254"/>
    </row>
    <row r="416" spans="1:119" ht="7.5" customHeight="1">
      <c r="A416" s="254"/>
      <c r="B416" s="258"/>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c r="AA416" s="254"/>
      <c r="AB416" s="254"/>
      <c r="AC416" s="254"/>
      <c r="AD416" s="254"/>
      <c r="AE416" s="254"/>
      <c r="AF416" s="254"/>
      <c r="AG416" s="254"/>
      <c r="AH416" s="254"/>
      <c r="AI416" s="254"/>
      <c r="AJ416" s="254"/>
      <c r="AK416" s="254"/>
      <c r="AL416" s="254"/>
      <c r="AM416" s="254"/>
      <c r="AN416" s="254"/>
      <c r="AO416" s="254"/>
      <c r="AP416" s="254"/>
      <c r="AQ416" s="254"/>
      <c r="AR416" s="254"/>
      <c r="AS416" s="254"/>
      <c r="AT416" s="254"/>
      <c r="AU416" s="254"/>
      <c r="AV416" s="254"/>
      <c r="AW416" s="254"/>
      <c r="AX416" s="254"/>
      <c r="AY416" s="254"/>
      <c r="AZ416" s="254"/>
      <c r="BA416" s="254"/>
      <c r="BB416" s="254"/>
      <c r="BC416" s="254"/>
      <c r="BD416" s="254"/>
      <c r="BE416" s="254"/>
      <c r="BF416" s="254"/>
      <c r="BG416" s="254"/>
      <c r="BH416" s="254"/>
      <c r="BI416" s="254"/>
      <c r="BJ416" s="254"/>
      <c r="BK416" s="254"/>
      <c r="BL416" s="254"/>
      <c r="BM416" s="254"/>
      <c r="BN416" s="254"/>
      <c r="BO416" s="254"/>
      <c r="BP416" s="254"/>
      <c r="BQ416" s="254"/>
      <c r="BR416" s="254"/>
      <c r="BS416" s="254"/>
      <c r="BT416" s="254"/>
      <c r="BU416" s="254"/>
      <c r="BV416" s="254"/>
      <c r="BW416" s="254"/>
      <c r="BX416" s="254"/>
      <c r="BY416" s="254"/>
      <c r="BZ416" s="254"/>
      <c r="CA416" s="254"/>
      <c r="CB416" s="254"/>
      <c r="CC416" s="254"/>
      <c r="CD416" s="254"/>
      <c r="CE416" s="254"/>
      <c r="CF416" s="254"/>
      <c r="CG416" s="254"/>
      <c r="CH416" s="254"/>
      <c r="CI416" s="254"/>
      <c r="CJ416" s="254"/>
      <c r="CK416" s="254"/>
      <c r="CL416" s="254"/>
      <c r="CM416" s="254"/>
      <c r="CN416" s="254"/>
      <c r="CO416" s="254"/>
      <c r="CP416" s="254"/>
      <c r="CQ416" s="254"/>
      <c r="CR416" s="254"/>
      <c r="CS416" s="254"/>
      <c r="CT416" s="254"/>
      <c r="CU416" s="254"/>
      <c r="CV416" s="254"/>
      <c r="CW416" s="254"/>
      <c r="CX416" s="254"/>
      <c r="CY416" s="254"/>
      <c r="CZ416" s="254"/>
      <c r="DA416" s="254"/>
      <c r="DB416" s="254"/>
      <c r="DC416" s="254"/>
      <c r="DD416" s="254"/>
      <c r="DE416" s="254"/>
      <c r="DF416" s="254"/>
      <c r="DG416" s="254"/>
      <c r="DH416" s="254"/>
      <c r="DI416" s="254"/>
      <c r="DJ416" s="254"/>
      <c r="DK416" s="254"/>
      <c r="DL416" s="254"/>
      <c r="DM416" s="254"/>
      <c r="DN416" s="259"/>
      <c r="DO416" s="254"/>
    </row>
    <row r="417" spans="1:119" ht="7.5" customHeight="1">
      <c r="A417" s="254"/>
      <c r="B417" s="258"/>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c r="AA417" s="254"/>
      <c r="AB417" s="254"/>
      <c r="AC417" s="254"/>
      <c r="AD417" s="254"/>
      <c r="AE417" s="254"/>
      <c r="AF417" s="254"/>
      <c r="AG417" s="254"/>
      <c r="AH417" s="254"/>
      <c r="AI417" s="254"/>
      <c r="AJ417" s="254"/>
      <c r="AK417" s="254"/>
      <c r="AL417" s="254"/>
      <c r="AM417" s="254"/>
      <c r="AN417" s="254"/>
      <c r="AO417" s="254"/>
      <c r="AP417" s="254"/>
      <c r="AQ417" s="254"/>
      <c r="AR417" s="254"/>
      <c r="AS417" s="254"/>
      <c r="AT417" s="254"/>
      <c r="AU417" s="254"/>
      <c r="AV417" s="254"/>
      <c r="AW417" s="254"/>
      <c r="AX417" s="254"/>
      <c r="AY417" s="254"/>
      <c r="AZ417" s="254"/>
      <c r="BA417" s="254"/>
      <c r="BB417" s="254"/>
      <c r="BC417" s="254"/>
      <c r="BD417" s="254"/>
      <c r="BE417" s="254"/>
      <c r="BF417" s="254"/>
      <c r="BG417" s="254"/>
      <c r="BH417" s="254"/>
      <c r="BI417" s="254"/>
      <c r="BJ417" s="254"/>
      <c r="BK417" s="254"/>
      <c r="BL417" s="254"/>
      <c r="BM417" s="254"/>
      <c r="BN417" s="254"/>
      <c r="BO417" s="254"/>
      <c r="BP417" s="254"/>
      <c r="BQ417" s="254"/>
      <c r="BR417" s="254"/>
      <c r="BS417" s="254"/>
      <c r="BT417" s="254"/>
      <c r="BU417" s="254"/>
      <c r="BV417" s="254"/>
      <c r="BW417" s="254"/>
      <c r="BX417" s="254"/>
      <c r="BY417" s="254"/>
      <c r="BZ417" s="254"/>
      <c r="CA417" s="254"/>
      <c r="CB417" s="254"/>
      <c r="CC417" s="254"/>
      <c r="CD417" s="254"/>
      <c r="CE417" s="254"/>
      <c r="CF417" s="254"/>
      <c r="CG417" s="254"/>
      <c r="CH417" s="254"/>
      <c r="CI417" s="254"/>
      <c r="CJ417" s="254"/>
      <c r="CK417" s="254"/>
      <c r="CL417" s="254"/>
      <c r="CM417" s="254"/>
      <c r="CN417" s="254"/>
      <c r="CO417" s="254"/>
      <c r="CP417" s="254"/>
      <c r="CQ417" s="254"/>
      <c r="CR417" s="254"/>
      <c r="CS417" s="254"/>
      <c r="CT417" s="254"/>
      <c r="CU417" s="254"/>
      <c r="CV417" s="254"/>
      <c r="CW417" s="254"/>
      <c r="CX417" s="254"/>
      <c r="CY417" s="254"/>
      <c r="CZ417" s="254"/>
      <c r="DA417" s="254"/>
      <c r="DB417" s="254"/>
      <c r="DC417" s="254"/>
      <c r="DD417" s="254"/>
      <c r="DE417" s="254"/>
      <c r="DF417" s="254"/>
      <c r="DG417" s="254"/>
      <c r="DH417" s="254"/>
      <c r="DI417" s="254"/>
      <c r="DJ417" s="254"/>
      <c r="DK417" s="254"/>
      <c r="DL417" s="254"/>
      <c r="DM417" s="254"/>
      <c r="DN417" s="259"/>
      <c r="DO417" s="254"/>
    </row>
    <row r="418" spans="1:119" ht="7.5" customHeight="1">
      <c r="A418" s="254"/>
      <c r="B418" s="258"/>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c r="AA418" s="254"/>
      <c r="AB418" s="254"/>
      <c r="AC418" s="254"/>
      <c r="AD418" s="254"/>
      <c r="AE418" s="254"/>
      <c r="AF418" s="254"/>
      <c r="AG418" s="254"/>
      <c r="AH418" s="254"/>
      <c r="AI418" s="254"/>
      <c r="AJ418" s="254"/>
      <c r="AK418" s="254"/>
      <c r="AL418" s="254"/>
      <c r="AM418" s="254"/>
      <c r="AN418" s="254"/>
      <c r="AO418" s="254"/>
      <c r="AP418" s="254"/>
      <c r="AQ418" s="254"/>
      <c r="AR418" s="254"/>
      <c r="AS418" s="254"/>
      <c r="AT418" s="254"/>
      <c r="AU418" s="254"/>
      <c r="AV418" s="254"/>
      <c r="AW418" s="254"/>
      <c r="AX418" s="254"/>
      <c r="AY418" s="254"/>
      <c r="AZ418" s="254"/>
      <c r="BA418" s="254"/>
      <c r="BB418" s="254"/>
      <c r="BC418" s="254"/>
      <c r="BD418" s="254"/>
      <c r="BE418" s="254"/>
      <c r="BF418" s="254"/>
      <c r="BG418" s="254"/>
      <c r="BH418" s="254"/>
      <c r="BI418" s="254"/>
      <c r="BJ418" s="254"/>
      <c r="BK418" s="254"/>
      <c r="BL418" s="254"/>
      <c r="BM418" s="254"/>
      <c r="BN418" s="254"/>
      <c r="BO418" s="254"/>
      <c r="BP418" s="254"/>
      <c r="BQ418" s="254"/>
      <c r="BR418" s="254"/>
      <c r="BS418" s="254"/>
      <c r="BT418" s="254"/>
      <c r="BU418" s="254"/>
      <c r="BV418" s="254"/>
      <c r="BW418" s="254"/>
      <c r="BX418" s="254"/>
      <c r="BY418" s="254"/>
      <c r="BZ418" s="254"/>
      <c r="CA418" s="254"/>
      <c r="CB418" s="254"/>
      <c r="CC418" s="254"/>
      <c r="CD418" s="254"/>
      <c r="CE418" s="254"/>
      <c r="CF418" s="254"/>
      <c r="CG418" s="254"/>
      <c r="CH418" s="254"/>
      <c r="CI418" s="254"/>
      <c r="CJ418" s="254"/>
      <c r="CK418" s="254"/>
      <c r="CL418" s="254"/>
      <c r="CM418" s="254"/>
      <c r="CN418" s="254"/>
      <c r="CO418" s="254"/>
      <c r="CP418" s="254"/>
      <c r="CQ418" s="254"/>
      <c r="CR418" s="254"/>
      <c r="CS418" s="254"/>
      <c r="CT418" s="254"/>
      <c r="CU418" s="254"/>
      <c r="CV418" s="254"/>
      <c r="CW418" s="254"/>
      <c r="CX418" s="254"/>
      <c r="CY418" s="254"/>
      <c r="CZ418" s="254"/>
      <c r="DA418" s="254"/>
      <c r="DB418" s="254"/>
      <c r="DC418" s="254"/>
      <c r="DD418" s="254"/>
      <c r="DE418" s="254"/>
      <c r="DF418" s="254"/>
      <c r="DG418" s="254"/>
      <c r="DH418" s="254"/>
      <c r="DI418" s="254"/>
      <c r="DJ418" s="254"/>
      <c r="DK418" s="254"/>
      <c r="DL418" s="254"/>
      <c r="DM418" s="254"/>
      <c r="DN418" s="259"/>
      <c r="DO418" s="254"/>
    </row>
    <row r="419" spans="1:119" ht="7.5" customHeight="1">
      <c r="A419" s="254"/>
      <c r="B419" s="258"/>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c r="AA419" s="254"/>
      <c r="AB419" s="254"/>
      <c r="AC419" s="254"/>
      <c r="AD419" s="254"/>
      <c r="AE419" s="254"/>
      <c r="AF419" s="254"/>
      <c r="AG419" s="254"/>
      <c r="AH419" s="254"/>
      <c r="AI419" s="254"/>
      <c r="AJ419" s="254"/>
      <c r="AK419" s="254"/>
      <c r="AL419" s="254"/>
      <c r="AM419" s="254"/>
      <c r="AN419" s="254"/>
      <c r="AO419" s="254"/>
      <c r="AP419" s="254"/>
      <c r="AQ419" s="254"/>
      <c r="AR419" s="254"/>
      <c r="AS419" s="254"/>
      <c r="AT419" s="254"/>
      <c r="AU419" s="254"/>
      <c r="AV419" s="254"/>
      <c r="AW419" s="254"/>
      <c r="AX419" s="254"/>
      <c r="AY419" s="254"/>
      <c r="AZ419" s="254"/>
      <c r="BA419" s="254"/>
      <c r="BB419" s="254"/>
      <c r="BC419" s="254"/>
      <c r="BD419" s="254"/>
      <c r="BE419" s="254"/>
      <c r="BF419" s="254"/>
      <c r="BG419" s="254"/>
      <c r="BH419" s="254"/>
      <c r="BI419" s="254"/>
      <c r="BJ419" s="254"/>
      <c r="BK419" s="254"/>
      <c r="BL419" s="254"/>
      <c r="BM419" s="254"/>
      <c r="BN419" s="254"/>
      <c r="BO419" s="254"/>
      <c r="BP419" s="254"/>
      <c r="BQ419" s="254"/>
      <c r="BR419" s="254"/>
      <c r="BS419" s="254"/>
      <c r="BT419" s="254"/>
      <c r="BU419" s="254"/>
      <c r="BV419" s="254"/>
      <c r="BW419" s="254"/>
      <c r="BX419" s="254"/>
      <c r="BY419" s="254"/>
      <c r="BZ419" s="254"/>
      <c r="CA419" s="254"/>
      <c r="CB419" s="254"/>
      <c r="CC419" s="254"/>
      <c r="CD419" s="254"/>
      <c r="CE419" s="254"/>
      <c r="CF419" s="254"/>
      <c r="CG419" s="254"/>
      <c r="CH419" s="254"/>
      <c r="CI419" s="254"/>
      <c r="CJ419" s="254"/>
      <c r="CK419" s="254"/>
      <c r="CL419" s="254"/>
      <c r="CM419" s="254"/>
      <c r="CN419" s="254"/>
      <c r="CO419" s="254"/>
      <c r="CP419" s="254"/>
      <c r="CQ419" s="254"/>
      <c r="CR419" s="254"/>
      <c r="CS419" s="254"/>
      <c r="CT419" s="254"/>
      <c r="CU419" s="254"/>
      <c r="CV419" s="254"/>
      <c r="CW419" s="254"/>
      <c r="CX419" s="254"/>
      <c r="CY419" s="254"/>
      <c r="CZ419" s="254"/>
      <c r="DA419" s="254"/>
      <c r="DB419" s="254"/>
      <c r="DC419" s="254"/>
      <c r="DD419" s="254"/>
      <c r="DE419" s="254"/>
      <c r="DF419" s="254"/>
      <c r="DG419" s="254"/>
      <c r="DH419" s="254"/>
      <c r="DI419" s="254"/>
      <c r="DJ419" s="254"/>
      <c r="DK419" s="254"/>
      <c r="DL419" s="254"/>
      <c r="DM419" s="254"/>
      <c r="DN419" s="259"/>
      <c r="DO419" s="254"/>
    </row>
    <row r="420" spans="1:119" ht="7.5" customHeight="1">
      <c r="A420" s="254"/>
      <c r="B420" s="258"/>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c r="AA420" s="254"/>
      <c r="AB420" s="254"/>
      <c r="AC420" s="254"/>
      <c r="AD420" s="254"/>
      <c r="AE420" s="254"/>
      <c r="AF420" s="254"/>
      <c r="AG420" s="254"/>
      <c r="AH420" s="254"/>
      <c r="AI420" s="254"/>
      <c r="AJ420" s="254"/>
      <c r="AK420" s="254"/>
      <c r="AL420" s="254"/>
      <c r="AM420" s="254"/>
      <c r="AN420" s="254"/>
      <c r="AO420" s="254"/>
      <c r="AP420" s="254"/>
      <c r="AQ420" s="254"/>
      <c r="AR420" s="254"/>
      <c r="AS420" s="254"/>
      <c r="AT420" s="254"/>
      <c r="AU420" s="254"/>
      <c r="AV420" s="254"/>
      <c r="AW420" s="254"/>
      <c r="AX420" s="254"/>
      <c r="AY420" s="254"/>
      <c r="AZ420" s="254"/>
      <c r="BA420" s="254"/>
      <c r="BB420" s="254"/>
      <c r="BC420" s="254"/>
      <c r="BD420" s="254"/>
      <c r="BE420" s="254"/>
      <c r="BF420" s="254"/>
      <c r="BG420" s="254"/>
      <c r="BH420" s="254"/>
      <c r="BI420" s="254"/>
      <c r="BJ420" s="254"/>
      <c r="BK420" s="254"/>
      <c r="BL420" s="254"/>
      <c r="BM420" s="254"/>
      <c r="BN420" s="254"/>
      <c r="BO420" s="254"/>
      <c r="BP420" s="254"/>
      <c r="BQ420" s="254"/>
      <c r="BR420" s="254"/>
      <c r="BS420" s="254"/>
      <c r="BT420" s="254"/>
      <c r="BU420" s="254"/>
      <c r="BV420" s="254"/>
      <c r="BW420" s="254"/>
      <c r="BX420" s="254"/>
      <c r="BY420" s="254"/>
      <c r="BZ420" s="254"/>
      <c r="CA420" s="254"/>
      <c r="CB420" s="254"/>
      <c r="CC420" s="254"/>
      <c r="CD420" s="254"/>
      <c r="CE420" s="254"/>
      <c r="CF420" s="254"/>
      <c r="CG420" s="254"/>
      <c r="CH420" s="254"/>
      <c r="CI420" s="254"/>
      <c r="CJ420" s="254"/>
      <c r="CK420" s="254"/>
      <c r="CL420" s="254"/>
      <c r="CM420" s="254"/>
      <c r="CN420" s="254"/>
      <c r="CO420" s="254"/>
      <c r="CP420" s="254"/>
      <c r="CQ420" s="254"/>
      <c r="CR420" s="254"/>
      <c r="CS420" s="254"/>
      <c r="CT420" s="254"/>
      <c r="CU420" s="254"/>
      <c r="CV420" s="254"/>
      <c r="CW420" s="254"/>
      <c r="CX420" s="254"/>
      <c r="CY420" s="254"/>
      <c r="CZ420" s="254"/>
      <c r="DA420" s="254"/>
      <c r="DB420" s="254"/>
      <c r="DC420" s="254"/>
      <c r="DD420" s="254"/>
      <c r="DE420" s="254"/>
      <c r="DF420" s="254"/>
      <c r="DG420" s="254"/>
      <c r="DH420" s="254"/>
      <c r="DI420" s="254"/>
      <c r="DJ420" s="254"/>
      <c r="DK420" s="254"/>
      <c r="DL420" s="254"/>
      <c r="DM420" s="254"/>
      <c r="DN420" s="259"/>
      <c r="DO420" s="254"/>
    </row>
    <row r="421" spans="1:119" ht="7.5" customHeight="1">
      <c r="A421" s="254"/>
      <c r="B421" s="258"/>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c r="AA421" s="254"/>
      <c r="AB421" s="254"/>
      <c r="AC421" s="254"/>
      <c r="AD421" s="254"/>
      <c r="AE421" s="254"/>
      <c r="AF421" s="254"/>
      <c r="AG421" s="254"/>
      <c r="AH421" s="254"/>
      <c r="AI421" s="254"/>
      <c r="AJ421" s="254"/>
      <c r="AK421" s="254"/>
      <c r="AL421" s="254"/>
      <c r="AM421" s="254"/>
      <c r="AN421" s="254"/>
      <c r="AO421" s="254"/>
      <c r="AP421" s="254"/>
      <c r="AQ421" s="254"/>
      <c r="AR421" s="254"/>
      <c r="AS421" s="254"/>
      <c r="AT421" s="254"/>
      <c r="AU421" s="254"/>
      <c r="AV421" s="254"/>
      <c r="AW421" s="254"/>
      <c r="AX421" s="254"/>
      <c r="AY421" s="254"/>
      <c r="AZ421" s="254"/>
      <c r="BA421" s="254"/>
      <c r="BB421" s="254"/>
      <c r="BC421" s="254"/>
      <c r="BD421" s="254"/>
      <c r="BE421" s="254"/>
      <c r="BF421" s="254"/>
      <c r="BG421" s="254"/>
      <c r="BH421" s="254"/>
      <c r="BI421" s="254"/>
      <c r="BJ421" s="254"/>
      <c r="BK421" s="254"/>
      <c r="BL421" s="254"/>
      <c r="BM421" s="254"/>
      <c r="BN421" s="254"/>
      <c r="BO421" s="254"/>
      <c r="BP421" s="254"/>
      <c r="BQ421" s="254"/>
      <c r="BR421" s="254"/>
      <c r="BS421" s="254"/>
      <c r="BT421" s="254"/>
      <c r="BU421" s="254"/>
      <c r="BV421" s="254"/>
      <c r="BW421" s="254"/>
      <c r="BX421" s="254"/>
      <c r="BY421" s="254"/>
      <c r="BZ421" s="254"/>
      <c r="CA421" s="254"/>
      <c r="CB421" s="254"/>
      <c r="CC421" s="254"/>
      <c r="CD421" s="254"/>
      <c r="CE421" s="254"/>
      <c r="CF421" s="254"/>
      <c r="CG421" s="254"/>
      <c r="CH421" s="254"/>
      <c r="CI421" s="254"/>
      <c r="CJ421" s="254"/>
      <c r="CK421" s="254"/>
      <c r="CL421" s="254"/>
      <c r="CM421" s="254"/>
      <c r="CN421" s="254"/>
      <c r="CO421" s="254"/>
      <c r="CP421" s="254"/>
      <c r="CQ421" s="254"/>
      <c r="CR421" s="254"/>
      <c r="CS421" s="254"/>
      <c r="CT421" s="254"/>
      <c r="CU421" s="254"/>
      <c r="CV421" s="254"/>
      <c r="CW421" s="254"/>
      <c r="CX421" s="254"/>
      <c r="CY421" s="254"/>
      <c r="CZ421" s="254"/>
      <c r="DA421" s="254"/>
      <c r="DB421" s="254"/>
      <c r="DC421" s="254"/>
      <c r="DD421" s="254"/>
      <c r="DE421" s="254"/>
      <c r="DF421" s="254"/>
      <c r="DG421" s="254"/>
      <c r="DH421" s="254"/>
      <c r="DI421" s="254"/>
      <c r="DJ421" s="254"/>
      <c r="DK421" s="254"/>
      <c r="DL421" s="254"/>
      <c r="DM421" s="254"/>
      <c r="DN421" s="259"/>
      <c r="DO421" s="254"/>
    </row>
    <row r="422" spans="1:119" ht="7.5" customHeight="1">
      <c r="A422" s="254"/>
      <c r="B422" s="258"/>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c r="AA422" s="254"/>
      <c r="AB422" s="254"/>
      <c r="AC422" s="254"/>
      <c r="AD422" s="254"/>
      <c r="AE422" s="254"/>
      <c r="AF422" s="254"/>
      <c r="AG422" s="254"/>
      <c r="AH422" s="254"/>
      <c r="AI422" s="254"/>
      <c r="AJ422" s="254"/>
      <c r="AK422" s="254"/>
      <c r="AL422" s="254"/>
      <c r="AM422" s="254"/>
      <c r="AN422" s="254"/>
      <c r="AO422" s="254"/>
      <c r="AP422" s="254"/>
      <c r="AQ422" s="254"/>
      <c r="AR422" s="254"/>
      <c r="AS422" s="254"/>
      <c r="AT422" s="254"/>
      <c r="AU422" s="254"/>
      <c r="AV422" s="254"/>
      <c r="AW422" s="254"/>
      <c r="AX422" s="254"/>
      <c r="AY422" s="254"/>
      <c r="AZ422" s="254"/>
      <c r="BA422" s="254"/>
      <c r="BB422" s="254"/>
      <c r="BC422" s="254"/>
      <c r="BD422" s="254"/>
      <c r="BE422" s="254"/>
      <c r="BF422" s="254"/>
      <c r="BG422" s="254"/>
      <c r="BH422" s="254"/>
      <c r="BI422" s="254"/>
      <c r="BJ422" s="254"/>
      <c r="BK422" s="254"/>
      <c r="BL422" s="254"/>
      <c r="BM422" s="254"/>
      <c r="BN422" s="254"/>
      <c r="BO422" s="254"/>
      <c r="BP422" s="254"/>
      <c r="BQ422" s="254"/>
      <c r="BR422" s="254"/>
      <c r="BS422" s="254"/>
      <c r="BT422" s="254"/>
      <c r="BU422" s="254"/>
      <c r="BV422" s="254"/>
      <c r="BW422" s="254"/>
      <c r="BX422" s="254"/>
      <c r="BY422" s="254"/>
      <c r="BZ422" s="254"/>
      <c r="CA422" s="254"/>
      <c r="CB422" s="254"/>
      <c r="CC422" s="254"/>
      <c r="CD422" s="254"/>
      <c r="CE422" s="254"/>
      <c r="CF422" s="254"/>
      <c r="CG422" s="254"/>
      <c r="CH422" s="254"/>
      <c r="CI422" s="254"/>
      <c r="CJ422" s="254"/>
      <c r="CK422" s="254"/>
      <c r="CL422" s="254"/>
      <c r="CM422" s="254"/>
      <c r="CN422" s="254"/>
      <c r="CO422" s="254"/>
      <c r="CP422" s="254"/>
      <c r="CQ422" s="254"/>
      <c r="CR422" s="254"/>
      <c r="CS422" s="254"/>
      <c r="CT422" s="254"/>
      <c r="CU422" s="254"/>
      <c r="CV422" s="254"/>
      <c r="CW422" s="254"/>
      <c r="CX422" s="254"/>
      <c r="CY422" s="254"/>
      <c r="CZ422" s="254"/>
      <c r="DA422" s="254"/>
      <c r="DB422" s="254"/>
      <c r="DC422" s="254"/>
      <c r="DD422" s="254"/>
      <c r="DE422" s="254"/>
      <c r="DF422" s="254"/>
      <c r="DG422" s="254"/>
      <c r="DH422" s="254"/>
      <c r="DI422" s="254"/>
      <c r="DJ422" s="254"/>
      <c r="DK422" s="254"/>
      <c r="DL422" s="254"/>
      <c r="DM422" s="254"/>
      <c r="DN422" s="259"/>
      <c r="DO422" s="254"/>
    </row>
    <row r="423" spans="1:119" ht="7.5" customHeight="1">
      <c r="A423" s="254"/>
      <c r="B423" s="258"/>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c r="AA423" s="254"/>
      <c r="AB423" s="254"/>
      <c r="AC423" s="254"/>
      <c r="AD423" s="254"/>
      <c r="AE423" s="254"/>
      <c r="AF423" s="254"/>
      <c r="AG423" s="254"/>
      <c r="AH423" s="254"/>
      <c r="AI423" s="254"/>
      <c r="AJ423" s="254"/>
      <c r="AK423" s="254"/>
      <c r="AL423" s="254"/>
      <c r="AM423" s="254"/>
      <c r="AN423" s="254"/>
      <c r="AO423" s="254"/>
      <c r="AP423" s="254"/>
      <c r="AQ423" s="254"/>
      <c r="AR423" s="254"/>
      <c r="AS423" s="254"/>
      <c r="AT423" s="254"/>
      <c r="AU423" s="254"/>
      <c r="AV423" s="254"/>
      <c r="AW423" s="254"/>
      <c r="AX423" s="254"/>
      <c r="AY423" s="254"/>
      <c r="AZ423" s="254"/>
      <c r="BA423" s="254"/>
      <c r="BB423" s="254"/>
      <c r="BC423" s="254"/>
      <c r="BD423" s="254"/>
      <c r="BE423" s="254"/>
      <c r="BF423" s="254"/>
      <c r="BG423" s="254"/>
      <c r="BH423" s="254"/>
      <c r="BI423" s="254"/>
      <c r="BJ423" s="254"/>
      <c r="BK423" s="254"/>
      <c r="BL423" s="254"/>
      <c r="BM423" s="254"/>
      <c r="BN423" s="254"/>
      <c r="BO423" s="254"/>
      <c r="BP423" s="254"/>
      <c r="BQ423" s="254"/>
      <c r="BR423" s="254"/>
      <c r="BS423" s="254"/>
      <c r="BT423" s="254"/>
      <c r="BU423" s="254"/>
      <c r="BV423" s="254"/>
      <c r="BW423" s="254"/>
      <c r="BX423" s="254"/>
      <c r="BY423" s="254"/>
      <c r="BZ423" s="254"/>
      <c r="CA423" s="254"/>
      <c r="CB423" s="254"/>
      <c r="CC423" s="254"/>
      <c r="CD423" s="254"/>
      <c r="CE423" s="254"/>
      <c r="CF423" s="254"/>
      <c r="CG423" s="254"/>
      <c r="CH423" s="254"/>
      <c r="CI423" s="254"/>
      <c r="CJ423" s="254"/>
      <c r="CK423" s="254"/>
      <c r="CL423" s="254"/>
      <c r="CM423" s="254"/>
      <c r="CN423" s="254"/>
      <c r="CO423" s="254"/>
      <c r="CP423" s="254"/>
      <c r="CQ423" s="254"/>
      <c r="CR423" s="254"/>
      <c r="CS423" s="254"/>
      <c r="CT423" s="254"/>
      <c r="CU423" s="254"/>
      <c r="CV423" s="254"/>
      <c r="CW423" s="254"/>
      <c r="CX423" s="254"/>
      <c r="CY423" s="254"/>
      <c r="CZ423" s="254"/>
      <c r="DA423" s="254"/>
      <c r="DB423" s="254"/>
      <c r="DC423" s="254"/>
      <c r="DD423" s="254"/>
      <c r="DE423" s="254"/>
      <c r="DF423" s="254"/>
      <c r="DG423" s="254"/>
      <c r="DH423" s="254"/>
      <c r="DI423" s="254"/>
      <c r="DJ423" s="254"/>
      <c r="DK423" s="254"/>
      <c r="DL423" s="254"/>
      <c r="DM423" s="254"/>
      <c r="DN423" s="259"/>
      <c r="DO423" s="254"/>
    </row>
    <row r="424" spans="1:119" ht="7.5" customHeight="1">
      <c r="A424" s="254"/>
      <c r="B424" s="258"/>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c r="AA424" s="254"/>
      <c r="AB424" s="254"/>
      <c r="AC424" s="254"/>
      <c r="AD424" s="254"/>
      <c r="AE424" s="254"/>
      <c r="AF424" s="254"/>
      <c r="AG424" s="254"/>
      <c r="AH424" s="254"/>
      <c r="AI424" s="254"/>
      <c r="AJ424" s="254"/>
      <c r="AK424" s="254"/>
      <c r="AL424" s="254"/>
      <c r="AM424" s="254"/>
      <c r="AN424" s="254"/>
      <c r="AO424" s="254"/>
      <c r="AP424" s="254"/>
      <c r="AQ424" s="254"/>
      <c r="AR424" s="254"/>
      <c r="AS424" s="254"/>
      <c r="AT424" s="254"/>
      <c r="AU424" s="254"/>
      <c r="AV424" s="254"/>
      <c r="AW424" s="254"/>
      <c r="AX424" s="254"/>
      <c r="AY424" s="254"/>
      <c r="AZ424" s="254"/>
      <c r="BA424" s="254"/>
      <c r="BB424" s="254"/>
      <c r="BC424" s="254"/>
      <c r="BD424" s="254"/>
      <c r="BE424" s="254"/>
      <c r="BF424" s="254"/>
      <c r="BG424" s="254"/>
      <c r="BH424" s="254"/>
      <c r="BI424" s="254"/>
      <c r="BJ424" s="254"/>
      <c r="BK424" s="254"/>
      <c r="BL424" s="254"/>
      <c r="BM424" s="254"/>
      <c r="BN424" s="254"/>
      <c r="BO424" s="254"/>
      <c r="BP424" s="254"/>
      <c r="BQ424" s="254"/>
      <c r="BR424" s="254"/>
      <c r="BS424" s="254"/>
      <c r="BT424" s="254"/>
      <c r="BU424" s="254"/>
      <c r="BV424" s="254"/>
      <c r="BW424" s="254"/>
      <c r="BX424" s="254"/>
      <c r="BY424" s="254"/>
      <c r="BZ424" s="254"/>
      <c r="CA424" s="254"/>
      <c r="CB424" s="254"/>
      <c r="CC424" s="254"/>
      <c r="CD424" s="254"/>
      <c r="CE424" s="254"/>
      <c r="CF424" s="254"/>
      <c r="CG424" s="254"/>
      <c r="CH424" s="254"/>
      <c r="CI424" s="254"/>
      <c r="CJ424" s="254"/>
      <c r="CK424" s="254"/>
      <c r="CL424" s="254"/>
      <c r="CM424" s="254"/>
      <c r="CN424" s="254"/>
      <c r="CO424" s="254"/>
      <c r="CP424" s="254"/>
      <c r="CQ424" s="254"/>
      <c r="CR424" s="254"/>
      <c r="CS424" s="254"/>
      <c r="CT424" s="254"/>
      <c r="CU424" s="254"/>
      <c r="CV424" s="254"/>
      <c r="CW424" s="254"/>
      <c r="CX424" s="254"/>
      <c r="CY424" s="254"/>
      <c r="CZ424" s="254"/>
      <c r="DA424" s="254"/>
      <c r="DB424" s="254"/>
      <c r="DC424" s="254"/>
      <c r="DD424" s="254"/>
      <c r="DE424" s="254"/>
      <c r="DF424" s="254"/>
      <c r="DG424" s="254"/>
      <c r="DH424" s="254"/>
      <c r="DI424" s="254"/>
      <c r="DJ424" s="254"/>
      <c r="DK424" s="254"/>
      <c r="DL424" s="254"/>
      <c r="DM424" s="254"/>
      <c r="DN424" s="259"/>
      <c r="DO424" s="254"/>
    </row>
    <row r="425" spans="1:119" ht="7.5" customHeight="1">
      <c r="A425" s="254"/>
      <c r="B425" s="258"/>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c r="AA425" s="254"/>
      <c r="AB425" s="254"/>
      <c r="AC425" s="254"/>
      <c r="AD425" s="254"/>
      <c r="AE425" s="254"/>
      <c r="AF425" s="254"/>
      <c r="AG425" s="254"/>
      <c r="AH425" s="254"/>
      <c r="AI425" s="254"/>
      <c r="AJ425" s="254"/>
      <c r="AK425" s="254"/>
      <c r="AL425" s="254"/>
      <c r="AM425" s="254"/>
      <c r="AN425" s="254"/>
      <c r="AO425" s="254"/>
      <c r="AP425" s="254"/>
      <c r="AQ425" s="254"/>
      <c r="AR425" s="254"/>
      <c r="AS425" s="254"/>
      <c r="AT425" s="254"/>
      <c r="AU425" s="254"/>
      <c r="AV425" s="254"/>
      <c r="AW425" s="254"/>
      <c r="AX425" s="254"/>
      <c r="AY425" s="254"/>
      <c r="AZ425" s="254"/>
      <c r="BA425" s="254"/>
      <c r="BB425" s="254"/>
      <c r="BC425" s="254"/>
      <c r="BD425" s="254"/>
      <c r="BE425" s="254"/>
      <c r="BF425" s="254"/>
      <c r="BG425" s="254"/>
      <c r="BH425" s="254"/>
      <c r="BI425" s="254"/>
      <c r="BJ425" s="254"/>
      <c r="BK425" s="254"/>
      <c r="BL425" s="254"/>
      <c r="BM425" s="254"/>
      <c r="BN425" s="254"/>
      <c r="BO425" s="254"/>
      <c r="BP425" s="254"/>
      <c r="BQ425" s="254"/>
      <c r="BR425" s="254"/>
      <c r="BS425" s="254"/>
      <c r="BT425" s="254"/>
      <c r="BU425" s="254"/>
      <c r="BV425" s="254"/>
      <c r="BW425" s="254"/>
      <c r="BX425" s="254"/>
      <c r="BY425" s="254"/>
      <c r="BZ425" s="254"/>
      <c r="CA425" s="254"/>
      <c r="CB425" s="254"/>
      <c r="CC425" s="254"/>
      <c r="CD425" s="254"/>
      <c r="CE425" s="254"/>
      <c r="CF425" s="254"/>
      <c r="CG425" s="254"/>
      <c r="CH425" s="254"/>
      <c r="CI425" s="254"/>
      <c r="CJ425" s="254"/>
      <c r="CK425" s="254"/>
      <c r="CL425" s="254"/>
      <c r="CM425" s="254"/>
      <c r="CN425" s="254"/>
      <c r="CO425" s="254"/>
      <c r="CP425" s="254"/>
      <c r="CQ425" s="254"/>
      <c r="CR425" s="254"/>
      <c r="CS425" s="254"/>
      <c r="CT425" s="254"/>
      <c r="CU425" s="254"/>
      <c r="CV425" s="254"/>
      <c r="CW425" s="254"/>
      <c r="CX425" s="254"/>
      <c r="CY425" s="254"/>
      <c r="CZ425" s="254"/>
      <c r="DA425" s="254"/>
      <c r="DB425" s="254"/>
      <c r="DC425" s="254"/>
      <c r="DD425" s="254"/>
      <c r="DE425" s="254"/>
      <c r="DF425" s="254"/>
      <c r="DG425" s="254"/>
      <c r="DH425" s="254"/>
      <c r="DI425" s="254"/>
      <c r="DJ425" s="254"/>
      <c r="DK425" s="254"/>
      <c r="DL425" s="254"/>
      <c r="DM425" s="254"/>
      <c r="DN425" s="259"/>
      <c r="DO425" s="254"/>
    </row>
    <row r="426" spans="1:119" ht="7.5" customHeight="1">
      <c r="A426" s="254"/>
      <c r="B426" s="258"/>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c r="AA426" s="254"/>
      <c r="AB426" s="254"/>
      <c r="AC426" s="254"/>
      <c r="AD426" s="254"/>
      <c r="AE426" s="254"/>
      <c r="AF426" s="254"/>
      <c r="AG426" s="254"/>
      <c r="AH426" s="254"/>
      <c r="AI426" s="254"/>
      <c r="AJ426" s="254"/>
      <c r="AK426" s="254"/>
      <c r="AL426" s="254"/>
      <c r="AM426" s="254"/>
      <c r="AN426" s="254"/>
      <c r="AO426" s="254"/>
      <c r="AP426" s="254"/>
      <c r="AQ426" s="254"/>
      <c r="AR426" s="254"/>
      <c r="AS426" s="254"/>
      <c r="AT426" s="254"/>
      <c r="AU426" s="254"/>
      <c r="AV426" s="254"/>
      <c r="AW426" s="254"/>
      <c r="AX426" s="254"/>
      <c r="AY426" s="254"/>
      <c r="AZ426" s="254"/>
      <c r="BA426" s="254"/>
      <c r="BB426" s="254"/>
      <c r="BC426" s="254"/>
      <c r="BD426" s="254"/>
      <c r="BE426" s="254"/>
      <c r="BF426" s="254"/>
      <c r="BG426" s="254"/>
      <c r="BH426" s="254"/>
      <c r="BI426" s="254"/>
      <c r="BJ426" s="254"/>
      <c r="BK426" s="254"/>
      <c r="BL426" s="254"/>
      <c r="BM426" s="254"/>
      <c r="BN426" s="254"/>
      <c r="BO426" s="254"/>
      <c r="BP426" s="254"/>
      <c r="BQ426" s="254"/>
      <c r="BR426" s="254"/>
      <c r="BS426" s="254"/>
      <c r="BT426" s="254"/>
      <c r="BU426" s="254"/>
      <c r="BV426" s="254"/>
      <c r="BW426" s="254"/>
      <c r="BX426" s="254"/>
      <c r="BY426" s="254"/>
      <c r="BZ426" s="254"/>
      <c r="CA426" s="254"/>
      <c r="CB426" s="254"/>
      <c r="CC426" s="254"/>
      <c r="CD426" s="254"/>
      <c r="CE426" s="254"/>
      <c r="CF426" s="254"/>
      <c r="CG426" s="254"/>
      <c r="CH426" s="254"/>
      <c r="CI426" s="254"/>
      <c r="CJ426" s="254"/>
      <c r="CK426" s="254"/>
      <c r="CL426" s="254"/>
      <c r="CM426" s="254"/>
      <c r="CN426" s="254"/>
      <c r="CO426" s="254"/>
      <c r="CP426" s="254"/>
      <c r="CQ426" s="254"/>
      <c r="CR426" s="254"/>
      <c r="CS426" s="254"/>
      <c r="CT426" s="254"/>
      <c r="CU426" s="254"/>
      <c r="CV426" s="254"/>
      <c r="CW426" s="254"/>
      <c r="CX426" s="254"/>
      <c r="CY426" s="254"/>
      <c r="CZ426" s="254"/>
      <c r="DA426" s="254"/>
      <c r="DB426" s="254"/>
      <c r="DC426" s="254"/>
      <c r="DD426" s="254"/>
      <c r="DE426" s="254"/>
      <c r="DF426" s="254"/>
      <c r="DG426" s="254"/>
      <c r="DH426" s="254"/>
      <c r="DI426" s="254"/>
      <c r="DJ426" s="254"/>
      <c r="DK426" s="254"/>
      <c r="DL426" s="254"/>
      <c r="DM426" s="254"/>
      <c r="DN426" s="259"/>
      <c r="DO426" s="254"/>
    </row>
    <row r="427" spans="1:119" ht="7.5" customHeight="1">
      <c r="A427" s="254"/>
      <c r="B427" s="258"/>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c r="AA427" s="254"/>
      <c r="AB427" s="254"/>
      <c r="AC427" s="254"/>
      <c r="AD427" s="254"/>
      <c r="AE427" s="254"/>
      <c r="AF427" s="254"/>
      <c r="AG427" s="254"/>
      <c r="AH427" s="254"/>
      <c r="AI427" s="254"/>
      <c r="AJ427" s="254"/>
      <c r="AK427" s="254"/>
      <c r="AL427" s="254"/>
      <c r="AM427" s="254"/>
      <c r="AN427" s="254"/>
      <c r="AO427" s="254"/>
      <c r="AP427" s="254"/>
      <c r="AQ427" s="254"/>
      <c r="AR427" s="254"/>
      <c r="AS427" s="254"/>
      <c r="AT427" s="254"/>
      <c r="AU427" s="254"/>
      <c r="AV427" s="254"/>
      <c r="AW427" s="254"/>
      <c r="AX427" s="254"/>
      <c r="AY427" s="254"/>
      <c r="AZ427" s="254"/>
      <c r="BA427" s="254"/>
      <c r="BB427" s="254"/>
      <c r="BC427" s="254"/>
      <c r="BD427" s="254"/>
      <c r="BE427" s="254"/>
      <c r="BF427" s="254"/>
      <c r="BG427" s="254"/>
      <c r="BH427" s="254"/>
      <c r="BI427" s="254"/>
      <c r="BJ427" s="254"/>
      <c r="BK427" s="254"/>
      <c r="BL427" s="254"/>
      <c r="BM427" s="254"/>
      <c r="BN427" s="254"/>
      <c r="BO427" s="254"/>
      <c r="BP427" s="254"/>
      <c r="BQ427" s="254"/>
      <c r="BR427" s="254"/>
      <c r="BS427" s="254"/>
      <c r="BT427" s="254"/>
      <c r="BU427" s="254"/>
      <c r="BV427" s="254"/>
      <c r="BW427" s="254"/>
      <c r="BX427" s="254"/>
      <c r="BY427" s="254"/>
      <c r="BZ427" s="254"/>
      <c r="CA427" s="254"/>
      <c r="CB427" s="254"/>
      <c r="CC427" s="254"/>
      <c r="CD427" s="254"/>
      <c r="CE427" s="254"/>
      <c r="CF427" s="254"/>
      <c r="CG427" s="254"/>
      <c r="CH427" s="254"/>
      <c r="CI427" s="254"/>
      <c r="CJ427" s="254"/>
      <c r="CK427" s="254"/>
      <c r="CL427" s="254"/>
      <c r="CM427" s="254"/>
      <c r="CN427" s="254"/>
      <c r="CO427" s="254"/>
      <c r="CP427" s="254"/>
      <c r="CQ427" s="254"/>
      <c r="CR427" s="254"/>
      <c r="CS427" s="254"/>
      <c r="CT427" s="254"/>
      <c r="CU427" s="254"/>
      <c r="CV427" s="254"/>
      <c r="CW427" s="254"/>
      <c r="CX427" s="254"/>
      <c r="CY427" s="254"/>
      <c r="CZ427" s="254"/>
      <c r="DA427" s="254"/>
      <c r="DB427" s="254"/>
      <c r="DC427" s="254"/>
      <c r="DD427" s="254"/>
      <c r="DE427" s="254"/>
      <c r="DF427" s="254"/>
      <c r="DG427" s="254"/>
      <c r="DH427" s="254"/>
      <c r="DI427" s="254"/>
      <c r="DJ427" s="254"/>
      <c r="DK427" s="254"/>
      <c r="DL427" s="254"/>
      <c r="DM427" s="254"/>
      <c r="DN427" s="259"/>
      <c r="DO427" s="254"/>
    </row>
    <row r="428" spans="1:119" ht="7.5" customHeight="1">
      <c r="A428" s="254"/>
      <c r="B428" s="258"/>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c r="AA428" s="254"/>
      <c r="AB428" s="254"/>
      <c r="AC428" s="254"/>
      <c r="AD428" s="254"/>
      <c r="AE428" s="254"/>
      <c r="AF428" s="254"/>
      <c r="AG428" s="254"/>
      <c r="AH428" s="254"/>
      <c r="AI428" s="254"/>
      <c r="AJ428" s="254"/>
      <c r="AK428" s="254"/>
      <c r="AL428" s="254"/>
      <c r="AM428" s="254"/>
      <c r="AN428" s="254"/>
      <c r="AO428" s="254"/>
      <c r="AP428" s="254"/>
      <c r="AQ428" s="254"/>
      <c r="AR428" s="254"/>
      <c r="AS428" s="254"/>
      <c r="AT428" s="254"/>
      <c r="AU428" s="254"/>
      <c r="AV428" s="254"/>
      <c r="AW428" s="254"/>
      <c r="AX428" s="254"/>
      <c r="AY428" s="254"/>
      <c r="AZ428" s="254"/>
      <c r="BA428" s="254"/>
      <c r="BB428" s="254"/>
      <c r="BC428" s="254"/>
      <c r="BD428" s="254"/>
      <c r="BE428" s="254"/>
      <c r="BF428" s="254"/>
      <c r="BG428" s="254"/>
      <c r="BH428" s="254"/>
      <c r="BI428" s="254"/>
      <c r="BJ428" s="254"/>
      <c r="BK428" s="254"/>
      <c r="BL428" s="254"/>
      <c r="BM428" s="254"/>
      <c r="BN428" s="254"/>
      <c r="BO428" s="254"/>
      <c r="BP428" s="254"/>
      <c r="BQ428" s="254"/>
      <c r="BR428" s="254"/>
      <c r="BS428" s="254"/>
      <c r="BT428" s="254"/>
      <c r="BU428" s="254"/>
      <c r="BV428" s="254"/>
      <c r="BW428" s="254"/>
      <c r="BX428" s="254"/>
      <c r="BY428" s="254"/>
      <c r="BZ428" s="254"/>
      <c r="CA428" s="254"/>
      <c r="CB428" s="254"/>
      <c r="CC428" s="254"/>
      <c r="CD428" s="254"/>
      <c r="CE428" s="254"/>
      <c r="CF428" s="254"/>
      <c r="CG428" s="254"/>
      <c r="CH428" s="254"/>
      <c r="CI428" s="254"/>
      <c r="CJ428" s="254"/>
      <c r="CK428" s="254"/>
      <c r="CL428" s="254"/>
      <c r="CM428" s="254"/>
      <c r="CN428" s="254"/>
      <c r="CO428" s="254"/>
      <c r="CP428" s="254"/>
      <c r="CQ428" s="254"/>
      <c r="CR428" s="254"/>
      <c r="CS428" s="254"/>
      <c r="CT428" s="254"/>
      <c r="CU428" s="254"/>
      <c r="CV428" s="254"/>
      <c r="CW428" s="254"/>
      <c r="CX428" s="254"/>
      <c r="CY428" s="254"/>
      <c r="CZ428" s="254"/>
      <c r="DA428" s="254"/>
      <c r="DB428" s="254"/>
      <c r="DC428" s="254"/>
      <c r="DD428" s="254"/>
      <c r="DE428" s="254"/>
      <c r="DF428" s="254"/>
      <c r="DG428" s="254"/>
      <c r="DH428" s="254"/>
      <c r="DI428" s="254"/>
      <c r="DJ428" s="254"/>
      <c r="DK428" s="254"/>
      <c r="DL428" s="254"/>
      <c r="DM428" s="254"/>
      <c r="DN428" s="259"/>
      <c r="DO428" s="254"/>
    </row>
    <row r="429" spans="1:119" ht="7.5" customHeight="1">
      <c r="A429" s="254"/>
      <c r="B429" s="258"/>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c r="AA429" s="254"/>
      <c r="AB429" s="254"/>
      <c r="AC429" s="254"/>
      <c r="AD429" s="254"/>
      <c r="AE429" s="254"/>
      <c r="AF429" s="254"/>
      <c r="AG429" s="254"/>
      <c r="AH429" s="254"/>
      <c r="AI429" s="254"/>
      <c r="AJ429" s="254"/>
      <c r="AK429" s="254"/>
      <c r="AL429" s="254"/>
      <c r="AM429" s="254"/>
      <c r="AN429" s="254"/>
      <c r="AO429" s="254"/>
      <c r="AP429" s="254"/>
      <c r="AQ429" s="254"/>
      <c r="AR429" s="254"/>
      <c r="AS429" s="254"/>
      <c r="AT429" s="254"/>
      <c r="AU429" s="254"/>
      <c r="AV429" s="254"/>
      <c r="AW429" s="254"/>
      <c r="AX429" s="254"/>
      <c r="AY429" s="254"/>
      <c r="AZ429" s="254"/>
      <c r="BA429" s="254"/>
      <c r="BB429" s="254"/>
      <c r="BC429" s="254"/>
      <c r="BD429" s="254"/>
      <c r="BE429" s="254"/>
      <c r="BF429" s="254"/>
      <c r="BG429" s="254"/>
      <c r="BH429" s="254"/>
      <c r="BI429" s="254"/>
      <c r="BJ429" s="254"/>
      <c r="BK429" s="254"/>
      <c r="BL429" s="254"/>
      <c r="BM429" s="254"/>
      <c r="BN429" s="254"/>
      <c r="BO429" s="254"/>
      <c r="BP429" s="254"/>
      <c r="BQ429" s="254"/>
      <c r="BR429" s="254"/>
      <c r="BS429" s="254"/>
      <c r="BT429" s="254"/>
      <c r="BU429" s="254"/>
      <c r="BV429" s="254"/>
      <c r="BW429" s="254"/>
      <c r="BX429" s="254"/>
      <c r="BY429" s="254"/>
      <c r="BZ429" s="254"/>
      <c r="CA429" s="254"/>
      <c r="CB429" s="254"/>
      <c r="CC429" s="254"/>
      <c r="CD429" s="254"/>
      <c r="CE429" s="254"/>
      <c r="CF429" s="254"/>
      <c r="CG429" s="254"/>
      <c r="CH429" s="254"/>
      <c r="CI429" s="254"/>
      <c r="CJ429" s="254"/>
      <c r="CK429" s="254"/>
      <c r="CL429" s="254"/>
      <c r="CM429" s="254"/>
      <c r="CN429" s="254"/>
      <c r="CO429" s="254"/>
      <c r="CP429" s="254"/>
      <c r="CQ429" s="254"/>
      <c r="CR429" s="254"/>
      <c r="CS429" s="254"/>
      <c r="CT429" s="254"/>
      <c r="CU429" s="254"/>
      <c r="CV429" s="254"/>
      <c r="CW429" s="254"/>
      <c r="CX429" s="254"/>
      <c r="CY429" s="254"/>
      <c r="CZ429" s="254"/>
      <c r="DA429" s="254"/>
      <c r="DB429" s="254"/>
      <c r="DC429" s="254"/>
      <c r="DD429" s="254"/>
      <c r="DE429" s="254"/>
      <c r="DF429" s="254"/>
      <c r="DG429" s="254"/>
      <c r="DH429" s="254"/>
      <c r="DI429" s="254"/>
      <c r="DJ429" s="254"/>
      <c r="DK429" s="254"/>
      <c r="DL429" s="254"/>
      <c r="DM429" s="254"/>
      <c r="DN429" s="259"/>
      <c r="DO429" s="254"/>
    </row>
    <row r="430" spans="1:119" ht="7.5" customHeight="1" thickBot="1">
      <c r="A430" s="254"/>
      <c r="B430" s="260"/>
      <c r="C430" s="261"/>
      <c r="D430" s="261"/>
      <c r="E430" s="261"/>
      <c r="F430" s="261"/>
      <c r="G430" s="261"/>
      <c r="H430" s="261"/>
      <c r="I430" s="261"/>
      <c r="J430" s="261"/>
      <c r="K430" s="261"/>
      <c r="L430" s="261"/>
      <c r="M430" s="261"/>
      <c r="N430" s="261"/>
      <c r="O430" s="261"/>
      <c r="P430" s="261"/>
      <c r="Q430" s="261"/>
      <c r="R430" s="261"/>
      <c r="S430" s="261"/>
      <c r="T430" s="261"/>
      <c r="U430" s="261"/>
      <c r="V430" s="261"/>
      <c r="W430" s="261"/>
      <c r="X430" s="261"/>
      <c r="Y430" s="261"/>
      <c r="Z430" s="261"/>
      <c r="AA430" s="261"/>
      <c r="AB430" s="261"/>
      <c r="AC430" s="261"/>
      <c r="AD430" s="261"/>
      <c r="AE430" s="261"/>
      <c r="AF430" s="261"/>
      <c r="AG430" s="261"/>
      <c r="AH430" s="261"/>
      <c r="AI430" s="261"/>
      <c r="AJ430" s="261"/>
      <c r="AK430" s="261"/>
      <c r="AL430" s="261"/>
      <c r="AM430" s="261"/>
      <c r="AN430" s="261"/>
      <c r="AO430" s="261"/>
      <c r="AP430" s="261"/>
      <c r="AQ430" s="261"/>
      <c r="AR430" s="261"/>
      <c r="AS430" s="261"/>
      <c r="AT430" s="261"/>
      <c r="AU430" s="261"/>
      <c r="AV430" s="261"/>
      <c r="AW430" s="261"/>
      <c r="AX430" s="261"/>
      <c r="AY430" s="261"/>
      <c r="AZ430" s="261"/>
      <c r="BA430" s="261"/>
      <c r="BB430" s="261"/>
      <c r="BC430" s="261"/>
      <c r="BD430" s="261"/>
      <c r="BE430" s="261"/>
      <c r="BF430" s="261"/>
      <c r="BG430" s="261"/>
      <c r="BH430" s="261"/>
      <c r="BI430" s="261"/>
      <c r="BJ430" s="261"/>
      <c r="BK430" s="261"/>
      <c r="BL430" s="261"/>
      <c r="BM430" s="261"/>
      <c r="BN430" s="261"/>
      <c r="BO430" s="261"/>
      <c r="BP430" s="261"/>
      <c r="BQ430" s="261"/>
      <c r="BR430" s="261"/>
      <c r="BS430" s="261"/>
      <c r="BT430" s="261"/>
      <c r="BU430" s="261"/>
      <c r="BV430" s="261"/>
      <c r="BW430" s="261"/>
      <c r="BX430" s="261"/>
      <c r="BY430" s="261"/>
      <c r="BZ430" s="261"/>
      <c r="CA430" s="261"/>
      <c r="CB430" s="261"/>
      <c r="CC430" s="261"/>
      <c r="CD430" s="261"/>
      <c r="CE430" s="261"/>
      <c r="CF430" s="261"/>
      <c r="CG430" s="261"/>
      <c r="CH430" s="261"/>
      <c r="CI430" s="261"/>
      <c r="CJ430" s="261"/>
      <c r="CK430" s="261"/>
      <c r="CL430" s="261"/>
      <c r="CM430" s="261"/>
      <c r="CN430" s="261"/>
      <c r="CO430" s="261"/>
      <c r="CP430" s="261"/>
      <c r="CQ430" s="261"/>
      <c r="CR430" s="261"/>
      <c r="CS430" s="261"/>
      <c r="CT430" s="261"/>
      <c r="CU430" s="261"/>
      <c r="CV430" s="261"/>
      <c r="CW430" s="261"/>
      <c r="CX430" s="261"/>
      <c r="CY430" s="261"/>
      <c r="CZ430" s="261"/>
      <c r="DA430" s="261"/>
      <c r="DB430" s="261"/>
      <c r="DC430" s="261"/>
      <c r="DD430" s="261"/>
      <c r="DE430" s="261"/>
      <c r="DF430" s="261"/>
      <c r="DG430" s="261"/>
      <c r="DH430" s="261"/>
      <c r="DI430" s="261"/>
      <c r="DJ430" s="261"/>
      <c r="DK430" s="261"/>
      <c r="DL430" s="261"/>
      <c r="DM430" s="261"/>
      <c r="DN430" s="262"/>
      <c r="DO430" s="254"/>
    </row>
    <row r="431" spans="1:119" ht="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c r="AA431" s="254"/>
      <c r="AB431" s="254"/>
      <c r="AC431" s="254"/>
      <c r="AD431" s="254"/>
      <c r="AE431" s="254"/>
      <c r="AF431" s="254"/>
      <c r="AG431" s="254"/>
      <c r="AH431" s="254"/>
      <c r="AI431" s="254"/>
      <c r="AJ431" s="254"/>
      <c r="AK431" s="254"/>
      <c r="AL431" s="254"/>
      <c r="AM431" s="254"/>
      <c r="AN431" s="254"/>
      <c r="AO431" s="254"/>
      <c r="AP431" s="254"/>
      <c r="AQ431" s="254"/>
      <c r="AR431" s="254"/>
      <c r="AS431" s="254"/>
      <c r="AT431" s="254"/>
      <c r="AU431" s="254"/>
      <c r="AV431" s="254"/>
      <c r="AW431" s="254"/>
      <c r="AX431" s="254"/>
      <c r="AY431" s="254"/>
      <c r="AZ431" s="254"/>
      <c r="BA431" s="254"/>
      <c r="BB431" s="254"/>
      <c r="BC431" s="254"/>
      <c r="BD431" s="254"/>
      <c r="BE431" s="254"/>
      <c r="BF431" s="254"/>
      <c r="BG431" s="254"/>
      <c r="BH431" s="254"/>
      <c r="BI431" s="254"/>
      <c r="BJ431" s="254"/>
      <c r="BK431" s="254"/>
      <c r="BL431" s="254"/>
      <c r="BM431" s="254"/>
      <c r="BN431" s="254"/>
      <c r="BO431" s="254"/>
      <c r="BP431" s="254"/>
      <c r="BQ431" s="254"/>
      <c r="BR431" s="254"/>
      <c r="BS431" s="254"/>
      <c r="BT431" s="254"/>
      <c r="BU431" s="254"/>
      <c r="BV431" s="254"/>
      <c r="BW431" s="254"/>
      <c r="BX431" s="254"/>
      <c r="BY431" s="254"/>
      <c r="BZ431" s="254"/>
      <c r="CA431" s="254"/>
      <c r="CB431" s="254"/>
      <c r="CC431" s="254"/>
      <c r="CD431" s="254"/>
      <c r="CE431" s="254"/>
      <c r="CF431" s="254"/>
      <c r="CG431" s="254"/>
      <c r="CH431" s="254"/>
      <c r="CI431" s="254"/>
      <c r="CJ431" s="254"/>
      <c r="CK431" s="254"/>
      <c r="CL431" s="254"/>
      <c r="CM431" s="254"/>
      <c r="CN431" s="254"/>
      <c r="CO431" s="254"/>
      <c r="CP431" s="254"/>
      <c r="CQ431" s="254"/>
      <c r="CR431" s="254"/>
      <c r="CS431" s="254"/>
      <c r="CT431" s="254"/>
      <c r="CU431" s="254"/>
      <c r="CV431" s="254"/>
      <c r="CW431" s="254"/>
      <c r="CX431" s="254"/>
      <c r="CY431" s="254"/>
      <c r="CZ431" s="254"/>
      <c r="DA431" s="254"/>
      <c r="DB431" s="254"/>
      <c r="DC431" s="254"/>
      <c r="DD431" s="254"/>
      <c r="DE431" s="254"/>
      <c r="DF431" s="254"/>
      <c r="DG431" s="254"/>
      <c r="DH431" s="254"/>
      <c r="DI431" s="254"/>
      <c r="DJ431" s="254"/>
      <c r="DK431" s="254"/>
      <c r="DL431" s="254"/>
      <c r="DM431" s="254"/>
      <c r="DN431" s="254"/>
      <c r="DO431" s="254"/>
    </row>
    <row r="432" spans="1:119" ht="7.5" customHeight="1" thickBo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c r="AA432" s="254"/>
      <c r="AB432" s="254"/>
      <c r="AC432" s="254"/>
      <c r="AD432" s="254"/>
      <c r="AE432" s="254"/>
      <c r="AF432" s="254"/>
      <c r="AG432" s="254"/>
      <c r="AH432" s="254"/>
      <c r="AI432" s="254"/>
      <c r="AJ432" s="254"/>
      <c r="AK432" s="254"/>
      <c r="AL432" s="254"/>
      <c r="AM432" s="254"/>
      <c r="AN432" s="254"/>
      <c r="AO432" s="254"/>
      <c r="AP432" s="254"/>
      <c r="AQ432" s="254"/>
      <c r="AR432" s="254"/>
      <c r="AS432" s="254"/>
      <c r="AT432" s="254"/>
      <c r="AU432" s="254"/>
      <c r="AV432" s="254"/>
      <c r="AW432" s="254"/>
      <c r="AX432" s="254"/>
      <c r="AY432" s="254"/>
      <c r="AZ432" s="254"/>
      <c r="BA432" s="254"/>
      <c r="BB432" s="254"/>
      <c r="BC432" s="254"/>
      <c r="BD432" s="254"/>
      <c r="BE432" s="254"/>
      <c r="BF432" s="254"/>
      <c r="BG432" s="254"/>
      <c r="BH432" s="254"/>
      <c r="BI432" s="254"/>
      <c r="BJ432" s="254"/>
      <c r="BK432" s="254"/>
      <c r="BL432" s="254"/>
      <c r="BM432" s="254"/>
      <c r="BN432" s="254"/>
      <c r="BO432" s="254"/>
      <c r="BP432" s="254"/>
      <c r="BQ432" s="254"/>
      <c r="BR432" s="254"/>
      <c r="BS432" s="254"/>
      <c r="BT432" s="254"/>
      <c r="BU432" s="254"/>
      <c r="BV432" s="254"/>
      <c r="BW432" s="254"/>
      <c r="BX432" s="254"/>
      <c r="BY432" s="254"/>
      <c r="BZ432" s="254"/>
      <c r="CA432" s="254"/>
      <c r="CB432" s="254"/>
      <c r="CC432" s="254"/>
      <c r="CD432" s="254"/>
      <c r="CE432" s="254"/>
      <c r="CF432" s="254"/>
      <c r="CG432" s="254"/>
      <c r="CH432" s="254"/>
      <c r="CI432" s="254"/>
      <c r="CJ432" s="254"/>
      <c r="CK432" s="254"/>
      <c r="CL432" s="254"/>
      <c r="CM432" s="254"/>
      <c r="CN432" s="254"/>
      <c r="CO432" s="254"/>
      <c r="CP432" s="254"/>
      <c r="CQ432" s="254"/>
      <c r="CR432" s="254"/>
      <c r="CS432" s="254"/>
      <c r="CT432" s="254"/>
      <c r="CU432" s="254"/>
      <c r="CV432" s="254"/>
      <c r="CW432" s="254"/>
      <c r="CX432" s="254"/>
      <c r="CY432" s="254"/>
      <c r="CZ432" s="254"/>
      <c r="DA432" s="254"/>
      <c r="DB432" s="254"/>
      <c r="DC432" s="254"/>
      <c r="DD432" s="254"/>
      <c r="DE432" s="254"/>
      <c r="DF432" s="254"/>
      <c r="DG432" s="254"/>
      <c r="DH432" s="254"/>
      <c r="DI432" s="254"/>
      <c r="DJ432" s="254"/>
      <c r="DK432" s="254"/>
      <c r="DL432" s="254"/>
      <c r="DM432" s="254"/>
      <c r="DN432" s="254"/>
      <c r="DO432" s="254"/>
    </row>
    <row r="433" spans="1:119" ht="7.5" customHeight="1">
      <c r="A433" s="254"/>
      <c r="B433" s="255"/>
      <c r="C433" s="256"/>
      <c r="D433" s="256"/>
      <c r="E433" s="256"/>
      <c r="F433" s="256"/>
      <c r="G433" s="256"/>
      <c r="H433" s="256"/>
      <c r="I433" s="256"/>
      <c r="J433" s="256"/>
      <c r="K433" s="256"/>
      <c r="L433" s="256"/>
      <c r="M433" s="256"/>
      <c r="N433" s="256"/>
      <c r="O433" s="256"/>
      <c r="P433" s="256"/>
      <c r="Q433" s="256"/>
      <c r="R433" s="256"/>
      <c r="S433" s="256"/>
      <c r="T433" s="256"/>
      <c r="U433" s="256"/>
      <c r="V433" s="256"/>
      <c r="W433" s="256"/>
      <c r="X433" s="256"/>
      <c r="Y433" s="256"/>
      <c r="Z433" s="256"/>
      <c r="AA433" s="256"/>
      <c r="AB433" s="256"/>
      <c r="AC433" s="256"/>
      <c r="AD433" s="256"/>
      <c r="AE433" s="256"/>
      <c r="AF433" s="256"/>
      <c r="AG433" s="256"/>
      <c r="AH433" s="256"/>
      <c r="AI433" s="256"/>
      <c r="AJ433" s="256"/>
      <c r="AK433" s="256"/>
      <c r="AL433" s="256"/>
      <c r="AM433" s="256"/>
      <c r="AN433" s="256"/>
      <c r="AO433" s="256"/>
      <c r="AP433" s="256"/>
      <c r="AQ433" s="256"/>
      <c r="AR433" s="256"/>
      <c r="AS433" s="256"/>
      <c r="AT433" s="256"/>
      <c r="AU433" s="256"/>
      <c r="AV433" s="256"/>
      <c r="AW433" s="256"/>
      <c r="AX433" s="256"/>
      <c r="AY433" s="256"/>
      <c r="AZ433" s="256"/>
      <c r="BA433" s="256"/>
      <c r="BB433" s="256"/>
      <c r="BC433" s="256"/>
      <c r="BD433" s="256"/>
      <c r="BE433" s="256"/>
      <c r="BF433" s="256"/>
      <c r="BG433" s="256"/>
      <c r="BH433" s="256"/>
      <c r="BI433" s="256"/>
      <c r="BJ433" s="256"/>
      <c r="BK433" s="256"/>
      <c r="BL433" s="256"/>
      <c r="BM433" s="256"/>
      <c r="BN433" s="256"/>
      <c r="BO433" s="256"/>
      <c r="BP433" s="256"/>
      <c r="BQ433" s="256"/>
      <c r="BR433" s="256"/>
      <c r="BS433" s="256"/>
      <c r="BT433" s="256"/>
      <c r="BU433" s="256"/>
      <c r="BV433" s="256"/>
      <c r="BW433" s="256"/>
      <c r="BX433" s="256"/>
      <c r="BY433" s="256"/>
      <c r="BZ433" s="256"/>
      <c r="CA433" s="256"/>
      <c r="CB433" s="256"/>
      <c r="CC433" s="256"/>
      <c r="CD433" s="256"/>
      <c r="CE433" s="256"/>
      <c r="CF433" s="256"/>
      <c r="CG433" s="256"/>
      <c r="CH433" s="256"/>
      <c r="CI433" s="256"/>
      <c r="CJ433" s="256"/>
      <c r="CK433" s="256"/>
      <c r="CL433" s="256"/>
      <c r="CM433" s="256"/>
      <c r="CN433" s="256"/>
      <c r="CO433" s="256"/>
      <c r="CP433" s="256"/>
      <c r="CQ433" s="256"/>
      <c r="CR433" s="256"/>
      <c r="CS433" s="256"/>
      <c r="CT433" s="256"/>
      <c r="CU433" s="256"/>
      <c r="CV433" s="256"/>
      <c r="CW433" s="256"/>
      <c r="CX433" s="256"/>
      <c r="CY433" s="256"/>
      <c r="CZ433" s="256"/>
      <c r="DA433" s="256"/>
      <c r="DB433" s="256"/>
      <c r="DC433" s="256"/>
      <c r="DD433" s="256"/>
      <c r="DE433" s="256"/>
      <c r="DF433" s="256"/>
      <c r="DG433" s="256"/>
      <c r="DH433" s="256"/>
      <c r="DI433" s="256"/>
      <c r="DJ433" s="256"/>
      <c r="DK433" s="256"/>
      <c r="DL433" s="256"/>
      <c r="DM433" s="256"/>
      <c r="DN433" s="257"/>
      <c r="DO433" s="254"/>
    </row>
    <row r="434" spans="1:119" ht="7.5" customHeight="1">
      <c r="A434" s="254"/>
      <c r="B434" s="258"/>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c r="AA434" s="254"/>
      <c r="AB434" s="254"/>
      <c r="AC434" s="254"/>
      <c r="AD434" s="254"/>
      <c r="AE434" s="254"/>
      <c r="AF434" s="254"/>
      <c r="AG434" s="254"/>
      <c r="AH434" s="254"/>
      <c r="AI434" s="254"/>
      <c r="AJ434" s="254"/>
      <c r="AK434" s="254"/>
      <c r="AL434" s="254"/>
      <c r="AM434" s="254"/>
      <c r="AN434" s="254"/>
      <c r="AO434" s="254"/>
      <c r="AP434" s="254"/>
      <c r="AQ434" s="254"/>
      <c r="AR434" s="254"/>
      <c r="AS434" s="254"/>
      <c r="AT434" s="254"/>
      <c r="AU434" s="254"/>
      <c r="AV434" s="254"/>
      <c r="AW434" s="254"/>
      <c r="AX434" s="254"/>
      <c r="AY434" s="254"/>
      <c r="AZ434" s="254"/>
      <c r="BA434" s="254"/>
      <c r="BB434" s="254"/>
      <c r="BC434" s="254"/>
      <c r="BD434" s="254"/>
      <c r="BE434" s="254"/>
      <c r="BF434" s="254"/>
      <c r="BG434" s="254"/>
      <c r="BH434" s="254"/>
      <c r="BI434" s="254"/>
      <c r="BJ434" s="254"/>
      <c r="BK434" s="254"/>
      <c r="BL434" s="254"/>
      <c r="BM434" s="254"/>
      <c r="BN434" s="254"/>
      <c r="BO434" s="254"/>
      <c r="BP434" s="254"/>
      <c r="BQ434" s="254"/>
      <c r="BR434" s="254"/>
      <c r="BS434" s="254"/>
      <c r="BT434" s="254"/>
      <c r="BU434" s="254"/>
      <c r="BV434" s="254"/>
      <c r="BW434" s="254"/>
      <c r="BX434" s="254"/>
      <c r="BY434" s="254"/>
      <c r="BZ434" s="254"/>
      <c r="CA434" s="254"/>
      <c r="CB434" s="254"/>
      <c r="CC434" s="254"/>
      <c r="CD434" s="254"/>
      <c r="CE434" s="254"/>
      <c r="CF434" s="254"/>
      <c r="CG434" s="254"/>
      <c r="CH434" s="254"/>
      <c r="CI434" s="254"/>
      <c r="CJ434" s="254"/>
      <c r="CK434" s="254"/>
      <c r="CL434" s="254"/>
      <c r="CM434" s="254"/>
      <c r="CN434" s="254"/>
      <c r="CO434" s="254"/>
      <c r="CP434" s="254"/>
      <c r="CQ434" s="254"/>
      <c r="CR434" s="254"/>
      <c r="CS434" s="254"/>
      <c r="CT434" s="254"/>
      <c r="CU434" s="254"/>
      <c r="CV434" s="254"/>
      <c r="CW434" s="254"/>
      <c r="CX434" s="254"/>
      <c r="CY434" s="254"/>
      <c r="CZ434" s="254"/>
      <c r="DA434" s="254"/>
      <c r="DB434" s="254"/>
      <c r="DC434" s="254"/>
      <c r="DD434" s="254"/>
      <c r="DE434" s="254"/>
      <c r="DF434" s="254"/>
      <c r="DG434" s="254"/>
      <c r="DH434" s="254"/>
      <c r="DI434" s="254"/>
      <c r="DJ434" s="254"/>
      <c r="DK434" s="254"/>
      <c r="DL434" s="254"/>
      <c r="DM434" s="254"/>
      <c r="DN434" s="259"/>
      <c r="DO434" s="254"/>
    </row>
    <row r="435" spans="1:119" ht="7.5" customHeight="1">
      <c r="A435" s="254"/>
      <c r="B435" s="258"/>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c r="AA435" s="254"/>
      <c r="AB435" s="254"/>
      <c r="AC435" s="254"/>
      <c r="AD435" s="254"/>
      <c r="AE435" s="254"/>
      <c r="AF435" s="254"/>
      <c r="AG435" s="254"/>
      <c r="AH435" s="254"/>
      <c r="AI435" s="254"/>
      <c r="AJ435" s="254"/>
      <c r="AK435" s="254"/>
      <c r="AL435" s="254"/>
      <c r="AM435" s="254"/>
      <c r="AN435" s="254"/>
      <c r="AO435" s="254"/>
      <c r="AP435" s="254"/>
      <c r="AQ435" s="254"/>
      <c r="AR435" s="254"/>
      <c r="AS435" s="254"/>
      <c r="AT435" s="254"/>
      <c r="AU435" s="254"/>
      <c r="AV435" s="254"/>
      <c r="AW435" s="254"/>
      <c r="AX435" s="254"/>
      <c r="AY435" s="254"/>
      <c r="AZ435" s="254"/>
      <c r="BA435" s="254"/>
      <c r="BB435" s="254"/>
      <c r="BC435" s="254"/>
      <c r="BD435" s="254"/>
      <c r="BE435" s="254"/>
      <c r="BF435" s="254"/>
      <c r="BG435" s="254"/>
      <c r="BH435" s="254"/>
      <c r="BI435" s="254"/>
      <c r="BJ435" s="254"/>
      <c r="BK435" s="254"/>
      <c r="BL435" s="254"/>
      <c r="BM435" s="254"/>
      <c r="BN435" s="254"/>
      <c r="BO435" s="254"/>
      <c r="BP435" s="254"/>
      <c r="BQ435" s="254"/>
      <c r="BR435" s="254"/>
      <c r="BS435" s="254"/>
      <c r="BT435" s="254"/>
      <c r="BU435" s="254"/>
      <c r="BV435" s="254"/>
      <c r="BW435" s="254"/>
      <c r="BX435" s="254"/>
      <c r="BY435" s="254"/>
      <c r="BZ435" s="254"/>
      <c r="CA435" s="254"/>
      <c r="CB435" s="254"/>
      <c r="CC435" s="254"/>
      <c r="CD435" s="254"/>
      <c r="CE435" s="254"/>
      <c r="CF435" s="254"/>
      <c r="CG435" s="254"/>
      <c r="CH435" s="254"/>
      <c r="CI435" s="254"/>
      <c r="CJ435" s="254"/>
      <c r="CK435" s="254"/>
      <c r="CL435" s="254"/>
      <c r="CM435" s="254"/>
      <c r="CN435" s="254"/>
      <c r="CO435" s="254"/>
      <c r="CP435" s="254"/>
      <c r="CQ435" s="254"/>
      <c r="CR435" s="254"/>
      <c r="CS435" s="254"/>
      <c r="CT435" s="254"/>
      <c r="CU435" s="254"/>
      <c r="CV435" s="254"/>
      <c r="CW435" s="254"/>
      <c r="CX435" s="254"/>
      <c r="CY435" s="254"/>
      <c r="CZ435" s="254"/>
      <c r="DA435" s="254"/>
      <c r="DB435" s="254"/>
      <c r="DC435" s="254"/>
      <c r="DD435" s="254"/>
      <c r="DE435" s="254"/>
      <c r="DF435" s="254"/>
      <c r="DG435" s="254"/>
      <c r="DH435" s="254"/>
      <c r="DI435" s="254"/>
      <c r="DJ435" s="254"/>
      <c r="DK435" s="254"/>
      <c r="DL435" s="254"/>
      <c r="DM435" s="254"/>
      <c r="DN435" s="259"/>
      <c r="DO435" s="254"/>
    </row>
    <row r="436" spans="1:119" ht="7.5" customHeight="1">
      <c r="A436" s="254"/>
      <c r="B436" s="258"/>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c r="AA436" s="254"/>
      <c r="AB436" s="254"/>
      <c r="AC436" s="254"/>
      <c r="AD436" s="254"/>
      <c r="AE436" s="254"/>
      <c r="AF436" s="254"/>
      <c r="AG436" s="254"/>
      <c r="AH436" s="254"/>
      <c r="AI436" s="254"/>
      <c r="AJ436" s="254"/>
      <c r="AK436" s="254"/>
      <c r="AL436" s="254"/>
      <c r="AM436" s="254"/>
      <c r="AN436" s="254"/>
      <c r="AO436" s="254"/>
      <c r="AP436" s="254"/>
      <c r="AQ436" s="254"/>
      <c r="AR436" s="254"/>
      <c r="AS436" s="254"/>
      <c r="AT436" s="254"/>
      <c r="AU436" s="254"/>
      <c r="AV436" s="254"/>
      <c r="AW436" s="254"/>
      <c r="AX436" s="254"/>
      <c r="AY436" s="254"/>
      <c r="AZ436" s="254"/>
      <c r="BA436" s="254"/>
      <c r="BB436" s="254"/>
      <c r="BC436" s="254"/>
      <c r="BD436" s="254"/>
      <c r="BE436" s="254"/>
      <c r="BF436" s="254"/>
      <c r="BG436" s="254"/>
      <c r="BH436" s="254"/>
      <c r="BI436" s="254"/>
      <c r="BJ436" s="254"/>
      <c r="BK436" s="254"/>
      <c r="BL436" s="254"/>
      <c r="BM436" s="254"/>
      <c r="BN436" s="254"/>
      <c r="BO436" s="254"/>
      <c r="BP436" s="254"/>
      <c r="BQ436" s="254"/>
      <c r="BR436" s="254"/>
      <c r="BS436" s="254"/>
      <c r="BT436" s="254"/>
      <c r="BU436" s="254"/>
      <c r="BV436" s="254"/>
      <c r="BW436" s="254"/>
      <c r="BX436" s="254"/>
      <c r="BY436" s="254"/>
      <c r="BZ436" s="254"/>
      <c r="CA436" s="254"/>
      <c r="CB436" s="254"/>
      <c r="CC436" s="254"/>
      <c r="CD436" s="254"/>
      <c r="CE436" s="254"/>
      <c r="CF436" s="254"/>
      <c r="CG436" s="254"/>
      <c r="CH436" s="254"/>
      <c r="CI436" s="254"/>
      <c r="CJ436" s="254"/>
      <c r="CK436" s="254"/>
      <c r="CL436" s="254"/>
      <c r="CM436" s="254"/>
      <c r="CN436" s="254"/>
      <c r="CO436" s="254"/>
      <c r="CP436" s="254"/>
      <c r="CQ436" s="254"/>
      <c r="CR436" s="254"/>
      <c r="CS436" s="254"/>
      <c r="CT436" s="254"/>
      <c r="CU436" s="254"/>
      <c r="CV436" s="254"/>
      <c r="CW436" s="254"/>
      <c r="CX436" s="254"/>
      <c r="CY436" s="254"/>
      <c r="CZ436" s="254"/>
      <c r="DA436" s="254"/>
      <c r="DB436" s="254"/>
      <c r="DC436" s="254"/>
      <c r="DD436" s="254"/>
      <c r="DE436" s="254"/>
      <c r="DF436" s="254"/>
      <c r="DG436" s="254"/>
      <c r="DH436" s="254"/>
      <c r="DI436" s="254"/>
      <c r="DJ436" s="254"/>
      <c r="DK436" s="254"/>
      <c r="DL436" s="254"/>
      <c r="DM436" s="254"/>
      <c r="DN436" s="259"/>
      <c r="DO436" s="254"/>
    </row>
    <row r="437" spans="1:119" ht="7.5" customHeight="1">
      <c r="A437" s="254"/>
      <c r="B437" s="258"/>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c r="AA437" s="254"/>
      <c r="AB437" s="254"/>
      <c r="AC437" s="254"/>
      <c r="AD437" s="254"/>
      <c r="AE437" s="254"/>
      <c r="AF437" s="254"/>
      <c r="AG437" s="254"/>
      <c r="AH437" s="254"/>
      <c r="AI437" s="254"/>
      <c r="AJ437" s="254"/>
      <c r="AK437" s="254"/>
      <c r="AL437" s="254"/>
      <c r="AM437" s="254"/>
      <c r="AN437" s="254"/>
      <c r="AO437" s="254"/>
      <c r="AP437" s="254"/>
      <c r="AQ437" s="254"/>
      <c r="AR437" s="254"/>
      <c r="AS437" s="254"/>
      <c r="AT437" s="254"/>
      <c r="AU437" s="254"/>
      <c r="AV437" s="254"/>
      <c r="AW437" s="254"/>
      <c r="AX437" s="254"/>
      <c r="AY437" s="254"/>
      <c r="AZ437" s="254"/>
      <c r="BA437" s="254"/>
      <c r="BB437" s="254"/>
      <c r="BC437" s="254"/>
      <c r="BD437" s="254"/>
      <c r="BE437" s="254"/>
      <c r="BF437" s="254"/>
      <c r="BG437" s="254"/>
      <c r="BH437" s="254"/>
      <c r="BI437" s="254"/>
      <c r="BJ437" s="254"/>
      <c r="BK437" s="254"/>
      <c r="BL437" s="254"/>
      <c r="BM437" s="254"/>
      <c r="BN437" s="254"/>
      <c r="BO437" s="254"/>
      <c r="BP437" s="254"/>
      <c r="BQ437" s="254"/>
      <c r="BR437" s="254"/>
      <c r="BS437" s="254"/>
      <c r="BT437" s="254"/>
      <c r="BU437" s="254"/>
      <c r="BV437" s="254"/>
      <c r="BW437" s="254"/>
      <c r="BX437" s="254"/>
      <c r="BY437" s="254"/>
      <c r="BZ437" s="254"/>
      <c r="CA437" s="254"/>
      <c r="CB437" s="254"/>
      <c r="CC437" s="254"/>
      <c r="CD437" s="254"/>
      <c r="CE437" s="254"/>
      <c r="CF437" s="254"/>
      <c r="CG437" s="254"/>
      <c r="CH437" s="254"/>
      <c r="CI437" s="254"/>
      <c r="CJ437" s="254"/>
      <c r="CK437" s="254"/>
      <c r="CL437" s="254"/>
      <c r="CM437" s="254"/>
      <c r="CN437" s="254"/>
      <c r="CO437" s="254"/>
      <c r="CP437" s="254"/>
      <c r="CQ437" s="254"/>
      <c r="CR437" s="254"/>
      <c r="CS437" s="254"/>
      <c r="CT437" s="254"/>
      <c r="CU437" s="254"/>
      <c r="CV437" s="254"/>
      <c r="CW437" s="254"/>
      <c r="CX437" s="254"/>
      <c r="CY437" s="254"/>
      <c r="CZ437" s="254"/>
      <c r="DA437" s="254"/>
      <c r="DB437" s="254"/>
      <c r="DC437" s="254"/>
      <c r="DD437" s="254"/>
      <c r="DE437" s="254"/>
      <c r="DF437" s="254"/>
      <c r="DG437" s="254"/>
      <c r="DH437" s="254"/>
      <c r="DI437" s="254"/>
      <c r="DJ437" s="254"/>
      <c r="DK437" s="254"/>
      <c r="DL437" s="254"/>
      <c r="DM437" s="254"/>
      <c r="DN437" s="259"/>
      <c r="DO437" s="254"/>
    </row>
    <row r="438" spans="1:119" ht="7.5" customHeight="1">
      <c r="A438" s="254"/>
      <c r="B438" s="258"/>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c r="AA438" s="254"/>
      <c r="AB438" s="254"/>
      <c r="AC438" s="254"/>
      <c r="AD438" s="254"/>
      <c r="AE438" s="254"/>
      <c r="AF438" s="254"/>
      <c r="AG438" s="254"/>
      <c r="AH438" s="254"/>
      <c r="AI438" s="254"/>
      <c r="AJ438" s="254"/>
      <c r="AK438" s="254"/>
      <c r="AL438" s="254"/>
      <c r="AM438" s="254"/>
      <c r="AN438" s="254"/>
      <c r="AO438" s="254"/>
      <c r="AP438" s="254"/>
      <c r="AQ438" s="254"/>
      <c r="AR438" s="254"/>
      <c r="AS438" s="254"/>
      <c r="AT438" s="254"/>
      <c r="AU438" s="254"/>
      <c r="AV438" s="254"/>
      <c r="AW438" s="254"/>
      <c r="AX438" s="254"/>
      <c r="AY438" s="254"/>
      <c r="AZ438" s="254"/>
      <c r="BA438" s="254"/>
      <c r="BB438" s="254"/>
      <c r="BC438" s="254"/>
      <c r="BD438" s="254"/>
      <c r="BE438" s="254"/>
      <c r="BF438" s="254"/>
      <c r="BG438" s="254"/>
      <c r="BH438" s="254"/>
      <c r="BI438" s="254"/>
      <c r="BJ438" s="254"/>
      <c r="BK438" s="254"/>
      <c r="BL438" s="254"/>
      <c r="BM438" s="254"/>
      <c r="BN438" s="254"/>
      <c r="BO438" s="254"/>
      <c r="BP438" s="254"/>
      <c r="BQ438" s="254"/>
      <c r="BR438" s="254"/>
      <c r="BS438" s="254"/>
      <c r="BT438" s="254"/>
      <c r="BU438" s="254"/>
      <c r="BV438" s="254"/>
      <c r="BW438" s="254"/>
      <c r="BX438" s="254"/>
      <c r="BY438" s="254"/>
      <c r="BZ438" s="254"/>
      <c r="CA438" s="254"/>
      <c r="CB438" s="254"/>
      <c r="CC438" s="254"/>
      <c r="CD438" s="254"/>
      <c r="CE438" s="254"/>
      <c r="CF438" s="254"/>
      <c r="CG438" s="254"/>
      <c r="CH438" s="254"/>
      <c r="CI438" s="254"/>
      <c r="CJ438" s="254"/>
      <c r="CK438" s="254"/>
      <c r="CL438" s="254"/>
      <c r="CM438" s="254"/>
      <c r="CN438" s="254"/>
      <c r="CO438" s="254"/>
      <c r="CP438" s="254"/>
      <c r="CQ438" s="254"/>
      <c r="CR438" s="254"/>
      <c r="CS438" s="254"/>
      <c r="CT438" s="254"/>
      <c r="CU438" s="254"/>
      <c r="CV438" s="254"/>
      <c r="CW438" s="254"/>
      <c r="CX438" s="254"/>
      <c r="CY438" s="254"/>
      <c r="CZ438" s="254"/>
      <c r="DA438" s="254"/>
      <c r="DB438" s="254"/>
      <c r="DC438" s="254"/>
      <c r="DD438" s="254"/>
      <c r="DE438" s="254"/>
      <c r="DF438" s="254"/>
      <c r="DG438" s="254"/>
      <c r="DH438" s="254"/>
      <c r="DI438" s="254"/>
      <c r="DJ438" s="254"/>
      <c r="DK438" s="254"/>
      <c r="DL438" s="254"/>
      <c r="DM438" s="254"/>
      <c r="DN438" s="259"/>
      <c r="DO438" s="254"/>
    </row>
    <row r="439" spans="1:119" ht="7.5" customHeight="1">
      <c r="A439" s="254"/>
      <c r="B439" s="258"/>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c r="AA439" s="254"/>
      <c r="AB439" s="254"/>
      <c r="AC439" s="254"/>
      <c r="AD439" s="254"/>
      <c r="AE439" s="254"/>
      <c r="AF439" s="254"/>
      <c r="AG439" s="254"/>
      <c r="AH439" s="254"/>
      <c r="AI439" s="254"/>
      <c r="AJ439" s="254"/>
      <c r="AK439" s="254"/>
      <c r="AL439" s="254"/>
      <c r="AM439" s="254"/>
      <c r="AN439" s="254"/>
      <c r="AO439" s="254"/>
      <c r="AP439" s="254"/>
      <c r="AQ439" s="254"/>
      <c r="AR439" s="254"/>
      <c r="AS439" s="254"/>
      <c r="AT439" s="254"/>
      <c r="AU439" s="254"/>
      <c r="AV439" s="254"/>
      <c r="AW439" s="254"/>
      <c r="AX439" s="254"/>
      <c r="AY439" s="254"/>
      <c r="AZ439" s="254"/>
      <c r="BA439" s="254"/>
      <c r="BB439" s="254"/>
      <c r="BC439" s="254"/>
      <c r="BD439" s="254"/>
      <c r="BE439" s="254"/>
      <c r="BF439" s="254"/>
      <c r="BG439" s="254"/>
      <c r="BH439" s="254"/>
      <c r="BI439" s="254"/>
      <c r="BJ439" s="254"/>
      <c r="BK439" s="254"/>
      <c r="BL439" s="254"/>
      <c r="BM439" s="254"/>
      <c r="BN439" s="254"/>
      <c r="BO439" s="254"/>
      <c r="BP439" s="254"/>
      <c r="BQ439" s="254"/>
      <c r="BR439" s="254"/>
      <c r="BS439" s="254"/>
      <c r="BT439" s="254"/>
      <c r="BU439" s="254"/>
      <c r="BV439" s="254"/>
      <c r="BW439" s="254"/>
      <c r="BX439" s="254"/>
      <c r="BY439" s="254"/>
      <c r="BZ439" s="254"/>
      <c r="CA439" s="254"/>
      <c r="CB439" s="254"/>
      <c r="CC439" s="254"/>
      <c r="CD439" s="254"/>
      <c r="CE439" s="254"/>
      <c r="CF439" s="254"/>
      <c r="CG439" s="254"/>
      <c r="CH439" s="254"/>
      <c r="CI439" s="254"/>
      <c r="CJ439" s="254"/>
      <c r="CK439" s="254"/>
      <c r="CL439" s="254"/>
      <c r="CM439" s="254"/>
      <c r="CN439" s="254"/>
      <c r="CO439" s="254"/>
      <c r="CP439" s="254"/>
      <c r="CQ439" s="254"/>
      <c r="CR439" s="254"/>
      <c r="CS439" s="254"/>
      <c r="CT439" s="254"/>
      <c r="CU439" s="254"/>
      <c r="CV439" s="254"/>
      <c r="CW439" s="254"/>
      <c r="CX439" s="254"/>
      <c r="CY439" s="254"/>
      <c r="CZ439" s="254"/>
      <c r="DA439" s="254"/>
      <c r="DB439" s="254"/>
      <c r="DC439" s="254"/>
      <c r="DD439" s="254"/>
      <c r="DE439" s="254"/>
      <c r="DF439" s="254"/>
      <c r="DG439" s="254"/>
      <c r="DH439" s="254"/>
      <c r="DI439" s="254"/>
      <c r="DJ439" s="254"/>
      <c r="DK439" s="254"/>
      <c r="DL439" s="254"/>
      <c r="DM439" s="254"/>
      <c r="DN439" s="259"/>
      <c r="DO439" s="254"/>
    </row>
    <row r="440" spans="1:119" ht="7.5" customHeight="1">
      <c r="A440" s="254"/>
      <c r="B440" s="258"/>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c r="AA440" s="254"/>
      <c r="AB440" s="254"/>
      <c r="AC440" s="254"/>
      <c r="AD440" s="254"/>
      <c r="AE440" s="254"/>
      <c r="AF440" s="254"/>
      <c r="AG440" s="254"/>
      <c r="AH440" s="254"/>
      <c r="AI440" s="254"/>
      <c r="AJ440" s="254"/>
      <c r="AK440" s="254"/>
      <c r="AL440" s="254"/>
      <c r="AM440" s="254"/>
      <c r="AN440" s="254"/>
      <c r="AO440" s="254"/>
      <c r="AP440" s="254"/>
      <c r="AQ440" s="254"/>
      <c r="AR440" s="254"/>
      <c r="AS440" s="254"/>
      <c r="AT440" s="254"/>
      <c r="AU440" s="254"/>
      <c r="AV440" s="254"/>
      <c r="AW440" s="254"/>
      <c r="AX440" s="254"/>
      <c r="AY440" s="254"/>
      <c r="AZ440" s="254"/>
      <c r="BA440" s="254"/>
      <c r="BB440" s="254"/>
      <c r="BC440" s="254"/>
      <c r="BD440" s="254"/>
      <c r="BE440" s="254"/>
      <c r="BF440" s="254"/>
      <c r="BG440" s="254"/>
      <c r="BH440" s="254"/>
      <c r="BI440" s="254"/>
      <c r="BJ440" s="254"/>
      <c r="BK440" s="254"/>
      <c r="BL440" s="254"/>
      <c r="BM440" s="254"/>
      <c r="BN440" s="254"/>
      <c r="BO440" s="254"/>
      <c r="BP440" s="254"/>
      <c r="BQ440" s="254"/>
      <c r="BR440" s="254"/>
      <c r="BS440" s="254"/>
      <c r="BT440" s="254"/>
      <c r="BU440" s="254"/>
      <c r="BV440" s="254"/>
      <c r="BW440" s="254"/>
      <c r="BX440" s="254"/>
      <c r="BY440" s="254"/>
      <c r="BZ440" s="254"/>
      <c r="CA440" s="254"/>
      <c r="CB440" s="254"/>
      <c r="CC440" s="254"/>
      <c r="CD440" s="254"/>
      <c r="CE440" s="254"/>
      <c r="CF440" s="254"/>
      <c r="CG440" s="254"/>
      <c r="CH440" s="254"/>
      <c r="CI440" s="254"/>
      <c r="CJ440" s="254"/>
      <c r="CK440" s="254"/>
      <c r="CL440" s="254"/>
      <c r="CM440" s="254"/>
      <c r="CN440" s="254"/>
      <c r="CO440" s="254"/>
      <c r="CP440" s="254"/>
      <c r="CQ440" s="254"/>
      <c r="CR440" s="254"/>
      <c r="CS440" s="254"/>
      <c r="CT440" s="254"/>
      <c r="CU440" s="254"/>
      <c r="CV440" s="254"/>
      <c r="CW440" s="254"/>
      <c r="CX440" s="254"/>
      <c r="CY440" s="254"/>
      <c r="CZ440" s="254"/>
      <c r="DA440" s="254"/>
      <c r="DB440" s="254"/>
      <c r="DC440" s="254"/>
      <c r="DD440" s="254"/>
      <c r="DE440" s="254"/>
      <c r="DF440" s="254"/>
      <c r="DG440" s="254"/>
      <c r="DH440" s="254"/>
      <c r="DI440" s="254"/>
      <c r="DJ440" s="254"/>
      <c r="DK440" s="254"/>
      <c r="DL440" s="254"/>
      <c r="DM440" s="254"/>
      <c r="DN440" s="259"/>
      <c r="DO440" s="254"/>
    </row>
    <row r="441" spans="1:119" ht="7.5" customHeight="1">
      <c r="A441" s="254"/>
      <c r="B441" s="258"/>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c r="AA441" s="254"/>
      <c r="AB441" s="254"/>
      <c r="AC441" s="254"/>
      <c r="AD441" s="254"/>
      <c r="AE441" s="254"/>
      <c r="AF441" s="254"/>
      <c r="AG441" s="254"/>
      <c r="AH441" s="254"/>
      <c r="AI441" s="254"/>
      <c r="AJ441" s="254"/>
      <c r="AK441" s="254"/>
      <c r="AL441" s="254"/>
      <c r="AM441" s="254"/>
      <c r="AN441" s="254"/>
      <c r="AO441" s="254"/>
      <c r="AP441" s="254"/>
      <c r="AQ441" s="254"/>
      <c r="AR441" s="254"/>
      <c r="AS441" s="254"/>
      <c r="AT441" s="254"/>
      <c r="AU441" s="254"/>
      <c r="AV441" s="254"/>
      <c r="AW441" s="254"/>
      <c r="AX441" s="254"/>
      <c r="AY441" s="254"/>
      <c r="AZ441" s="254"/>
      <c r="BA441" s="254"/>
      <c r="BB441" s="254"/>
      <c r="BC441" s="254"/>
      <c r="BD441" s="254"/>
      <c r="BE441" s="254"/>
      <c r="BF441" s="254"/>
      <c r="BG441" s="254"/>
      <c r="BH441" s="254"/>
      <c r="BI441" s="254"/>
      <c r="BJ441" s="254"/>
      <c r="BK441" s="254"/>
      <c r="BL441" s="254"/>
      <c r="BM441" s="254"/>
      <c r="BN441" s="254"/>
      <c r="BO441" s="254"/>
      <c r="BP441" s="254"/>
      <c r="BQ441" s="254"/>
      <c r="BR441" s="254"/>
      <c r="BS441" s="254"/>
      <c r="BT441" s="254"/>
      <c r="BU441" s="254"/>
      <c r="BV441" s="254"/>
      <c r="BW441" s="254"/>
      <c r="BX441" s="254"/>
      <c r="BY441" s="254"/>
      <c r="BZ441" s="254"/>
      <c r="CA441" s="254"/>
      <c r="CB441" s="254"/>
      <c r="CC441" s="254"/>
      <c r="CD441" s="254"/>
      <c r="CE441" s="254"/>
      <c r="CF441" s="254"/>
      <c r="CG441" s="254"/>
      <c r="CH441" s="254"/>
      <c r="CI441" s="254"/>
      <c r="CJ441" s="254"/>
      <c r="CK441" s="254"/>
      <c r="CL441" s="254"/>
      <c r="CM441" s="254"/>
      <c r="CN441" s="254"/>
      <c r="CO441" s="254"/>
      <c r="CP441" s="254"/>
      <c r="CQ441" s="254"/>
      <c r="CR441" s="254"/>
      <c r="CS441" s="254"/>
      <c r="CT441" s="254"/>
      <c r="CU441" s="254"/>
      <c r="CV441" s="254"/>
      <c r="CW441" s="254"/>
      <c r="CX441" s="254"/>
      <c r="CY441" s="254"/>
      <c r="CZ441" s="254"/>
      <c r="DA441" s="254"/>
      <c r="DB441" s="254"/>
      <c r="DC441" s="254"/>
      <c r="DD441" s="254"/>
      <c r="DE441" s="254"/>
      <c r="DF441" s="254"/>
      <c r="DG441" s="254"/>
      <c r="DH441" s="254"/>
      <c r="DI441" s="254"/>
      <c r="DJ441" s="254"/>
      <c r="DK441" s="254"/>
      <c r="DL441" s="254"/>
      <c r="DM441" s="254"/>
      <c r="DN441" s="259"/>
      <c r="DO441" s="254"/>
    </row>
    <row r="442" spans="1:119" ht="7.5" customHeight="1">
      <c r="A442" s="254"/>
      <c r="B442" s="258"/>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c r="AA442" s="254"/>
      <c r="AB442" s="254"/>
      <c r="AC442" s="254"/>
      <c r="AD442" s="254"/>
      <c r="AE442" s="254"/>
      <c r="AF442" s="254"/>
      <c r="AG442" s="254"/>
      <c r="AH442" s="254"/>
      <c r="AI442" s="254"/>
      <c r="AJ442" s="254"/>
      <c r="AK442" s="254"/>
      <c r="AL442" s="254"/>
      <c r="AM442" s="254"/>
      <c r="AN442" s="254"/>
      <c r="AO442" s="254"/>
      <c r="AP442" s="254"/>
      <c r="AQ442" s="254"/>
      <c r="AR442" s="254"/>
      <c r="AS442" s="254"/>
      <c r="AT442" s="254"/>
      <c r="AU442" s="254"/>
      <c r="AV442" s="254"/>
      <c r="AW442" s="254"/>
      <c r="AX442" s="254"/>
      <c r="AY442" s="254"/>
      <c r="AZ442" s="254"/>
      <c r="BA442" s="254"/>
      <c r="BB442" s="254"/>
      <c r="BC442" s="254"/>
      <c r="BD442" s="254"/>
      <c r="BE442" s="254"/>
      <c r="BF442" s="254"/>
      <c r="BG442" s="254"/>
      <c r="BH442" s="254"/>
      <c r="BI442" s="254"/>
      <c r="BJ442" s="254"/>
      <c r="BK442" s="254"/>
      <c r="BL442" s="254"/>
      <c r="BM442" s="254"/>
      <c r="BN442" s="254"/>
      <c r="BO442" s="254"/>
      <c r="BP442" s="254"/>
      <c r="BQ442" s="254"/>
      <c r="BR442" s="254"/>
      <c r="BS442" s="254"/>
      <c r="BT442" s="254"/>
      <c r="BU442" s="254"/>
      <c r="BV442" s="254"/>
      <c r="BW442" s="254"/>
      <c r="BX442" s="254"/>
      <c r="BY442" s="254"/>
      <c r="BZ442" s="254"/>
      <c r="CA442" s="254"/>
      <c r="CB442" s="254"/>
      <c r="CC442" s="254"/>
      <c r="CD442" s="254"/>
      <c r="CE442" s="254"/>
      <c r="CF442" s="254"/>
      <c r="CG442" s="254"/>
      <c r="CH442" s="254"/>
      <c r="CI442" s="254"/>
      <c r="CJ442" s="254"/>
      <c r="CK442" s="254"/>
      <c r="CL442" s="254"/>
      <c r="CM442" s="254"/>
      <c r="CN442" s="254"/>
      <c r="CO442" s="254"/>
      <c r="CP442" s="254"/>
      <c r="CQ442" s="254"/>
      <c r="CR442" s="254"/>
      <c r="CS442" s="254"/>
      <c r="CT442" s="254"/>
      <c r="CU442" s="254"/>
      <c r="CV442" s="254"/>
      <c r="CW442" s="254"/>
      <c r="CX442" s="254"/>
      <c r="CY442" s="254"/>
      <c r="CZ442" s="254"/>
      <c r="DA442" s="254"/>
      <c r="DB442" s="254"/>
      <c r="DC442" s="254"/>
      <c r="DD442" s="254"/>
      <c r="DE442" s="254"/>
      <c r="DF442" s="254"/>
      <c r="DG442" s="254"/>
      <c r="DH442" s="254"/>
      <c r="DI442" s="254"/>
      <c r="DJ442" s="254"/>
      <c r="DK442" s="254"/>
      <c r="DL442" s="254"/>
      <c r="DM442" s="254"/>
      <c r="DN442" s="259"/>
      <c r="DO442" s="254"/>
    </row>
    <row r="443" spans="1:119" ht="7.5" customHeight="1">
      <c r="A443" s="254"/>
      <c r="B443" s="258"/>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c r="AA443" s="254"/>
      <c r="AB443" s="254"/>
      <c r="AC443" s="254"/>
      <c r="AD443" s="254"/>
      <c r="AE443" s="254"/>
      <c r="AF443" s="254"/>
      <c r="AG443" s="254"/>
      <c r="AH443" s="254"/>
      <c r="AI443" s="254"/>
      <c r="AJ443" s="254"/>
      <c r="AK443" s="254"/>
      <c r="AL443" s="254"/>
      <c r="AM443" s="254"/>
      <c r="AN443" s="254"/>
      <c r="AO443" s="254"/>
      <c r="AP443" s="254"/>
      <c r="AQ443" s="254"/>
      <c r="AR443" s="254"/>
      <c r="AS443" s="254"/>
      <c r="AT443" s="254"/>
      <c r="AU443" s="254"/>
      <c r="AV443" s="254"/>
      <c r="AW443" s="254"/>
      <c r="AX443" s="254"/>
      <c r="AY443" s="254"/>
      <c r="AZ443" s="254"/>
      <c r="BA443" s="254"/>
      <c r="BB443" s="254"/>
      <c r="BC443" s="254"/>
      <c r="BD443" s="254"/>
      <c r="BE443" s="254"/>
      <c r="BF443" s="254"/>
      <c r="BG443" s="254"/>
      <c r="BH443" s="254"/>
      <c r="BI443" s="254"/>
      <c r="BJ443" s="254"/>
      <c r="BK443" s="254"/>
      <c r="BL443" s="254"/>
      <c r="BM443" s="254"/>
      <c r="BN443" s="254"/>
      <c r="BO443" s="254"/>
      <c r="BP443" s="254"/>
      <c r="BQ443" s="254"/>
      <c r="BR443" s="254"/>
      <c r="BS443" s="254"/>
      <c r="BT443" s="254"/>
      <c r="BU443" s="254"/>
      <c r="BV443" s="254"/>
      <c r="BW443" s="254"/>
      <c r="BX443" s="254"/>
      <c r="BY443" s="254"/>
      <c r="BZ443" s="254"/>
      <c r="CA443" s="254"/>
      <c r="CB443" s="254"/>
      <c r="CC443" s="254"/>
      <c r="CD443" s="254"/>
      <c r="CE443" s="254"/>
      <c r="CF443" s="254"/>
      <c r="CG443" s="254"/>
      <c r="CH443" s="254"/>
      <c r="CI443" s="254"/>
      <c r="CJ443" s="254"/>
      <c r="CK443" s="254"/>
      <c r="CL443" s="254"/>
      <c r="CM443" s="254"/>
      <c r="CN443" s="254"/>
      <c r="CO443" s="254"/>
      <c r="CP443" s="254"/>
      <c r="CQ443" s="254"/>
      <c r="CR443" s="254"/>
      <c r="CS443" s="254"/>
      <c r="CT443" s="254"/>
      <c r="CU443" s="254"/>
      <c r="CV443" s="254"/>
      <c r="CW443" s="254"/>
      <c r="CX443" s="254"/>
      <c r="CY443" s="254"/>
      <c r="CZ443" s="254"/>
      <c r="DA443" s="254"/>
      <c r="DB443" s="254"/>
      <c r="DC443" s="254"/>
      <c r="DD443" s="254"/>
      <c r="DE443" s="254"/>
      <c r="DF443" s="254"/>
      <c r="DG443" s="254"/>
      <c r="DH443" s="254"/>
      <c r="DI443" s="254"/>
      <c r="DJ443" s="254"/>
      <c r="DK443" s="254"/>
      <c r="DL443" s="254"/>
      <c r="DM443" s="254"/>
      <c r="DN443" s="259"/>
      <c r="DO443" s="254"/>
    </row>
    <row r="444" spans="1:119" ht="7.5" customHeight="1">
      <c r="A444" s="254"/>
      <c r="B444" s="258"/>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c r="AA444" s="254"/>
      <c r="AB444" s="254"/>
      <c r="AC444" s="254"/>
      <c r="AD444" s="254"/>
      <c r="AE444" s="254"/>
      <c r="AF444" s="254"/>
      <c r="AG444" s="254"/>
      <c r="AH444" s="254"/>
      <c r="AI444" s="254"/>
      <c r="AJ444" s="254"/>
      <c r="AK444" s="254"/>
      <c r="AL444" s="254"/>
      <c r="AM444" s="254"/>
      <c r="AN444" s="254"/>
      <c r="AO444" s="254"/>
      <c r="AP444" s="254"/>
      <c r="AQ444" s="254"/>
      <c r="AR444" s="254"/>
      <c r="AS444" s="254"/>
      <c r="AT444" s="254"/>
      <c r="AU444" s="254"/>
      <c r="AV444" s="254"/>
      <c r="AW444" s="254"/>
      <c r="AX444" s="254"/>
      <c r="AY444" s="254"/>
      <c r="AZ444" s="254"/>
      <c r="BA444" s="254"/>
      <c r="BB444" s="254"/>
      <c r="BC444" s="254"/>
      <c r="BD444" s="254"/>
      <c r="BE444" s="254"/>
      <c r="BF444" s="254"/>
      <c r="BG444" s="254"/>
      <c r="BH444" s="254"/>
      <c r="BI444" s="254"/>
      <c r="BJ444" s="254"/>
      <c r="BK444" s="254"/>
      <c r="BL444" s="254"/>
      <c r="BM444" s="254"/>
      <c r="BN444" s="254"/>
      <c r="BO444" s="254"/>
      <c r="BP444" s="254"/>
      <c r="BQ444" s="254"/>
      <c r="BR444" s="254"/>
      <c r="BS444" s="254"/>
      <c r="BT444" s="254"/>
      <c r="BU444" s="254"/>
      <c r="BV444" s="254"/>
      <c r="BW444" s="254"/>
      <c r="BX444" s="254"/>
      <c r="BY444" s="254"/>
      <c r="BZ444" s="254"/>
      <c r="CA444" s="254"/>
      <c r="CB444" s="254"/>
      <c r="CC444" s="254"/>
      <c r="CD444" s="254"/>
      <c r="CE444" s="254"/>
      <c r="CF444" s="254"/>
      <c r="CG444" s="254"/>
      <c r="CH444" s="254"/>
      <c r="CI444" s="254"/>
      <c r="CJ444" s="254"/>
      <c r="CK444" s="254"/>
      <c r="CL444" s="254"/>
      <c r="CM444" s="254"/>
      <c r="CN444" s="254"/>
      <c r="CO444" s="254"/>
      <c r="CP444" s="254"/>
      <c r="CQ444" s="254"/>
      <c r="CR444" s="254"/>
      <c r="CS444" s="254"/>
      <c r="CT444" s="254"/>
      <c r="CU444" s="254"/>
      <c r="CV444" s="254"/>
      <c r="CW444" s="254"/>
      <c r="CX444" s="254"/>
      <c r="CY444" s="254"/>
      <c r="CZ444" s="254"/>
      <c r="DA444" s="254"/>
      <c r="DB444" s="254"/>
      <c r="DC444" s="254"/>
      <c r="DD444" s="254"/>
      <c r="DE444" s="254"/>
      <c r="DF444" s="254"/>
      <c r="DG444" s="254"/>
      <c r="DH444" s="254"/>
      <c r="DI444" s="254"/>
      <c r="DJ444" s="254"/>
      <c r="DK444" s="254"/>
      <c r="DL444" s="254"/>
      <c r="DM444" s="254"/>
      <c r="DN444" s="259"/>
      <c r="DO444" s="254"/>
    </row>
    <row r="445" spans="1:119" ht="7.5" customHeight="1">
      <c r="A445" s="254"/>
      <c r="B445" s="258"/>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c r="AA445" s="254"/>
      <c r="AB445" s="254"/>
      <c r="AC445" s="254"/>
      <c r="AD445" s="254"/>
      <c r="AE445" s="254"/>
      <c r="AF445" s="254"/>
      <c r="AG445" s="254"/>
      <c r="AH445" s="254"/>
      <c r="AI445" s="254"/>
      <c r="AJ445" s="254"/>
      <c r="AK445" s="254"/>
      <c r="AL445" s="254"/>
      <c r="AM445" s="254"/>
      <c r="AN445" s="254"/>
      <c r="AO445" s="254"/>
      <c r="AP445" s="254"/>
      <c r="AQ445" s="254"/>
      <c r="AR445" s="254"/>
      <c r="AS445" s="254"/>
      <c r="AT445" s="254"/>
      <c r="AU445" s="254"/>
      <c r="AV445" s="254"/>
      <c r="AW445" s="254"/>
      <c r="AX445" s="254"/>
      <c r="AY445" s="254"/>
      <c r="AZ445" s="254"/>
      <c r="BA445" s="254"/>
      <c r="BB445" s="254"/>
      <c r="BC445" s="254"/>
      <c r="BD445" s="254"/>
      <c r="BE445" s="254"/>
      <c r="BF445" s="254"/>
      <c r="BG445" s="254"/>
      <c r="BH445" s="254"/>
      <c r="BI445" s="254"/>
      <c r="BJ445" s="254"/>
      <c r="BK445" s="254"/>
      <c r="BL445" s="254"/>
      <c r="BM445" s="254"/>
      <c r="BN445" s="254"/>
      <c r="BO445" s="254"/>
      <c r="BP445" s="254"/>
      <c r="BQ445" s="254"/>
      <c r="BR445" s="254"/>
      <c r="BS445" s="254"/>
      <c r="BT445" s="254"/>
      <c r="BU445" s="254"/>
      <c r="BV445" s="254"/>
      <c r="BW445" s="254"/>
      <c r="BX445" s="254"/>
      <c r="BY445" s="254"/>
      <c r="BZ445" s="254"/>
      <c r="CA445" s="254"/>
      <c r="CB445" s="254"/>
      <c r="CC445" s="254"/>
      <c r="CD445" s="254"/>
      <c r="CE445" s="254"/>
      <c r="CF445" s="254"/>
      <c r="CG445" s="254"/>
      <c r="CH445" s="254"/>
      <c r="CI445" s="254"/>
      <c r="CJ445" s="254"/>
      <c r="CK445" s="254"/>
      <c r="CL445" s="254"/>
      <c r="CM445" s="254"/>
      <c r="CN445" s="254"/>
      <c r="CO445" s="254"/>
      <c r="CP445" s="254"/>
      <c r="CQ445" s="254"/>
      <c r="CR445" s="254"/>
      <c r="CS445" s="254"/>
      <c r="CT445" s="254"/>
      <c r="CU445" s="254"/>
      <c r="CV445" s="254"/>
      <c r="CW445" s="254"/>
      <c r="CX445" s="254"/>
      <c r="CY445" s="254"/>
      <c r="CZ445" s="254"/>
      <c r="DA445" s="254"/>
      <c r="DB445" s="254"/>
      <c r="DC445" s="254"/>
      <c r="DD445" s="254"/>
      <c r="DE445" s="254"/>
      <c r="DF445" s="254"/>
      <c r="DG445" s="254"/>
      <c r="DH445" s="254"/>
      <c r="DI445" s="254"/>
      <c r="DJ445" s="254"/>
      <c r="DK445" s="254"/>
      <c r="DL445" s="254"/>
      <c r="DM445" s="254"/>
      <c r="DN445" s="259"/>
      <c r="DO445" s="254"/>
    </row>
    <row r="446" spans="1:119" ht="7.5" customHeight="1">
      <c r="A446" s="254"/>
      <c r="B446" s="258"/>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c r="AA446" s="254"/>
      <c r="AB446" s="254"/>
      <c r="AC446" s="254"/>
      <c r="AD446" s="254"/>
      <c r="AE446" s="254"/>
      <c r="AF446" s="254"/>
      <c r="AG446" s="254"/>
      <c r="AH446" s="254"/>
      <c r="AI446" s="254"/>
      <c r="AJ446" s="254"/>
      <c r="AK446" s="254"/>
      <c r="AL446" s="254"/>
      <c r="AM446" s="254"/>
      <c r="AN446" s="254"/>
      <c r="AO446" s="254"/>
      <c r="AP446" s="254"/>
      <c r="AQ446" s="254"/>
      <c r="AR446" s="254"/>
      <c r="AS446" s="254"/>
      <c r="AT446" s="254"/>
      <c r="AU446" s="254"/>
      <c r="AV446" s="254"/>
      <c r="AW446" s="254"/>
      <c r="AX446" s="254"/>
      <c r="AY446" s="254"/>
      <c r="AZ446" s="254"/>
      <c r="BA446" s="254"/>
      <c r="BB446" s="254"/>
      <c r="BC446" s="254"/>
      <c r="BD446" s="254"/>
      <c r="BE446" s="254"/>
      <c r="BF446" s="254"/>
      <c r="BG446" s="254"/>
      <c r="BH446" s="254"/>
      <c r="BI446" s="254"/>
      <c r="BJ446" s="254"/>
      <c r="BK446" s="254"/>
      <c r="BL446" s="254"/>
      <c r="BM446" s="254"/>
      <c r="BN446" s="254"/>
      <c r="BO446" s="254"/>
      <c r="BP446" s="254"/>
      <c r="BQ446" s="254"/>
      <c r="BR446" s="254"/>
      <c r="BS446" s="254"/>
      <c r="BT446" s="254"/>
      <c r="BU446" s="254"/>
      <c r="BV446" s="254"/>
      <c r="BW446" s="254"/>
      <c r="BX446" s="254"/>
      <c r="BY446" s="254"/>
      <c r="BZ446" s="254"/>
      <c r="CA446" s="254"/>
      <c r="CB446" s="254"/>
      <c r="CC446" s="254"/>
      <c r="CD446" s="254"/>
      <c r="CE446" s="254"/>
      <c r="CF446" s="254"/>
      <c r="CG446" s="254"/>
      <c r="CH446" s="254"/>
      <c r="CI446" s="254"/>
      <c r="CJ446" s="254"/>
      <c r="CK446" s="254"/>
      <c r="CL446" s="254"/>
      <c r="CM446" s="254"/>
      <c r="CN446" s="254"/>
      <c r="CO446" s="254"/>
      <c r="CP446" s="254"/>
      <c r="CQ446" s="254"/>
      <c r="CR446" s="254"/>
      <c r="CS446" s="254"/>
      <c r="CT446" s="254"/>
      <c r="CU446" s="254"/>
      <c r="CV446" s="254"/>
      <c r="CW446" s="254"/>
      <c r="CX446" s="254"/>
      <c r="CY446" s="254"/>
      <c r="CZ446" s="254"/>
      <c r="DA446" s="254"/>
      <c r="DB446" s="254"/>
      <c r="DC446" s="254"/>
      <c r="DD446" s="254"/>
      <c r="DE446" s="254"/>
      <c r="DF446" s="254"/>
      <c r="DG446" s="254"/>
      <c r="DH446" s="254"/>
      <c r="DI446" s="254"/>
      <c r="DJ446" s="254"/>
      <c r="DK446" s="254"/>
      <c r="DL446" s="254"/>
      <c r="DM446" s="254"/>
      <c r="DN446" s="259"/>
      <c r="DO446" s="254"/>
    </row>
    <row r="447" spans="1:119" ht="7.5" customHeight="1">
      <c r="A447" s="254"/>
      <c r="B447" s="258"/>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c r="AA447" s="254"/>
      <c r="AB447" s="254"/>
      <c r="AC447" s="254"/>
      <c r="AD447" s="254"/>
      <c r="AE447" s="254"/>
      <c r="AF447" s="254"/>
      <c r="AG447" s="254"/>
      <c r="AH447" s="254"/>
      <c r="AI447" s="254"/>
      <c r="AJ447" s="254"/>
      <c r="AK447" s="254"/>
      <c r="AL447" s="254"/>
      <c r="AM447" s="254"/>
      <c r="AN447" s="254"/>
      <c r="AO447" s="254"/>
      <c r="AP447" s="254"/>
      <c r="AQ447" s="254"/>
      <c r="AR447" s="254"/>
      <c r="AS447" s="254"/>
      <c r="AT447" s="254"/>
      <c r="AU447" s="254"/>
      <c r="AV447" s="254"/>
      <c r="AW447" s="254"/>
      <c r="AX447" s="254"/>
      <c r="AY447" s="254"/>
      <c r="AZ447" s="254"/>
      <c r="BA447" s="254"/>
      <c r="BB447" s="254"/>
      <c r="BC447" s="254"/>
      <c r="BD447" s="254"/>
      <c r="BE447" s="254"/>
      <c r="BF447" s="254"/>
      <c r="BG447" s="254"/>
      <c r="BH447" s="254"/>
      <c r="BI447" s="254"/>
      <c r="BJ447" s="254"/>
      <c r="BK447" s="254"/>
      <c r="BL447" s="254"/>
      <c r="BM447" s="254"/>
      <c r="BN447" s="254"/>
      <c r="BO447" s="254"/>
      <c r="BP447" s="254"/>
      <c r="BQ447" s="254"/>
      <c r="BR447" s="254"/>
      <c r="BS447" s="254"/>
      <c r="BT447" s="254"/>
      <c r="BU447" s="254"/>
      <c r="BV447" s="254"/>
      <c r="BW447" s="254"/>
      <c r="BX447" s="254"/>
      <c r="BY447" s="254"/>
      <c r="BZ447" s="254"/>
      <c r="CA447" s="254"/>
      <c r="CB447" s="254"/>
      <c r="CC447" s="254"/>
      <c r="CD447" s="254"/>
      <c r="CE447" s="254"/>
      <c r="CF447" s="254"/>
      <c r="CG447" s="254"/>
      <c r="CH447" s="254"/>
      <c r="CI447" s="254"/>
      <c r="CJ447" s="254"/>
      <c r="CK447" s="254"/>
      <c r="CL447" s="254"/>
      <c r="CM447" s="254"/>
      <c r="CN447" s="254"/>
      <c r="CO447" s="254"/>
      <c r="CP447" s="254"/>
      <c r="CQ447" s="254"/>
      <c r="CR447" s="254"/>
      <c r="CS447" s="254"/>
      <c r="CT447" s="254"/>
      <c r="CU447" s="254"/>
      <c r="CV447" s="254"/>
      <c r="CW447" s="254"/>
      <c r="CX447" s="254"/>
      <c r="CY447" s="254"/>
      <c r="CZ447" s="254"/>
      <c r="DA447" s="254"/>
      <c r="DB447" s="254"/>
      <c r="DC447" s="254"/>
      <c r="DD447" s="254"/>
      <c r="DE447" s="254"/>
      <c r="DF447" s="254"/>
      <c r="DG447" s="254"/>
      <c r="DH447" s="254"/>
      <c r="DI447" s="254"/>
      <c r="DJ447" s="254"/>
      <c r="DK447" s="254"/>
      <c r="DL447" s="254"/>
      <c r="DM447" s="254"/>
      <c r="DN447" s="259"/>
      <c r="DO447" s="254"/>
    </row>
    <row r="448" spans="1:119" ht="7.5" customHeight="1">
      <c r="A448" s="254"/>
      <c r="B448" s="258"/>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c r="AA448" s="254"/>
      <c r="AB448" s="254"/>
      <c r="AC448" s="254"/>
      <c r="AD448" s="254"/>
      <c r="AE448" s="254"/>
      <c r="AF448" s="254"/>
      <c r="AG448" s="254"/>
      <c r="AH448" s="254"/>
      <c r="AI448" s="254"/>
      <c r="AJ448" s="254"/>
      <c r="AK448" s="254"/>
      <c r="AL448" s="254"/>
      <c r="AM448" s="254"/>
      <c r="AN448" s="254"/>
      <c r="AO448" s="254"/>
      <c r="AP448" s="254"/>
      <c r="AQ448" s="254"/>
      <c r="AR448" s="254"/>
      <c r="AS448" s="254"/>
      <c r="AT448" s="254"/>
      <c r="AU448" s="254"/>
      <c r="AV448" s="254"/>
      <c r="AW448" s="254"/>
      <c r="AX448" s="254"/>
      <c r="AY448" s="254"/>
      <c r="AZ448" s="254"/>
      <c r="BA448" s="254"/>
      <c r="BB448" s="254"/>
      <c r="BC448" s="254"/>
      <c r="BD448" s="254"/>
      <c r="BE448" s="254"/>
      <c r="BF448" s="254"/>
      <c r="BG448" s="254"/>
      <c r="BH448" s="254"/>
      <c r="BI448" s="254"/>
      <c r="BJ448" s="254"/>
      <c r="BK448" s="254"/>
      <c r="BL448" s="254"/>
      <c r="BM448" s="254"/>
      <c r="BN448" s="254"/>
      <c r="BO448" s="254"/>
      <c r="BP448" s="254"/>
      <c r="BQ448" s="254"/>
      <c r="BR448" s="254"/>
      <c r="BS448" s="254"/>
      <c r="BT448" s="254"/>
      <c r="BU448" s="254"/>
      <c r="BV448" s="254"/>
      <c r="BW448" s="254"/>
      <c r="BX448" s="254"/>
      <c r="BY448" s="254"/>
      <c r="BZ448" s="254"/>
      <c r="CA448" s="254"/>
      <c r="CB448" s="254"/>
      <c r="CC448" s="254"/>
      <c r="CD448" s="254"/>
      <c r="CE448" s="254"/>
      <c r="CF448" s="254"/>
      <c r="CG448" s="254"/>
      <c r="CH448" s="254"/>
      <c r="CI448" s="254"/>
      <c r="CJ448" s="254"/>
      <c r="CK448" s="254"/>
      <c r="CL448" s="254"/>
      <c r="CM448" s="254"/>
      <c r="CN448" s="254"/>
      <c r="CO448" s="254"/>
      <c r="CP448" s="254"/>
      <c r="CQ448" s="254"/>
      <c r="CR448" s="254"/>
      <c r="CS448" s="254"/>
      <c r="CT448" s="254"/>
      <c r="CU448" s="254"/>
      <c r="CV448" s="254"/>
      <c r="CW448" s="254"/>
      <c r="CX448" s="254"/>
      <c r="CY448" s="254"/>
      <c r="CZ448" s="254"/>
      <c r="DA448" s="254"/>
      <c r="DB448" s="254"/>
      <c r="DC448" s="254"/>
      <c r="DD448" s="254"/>
      <c r="DE448" s="254"/>
      <c r="DF448" s="254"/>
      <c r="DG448" s="254"/>
      <c r="DH448" s="254"/>
      <c r="DI448" s="254"/>
      <c r="DJ448" s="254"/>
      <c r="DK448" s="254"/>
      <c r="DL448" s="254"/>
      <c r="DM448" s="254"/>
      <c r="DN448" s="259"/>
      <c r="DO448" s="254"/>
    </row>
    <row r="449" spans="1:119" ht="7.5" customHeight="1">
      <c r="A449" s="254"/>
      <c r="B449" s="258"/>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c r="AA449" s="254"/>
      <c r="AB449" s="254"/>
      <c r="AC449" s="254"/>
      <c r="AD449" s="254"/>
      <c r="AE449" s="254"/>
      <c r="AF449" s="254"/>
      <c r="AG449" s="254"/>
      <c r="AH449" s="254"/>
      <c r="AI449" s="254"/>
      <c r="AJ449" s="254"/>
      <c r="AK449" s="254"/>
      <c r="AL449" s="254"/>
      <c r="AM449" s="254"/>
      <c r="AN449" s="254"/>
      <c r="AO449" s="254"/>
      <c r="AP449" s="254"/>
      <c r="AQ449" s="254"/>
      <c r="AR449" s="254"/>
      <c r="AS449" s="254"/>
      <c r="AT449" s="254"/>
      <c r="AU449" s="254"/>
      <c r="AV449" s="254"/>
      <c r="AW449" s="254"/>
      <c r="AX449" s="254"/>
      <c r="AY449" s="254"/>
      <c r="AZ449" s="254"/>
      <c r="BA449" s="254"/>
      <c r="BB449" s="254"/>
      <c r="BC449" s="254"/>
      <c r="BD449" s="254"/>
      <c r="BE449" s="254"/>
      <c r="BF449" s="254"/>
      <c r="BG449" s="254"/>
      <c r="BH449" s="254"/>
      <c r="BI449" s="254"/>
      <c r="BJ449" s="254"/>
      <c r="BK449" s="254"/>
      <c r="BL449" s="254"/>
      <c r="BM449" s="254"/>
      <c r="BN449" s="254"/>
      <c r="BO449" s="254"/>
      <c r="BP449" s="254"/>
      <c r="BQ449" s="254"/>
      <c r="BR449" s="254"/>
      <c r="BS449" s="254"/>
      <c r="BT449" s="254"/>
      <c r="BU449" s="254"/>
      <c r="BV449" s="254"/>
      <c r="BW449" s="254"/>
      <c r="BX449" s="254"/>
      <c r="BY449" s="254"/>
      <c r="BZ449" s="254"/>
      <c r="CA449" s="254"/>
      <c r="CB449" s="254"/>
      <c r="CC449" s="254"/>
      <c r="CD449" s="254"/>
      <c r="CE449" s="254"/>
      <c r="CF449" s="254"/>
      <c r="CG449" s="254"/>
      <c r="CH449" s="254"/>
      <c r="CI449" s="254"/>
      <c r="CJ449" s="254"/>
      <c r="CK449" s="254"/>
      <c r="CL449" s="254"/>
      <c r="CM449" s="254"/>
      <c r="CN449" s="254"/>
      <c r="CO449" s="254"/>
      <c r="CP449" s="254"/>
      <c r="CQ449" s="254"/>
      <c r="CR449" s="254"/>
      <c r="CS449" s="254"/>
      <c r="CT449" s="254"/>
      <c r="CU449" s="254"/>
      <c r="CV449" s="254"/>
      <c r="CW449" s="254"/>
      <c r="CX449" s="254"/>
      <c r="CY449" s="254"/>
      <c r="CZ449" s="254"/>
      <c r="DA449" s="254"/>
      <c r="DB449" s="254"/>
      <c r="DC449" s="254"/>
      <c r="DD449" s="254"/>
      <c r="DE449" s="254"/>
      <c r="DF449" s="254"/>
      <c r="DG449" s="254"/>
      <c r="DH449" s="254"/>
      <c r="DI449" s="254"/>
      <c r="DJ449" s="254"/>
      <c r="DK449" s="254"/>
      <c r="DL449" s="254"/>
      <c r="DM449" s="254"/>
      <c r="DN449" s="259"/>
      <c r="DO449" s="254"/>
    </row>
    <row r="450" spans="1:119" ht="7.5" customHeight="1">
      <c r="A450" s="254"/>
      <c r="B450" s="258"/>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c r="AA450" s="254"/>
      <c r="AB450" s="254"/>
      <c r="AC450" s="254"/>
      <c r="AD450" s="254"/>
      <c r="AE450" s="254"/>
      <c r="AF450" s="254"/>
      <c r="AG450" s="254"/>
      <c r="AH450" s="254"/>
      <c r="AI450" s="254"/>
      <c r="AJ450" s="254"/>
      <c r="AK450" s="254"/>
      <c r="AL450" s="254"/>
      <c r="AM450" s="254"/>
      <c r="AN450" s="254"/>
      <c r="AO450" s="254"/>
      <c r="AP450" s="254"/>
      <c r="AQ450" s="254"/>
      <c r="AR450" s="254"/>
      <c r="AS450" s="254"/>
      <c r="AT450" s="254"/>
      <c r="AU450" s="254"/>
      <c r="AV450" s="254"/>
      <c r="AW450" s="254"/>
      <c r="AX450" s="254"/>
      <c r="AY450" s="254"/>
      <c r="AZ450" s="254"/>
      <c r="BA450" s="254"/>
      <c r="BB450" s="254"/>
      <c r="BC450" s="254"/>
      <c r="BD450" s="254"/>
      <c r="BE450" s="254"/>
      <c r="BF450" s="254"/>
      <c r="BG450" s="254"/>
      <c r="BH450" s="254"/>
      <c r="BI450" s="254"/>
      <c r="BJ450" s="254"/>
      <c r="BK450" s="254"/>
      <c r="BL450" s="254"/>
      <c r="BM450" s="254"/>
      <c r="BN450" s="254"/>
      <c r="BO450" s="254"/>
      <c r="BP450" s="254"/>
      <c r="BQ450" s="254"/>
      <c r="BR450" s="254"/>
      <c r="BS450" s="254"/>
      <c r="BT450" s="254"/>
      <c r="BU450" s="254"/>
      <c r="BV450" s="254"/>
      <c r="BW450" s="254"/>
      <c r="BX450" s="254"/>
      <c r="BY450" s="254"/>
      <c r="BZ450" s="254"/>
      <c r="CA450" s="254"/>
      <c r="CB450" s="254"/>
      <c r="CC450" s="254"/>
      <c r="CD450" s="254"/>
      <c r="CE450" s="254"/>
      <c r="CF450" s="254"/>
      <c r="CG450" s="254"/>
      <c r="CH450" s="254"/>
      <c r="CI450" s="254"/>
      <c r="CJ450" s="254"/>
      <c r="CK450" s="254"/>
      <c r="CL450" s="254"/>
      <c r="CM450" s="254"/>
      <c r="CN450" s="254"/>
      <c r="CO450" s="254"/>
      <c r="CP450" s="254"/>
      <c r="CQ450" s="254"/>
      <c r="CR450" s="254"/>
      <c r="CS450" s="254"/>
      <c r="CT450" s="254"/>
      <c r="CU450" s="254"/>
      <c r="CV450" s="254"/>
      <c r="CW450" s="254"/>
      <c r="CX450" s="254"/>
      <c r="CY450" s="254"/>
      <c r="CZ450" s="254"/>
      <c r="DA450" s="254"/>
      <c r="DB450" s="254"/>
      <c r="DC450" s="254"/>
      <c r="DD450" s="254"/>
      <c r="DE450" s="254"/>
      <c r="DF450" s="254"/>
      <c r="DG450" s="254"/>
      <c r="DH450" s="254"/>
      <c r="DI450" s="254"/>
      <c r="DJ450" s="254"/>
      <c r="DK450" s="254"/>
      <c r="DL450" s="254"/>
      <c r="DM450" s="254"/>
      <c r="DN450" s="259"/>
      <c r="DO450" s="254"/>
    </row>
    <row r="451" spans="1:119" ht="7.5" customHeight="1">
      <c r="A451" s="254"/>
      <c r="B451" s="258"/>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c r="AA451" s="254"/>
      <c r="AB451" s="254"/>
      <c r="AC451" s="254"/>
      <c r="AD451" s="254"/>
      <c r="AE451" s="254"/>
      <c r="AF451" s="254"/>
      <c r="AG451" s="254"/>
      <c r="AH451" s="254"/>
      <c r="AI451" s="254"/>
      <c r="AJ451" s="254"/>
      <c r="AK451" s="254"/>
      <c r="AL451" s="254"/>
      <c r="AM451" s="254"/>
      <c r="AN451" s="254"/>
      <c r="AO451" s="254"/>
      <c r="AP451" s="254"/>
      <c r="AQ451" s="254"/>
      <c r="AR451" s="254"/>
      <c r="AS451" s="254"/>
      <c r="AT451" s="254"/>
      <c r="AU451" s="254"/>
      <c r="AV451" s="254"/>
      <c r="AW451" s="254"/>
      <c r="AX451" s="254"/>
      <c r="AY451" s="254"/>
      <c r="AZ451" s="254"/>
      <c r="BA451" s="254"/>
      <c r="BB451" s="254"/>
      <c r="BC451" s="254"/>
      <c r="BD451" s="254"/>
      <c r="BE451" s="254"/>
      <c r="BF451" s="254"/>
      <c r="BG451" s="254"/>
      <c r="BH451" s="254"/>
      <c r="BI451" s="254"/>
      <c r="BJ451" s="254"/>
      <c r="BK451" s="254"/>
      <c r="BL451" s="254"/>
      <c r="BM451" s="254"/>
      <c r="BN451" s="254"/>
      <c r="BO451" s="254"/>
      <c r="BP451" s="254"/>
      <c r="BQ451" s="254"/>
      <c r="BR451" s="254"/>
      <c r="BS451" s="254"/>
      <c r="BT451" s="254"/>
      <c r="BU451" s="254"/>
      <c r="BV451" s="254"/>
      <c r="BW451" s="254"/>
      <c r="BX451" s="254"/>
      <c r="BY451" s="254"/>
      <c r="BZ451" s="254"/>
      <c r="CA451" s="254"/>
      <c r="CB451" s="254"/>
      <c r="CC451" s="254"/>
      <c r="CD451" s="254"/>
      <c r="CE451" s="254"/>
      <c r="CF451" s="254"/>
      <c r="CG451" s="254"/>
      <c r="CH451" s="254"/>
      <c r="CI451" s="254"/>
      <c r="CJ451" s="254"/>
      <c r="CK451" s="254"/>
      <c r="CL451" s="254"/>
      <c r="CM451" s="254"/>
      <c r="CN451" s="254"/>
      <c r="CO451" s="254"/>
      <c r="CP451" s="254"/>
      <c r="CQ451" s="254"/>
      <c r="CR451" s="254"/>
      <c r="CS451" s="254"/>
      <c r="CT451" s="254"/>
      <c r="CU451" s="254"/>
      <c r="CV451" s="254"/>
      <c r="CW451" s="254"/>
      <c r="CX451" s="254"/>
      <c r="CY451" s="254"/>
      <c r="CZ451" s="254"/>
      <c r="DA451" s="254"/>
      <c r="DB451" s="254"/>
      <c r="DC451" s="254"/>
      <c r="DD451" s="254"/>
      <c r="DE451" s="254"/>
      <c r="DF451" s="254"/>
      <c r="DG451" s="254"/>
      <c r="DH451" s="254"/>
      <c r="DI451" s="254"/>
      <c r="DJ451" s="254"/>
      <c r="DK451" s="254"/>
      <c r="DL451" s="254"/>
      <c r="DM451" s="254"/>
      <c r="DN451" s="259"/>
      <c r="DO451" s="254"/>
    </row>
    <row r="452" spans="1:119" ht="7.5" customHeight="1">
      <c r="A452" s="254"/>
      <c r="B452" s="258"/>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c r="AA452" s="254"/>
      <c r="AB452" s="254"/>
      <c r="AC452" s="254"/>
      <c r="AD452" s="254"/>
      <c r="AE452" s="254"/>
      <c r="AF452" s="254"/>
      <c r="AG452" s="254"/>
      <c r="AH452" s="254"/>
      <c r="AI452" s="254"/>
      <c r="AJ452" s="254"/>
      <c r="AK452" s="254"/>
      <c r="AL452" s="254"/>
      <c r="AM452" s="254"/>
      <c r="AN452" s="254"/>
      <c r="AO452" s="254"/>
      <c r="AP452" s="254"/>
      <c r="AQ452" s="254"/>
      <c r="AR452" s="254"/>
      <c r="AS452" s="254"/>
      <c r="AT452" s="254"/>
      <c r="AU452" s="254"/>
      <c r="AV452" s="254"/>
      <c r="AW452" s="254"/>
      <c r="AX452" s="254"/>
      <c r="AY452" s="254"/>
      <c r="AZ452" s="254"/>
      <c r="BA452" s="254"/>
      <c r="BB452" s="254"/>
      <c r="BC452" s="254"/>
      <c r="BD452" s="254"/>
      <c r="BE452" s="254"/>
      <c r="BF452" s="254"/>
      <c r="BG452" s="254"/>
      <c r="BH452" s="254"/>
      <c r="BI452" s="254"/>
      <c r="BJ452" s="254"/>
      <c r="BK452" s="254"/>
      <c r="BL452" s="254"/>
      <c r="BM452" s="254"/>
      <c r="BN452" s="254"/>
      <c r="BO452" s="254"/>
      <c r="BP452" s="254"/>
      <c r="BQ452" s="254"/>
      <c r="BR452" s="254"/>
      <c r="BS452" s="254"/>
      <c r="BT452" s="254"/>
      <c r="BU452" s="254"/>
      <c r="BV452" s="254"/>
      <c r="BW452" s="254"/>
      <c r="BX452" s="254"/>
      <c r="BY452" s="254"/>
      <c r="BZ452" s="254"/>
      <c r="CA452" s="254"/>
      <c r="CB452" s="254"/>
      <c r="CC452" s="254"/>
      <c r="CD452" s="254"/>
      <c r="CE452" s="254"/>
      <c r="CF452" s="254"/>
      <c r="CG452" s="254"/>
      <c r="CH452" s="254"/>
      <c r="CI452" s="254"/>
      <c r="CJ452" s="254"/>
      <c r="CK452" s="254"/>
      <c r="CL452" s="254"/>
      <c r="CM452" s="254"/>
      <c r="CN452" s="254"/>
      <c r="CO452" s="254"/>
      <c r="CP452" s="254"/>
      <c r="CQ452" s="254"/>
      <c r="CR452" s="254"/>
      <c r="CS452" s="254"/>
      <c r="CT452" s="254"/>
      <c r="CU452" s="254"/>
      <c r="CV452" s="254"/>
      <c r="CW452" s="254"/>
      <c r="CX452" s="254"/>
      <c r="CY452" s="254"/>
      <c r="CZ452" s="254"/>
      <c r="DA452" s="254"/>
      <c r="DB452" s="254"/>
      <c r="DC452" s="254"/>
      <c r="DD452" s="254"/>
      <c r="DE452" s="254"/>
      <c r="DF452" s="254"/>
      <c r="DG452" s="254"/>
      <c r="DH452" s="254"/>
      <c r="DI452" s="254"/>
      <c r="DJ452" s="254"/>
      <c r="DK452" s="254"/>
      <c r="DL452" s="254"/>
      <c r="DM452" s="254"/>
      <c r="DN452" s="259"/>
      <c r="DO452" s="254"/>
    </row>
    <row r="453" spans="1:119" ht="7.5" customHeight="1">
      <c r="A453" s="254"/>
      <c r="B453" s="258"/>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c r="AA453" s="254"/>
      <c r="AB453" s="254"/>
      <c r="AC453" s="254"/>
      <c r="AD453" s="254"/>
      <c r="AE453" s="254"/>
      <c r="AF453" s="254"/>
      <c r="AG453" s="254"/>
      <c r="AH453" s="254"/>
      <c r="AI453" s="254"/>
      <c r="AJ453" s="254"/>
      <c r="AK453" s="254"/>
      <c r="AL453" s="254"/>
      <c r="AM453" s="254"/>
      <c r="AN453" s="254"/>
      <c r="AO453" s="254"/>
      <c r="AP453" s="254"/>
      <c r="AQ453" s="254"/>
      <c r="AR453" s="254"/>
      <c r="AS453" s="254"/>
      <c r="AT453" s="254"/>
      <c r="AU453" s="254"/>
      <c r="AV453" s="254"/>
      <c r="AW453" s="254"/>
      <c r="AX453" s="254"/>
      <c r="AY453" s="254"/>
      <c r="AZ453" s="254"/>
      <c r="BA453" s="254"/>
      <c r="BB453" s="254"/>
      <c r="BC453" s="254"/>
      <c r="BD453" s="254"/>
      <c r="BE453" s="254"/>
      <c r="BF453" s="254"/>
      <c r="BG453" s="254"/>
      <c r="BH453" s="254"/>
      <c r="BI453" s="254"/>
      <c r="BJ453" s="254"/>
      <c r="BK453" s="254"/>
      <c r="BL453" s="254"/>
      <c r="BM453" s="254"/>
      <c r="BN453" s="254"/>
      <c r="BO453" s="254"/>
      <c r="BP453" s="254"/>
      <c r="BQ453" s="254"/>
      <c r="BR453" s="254"/>
      <c r="BS453" s="254"/>
      <c r="BT453" s="254"/>
      <c r="BU453" s="254"/>
      <c r="BV453" s="254"/>
      <c r="BW453" s="254"/>
      <c r="BX453" s="254"/>
      <c r="BY453" s="254"/>
      <c r="BZ453" s="254"/>
      <c r="CA453" s="254"/>
      <c r="CB453" s="254"/>
      <c r="CC453" s="254"/>
      <c r="CD453" s="254"/>
      <c r="CE453" s="254"/>
      <c r="CF453" s="254"/>
      <c r="CG453" s="254"/>
      <c r="CH453" s="254"/>
      <c r="CI453" s="254"/>
      <c r="CJ453" s="254"/>
      <c r="CK453" s="254"/>
      <c r="CL453" s="254"/>
      <c r="CM453" s="254"/>
      <c r="CN453" s="254"/>
      <c r="CO453" s="254"/>
      <c r="CP453" s="254"/>
      <c r="CQ453" s="254"/>
      <c r="CR453" s="254"/>
      <c r="CS453" s="254"/>
      <c r="CT453" s="254"/>
      <c r="CU453" s="254"/>
      <c r="CV453" s="254"/>
      <c r="CW453" s="254"/>
      <c r="CX453" s="254"/>
      <c r="CY453" s="254"/>
      <c r="CZ453" s="254"/>
      <c r="DA453" s="254"/>
      <c r="DB453" s="254"/>
      <c r="DC453" s="254"/>
      <c r="DD453" s="254"/>
      <c r="DE453" s="254"/>
      <c r="DF453" s="254"/>
      <c r="DG453" s="254"/>
      <c r="DH453" s="254"/>
      <c r="DI453" s="254"/>
      <c r="DJ453" s="254"/>
      <c r="DK453" s="254"/>
      <c r="DL453" s="254"/>
      <c r="DM453" s="254"/>
      <c r="DN453" s="259"/>
      <c r="DO453" s="254"/>
    </row>
    <row r="454" spans="1:119" ht="7.5" customHeight="1">
      <c r="A454" s="254"/>
      <c r="B454" s="258"/>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c r="AA454" s="254"/>
      <c r="AB454" s="254"/>
      <c r="AC454" s="254"/>
      <c r="AD454" s="254"/>
      <c r="AE454" s="254"/>
      <c r="AF454" s="254"/>
      <c r="AG454" s="254"/>
      <c r="AH454" s="254"/>
      <c r="AI454" s="254"/>
      <c r="AJ454" s="254"/>
      <c r="AK454" s="254"/>
      <c r="AL454" s="254"/>
      <c r="AM454" s="254"/>
      <c r="AN454" s="254"/>
      <c r="AO454" s="254"/>
      <c r="AP454" s="254"/>
      <c r="AQ454" s="254"/>
      <c r="AR454" s="254"/>
      <c r="AS454" s="254"/>
      <c r="AT454" s="254"/>
      <c r="AU454" s="254"/>
      <c r="AV454" s="254"/>
      <c r="AW454" s="254"/>
      <c r="AX454" s="254"/>
      <c r="AY454" s="254"/>
      <c r="AZ454" s="254"/>
      <c r="BA454" s="254"/>
      <c r="BB454" s="254"/>
      <c r="BC454" s="254"/>
      <c r="BD454" s="254"/>
      <c r="BE454" s="254"/>
      <c r="BF454" s="254"/>
      <c r="BG454" s="254"/>
      <c r="BH454" s="254"/>
      <c r="BI454" s="254"/>
      <c r="BJ454" s="254"/>
      <c r="BK454" s="254"/>
      <c r="BL454" s="254"/>
      <c r="BM454" s="254"/>
      <c r="BN454" s="254"/>
      <c r="BO454" s="254"/>
      <c r="BP454" s="254"/>
      <c r="BQ454" s="254"/>
      <c r="BR454" s="254"/>
      <c r="BS454" s="254"/>
      <c r="BT454" s="254"/>
      <c r="BU454" s="254"/>
      <c r="BV454" s="254"/>
      <c r="BW454" s="254"/>
      <c r="BX454" s="254"/>
      <c r="BY454" s="254"/>
      <c r="BZ454" s="254"/>
      <c r="CA454" s="254"/>
      <c r="CB454" s="254"/>
      <c r="CC454" s="254"/>
      <c r="CD454" s="254"/>
      <c r="CE454" s="254"/>
      <c r="CF454" s="254"/>
      <c r="CG454" s="254"/>
      <c r="CH454" s="254"/>
      <c r="CI454" s="254"/>
      <c r="CJ454" s="254"/>
      <c r="CK454" s="254"/>
      <c r="CL454" s="254"/>
      <c r="CM454" s="254"/>
      <c r="CN454" s="254"/>
      <c r="CO454" s="254"/>
      <c r="CP454" s="254"/>
      <c r="CQ454" s="254"/>
      <c r="CR454" s="254"/>
      <c r="CS454" s="254"/>
      <c r="CT454" s="254"/>
      <c r="CU454" s="254"/>
      <c r="CV454" s="254"/>
      <c r="CW454" s="254"/>
      <c r="CX454" s="254"/>
      <c r="CY454" s="254"/>
      <c r="CZ454" s="254"/>
      <c r="DA454" s="254"/>
      <c r="DB454" s="254"/>
      <c r="DC454" s="254"/>
      <c r="DD454" s="254"/>
      <c r="DE454" s="254"/>
      <c r="DF454" s="254"/>
      <c r="DG454" s="254"/>
      <c r="DH454" s="254"/>
      <c r="DI454" s="254"/>
      <c r="DJ454" s="254"/>
      <c r="DK454" s="254"/>
      <c r="DL454" s="254"/>
      <c r="DM454" s="254"/>
      <c r="DN454" s="259"/>
      <c r="DO454" s="254"/>
    </row>
    <row r="455" spans="1:119" ht="7.5" customHeight="1">
      <c r="A455" s="254"/>
      <c r="B455" s="258"/>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c r="AA455" s="254"/>
      <c r="AB455" s="254"/>
      <c r="AC455" s="254"/>
      <c r="AD455" s="254"/>
      <c r="AE455" s="254"/>
      <c r="AF455" s="254"/>
      <c r="AG455" s="254"/>
      <c r="AH455" s="254"/>
      <c r="AI455" s="254"/>
      <c r="AJ455" s="254"/>
      <c r="AK455" s="254"/>
      <c r="AL455" s="254"/>
      <c r="AM455" s="254"/>
      <c r="AN455" s="254"/>
      <c r="AO455" s="254"/>
      <c r="AP455" s="254"/>
      <c r="AQ455" s="254"/>
      <c r="AR455" s="254"/>
      <c r="AS455" s="254"/>
      <c r="AT455" s="254"/>
      <c r="AU455" s="254"/>
      <c r="AV455" s="254"/>
      <c r="AW455" s="254"/>
      <c r="AX455" s="254"/>
      <c r="AY455" s="254"/>
      <c r="AZ455" s="254"/>
      <c r="BA455" s="254"/>
      <c r="BB455" s="254"/>
      <c r="BC455" s="254"/>
      <c r="BD455" s="254"/>
      <c r="BE455" s="254"/>
      <c r="BF455" s="254"/>
      <c r="BG455" s="254"/>
      <c r="BH455" s="254"/>
      <c r="BI455" s="254"/>
      <c r="BJ455" s="254"/>
      <c r="BK455" s="254"/>
      <c r="BL455" s="254"/>
      <c r="BM455" s="254"/>
      <c r="BN455" s="254"/>
      <c r="BO455" s="254"/>
      <c r="BP455" s="254"/>
      <c r="BQ455" s="254"/>
      <c r="BR455" s="254"/>
      <c r="BS455" s="254"/>
      <c r="BT455" s="254"/>
      <c r="BU455" s="254"/>
      <c r="BV455" s="254"/>
      <c r="BW455" s="254"/>
      <c r="BX455" s="254"/>
      <c r="BY455" s="254"/>
      <c r="BZ455" s="254"/>
      <c r="CA455" s="254"/>
      <c r="CB455" s="254"/>
      <c r="CC455" s="254"/>
      <c r="CD455" s="254"/>
      <c r="CE455" s="254"/>
      <c r="CF455" s="254"/>
      <c r="CG455" s="254"/>
      <c r="CH455" s="254"/>
      <c r="CI455" s="254"/>
      <c r="CJ455" s="254"/>
      <c r="CK455" s="254"/>
      <c r="CL455" s="254"/>
      <c r="CM455" s="254"/>
      <c r="CN455" s="254"/>
      <c r="CO455" s="254"/>
      <c r="CP455" s="254"/>
      <c r="CQ455" s="254"/>
      <c r="CR455" s="254"/>
      <c r="CS455" s="254"/>
      <c r="CT455" s="254"/>
      <c r="CU455" s="254"/>
      <c r="CV455" s="254"/>
      <c r="CW455" s="254"/>
      <c r="CX455" s="254"/>
      <c r="CY455" s="254"/>
      <c r="CZ455" s="254"/>
      <c r="DA455" s="254"/>
      <c r="DB455" s="254"/>
      <c r="DC455" s="254"/>
      <c r="DD455" s="254"/>
      <c r="DE455" s="254"/>
      <c r="DF455" s="254"/>
      <c r="DG455" s="254"/>
      <c r="DH455" s="254"/>
      <c r="DI455" s="254"/>
      <c r="DJ455" s="254"/>
      <c r="DK455" s="254"/>
      <c r="DL455" s="254"/>
      <c r="DM455" s="254"/>
      <c r="DN455" s="259"/>
      <c r="DO455" s="254"/>
    </row>
    <row r="456" spans="1:119" ht="7.5" customHeight="1">
      <c r="A456" s="254"/>
      <c r="B456" s="258"/>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c r="AA456" s="254"/>
      <c r="AB456" s="254"/>
      <c r="AC456" s="254"/>
      <c r="AD456" s="254"/>
      <c r="AE456" s="254"/>
      <c r="AF456" s="254"/>
      <c r="AG456" s="254"/>
      <c r="AH456" s="254"/>
      <c r="AI456" s="254"/>
      <c r="AJ456" s="254"/>
      <c r="AK456" s="254"/>
      <c r="AL456" s="254"/>
      <c r="AM456" s="254"/>
      <c r="AN456" s="254"/>
      <c r="AO456" s="254"/>
      <c r="AP456" s="254"/>
      <c r="AQ456" s="254"/>
      <c r="AR456" s="254"/>
      <c r="AS456" s="254"/>
      <c r="AT456" s="254"/>
      <c r="AU456" s="254"/>
      <c r="AV456" s="254"/>
      <c r="AW456" s="254"/>
      <c r="AX456" s="254"/>
      <c r="AY456" s="254"/>
      <c r="AZ456" s="254"/>
      <c r="BA456" s="254"/>
      <c r="BB456" s="254"/>
      <c r="BC456" s="254"/>
      <c r="BD456" s="254"/>
      <c r="BE456" s="254"/>
      <c r="BF456" s="254"/>
      <c r="BG456" s="254"/>
      <c r="BH456" s="254"/>
      <c r="BI456" s="254"/>
      <c r="BJ456" s="254"/>
      <c r="BK456" s="254"/>
      <c r="BL456" s="254"/>
      <c r="BM456" s="254"/>
      <c r="BN456" s="254"/>
      <c r="BO456" s="254"/>
      <c r="BP456" s="254"/>
      <c r="BQ456" s="254"/>
      <c r="BR456" s="254"/>
      <c r="BS456" s="254"/>
      <c r="BT456" s="254"/>
      <c r="BU456" s="254"/>
      <c r="BV456" s="254"/>
      <c r="BW456" s="254"/>
      <c r="BX456" s="254"/>
      <c r="BY456" s="254"/>
      <c r="BZ456" s="254"/>
      <c r="CA456" s="254"/>
      <c r="CB456" s="254"/>
      <c r="CC456" s="254"/>
      <c r="CD456" s="254"/>
      <c r="CE456" s="254"/>
      <c r="CF456" s="254"/>
      <c r="CG456" s="254"/>
      <c r="CH456" s="254"/>
      <c r="CI456" s="254"/>
      <c r="CJ456" s="254"/>
      <c r="CK456" s="254"/>
      <c r="CL456" s="254"/>
      <c r="CM456" s="254"/>
      <c r="CN456" s="254"/>
      <c r="CO456" s="254"/>
      <c r="CP456" s="254"/>
      <c r="CQ456" s="254"/>
      <c r="CR456" s="254"/>
      <c r="CS456" s="254"/>
      <c r="CT456" s="254"/>
      <c r="CU456" s="254"/>
      <c r="CV456" s="254"/>
      <c r="CW456" s="254"/>
      <c r="CX456" s="254"/>
      <c r="CY456" s="254"/>
      <c r="CZ456" s="254"/>
      <c r="DA456" s="254"/>
      <c r="DB456" s="254"/>
      <c r="DC456" s="254"/>
      <c r="DD456" s="254"/>
      <c r="DE456" s="254"/>
      <c r="DF456" s="254"/>
      <c r="DG456" s="254"/>
      <c r="DH456" s="254"/>
      <c r="DI456" s="254"/>
      <c r="DJ456" s="254"/>
      <c r="DK456" s="254"/>
      <c r="DL456" s="254"/>
      <c r="DM456" s="254"/>
      <c r="DN456" s="259"/>
      <c r="DO456" s="254"/>
    </row>
    <row r="457" spans="1:119" ht="7.5" customHeight="1">
      <c r="A457" s="254"/>
      <c r="B457" s="258"/>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c r="AA457" s="254"/>
      <c r="AB457" s="254"/>
      <c r="AC457" s="254"/>
      <c r="AD457" s="254"/>
      <c r="AE457" s="254"/>
      <c r="AF457" s="254"/>
      <c r="AG457" s="254"/>
      <c r="AH457" s="254"/>
      <c r="AI457" s="254"/>
      <c r="AJ457" s="254"/>
      <c r="AK457" s="254"/>
      <c r="AL457" s="254"/>
      <c r="AM457" s="254"/>
      <c r="AN457" s="254"/>
      <c r="AO457" s="254"/>
      <c r="AP457" s="254"/>
      <c r="AQ457" s="254"/>
      <c r="AR457" s="254"/>
      <c r="AS457" s="254"/>
      <c r="AT457" s="254"/>
      <c r="AU457" s="254"/>
      <c r="AV457" s="254"/>
      <c r="AW457" s="254"/>
      <c r="AX457" s="254"/>
      <c r="AY457" s="254"/>
      <c r="AZ457" s="254"/>
      <c r="BA457" s="254"/>
      <c r="BB457" s="254"/>
      <c r="BC457" s="254"/>
      <c r="BD457" s="254"/>
      <c r="BE457" s="254"/>
      <c r="BF457" s="254"/>
      <c r="BG457" s="254"/>
      <c r="BH457" s="254"/>
      <c r="BI457" s="254"/>
      <c r="BJ457" s="254"/>
      <c r="BK457" s="254"/>
      <c r="BL457" s="254"/>
      <c r="BM457" s="254"/>
      <c r="BN457" s="254"/>
      <c r="BO457" s="254"/>
      <c r="BP457" s="254"/>
      <c r="BQ457" s="254"/>
      <c r="BR457" s="254"/>
      <c r="BS457" s="254"/>
      <c r="BT457" s="254"/>
      <c r="BU457" s="254"/>
      <c r="BV457" s="254"/>
      <c r="BW457" s="254"/>
      <c r="BX457" s="254"/>
      <c r="BY457" s="254"/>
      <c r="BZ457" s="254"/>
      <c r="CA457" s="254"/>
      <c r="CB457" s="254"/>
      <c r="CC457" s="254"/>
      <c r="CD457" s="254"/>
      <c r="CE457" s="254"/>
      <c r="CF457" s="254"/>
      <c r="CG457" s="254"/>
      <c r="CH457" s="254"/>
      <c r="CI457" s="254"/>
      <c r="CJ457" s="254"/>
      <c r="CK457" s="254"/>
      <c r="CL457" s="254"/>
      <c r="CM457" s="254"/>
      <c r="CN457" s="254"/>
      <c r="CO457" s="254"/>
      <c r="CP457" s="254"/>
      <c r="CQ457" s="254"/>
      <c r="CR457" s="254"/>
      <c r="CS457" s="254"/>
      <c r="CT457" s="254"/>
      <c r="CU457" s="254"/>
      <c r="CV457" s="254"/>
      <c r="CW457" s="254"/>
      <c r="CX457" s="254"/>
      <c r="CY457" s="254"/>
      <c r="CZ457" s="254"/>
      <c r="DA457" s="254"/>
      <c r="DB457" s="254"/>
      <c r="DC457" s="254"/>
      <c r="DD457" s="254"/>
      <c r="DE457" s="254"/>
      <c r="DF457" s="254"/>
      <c r="DG457" s="254"/>
      <c r="DH457" s="254"/>
      <c r="DI457" s="254"/>
      <c r="DJ457" s="254"/>
      <c r="DK457" s="254"/>
      <c r="DL457" s="254"/>
      <c r="DM457" s="254"/>
      <c r="DN457" s="259"/>
      <c r="DO457" s="254"/>
    </row>
    <row r="458" spans="1:119" ht="7.5" customHeight="1">
      <c r="A458" s="254"/>
      <c r="B458" s="258"/>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c r="AA458" s="254"/>
      <c r="AB458" s="254"/>
      <c r="AC458" s="254"/>
      <c r="AD458" s="254"/>
      <c r="AE458" s="254"/>
      <c r="AF458" s="254"/>
      <c r="AG458" s="254"/>
      <c r="AH458" s="254"/>
      <c r="AI458" s="254"/>
      <c r="AJ458" s="254"/>
      <c r="AK458" s="254"/>
      <c r="AL458" s="254"/>
      <c r="AM458" s="254"/>
      <c r="AN458" s="254"/>
      <c r="AO458" s="254"/>
      <c r="AP458" s="254"/>
      <c r="AQ458" s="254"/>
      <c r="AR458" s="254"/>
      <c r="AS458" s="254"/>
      <c r="AT458" s="254"/>
      <c r="AU458" s="254"/>
      <c r="AV458" s="254"/>
      <c r="AW458" s="254"/>
      <c r="AX458" s="254"/>
      <c r="AY458" s="254"/>
      <c r="AZ458" s="254"/>
      <c r="BA458" s="254"/>
      <c r="BB458" s="254"/>
      <c r="BC458" s="254"/>
      <c r="BD458" s="254"/>
      <c r="BE458" s="254"/>
      <c r="BF458" s="254"/>
      <c r="BG458" s="254"/>
      <c r="BH458" s="254"/>
      <c r="BI458" s="254"/>
      <c r="BJ458" s="254"/>
      <c r="BK458" s="254"/>
      <c r="BL458" s="254"/>
      <c r="BM458" s="254"/>
      <c r="BN458" s="254"/>
      <c r="BO458" s="254"/>
      <c r="BP458" s="254"/>
      <c r="BQ458" s="254"/>
      <c r="BR458" s="254"/>
      <c r="BS458" s="254"/>
      <c r="BT458" s="254"/>
      <c r="BU458" s="254"/>
      <c r="BV458" s="254"/>
      <c r="BW458" s="254"/>
      <c r="BX458" s="254"/>
      <c r="BY458" s="254"/>
      <c r="BZ458" s="254"/>
      <c r="CA458" s="254"/>
      <c r="CB458" s="254"/>
      <c r="CC458" s="254"/>
      <c r="CD458" s="254"/>
      <c r="CE458" s="254"/>
      <c r="CF458" s="254"/>
      <c r="CG458" s="254"/>
      <c r="CH458" s="254"/>
      <c r="CI458" s="254"/>
      <c r="CJ458" s="254"/>
      <c r="CK458" s="254"/>
      <c r="CL458" s="254"/>
      <c r="CM458" s="254"/>
      <c r="CN458" s="254"/>
      <c r="CO458" s="254"/>
      <c r="CP458" s="254"/>
      <c r="CQ458" s="254"/>
      <c r="CR458" s="254"/>
      <c r="CS458" s="254"/>
      <c r="CT458" s="254"/>
      <c r="CU458" s="254"/>
      <c r="CV458" s="254"/>
      <c r="CW458" s="254"/>
      <c r="CX458" s="254"/>
      <c r="CY458" s="254"/>
      <c r="CZ458" s="254"/>
      <c r="DA458" s="254"/>
      <c r="DB458" s="254"/>
      <c r="DC458" s="254"/>
      <c r="DD458" s="254"/>
      <c r="DE458" s="254"/>
      <c r="DF458" s="254"/>
      <c r="DG458" s="254"/>
      <c r="DH458" s="254"/>
      <c r="DI458" s="254"/>
      <c r="DJ458" s="254"/>
      <c r="DK458" s="254"/>
      <c r="DL458" s="254"/>
      <c r="DM458" s="254"/>
      <c r="DN458" s="259"/>
      <c r="DO458" s="254"/>
    </row>
    <row r="459" spans="1:119" ht="7.5" customHeight="1">
      <c r="A459" s="254"/>
      <c r="B459" s="258"/>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c r="AA459" s="254"/>
      <c r="AB459" s="254"/>
      <c r="AC459" s="254"/>
      <c r="AD459" s="254"/>
      <c r="AE459" s="254"/>
      <c r="AF459" s="254"/>
      <c r="AG459" s="254"/>
      <c r="AH459" s="254"/>
      <c r="AI459" s="254"/>
      <c r="AJ459" s="254"/>
      <c r="AK459" s="254"/>
      <c r="AL459" s="254"/>
      <c r="AM459" s="254"/>
      <c r="AN459" s="254"/>
      <c r="AO459" s="254"/>
      <c r="AP459" s="254"/>
      <c r="AQ459" s="254"/>
      <c r="AR459" s="254"/>
      <c r="AS459" s="254"/>
      <c r="AT459" s="254"/>
      <c r="AU459" s="254"/>
      <c r="AV459" s="254"/>
      <c r="AW459" s="254"/>
      <c r="AX459" s="254"/>
      <c r="AY459" s="254"/>
      <c r="AZ459" s="254"/>
      <c r="BA459" s="254"/>
      <c r="BB459" s="254"/>
      <c r="BC459" s="254"/>
      <c r="BD459" s="254"/>
      <c r="BE459" s="254"/>
      <c r="BF459" s="254"/>
      <c r="BG459" s="254"/>
      <c r="BH459" s="254"/>
      <c r="BI459" s="254"/>
      <c r="BJ459" s="254"/>
      <c r="BK459" s="254"/>
      <c r="BL459" s="254"/>
      <c r="BM459" s="254"/>
      <c r="BN459" s="254"/>
      <c r="BO459" s="254"/>
      <c r="BP459" s="254"/>
      <c r="BQ459" s="254"/>
      <c r="BR459" s="254"/>
      <c r="BS459" s="254"/>
      <c r="BT459" s="254"/>
      <c r="BU459" s="254"/>
      <c r="BV459" s="254"/>
      <c r="BW459" s="254"/>
      <c r="BX459" s="254"/>
      <c r="BY459" s="254"/>
      <c r="BZ459" s="254"/>
      <c r="CA459" s="254"/>
      <c r="CB459" s="254"/>
      <c r="CC459" s="254"/>
      <c r="CD459" s="254"/>
      <c r="CE459" s="254"/>
      <c r="CF459" s="254"/>
      <c r="CG459" s="254"/>
      <c r="CH459" s="254"/>
      <c r="CI459" s="254"/>
      <c r="CJ459" s="254"/>
      <c r="CK459" s="254"/>
      <c r="CL459" s="254"/>
      <c r="CM459" s="254"/>
      <c r="CN459" s="254"/>
      <c r="CO459" s="254"/>
      <c r="CP459" s="254"/>
      <c r="CQ459" s="254"/>
      <c r="CR459" s="254"/>
      <c r="CS459" s="254"/>
      <c r="CT459" s="254"/>
      <c r="CU459" s="254"/>
      <c r="CV459" s="254"/>
      <c r="CW459" s="254"/>
      <c r="CX459" s="254"/>
      <c r="CY459" s="254"/>
      <c r="CZ459" s="254"/>
      <c r="DA459" s="254"/>
      <c r="DB459" s="254"/>
      <c r="DC459" s="254"/>
      <c r="DD459" s="254"/>
      <c r="DE459" s="254"/>
      <c r="DF459" s="254"/>
      <c r="DG459" s="254"/>
      <c r="DH459" s="254"/>
      <c r="DI459" s="254"/>
      <c r="DJ459" s="254"/>
      <c r="DK459" s="254"/>
      <c r="DL459" s="254"/>
      <c r="DM459" s="254"/>
      <c r="DN459" s="259"/>
      <c r="DO459" s="254"/>
    </row>
    <row r="460" spans="1:119" ht="7.5" customHeight="1">
      <c r="A460" s="254"/>
      <c r="B460" s="258"/>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c r="AA460" s="254"/>
      <c r="AB460" s="254"/>
      <c r="AC460" s="254"/>
      <c r="AD460" s="254"/>
      <c r="AE460" s="254"/>
      <c r="AF460" s="254"/>
      <c r="AG460" s="254"/>
      <c r="AH460" s="254"/>
      <c r="AI460" s="254"/>
      <c r="AJ460" s="254"/>
      <c r="AK460" s="254"/>
      <c r="AL460" s="254"/>
      <c r="AM460" s="254"/>
      <c r="AN460" s="254"/>
      <c r="AO460" s="254"/>
      <c r="AP460" s="254"/>
      <c r="AQ460" s="254"/>
      <c r="AR460" s="254"/>
      <c r="AS460" s="254"/>
      <c r="AT460" s="254"/>
      <c r="AU460" s="254"/>
      <c r="AV460" s="254"/>
      <c r="AW460" s="254"/>
      <c r="AX460" s="254"/>
      <c r="AY460" s="254"/>
      <c r="AZ460" s="254"/>
      <c r="BA460" s="254"/>
      <c r="BB460" s="254"/>
      <c r="BC460" s="254"/>
      <c r="BD460" s="254"/>
      <c r="BE460" s="254"/>
      <c r="BF460" s="254"/>
      <c r="BG460" s="254"/>
      <c r="BH460" s="254"/>
      <c r="BI460" s="254"/>
      <c r="BJ460" s="254"/>
      <c r="BK460" s="254"/>
      <c r="BL460" s="254"/>
      <c r="BM460" s="254"/>
      <c r="BN460" s="254"/>
      <c r="BO460" s="254"/>
      <c r="BP460" s="254"/>
      <c r="BQ460" s="254"/>
      <c r="BR460" s="254"/>
      <c r="BS460" s="254"/>
      <c r="BT460" s="254"/>
      <c r="BU460" s="254"/>
      <c r="BV460" s="254"/>
      <c r="BW460" s="254"/>
      <c r="BX460" s="254"/>
      <c r="BY460" s="254"/>
      <c r="BZ460" s="254"/>
      <c r="CA460" s="254"/>
      <c r="CB460" s="254"/>
      <c r="CC460" s="254"/>
      <c r="CD460" s="254"/>
      <c r="CE460" s="254"/>
      <c r="CF460" s="254"/>
      <c r="CG460" s="254"/>
      <c r="CH460" s="254"/>
      <c r="CI460" s="254"/>
      <c r="CJ460" s="254"/>
      <c r="CK460" s="254"/>
      <c r="CL460" s="254"/>
      <c r="CM460" s="254"/>
      <c r="CN460" s="254"/>
      <c r="CO460" s="254"/>
      <c r="CP460" s="254"/>
      <c r="CQ460" s="254"/>
      <c r="CR460" s="254"/>
      <c r="CS460" s="254"/>
      <c r="CT460" s="254"/>
      <c r="CU460" s="254"/>
      <c r="CV460" s="254"/>
      <c r="CW460" s="254"/>
      <c r="CX460" s="254"/>
      <c r="CY460" s="254"/>
      <c r="CZ460" s="254"/>
      <c r="DA460" s="254"/>
      <c r="DB460" s="254"/>
      <c r="DC460" s="254"/>
      <c r="DD460" s="254"/>
      <c r="DE460" s="254"/>
      <c r="DF460" s="254"/>
      <c r="DG460" s="254"/>
      <c r="DH460" s="254"/>
      <c r="DI460" s="254"/>
      <c r="DJ460" s="254"/>
      <c r="DK460" s="254"/>
      <c r="DL460" s="254"/>
      <c r="DM460" s="254"/>
      <c r="DN460" s="259"/>
      <c r="DO460" s="254"/>
    </row>
    <row r="461" spans="1:119" ht="7.5" customHeight="1">
      <c r="A461" s="254"/>
      <c r="B461" s="258"/>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c r="AA461" s="254"/>
      <c r="AB461" s="254"/>
      <c r="AC461" s="254"/>
      <c r="AD461" s="254"/>
      <c r="AE461" s="254"/>
      <c r="AF461" s="254"/>
      <c r="AG461" s="254"/>
      <c r="AH461" s="254"/>
      <c r="AI461" s="254"/>
      <c r="AJ461" s="254"/>
      <c r="AK461" s="254"/>
      <c r="AL461" s="254"/>
      <c r="AM461" s="254"/>
      <c r="AN461" s="254"/>
      <c r="AO461" s="254"/>
      <c r="AP461" s="254"/>
      <c r="AQ461" s="254"/>
      <c r="AR461" s="254"/>
      <c r="AS461" s="254"/>
      <c r="AT461" s="254"/>
      <c r="AU461" s="254"/>
      <c r="AV461" s="254"/>
      <c r="AW461" s="254"/>
      <c r="AX461" s="254"/>
      <c r="AY461" s="254"/>
      <c r="AZ461" s="254"/>
      <c r="BA461" s="254"/>
      <c r="BB461" s="254"/>
      <c r="BC461" s="254"/>
      <c r="BD461" s="254"/>
      <c r="BE461" s="254"/>
      <c r="BF461" s="254"/>
      <c r="BG461" s="254"/>
      <c r="BH461" s="254"/>
      <c r="BI461" s="254"/>
      <c r="BJ461" s="254"/>
      <c r="BK461" s="254"/>
      <c r="BL461" s="254"/>
      <c r="BM461" s="254"/>
      <c r="BN461" s="254"/>
      <c r="BO461" s="254"/>
      <c r="BP461" s="254"/>
      <c r="BQ461" s="254"/>
      <c r="BR461" s="254"/>
      <c r="BS461" s="254"/>
      <c r="BT461" s="254"/>
      <c r="BU461" s="254"/>
      <c r="BV461" s="254"/>
      <c r="BW461" s="254"/>
      <c r="BX461" s="254"/>
      <c r="BY461" s="254"/>
      <c r="BZ461" s="254"/>
      <c r="CA461" s="254"/>
      <c r="CB461" s="254"/>
      <c r="CC461" s="254"/>
      <c r="CD461" s="254"/>
      <c r="CE461" s="254"/>
      <c r="CF461" s="254"/>
      <c r="CG461" s="254"/>
      <c r="CH461" s="254"/>
      <c r="CI461" s="254"/>
      <c r="CJ461" s="254"/>
      <c r="CK461" s="254"/>
      <c r="CL461" s="254"/>
      <c r="CM461" s="254"/>
      <c r="CN461" s="254"/>
      <c r="CO461" s="254"/>
      <c r="CP461" s="254"/>
      <c r="CQ461" s="254"/>
      <c r="CR461" s="254"/>
      <c r="CS461" s="254"/>
      <c r="CT461" s="254"/>
      <c r="CU461" s="254"/>
      <c r="CV461" s="254"/>
      <c r="CW461" s="254"/>
      <c r="CX461" s="254"/>
      <c r="CY461" s="254"/>
      <c r="CZ461" s="254"/>
      <c r="DA461" s="254"/>
      <c r="DB461" s="254"/>
      <c r="DC461" s="254"/>
      <c r="DD461" s="254"/>
      <c r="DE461" s="254"/>
      <c r="DF461" s="254"/>
      <c r="DG461" s="254"/>
      <c r="DH461" s="254"/>
      <c r="DI461" s="254"/>
      <c r="DJ461" s="254"/>
      <c r="DK461" s="254"/>
      <c r="DL461" s="254"/>
      <c r="DM461" s="254"/>
      <c r="DN461" s="259"/>
      <c r="DO461" s="254"/>
    </row>
    <row r="462" spans="1:119" ht="7.5" customHeight="1">
      <c r="A462" s="254"/>
      <c r="B462" s="258"/>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c r="AA462" s="254"/>
      <c r="AB462" s="254"/>
      <c r="AC462" s="254"/>
      <c r="AD462" s="254"/>
      <c r="AE462" s="254"/>
      <c r="AF462" s="254"/>
      <c r="AG462" s="254"/>
      <c r="AH462" s="254"/>
      <c r="AI462" s="254"/>
      <c r="AJ462" s="254"/>
      <c r="AK462" s="254"/>
      <c r="AL462" s="254"/>
      <c r="AM462" s="254"/>
      <c r="AN462" s="254"/>
      <c r="AO462" s="254"/>
      <c r="AP462" s="254"/>
      <c r="AQ462" s="254"/>
      <c r="AR462" s="254"/>
      <c r="AS462" s="254"/>
      <c r="AT462" s="254"/>
      <c r="AU462" s="254"/>
      <c r="AV462" s="254"/>
      <c r="AW462" s="254"/>
      <c r="AX462" s="254"/>
      <c r="AY462" s="254"/>
      <c r="AZ462" s="254"/>
      <c r="BA462" s="254"/>
      <c r="BB462" s="254"/>
      <c r="BC462" s="254"/>
      <c r="BD462" s="254"/>
      <c r="BE462" s="254"/>
      <c r="BF462" s="254"/>
      <c r="BG462" s="254"/>
      <c r="BH462" s="254"/>
      <c r="BI462" s="254"/>
      <c r="BJ462" s="254"/>
      <c r="BK462" s="254"/>
      <c r="BL462" s="254"/>
      <c r="BM462" s="254"/>
      <c r="BN462" s="254"/>
      <c r="BO462" s="254"/>
      <c r="BP462" s="254"/>
      <c r="BQ462" s="254"/>
      <c r="BR462" s="254"/>
      <c r="BS462" s="254"/>
      <c r="BT462" s="254"/>
      <c r="BU462" s="254"/>
      <c r="BV462" s="254"/>
      <c r="BW462" s="254"/>
      <c r="BX462" s="254"/>
      <c r="BY462" s="254"/>
      <c r="BZ462" s="254"/>
      <c r="CA462" s="254"/>
      <c r="CB462" s="254"/>
      <c r="CC462" s="254"/>
      <c r="CD462" s="254"/>
      <c r="CE462" s="254"/>
      <c r="CF462" s="254"/>
      <c r="CG462" s="254"/>
      <c r="CH462" s="254"/>
      <c r="CI462" s="254"/>
      <c r="CJ462" s="254"/>
      <c r="CK462" s="254"/>
      <c r="CL462" s="254"/>
      <c r="CM462" s="254"/>
      <c r="CN462" s="254"/>
      <c r="CO462" s="254"/>
      <c r="CP462" s="254"/>
      <c r="CQ462" s="254"/>
      <c r="CR462" s="254"/>
      <c r="CS462" s="254"/>
      <c r="CT462" s="254"/>
      <c r="CU462" s="254"/>
      <c r="CV462" s="254"/>
      <c r="CW462" s="254"/>
      <c r="CX462" s="254"/>
      <c r="CY462" s="254"/>
      <c r="CZ462" s="254"/>
      <c r="DA462" s="254"/>
      <c r="DB462" s="254"/>
      <c r="DC462" s="254"/>
      <c r="DD462" s="254"/>
      <c r="DE462" s="254"/>
      <c r="DF462" s="254"/>
      <c r="DG462" s="254"/>
      <c r="DH462" s="254"/>
      <c r="DI462" s="254"/>
      <c r="DJ462" s="254"/>
      <c r="DK462" s="254"/>
      <c r="DL462" s="254"/>
      <c r="DM462" s="254"/>
      <c r="DN462" s="259"/>
      <c r="DO462" s="254"/>
    </row>
    <row r="463" spans="1:119" ht="7.5" customHeight="1">
      <c r="A463" s="254"/>
      <c r="B463" s="258"/>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c r="AA463" s="254"/>
      <c r="AB463" s="254"/>
      <c r="AC463" s="254"/>
      <c r="AD463" s="254"/>
      <c r="AE463" s="254"/>
      <c r="AF463" s="254"/>
      <c r="AG463" s="254"/>
      <c r="AH463" s="254"/>
      <c r="AI463" s="254"/>
      <c r="AJ463" s="254"/>
      <c r="AK463" s="254"/>
      <c r="AL463" s="254"/>
      <c r="AM463" s="254"/>
      <c r="AN463" s="254"/>
      <c r="AO463" s="254"/>
      <c r="AP463" s="254"/>
      <c r="AQ463" s="254"/>
      <c r="AR463" s="254"/>
      <c r="AS463" s="254"/>
      <c r="AT463" s="254"/>
      <c r="AU463" s="254"/>
      <c r="AV463" s="254"/>
      <c r="AW463" s="254"/>
      <c r="AX463" s="254"/>
      <c r="AY463" s="254"/>
      <c r="AZ463" s="254"/>
      <c r="BA463" s="254"/>
      <c r="BB463" s="254"/>
      <c r="BC463" s="254"/>
      <c r="BD463" s="254"/>
      <c r="BE463" s="254"/>
      <c r="BF463" s="254"/>
      <c r="BG463" s="254"/>
      <c r="BH463" s="254"/>
      <c r="BI463" s="254"/>
      <c r="BJ463" s="254"/>
      <c r="BK463" s="254"/>
      <c r="BL463" s="254"/>
      <c r="BM463" s="254"/>
      <c r="BN463" s="254"/>
      <c r="BO463" s="254"/>
      <c r="BP463" s="254"/>
      <c r="BQ463" s="254"/>
      <c r="BR463" s="254"/>
      <c r="BS463" s="254"/>
      <c r="BT463" s="254"/>
      <c r="BU463" s="254"/>
      <c r="BV463" s="254"/>
      <c r="BW463" s="254"/>
      <c r="BX463" s="254"/>
      <c r="BY463" s="254"/>
      <c r="BZ463" s="254"/>
      <c r="CA463" s="254"/>
      <c r="CB463" s="254"/>
      <c r="CC463" s="254"/>
      <c r="CD463" s="254"/>
      <c r="CE463" s="254"/>
      <c r="CF463" s="254"/>
      <c r="CG463" s="254"/>
      <c r="CH463" s="254"/>
      <c r="CI463" s="254"/>
      <c r="CJ463" s="254"/>
      <c r="CK463" s="254"/>
      <c r="CL463" s="254"/>
      <c r="CM463" s="254"/>
      <c r="CN463" s="254"/>
      <c r="CO463" s="254"/>
      <c r="CP463" s="254"/>
      <c r="CQ463" s="254"/>
      <c r="CR463" s="254"/>
      <c r="CS463" s="254"/>
      <c r="CT463" s="254"/>
      <c r="CU463" s="254"/>
      <c r="CV463" s="254"/>
      <c r="CW463" s="254"/>
      <c r="CX463" s="254"/>
      <c r="CY463" s="254"/>
      <c r="CZ463" s="254"/>
      <c r="DA463" s="254"/>
      <c r="DB463" s="254"/>
      <c r="DC463" s="254"/>
      <c r="DD463" s="254"/>
      <c r="DE463" s="254"/>
      <c r="DF463" s="254"/>
      <c r="DG463" s="254"/>
      <c r="DH463" s="254"/>
      <c r="DI463" s="254"/>
      <c r="DJ463" s="254"/>
      <c r="DK463" s="254"/>
      <c r="DL463" s="254"/>
      <c r="DM463" s="254"/>
      <c r="DN463" s="259"/>
      <c r="DO463" s="254"/>
    </row>
    <row r="464" spans="1:119" ht="7.5" customHeight="1">
      <c r="A464" s="254"/>
      <c r="B464" s="258"/>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c r="AA464" s="254"/>
      <c r="AB464" s="254"/>
      <c r="AC464" s="254"/>
      <c r="AD464" s="254"/>
      <c r="AE464" s="254"/>
      <c r="AF464" s="254"/>
      <c r="AG464" s="254"/>
      <c r="AH464" s="254"/>
      <c r="AI464" s="254"/>
      <c r="AJ464" s="254"/>
      <c r="AK464" s="254"/>
      <c r="AL464" s="254"/>
      <c r="AM464" s="254"/>
      <c r="AN464" s="254"/>
      <c r="AO464" s="254"/>
      <c r="AP464" s="254"/>
      <c r="AQ464" s="254"/>
      <c r="AR464" s="254"/>
      <c r="AS464" s="254"/>
      <c r="AT464" s="254"/>
      <c r="AU464" s="254"/>
      <c r="AV464" s="254"/>
      <c r="AW464" s="254"/>
      <c r="AX464" s="254"/>
      <c r="AY464" s="254"/>
      <c r="AZ464" s="254"/>
      <c r="BA464" s="254"/>
      <c r="BB464" s="254"/>
      <c r="BC464" s="254"/>
      <c r="BD464" s="254"/>
      <c r="BE464" s="254"/>
      <c r="BF464" s="254"/>
      <c r="BG464" s="254"/>
      <c r="BH464" s="254"/>
      <c r="BI464" s="254"/>
      <c r="BJ464" s="254"/>
      <c r="BK464" s="254"/>
      <c r="BL464" s="254"/>
      <c r="BM464" s="254"/>
      <c r="BN464" s="254"/>
      <c r="BO464" s="254"/>
      <c r="BP464" s="254"/>
      <c r="BQ464" s="254"/>
      <c r="BR464" s="254"/>
      <c r="BS464" s="254"/>
      <c r="BT464" s="254"/>
      <c r="BU464" s="254"/>
      <c r="BV464" s="254"/>
      <c r="BW464" s="254"/>
      <c r="BX464" s="254"/>
      <c r="BY464" s="254"/>
      <c r="BZ464" s="254"/>
      <c r="CA464" s="254"/>
      <c r="CB464" s="254"/>
      <c r="CC464" s="254"/>
      <c r="CD464" s="254"/>
      <c r="CE464" s="254"/>
      <c r="CF464" s="254"/>
      <c r="CG464" s="254"/>
      <c r="CH464" s="254"/>
      <c r="CI464" s="254"/>
      <c r="CJ464" s="254"/>
      <c r="CK464" s="254"/>
      <c r="CL464" s="254"/>
      <c r="CM464" s="254"/>
      <c r="CN464" s="254"/>
      <c r="CO464" s="254"/>
      <c r="CP464" s="254"/>
      <c r="CQ464" s="254"/>
      <c r="CR464" s="254"/>
      <c r="CS464" s="254"/>
      <c r="CT464" s="254"/>
      <c r="CU464" s="254"/>
      <c r="CV464" s="254"/>
      <c r="CW464" s="254"/>
      <c r="CX464" s="254"/>
      <c r="CY464" s="254"/>
      <c r="CZ464" s="254"/>
      <c r="DA464" s="254"/>
      <c r="DB464" s="254"/>
      <c r="DC464" s="254"/>
      <c r="DD464" s="254"/>
      <c r="DE464" s="254"/>
      <c r="DF464" s="254"/>
      <c r="DG464" s="254"/>
      <c r="DH464" s="254"/>
      <c r="DI464" s="254"/>
      <c r="DJ464" s="254"/>
      <c r="DK464" s="254"/>
      <c r="DL464" s="254"/>
      <c r="DM464" s="254"/>
      <c r="DN464" s="259"/>
      <c r="DO464" s="254"/>
    </row>
    <row r="465" spans="1:119" ht="7.5" customHeight="1">
      <c r="A465" s="254"/>
      <c r="B465" s="258"/>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c r="AA465" s="254"/>
      <c r="AB465" s="254"/>
      <c r="AC465" s="254"/>
      <c r="AD465" s="254"/>
      <c r="AE465" s="254"/>
      <c r="AF465" s="254"/>
      <c r="AG465" s="254"/>
      <c r="AH465" s="254"/>
      <c r="AI465" s="254"/>
      <c r="AJ465" s="254"/>
      <c r="AK465" s="254"/>
      <c r="AL465" s="254"/>
      <c r="AM465" s="254"/>
      <c r="AN465" s="254"/>
      <c r="AO465" s="254"/>
      <c r="AP465" s="254"/>
      <c r="AQ465" s="254"/>
      <c r="AR465" s="254"/>
      <c r="AS465" s="254"/>
      <c r="AT465" s="254"/>
      <c r="AU465" s="254"/>
      <c r="AV465" s="254"/>
      <c r="AW465" s="254"/>
      <c r="AX465" s="254"/>
      <c r="AY465" s="254"/>
      <c r="AZ465" s="254"/>
      <c r="BA465" s="254"/>
      <c r="BB465" s="254"/>
      <c r="BC465" s="254"/>
      <c r="BD465" s="254"/>
      <c r="BE465" s="254"/>
      <c r="BF465" s="254"/>
      <c r="BG465" s="254"/>
      <c r="BH465" s="254"/>
      <c r="BI465" s="254"/>
      <c r="BJ465" s="254"/>
      <c r="BK465" s="254"/>
      <c r="BL465" s="254"/>
      <c r="BM465" s="254"/>
      <c r="BN465" s="254"/>
      <c r="BO465" s="254"/>
      <c r="BP465" s="254"/>
      <c r="BQ465" s="254"/>
      <c r="BR465" s="254"/>
      <c r="BS465" s="254"/>
      <c r="BT465" s="254"/>
      <c r="BU465" s="254"/>
      <c r="BV465" s="254"/>
      <c r="BW465" s="254"/>
      <c r="BX465" s="254"/>
      <c r="BY465" s="254"/>
      <c r="BZ465" s="254"/>
      <c r="CA465" s="254"/>
      <c r="CB465" s="254"/>
      <c r="CC465" s="254"/>
      <c r="CD465" s="254"/>
      <c r="CE465" s="254"/>
      <c r="CF465" s="254"/>
      <c r="CG465" s="254"/>
      <c r="CH465" s="254"/>
      <c r="CI465" s="254"/>
      <c r="CJ465" s="254"/>
      <c r="CK465" s="254"/>
      <c r="CL465" s="254"/>
      <c r="CM465" s="254"/>
      <c r="CN465" s="254"/>
      <c r="CO465" s="254"/>
      <c r="CP465" s="254"/>
      <c r="CQ465" s="254"/>
      <c r="CR465" s="254"/>
      <c r="CS465" s="254"/>
      <c r="CT465" s="254"/>
      <c r="CU465" s="254"/>
      <c r="CV465" s="254"/>
      <c r="CW465" s="254"/>
      <c r="CX465" s="254"/>
      <c r="CY465" s="254"/>
      <c r="CZ465" s="254"/>
      <c r="DA465" s="254"/>
      <c r="DB465" s="254"/>
      <c r="DC465" s="254"/>
      <c r="DD465" s="254"/>
      <c r="DE465" s="254"/>
      <c r="DF465" s="254"/>
      <c r="DG465" s="254"/>
      <c r="DH465" s="254"/>
      <c r="DI465" s="254"/>
      <c r="DJ465" s="254"/>
      <c r="DK465" s="254"/>
      <c r="DL465" s="254"/>
      <c r="DM465" s="254"/>
      <c r="DN465" s="259"/>
      <c r="DO465" s="254"/>
    </row>
    <row r="466" spans="1:119" ht="7.5" customHeight="1">
      <c r="A466" s="254"/>
      <c r="B466" s="258"/>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c r="AA466" s="254"/>
      <c r="AB466" s="254"/>
      <c r="AC466" s="254"/>
      <c r="AD466" s="254"/>
      <c r="AE466" s="254"/>
      <c r="AF466" s="254"/>
      <c r="AG466" s="254"/>
      <c r="AH466" s="254"/>
      <c r="AI466" s="254"/>
      <c r="AJ466" s="254"/>
      <c r="AK466" s="254"/>
      <c r="AL466" s="254"/>
      <c r="AM466" s="254"/>
      <c r="AN466" s="254"/>
      <c r="AO466" s="254"/>
      <c r="AP466" s="254"/>
      <c r="AQ466" s="254"/>
      <c r="AR466" s="254"/>
      <c r="AS466" s="254"/>
      <c r="AT466" s="254"/>
      <c r="AU466" s="254"/>
      <c r="AV466" s="254"/>
      <c r="AW466" s="254"/>
      <c r="AX466" s="254"/>
      <c r="AY466" s="254"/>
      <c r="AZ466" s="254"/>
      <c r="BA466" s="254"/>
      <c r="BB466" s="254"/>
      <c r="BC466" s="254"/>
      <c r="BD466" s="254"/>
      <c r="BE466" s="254"/>
      <c r="BF466" s="254"/>
      <c r="BG466" s="254"/>
      <c r="BH466" s="254"/>
      <c r="BI466" s="254"/>
      <c r="BJ466" s="254"/>
      <c r="BK466" s="254"/>
      <c r="BL466" s="254"/>
      <c r="BM466" s="254"/>
      <c r="BN466" s="254"/>
      <c r="BO466" s="254"/>
      <c r="BP466" s="254"/>
      <c r="BQ466" s="254"/>
      <c r="BR466" s="254"/>
      <c r="BS466" s="254"/>
      <c r="BT466" s="254"/>
      <c r="BU466" s="254"/>
      <c r="BV466" s="254"/>
      <c r="BW466" s="254"/>
      <c r="BX466" s="254"/>
      <c r="BY466" s="254"/>
      <c r="BZ466" s="254"/>
      <c r="CA466" s="254"/>
      <c r="CB466" s="254"/>
      <c r="CC466" s="254"/>
      <c r="CD466" s="254"/>
      <c r="CE466" s="254"/>
      <c r="CF466" s="254"/>
      <c r="CG466" s="254"/>
      <c r="CH466" s="254"/>
      <c r="CI466" s="254"/>
      <c r="CJ466" s="254"/>
      <c r="CK466" s="254"/>
      <c r="CL466" s="254"/>
      <c r="CM466" s="254"/>
      <c r="CN466" s="254"/>
      <c r="CO466" s="254"/>
      <c r="CP466" s="254"/>
      <c r="CQ466" s="254"/>
      <c r="CR466" s="254"/>
      <c r="CS466" s="254"/>
      <c r="CT466" s="254"/>
      <c r="CU466" s="254"/>
      <c r="CV466" s="254"/>
      <c r="CW466" s="254"/>
      <c r="CX466" s="254"/>
      <c r="CY466" s="254"/>
      <c r="CZ466" s="254"/>
      <c r="DA466" s="254"/>
      <c r="DB466" s="254"/>
      <c r="DC466" s="254"/>
      <c r="DD466" s="254"/>
      <c r="DE466" s="254"/>
      <c r="DF466" s="254"/>
      <c r="DG466" s="254"/>
      <c r="DH466" s="254"/>
      <c r="DI466" s="254"/>
      <c r="DJ466" s="254"/>
      <c r="DK466" s="254"/>
      <c r="DL466" s="254"/>
      <c r="DM466" s="254"/>
      <c r="DN466" s="259"/>
      <c r="DO466" s="254"/>
    </row>
    <row r="467" spans="1:119" ht="7.5" customHeight="1">
      <c r="A467" s="254"/>
      <c r="B467" s="258"/>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c r="AA467" s="254"/>
      <c r="AB467" s="254"/>
      <c r="AC467" s="254"/>
      <c r="AD467" s="254"/>
      <c r="AE467" s="254"/>
      <c r="AF467" s="254"/>
      <c r="AG467" s="254"/>
      <c r="AH467" s="254"/>
      <c r="AI467" s="254"/>
      <c r="AJ467" s="254"/>
      <c r="AK467" s="254"/>
      <c r="AL467" s="254"/>
      <c r="AM467" s="254"/>
      <c r="AN467" s="254"/>
      <c r="AO467" s="254"/>
      <c r="AP467" s="254"/>
      <c r="AQ467" s="254"/>
      <c r="AR467" s="254"/>
      <c r="AS467" s="254"/>
      <c r="AT467" s="254"/>
      <c r="AU467" s="254"/>
      <c r="AV467" s="254"/>
      <c r="AW467" s="254"/>
      <c r="AX467" s="254"/>
      <c r="AY467" s="254"/>
      <c r="AZ467" s="254"/>
      <c r="BA467" s="254"/>
      <c r="BB467" s="254"/>
      <c r="BC467" s="254"/>
      <c r="BD467" s="254"/>
      <c r="BE467" s="254"/>
      <c r="BF467" s="254"/>
      <c r="BG467" s="254"/>
      <c r="BH467" s="254"/>
      <c r="BI467" s="254"/>
      <c r="BJ467" s="254"/>
      <c r="BK467" s="254"/>
      <c r="BL467" s="254"/>
      <c r="BM467" s="254"/>
      <c r="BN467" s="254"/>
      <c r="BO467" s="254"/>
      <c r="BP467" s="254"/>
      <c r="BQ467" s="254"/>
      <c r="BR467" s="254"/>
      <c r="BS467" s="254"/>
      <c r="BT467" s="254"/>
      <c r="BU467" s="254"/>
      <c r="BV467" s="254"/>
      <c r="BW467" s="254"/>
      <c r="BX467" s="254"/>
      <c r="BY467" s="254"/>
      <c r="BZ467" s="254"/>
      <c r="CA467" s="254"/>
      <c r="CB467" s="254"/>
      <c r="CC467" s="254"/>
      <c r="CD467" s="254"/>
      <c r="CE467" s="254"/>
      <c r="CF467" s="254"/>
      <c r="CG467" s="254"/>
      <c r="CH467" s="254"/>
      <c r="CI467" s="254"/>
      <c r="CJ467" s="254"/>
      <c r="CK467" s="254"/>
      <c r="CL467" s="254"/>
      <c r="CM467" s="254"/>
      <c r="CN467" s="254"/>
      <c r="CO467" s="254"/>
      <c r="CP467" s="254"/>
      <c r="CQ467" s="254"/>
      <c r="CR467" s="254"/>
      <c r="CS467" s="254"/>
      <c r="CT467" s="254"/>
      <c r="CU467" s="254"/>
      <c r="CV467" s="254"/>
      <c r="CW467" s="254"/>
      <c r="CX467" s="254"/>
      <c r="CY467" s="254"/>
      <c r="CZ467" s="254"/>
      <c r="DA467" s="254"/>
      <c r="DB467" s="254"/>
      <c r="DC467" s="254"/>
      <c r="DD467" s="254"/>
      <c r="DE467" s="254"/>
      <c r="DF467" s="254"/>
      <c r="DG467" s="254"/>
      <c r="DH467" s="254"/>
      <c r="DI467" s="254"/>
      <c r="DJ467" s="254"/>
      <c r="DK467" s="254"/>
      <c r="DL467" s="254"/>
      <c r="DM467" s="254"/>
      <c r="DN467" s="259"/>
      <c r="DO467" s="254"/>
    </row>
    <row r="468" spans="1:119" ht="7.5" customHeight="1">
      <c r="A468" s="254"/>
      <c r="B468" s="258"/>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c r="AA468" s="254"/>
      <c r="AB468" s="254"/>
      <c r="AC468" s="254"/>
      <c r="AD468" s="254"/>
      <c r="AE468" s="254"/>
      <c r="AF468" s="254"/>
      <c r="AG468" s="254"/>
      <c r="AH468" s="254"/>
      <c r="AI468" s="254"/>
      <c r="AJ468" s="254"/>
      <c r="AK468" s="254"/>
      <c r="AL468" s="254"/>
      <c r="AM468" s="254"/>
      <c r="AN468" s="254"/>
      <c r="AO468" s="254"/>
      <c r="AP468" s="254"/>
      <c r="AQ468" s="254"/>
      <c r="AR468" s="254"/>
      <c r="AS468" s="254"/>
      <c r="AT468" s="254"/>
      <c r="AU468" s="254"/>
      <c r="AV468" s="254"/>
      <c r="AW468" s="254"/>
      <c r="AX468" s="254"/>
      <c r="AY468" s="254"/>
      <c r="AZ468" s="254"/>
      <c r="BA468" s="254"/>
      <c r="BB468" s="254"/>
      <c r="BC468" s="254"/>
      <c r="BD468" s="254"/>
      <c r="BE468" s="254"/>
      <c r="BF468" s="254"/>
      <c r="BG468" s="254"/>
      <c r="BH468" s="254"/>
      <c r="BI468" s="254"/>
      <c r="BJ468" s="254"/>
      <c r="BK468" s="254"/>
      <c r="BL468" s="254"/>
      <c r="BM468" s="254"/>
      <c r="BN468" s="254"/>
      <c r="BO468" s="254"/>
      <c r="BP468" s="254"/>
      <c r="BQ468" s="254"/>
      <c r="BR468" s="254"/>
      <c r="BS468" s="254"/>
      <c r="BT468" s="254"/>
      <c r="BU468" s="254"/>
      <c r="BV468" s="254"/>
      <c r="BW468" s="254"/>
      <c r="BX468" s="254"/>
      <c r="BY468" s="254"/>
      <c r="BZ468" s="254"/>
      <c r="CA468" s="254"/>
      <c r="CB468" s="254"/>
      <c r="CC468" s="254"/>
      <c r="CD468" s="254"/>
      <c r="CE468" s="254"/>
      <c r="CF468" s="254"/>
      <c r="CG468" s="254"/>
      <c r="CH468" s="254"/>
      <c r="CI468" s="254"/>
      <c r="CJ468" s="254"/>
      <c r="CK468" s="254"/>
      <c r="CL468" s="254"/>
      <c r="CM468" s="254"/>
      <c r="CN468" s="254"/>
      <c r="CO468" s="254"/>
      <c r="CP468" s="254"/>
      <c r="CQ468" s="254"/>
      <c r="CR468" s="254"/>
      <c r="CS468" s="254"/>
      <c r="CT468" s="254"/>
      <c r="CU468" s="254"/>
      <c r="CV468" s="254"/>
      <c r="CW468" s="254"/>
      <c r="CX468" s="254"/>
      <c r="CY468" s="254"/>
      <c r="CZ468" s="254"/>
      <c r="DA468" s="254"/>
      <c r="DB468" s="254"/>
      <c r="DC468" s="254"/>
      <c r="DD468" s="254"/>
      <c r="DE468" s="254"/>
      <c r="DF468" s="254"/>
      <c r="DG468" s="254"/>
      <c r="DH468" s="254"/>
      <c r="DI468" s="254"/>
      <c r="DJ468" s="254"/>
      <c r="DK468" s="254"/>
      <c r="DL468" s="254"/>
      <c r="DM468" s="254"/>
      <c r="DN468" s="259"/>
      <c r="DO468" s="254"/>
    </row>
    <row r="469" spans="1:119" ht="7.5" customHeight="1">
      <c r="A469" s="254"/>
      <c r="B469" s="258"/>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c r="AA469" s="254"/>
      <c r="AB469" s="254"/>
      <c r="AC469" s="254"/>
      <c r="AD469" s="254"/>
      <c r="AE469" s="254"/>
      <c r="AF469" s="254"/>
      <c r="AG469" s="254"/>
      <c r="AH469" s="254"/>
      <c r="AI469" s="254"/>
      <c r="AJ469" s="254"/>
      <c r="AK469" s="254"/>
      <c r="AL469" s="254"/>
      <c r="AM469" s="254"/>
      <c r="AN469" s="254"/>
      <c r="AO469" s="254"/>
      <c r="AP469" s="254"/>
      <c r="AQ469" s="254"/>
      <c r="AR469" s="254"/>
      <c r="AS469" s="254"/>
      <c r="AT469" s="254"/>
      <c r="AU469" s="254"/>
      <c r="AV469" s="254"/>
      <c r="AW469" s="254"/>
      <c r="AX469" s="254"/>
      <c r="AY469" s="254"/>
      <c r="AZ469" s="254"/>
      <c r="BA469" s="254"/>
      <c r="BB469" s="254"/>
      <c r="BC469" s="254"/>
      <c r="BD469" s="254"/>
      <c r="BE469" s="254"/>
      <c r="BF469" s="254"/>
      <c r="BG469" s="254"/>
      <c r="BH469" s="254"/>
      <c r="BI469" s="254"/>
      <c r="BJ469" s="254"/>
      <c r="BK469" s="254"/>
      <c r="BL469" s="254"/>
      <c r="BM469" s="254"/>
      <c r="BN469" s="254"/>
      <c r="BO469" s="254"/>
      <c r="BP469" s="254"/>
      <c r="BQ469" s="254"/>
      <c r="BR469" s="254"/>
      <c r="BS469" s="254"/>
      <c r="BT469" s="254"/>
      <c r="BU469" s="254"/>
      <c r="BV469" s="254"/>
      <c r="BW469" s="254"/>
      <c r="BX469" s="254"/>
      <c r="BY469" s="254"/>
      <c r="BZ469" s="254"/>
      <c r="CA469" s="254"/>
      <c r="CB469" s="254"/>
      <c r="CC469" s="254"/>
      <c r="CD469" s="254"/>
      <c r="CE469" s="254"/>
      <c r="CF469" s="254"/>
      <c r="CG469" s="254"/>
      <c r="CH469" s="254"/>
      <c r="CI469" s="254"/>
      <c r="CJ469" s="254"/>
      <c r="CK469" s="254"/>
      <c r="CL469" s="254"/>
      <c r="CM469" s="254"/>
      <c r="CN469" s="254"/>
      <c r="CO469" s="254"/>
      <c r="CP469" s="254"/>
      <c r="CQ469" s="254"/>
      <c r="CR469" s="254"/>
      <c r="CS469" s="254"/>
      <c r="CT469" s="254"/>
      <c r="CU469" s="254"/>
      <c r="CV469" s="254"/>
      <c r="CW469" s="254"/>
      <c r="CX469" s="254"/>
      <c r="CY469" s="254"/>
      <c r="CZ469" s="254"/>
      <c r="DA469" s="254"/>
      <c r="DB469" s="254"/>
      <c r="DC469" s="254"/>
      <c r="DD469" s="254"/>
      <c r="DE469" s="254"/>
      <c r="DF469" s="254"/>
      <c r="DG469" s="254"/>
      <c r="DH469" s="254"/>
      <c r="DI469" s="254"/>
      <c r="DJ469" s="254"/>
      <c r="DK469" s="254"/>
      <c r="DL469" s="254"/>
      <c r="DM469" s="254"/>
      <c r="DN469" s="259"/>
      <c r="DO469" s="254"/>
    </row>
    <row r="470" spans="1:119" ht="7.5" customHeight="1">
      <c r="A470" s="254"/>
      <c r="B470" s="258"/>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c r="AA470" s="254"/>
      <c r="AB470" s="254"/>
      <c r="AC470" s="254"/>
      <c r="AD470" s="254"/>
      <c r="AE470" s="254"/>
      <c r="AF470" s="254"/>
      <c r="AG470" s="254"/>
      <c r="AH470" s="254"/>
      <c r="AI470" s="254"/>
      <c r="AJ470" s="254"/>
      <c r="AK470" s="254"/>
      <c r="AL470" s="254"/>
      <c r="AM470" s="254"/>
      <c r="AN470" s="254"/>
      <c r="AO470" s="254"/>
      <c r="AP470" s="254"/>
      <c r="AQ470" s="254"/>
      <c r="AR470" s="254"/>
      <c r="AS470" s="254"/>
      <c r="AT470" s="254"/>
      <c r="AU470" s="254"/>
      <c r="AV470" s="254"/>
      <c r="AW470" s="254"/>
      <c r="AX470" s="254"/>
      <c r="AY470" s="254"/>
      <c r="AZ470" s="254"/>
      <c r="BA470" s="254"/>
      <c r="BB470" s="254"/>
      <c r="BC470" s="254"/>
      <c r="BD470" s="254"/>
      <c r="BE470" s="254"/>
      <c r="BF470" s="254"/>
      <c r="BG470" s="254"/>
      <c r="BH470" s="254"/>
      <c r="BI470" s="254"/>
      <c r="BJ470" s="254"/>
      <c r="BK470" s="254"/>
      <c r="BL470" s="254"/>
      <c r="BM470" s="254"/>
      <c r="BN470" s="254"/>
      <c r="BO470" s="254"/>
      <c r="BP470" s="254"/>
      <c r="BQ470" s="254"/>
      <c r="BR470" s="254"/>
      <c r="BS470" s="254"/>
      <c r="BT470" s="254"/>
      <c r="BU470" s="254"/>
      <c r="BV470" s="254"/>
      <c r="BW470" s="254"/>
      <c r="BX470" s="254"/>
      <c r="BY470" s="254"/>
      <c r="BZ470" s="254"/>
      <c r="CA470" s="254"/>
      <c r="CB470" s="254"/>
      <c r="CC470" s="254"/>
      <c r="CD470" s="254"/>
      <c r="CE470" s="254"/>
      <c r="CF470" s="254"/>
      <c r="CG470" s="254"/>
      <c r="CH470" s="254"/>
      <c r="CI470" s="254"/>
      <c r="CJ470" s="254"/>
      <c r="CK470" s="254"/>
      <c r="CL470" s="254"/>
      <c r="CM470" s="254"/>
      <c r="CN470" s="254"/>
      <c r="CO470" s="254"/>
      <c r="CP470" s="254"/>
      <c r="CQ470" s="254"/>
      <c r="CR470" s="254"/>
      <c r="CS470" s="254"/>
      <c r="CT470" s="254"/>
      <c r="CU470" s="254"/>
      <c r="CV470" s="254"/>
      <c r="CW470" s="254"/>
      <c r="CX470" s="254"/>
      <c r="CY470" s="254"/>
      <c r="CZ470" s="254"/>
      <c r="DA470" s="254"/>
      <c r="DB470" s="254"/>
      <c r="DC470" s="254"/>
      <c r="DD470" s="254"/>
      <c r="DE470" s="254"/>
      <c r="DF470" s="254"/>
      <c r="DG470" s="254"/>
      <c r="DH470" s="254"/>
      <c r="DI470" s="254"/>
      <c r="DJ470" s="254"/>
      <c r="DK470" s="254"/>
      <c r="DL470" s="254"/>
      <c r="DM470" s="254"/>
      <c r="DN470" s="259"/>
      <c r="DO470" s="254"/>
    </row>
    <row r="471" spans="1:119" ht="7.5" customHeight="1">
      <c r="A471" s="254"/>
      <c r="B471" s="258"/>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c r="AA471" s="254"/>
      <c r="AB471" s="254"/>
      <c r="AC471" s="254"/>
      <c r="AD471" s="254"/>
      <c r="AE471" s="254"/>
      <c r="AF471" s="254"/>
      <c r="AG471" s="254"/>
      <c r="AH471" s="254"/>
      <c r="AI471" s="254"/>
      <c r="AJ471" s="254"/>
      <c r="AK471" s="254"/>
      <c r="AL471" s="254"/>
      <c r="AM471" s="254"/>
      <c r="AN471" s="254"/>
      <c r="AO471" s="254"/>
      <c r="AP471" s="254"/>
      <c r="AQ471" s="254"/>
      <c r="AR471" s="254"/>
      <c r="AS471" s="254"/>
      <c r="AT471" s="254"/>
      <c r="AU471" s="254"/>
      <c r="AV471" s="254"/>
      <c r="AW471" s="254"/>
      <c r="AX471" s="254"/>
      <c r="AY471" s="254"/>
      <c r="AZ471" s="254"/>
      <c r="BA471" s="254"/>
      <c r="BB471" s="254"/>
      <c r="BC471" s="254"/>
      <c r="BD471" s="254"/>
      <c r="BE471" s="254"/>
      <c r="BF471" s="254"/>
      <c r="BG471" s="254"/>
      <c r="BH471" s="254"/>
      <c r="BI471" s="254"/>
      <c r="BJ471" s="254"/>
      <c r="BK471" s="254"/>
      <c r="BL471" s="254"/>
      <c r="BM471" s="254"/>
      <c r="BN471" s="254"/>
      <c r="BO471" s="254"/>
      <c r="BP471" s="254"/>
      <c r="BQ471" s="254"/>
      <c r="BR471" s="254"/>
      <c r="BS471" s="254"/>
      <c r="BT471" s="254"/>
      <c r="BU471" s="254"/>
      <c r="BV471" s="254"/>
      <c r="BW471" s="254"/>
      <c r="BX471" s="254"/>
      <c r="BY471" s="254"/>
      <c r="BZ471" s="254"/>
      <c r="CA471" s="254"/>
      <c r="CB471" s="254"/>
      <c r="CC471" s="254"/>
      <c r="CD471" s="254"/>
      <c r="CE471" s="254"/>
      <c r="CF471" s="254"/>
      <c r="CG471" s="254"/>
      <c r="CH471" s="254"/>
      <c r="CI471" s="254"/>
      <c r="CJ471" s="254"/>
      <c r="CK471" s="254"/>
      <c r="CL471" s="254"/>
      <c r="CM471" s="254"/>
      <c r="CN471" s="254"/>
      <c r="CO471" s="254"/>
      <c r="CP471" s="254"/>
      <c r="CQ471" s="254"/>
      <c r="CR471" s="254"/>
      <c r="CS471" s="254"/>
      <c r="CT471" s="254"/>
      <c r="CU471" s="254"/>
      <c r="CV471" s="254"/>
      <c r="CW471" s="254"/>
      <c r="CX471" s="254"/>
      <c r="CY471" s="254"/>
      <c r="CZ471" s="254"/>
      <c r="DA471" s="254"/>
      <c r="DB471" s="254"/>
      <c r="DC471" s="254"/>
      <c r="DD471" s="254"/>
      <c r="DE471" s="254"/>
      <c r="DF471" s="254"/>
      <c r="DG471" s="254"/>
      <c r="DH471" s="254"/>
      <c r="DI471" s="254"/>
      <c r="DJ471" s="254"/>
      <c r="DK471" s="254"/>
      <c r="DL471" s="254"/>
      <c r="DM471" s="254"/>
      <c r="DN471" s="259"/>
      <c r="DO471" s="254"/>
    </row>
    <row r="472" spans="1:119" ht="7.5" customHeight="1">
      <c r="A472" s="254"/>
      <c r="B472" s="258"/>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c r="AA472" s="254"/>
      <c r="AB472" s="254"/>
      <c r="AC472" s="254"/>
      <c r="AD472" s="254"/>
      <c r="AE472" s="254"/>
      <c r="AF472" s="254"/>
      <c r="AG472" s="254"/>
      <c r="AH472" s="254"/>
      <c r="AI472" s="254"/>
      <c r="AJ472" s="254"/>
      <c r="AK472" s="254"/>
      <c r="AL472" s="254"/>
      <c r="AM472" s="254"/>
      <c r="AN472" s="254"/>
      <c r="AO472" s="254"/>
      <c r="AP472" s="254"/>
      <c r="AQ472" s="254"/>
      <c r="AR472" s="254"/>
      <c r="AS472" s="254"/>
      <c r="AT472" s="254"/>
      <c r="AU472" s="254"/>
      <c r="AV472" s="254"/>
      <c r="AW472" s="254"/>
      <c r="AX472" s="254"/>
      <c r="AY472" s="254"/>
      <c r="AZ472" s="254"/>
      <c r="BA472" s="254"/>
      <c r="BB472" s="254"/>
      <c r="BC472" s="254"/>
      <c r="BD472" s="254"/>
      <c r="BE472" s="254"/>
      <c r="BF472" s="254"/>
      <c r="BG472" s="254"/>
      <c r="BH472" s="254"/>
      <c r="BI472" s="254"/>
      <c r="BJ472" s="254"/>
      <c r="BK472" s="254"/>
      <c r="BL472" s="254"/>
      <c r="BM472" s="254"/>
      <c r="BN472" s="254"/>
      <c r="BO472" s="254"/>
      <c r="BP472" s="254"/>
      <c r="BQ472" s="254"/>
      <c r="BR472" s="254"/>
      <c r="BS472" s="254"/>
      <c r="BT472" s="254"/>
      <c r="BU472" s="254"/>
      <c r="BV472" s="254"/>
      <c r="BW472" s="254"/>
      <c r="BX472" s="254"/>
      <c r="BY472" s="254"/>
      <c r="BZ472" s="254"/>
      <c r="CA472" s="254"/>
      <c r="CB472" s="254"/>
      <c r="CC472" s="254"/>
      <c r="CD472" s="254"/>
      <c r="CE472" s="254"/>
      <c r="CF472" s="254"/>
      <c r="CG472" s="254"/>
      <c r="CH472" s="254"/>
      <c r="CI472" s="254"/>
      <c r="CJ472" s="254"/>
      <c r="CK472" s="254"/>
      <c r="CL472" s="254"/>
      <c r="CM472" s="254"/>
      <c r="CN472" s="254"/>
      <c r="CO472" s="254"/>
      <c r="CP472" s="254"/>
      <c r="CQ472" s="254"/>
      <c r="CR472" s="254"/>
      <c r="CS472" s="254"/>
      <c r="CT472" s="254"/>
      <c r="CU472" s="254"/>
      <c r="CV472" s="254"/>
      <c r="CW472" s="254"/>
      <c r="CX472" s="254"/>
      <c r="CY472" s="254"/>
      <c r="CZ472" s="254"/>
      <c r="DA472" s="254"/>
      <c r="DB472" s="254"/>
      <c r="DC472" s="254"/>
      <c r="DD472" s="254"/>
      <c r="DE472" s="254"/>
      <c r="DF472" s="254"/>
      <c r="DG472" s="254"/>
      <c r="DH472" s="254"/>
      <c r="DI472" s="254"/>
      <c r="DJ472" s="254"/>
      <c r="DK472" s="254"/>
      <c r="DL472" s="254"/>
      <c r="DM472" s="254"/>
      <c r="DN472" s="259"/>
      <c r="DO472" s="254"/>
    </row>
    <row r="473" spans="1:119" ht="7.5" customHeight="1">
      <c r="A473" s="254"/>
      <c r="B473" s="258"/>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c r="AA473" s="254"/>
      <c r="AB473" s="254"/>
      <c r="AC473" s="254"/>
      <c r="AD473" s="254"/>
      <c r="AE473" s="254"/>
      <c r="AF473" s="254"/>
      <c r="AG473" s="254"/>
      <c r="AH473" s="254"/>
      <c r="AI473" s="254"/>
      <c r="AJ473" s="254"/>
      <c r="AK473" s="254"/>
      <c r="AL473" s="254"/>
      <c r="AM473" s="254"/>
      <c r="AN473" s="254"/>
      <c r="AO473" s="254"/>
      <c r="AP473" s="254"/>
      <c r="AQ473" s="254"/>
      <c r="AR473" s="254"/>
      <c r="AS473" s="254"/>
      <c r="AT473" s="254"/>
      <c r="AU473" s="254"/>
      <c r="AV473" s="254"/>
      <c r="AW473" s="254"/>
      <c r="AX473" s="254"/>
      <c r="AY473" s="254"/>
      <c r="AZ473" s="254"/>
      <c r="BA473" s="254"/>
      <c r="BB473" s="254"/>
      <c r="BC473" s="254"/>
      <c r="BD473" s="254"/>
      <c r="BE473" s="254"/>
      <c r="BF473" s="254"/>
      <c r="BG473" s="254"/>
      <c r="BH473" s="254"/>
      <c r="BI473" s="254"/>
      <c r="BJ473" s="254"/>
      <c r="BK473" s="254"/>
      <c r="BL473" s="254"/>
      <c r="BM473" s="254"/>
      <c r="BN473" s="254"/>
      <c r="BO473" s="254"/>
      <c r="BP473" s="254"/>
      <c r="BQ473" s="254"/>
      <c r="BR473" s="254"/>
      <c r="BS473" s="254"/>
      <c r="BT473" s="254"/>
      <c r="BU473" s="254"/>
      <c r="BV473" s="254"/>
      <c r="BW473" s="254"/>
      <c r="BX473" s="254"/>
      <c r="BY473" s="254"/>
      <c r="BZ473" s="254"/>
      <c r="CA473" s="254"/>
      <c r="CB473" s="254"/>
      <c r="CC473" s="254"/>
      <c r="CD473" s="254"/>
      <c r="CE473" s="254"/>
      <c r="CF473" s="254"/>
      <c r="CG473" s="254"/>
      <c r="CH473" s="254"/>
      <c r="CI473" s="254"/>
      <c r="CJ473" s="254"/>
      <c r="CK473" s="254"/>
      <c r="CL473" s="254"/>
      <c r="CM473" s="254"/>
      <c r="CN473" s="254"/>
      <c r="CO473" s="254"/>
      <c r="CP473" s="254"/>
      <c r="CQ473" s="254"/>
      <c r="CR473" s="254"/>
      <c r="CS473" s="254"/>
      <c r="CT473" s="254"/>
      <c r="CU473" s="254"/>
      <c r="CV473" s="254"/>
      <c r="CW473" s="254"/>
      <c r="CX473" s="254"/>
      <c r="CY473" s="254"/>
      <c r="CZ473" s="254"/>
      <c r="DA473" s="254"/>
      <c r="DB473" s="254"/>
      <c r="DC473" s="254"/>
      <c r="DD473" s="254"/>
      <c r="DE473" s="254"/>
      <c r="DF473" s="254"/>
      <c r="DG473" s="254"/>
      <c r="DH473" s="254"/>
      <c r="DI473" s="254"/>
      <c r="DJ473" s="254"/>
      <c r="DK473" s="254"/>
      <c r="DL473" s="254"/>
      <c r="DM473" s="254"/>
      <c r="DN473" s="259"/>
      <c r="DO473" s="254"/>
    </row>
    <row r="474" spans="1:119" ht="7.5" customHeight="1">
      <c r="A474" s="254"/>
      <c r="B474" s="258"/>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c r="AA474" s="254"/>
      <c r="AB474" s="254"/>
      <c r="AC474" s="254"/>
      <c r="AD474" s="254"/>
      <c r="AE474" s="254"/>
      <c r="AF474" s="254"/>
      <c r="AG474" s="254"/>
      <c r="AH474" s="254"/>
      <c r="AI474" s="254"/>
      <c r="AJ474" s="254"/>
      <c r="AK474" s="254"/>
      <c r="AL474" s="254"/>
      <c r="AM474" s="254"/>
      <c r="AN474" s="254"/>
      <c r="AO474" s="254"/>
      <c r="AP474" s="254"/>
      <c r="AQ474" s="254"/>
      <c r="AR474" s="254"/>
      <c r="AS474" s="254"/>
      <c r="AT474" s="254"/>
      <c r="AU474" s="254"/>
      <c r="AV474" s="254"/>
      <c r="AW474" s="254"/>
      <c r="AX474" s="254"/>
      <c r="AY474" s="254"/>
      <c r="AZ474" s="254"/>
      <c r="BA474" s="254"/>
      <c r="BB474" s="254"/>
      <c r="BC474" s="254"/>
      <c r="BD474" s="254"/>
      <c r="BE474" s="254"/>
      <c r="BF474" s="254"/>
      <c r="BG474" s="254"/>
      <c r="BH474" s="254"/>
      <c r="BI474" s="254"/>
      <c r="BJ474" s="254"/>
      <c r="BK474" s="254"/>
      <c r="BL474" s="254"/>
      <c r="BM474" s="254"/>
      <c r="BN474" s="254"/>
      <c r="BO474" s="254"/>
      <c r="BP474" s="254"/>
      <c r="BQ474" s="254"/>
      <c r="BR474" s="254"/>
      <c r="BS474" s="254"/>
      <c r="BT474" s="254"/>
      <c r="BU474" s="254"/>
      <c r="BV474" s="254"/>
      <c r="BW474" s="254"/>
      <c r="BX474" s="254"/>
      <c r="BY474" s="254"/>
      <c r="BZ474" s="254"/>
      <c r="CA474" s="254"/>
      <c r="CB474" s="254"/>
      <c r="CC474" s="254"/>
      <c r="CD474" s="254"/>
      <c r="CE474" s="254"/>
      <c r="CF474" s="254"/>
      <c r="CG474" s="254"/>
      <c r="CH474" s="254"/>
      <c r="CI474" s="254"/>
      <c r="CJ474" s="254"/>
      <c r="CK474" s="254"/>
      <c r="CL474" s="254"/>
      <c r="CM474" s="254"/>
      <c r="CN474" s="254"/>
      <c r="CO474" s="254"/>
      <c r="CP474" s="254"/>
      <c r="CQ474" s="254"/>
      <c r="CR474" s="254"/>
      <c r="CS474" s="254"/>
      <c r="CT474" s="254"/>
      <c r="CU474" s="254"/>
      <c r="CV474" s="254"/>
      <c r="CW474" s="254"/>
      <c r="CX474" s="254"/>
      <c r="CY474" s="254"/>
      <c r="CZ474" s="254"/>
      <c r="DA474" s="254"/>
      <c r="DB474" s="254"/>
      <c r="DC474" s="254"/>
      <c r="DD474" s="254"/>
      <c r="DE474" s="254"/>
      <c r="DF474" s="254"/>
      <c r="DG474" s="254"/>
      <c r="DH474" s="254"/>
      <c r="DI474" s="254"/>
      <c r="DJ474" s="254"/>
      <c r="DK474" s="254"/>
      <c r="DL474" s="254"/>
      <c r="DM474" s="254"/>
      <c r="DN474" s="259"/>
      <c r="DO474" s="254"/>
    </row>
    <row r="475" spans="1:119" ht="7.5" customHeight="1">
      <c r="A475" s="254"/>
      <c r="B475" s="258"/>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c r="AA475" s="254"/>
      <c r="AB475" s="254"/>
      <c r="AC475" s="254"/>
      <c r="AD475" s="254"/>
      <c r="AE475" s="254"/>
      <c r="AF475" s="254"/>
      <c r="AG475" s="254"/>
      <c r="AH475" s="254"/>
      <c r="AI475" s="254"/>
      <c r="AJ475" s="254"/>
      <c r="AK475" s="254"/>
      <c r="AL475" s="254"/>
      <c r="AM475" s="254"/>
      <c r="AN475" s="254"/>
      <c r="AO475" s="254"/>
      <c r="AP475" s="254"/>
      <c r="AQ475" s="254"/>
      <c r="AR475" s="254"/>
      <c r="AS475" s="254"/>
      <c r="AT475" s="254"/>
      <c r="AU475" s="254"/>
      <c r="AV475" s="254"/>
      <c r="AW475" s="254"/>
      <c r="AX475" s="254"/>
      <c r="AY475" s="254"/>
      <c r="AZ475" s="254"/>
      <c r="BA475" s="254"/>
      <c r="BB475" s="254"/>
      <c r="BC475" s="254"/>
      <c r="BD475" s="254"/>
      <c r="BE475" s="254"/>
      <c r="BF475" s="254"/>
      <c r="BG475" s="254"/>
      <c r="BH475" s="254"/>
      <c r="BI475" s="254"/>
      <c r="BJ475" s="254"/>
      <c r="BK475" s="254"/>
      <c r="BL475" s="254"/>
      <c r="BM475" s="254"/>
      <c r="BN475" s="254"/>
      <c r="BO475" s="254"/>
      <c r="BP475" s="254"/>
      <c r="BQ475" s="254"/>
      <c r="BR475" s="254"/>
      <c r="BS475" s="254"/>
      <c r="BT475" s="254"/>
      <c r="BU475" s="254"/>
      <c r="BV475" s="254"/>
      <c r="BW475" s="254"/>
      <c r="BX475" s="254"/>
      <c r="BY475" s="254"/>
      <c r="BZ475" s="254"/>
      <c r="CA475" s="254"/>
      <c r="CB475" s="254"/>
      <c r="CC475" s="254"/>
      <c r="CD475" s="254"/>
      <c r="CE475" s="254"/>
      <c r="CF475" s="254"/>
      <c r="CG475" s="254"/>
      <c r="CH475" s="254"/>
      <c r="CI475" s="254"/>
      <c r="CJ475" s="254"/>
      <c r="CK475" s="254"/>
      <c r="CL475" s="254"/>
      <c r="CM475" s="254"/>
      <c r="CN475" s="254"/>
      <c r="CO475" s="254"/>
      <c r="CP475" s="254"/>
      <c r="CQ475" s="254"/>
      <c r="CR475" s="254"/>
      <c r="CS475" s="254"/>
      <c r="CT475" s="254"/>
      <c r="CU475" s="254"/>
      <c r="CV475" s="254"/>
      <c r="CW475" s="254"/>
      <c r="CX475" s="254"/>
      <c r="CY475" s="254"/>
      <c r="CZ475" s="254"/>
      <c r="DA475" s="254"/>
      <c r="DB475" s="254"/>
      <c r="DC475" s="254"/>
      <c r="DD475" s="254"/>
      <c r="DE475" s="254"/>
      <c r="DF475" s="254"/>
      <c r="DG475" s="254"/>
      <c r="DH475" s="254"/>
      <c r="DI475" s="254"/>
      <c r="DJ475" s="254"/>
      <c r="DK475" s="254"/>
      <c r="DL475" s="254"/>
      <c r="DM475" s="254"/>
      <c r="DN475" s="259"/>
      <c r="DO475" s="254"/>
    </row>
    <row r="476" spans="1:119" ht="7.5" customHeight="1">
      <c r="A476" s="254"/>
      <c r="B476" s="258"/>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c r="AA476" s="254"/>
      <c r="AB476" s="254"/>
      <c r="AC476" s="254"/>
      <c r="AD476" s="254"/>
      <c r="AE476" s="254"/>
      <c r="AF476" s="254"/>
      <c r="AG476" s="254"/>
      <c r="AH476" s="254"/>
      <c r="AI476" s="254"/>
      <c r="AJ476" s="254"/>
      <c r="AK476" s="254"/>
      <c r="AL476" s="254"/>
      <c r="AM476" s="254"/>
      <c r="AN476" s="254"/>
      <c r="AO476" s="254"/>
      <c r="AP476" s="254"/>
      <c r="AQ476" s="254"/>
      <c r="AR476" s="254"/>
      <c r="AS476" s="254"/>
      <c r="AT476" s="254"/>
      <c r="AU476" s="254"/>
      <c r="AV476" s="254"/>
      <c r="AW476" s="254"/>
      <c r="AX476" s="254"/>
      <c r="AY476" s="254"/>
      <c r="AZ476" s="254"/>
      <c r="BA476" s="254"/>
      <c r="BB476" s="254"/>
      <c r="BC476" s="254"/>
      <c r="BD476" s="254"/>
      <c r="BE476" s="254"/>
      <c r="BF476" s="254"/>
      <c r="BG476" s="254"/>
      <c r="BH476" s="254"/>
      <c r="BI476" s="254"/>
      <c r="BJ476" s="254"/>
      <c r="BK476" s="254"/>
      <c r="BL476" s="254"/>
      <c r="BM476" s="254"/>
      <c r="BN476" s="254"/>
      <c r="BO476" s="254"/>
      <c r="BP476" s="254"/>
      <c r="BQ476" s="254"/>
      <c r="BR476" s="254"/>
      <c r="BS476" s="254"/>
      <c r="BT476" s="254"/>
      <c r="BU476" s="254"/>
      <c r="BV476" s="254"/>
      <c r="BW476" s="254"/>
      <c r="BX476" s="254"/>
      <c r="BY476" s="254"/>
      <c r="BZ476" s="254"/>
      <c r="CA476" s="254"/>
      <c r="CB476" s="254"/>
      <c r="CC476" s="254"/>
      <c r="CD476" s="254"/>
      <c r="CE476" s="254"/>
      <c r="CF476" s="254"/>
      <c r="CG476" s="254"/>
      <c r="CH476" s="254"/>
      <c r="CI476" s="254"/>
      <c r="CJ476" s="254"/>
      <c r="CK476" s="254"/>
      <c r="CL476" s="254"/>
      <c r="CM476" s="254"/>
      <c r="CN476" s="254"/>
      <c r="CO476" s="254"/>
      <c r="CP476" s="254"/>
      <c r="CQ476" s="254"/>
      <c r="CR476" s="254"/>
      <c r="CS476" s="254"/>
      <c r="CT476" s="254"/>
      <c r="CU476" s="254"/>
      <c r="CV476" s="254"/>
      <c r="CW476" s="254"/>
      <c r="CX476" s="254"/>
      <c r="CY476" s="254"/>
      <c r="CZ476" s="254"/>
      <c r="DA476" s="254"/>
      <c r="DB476" s="254"/>
      <c r="DC476" s="254"/>
      <c r="DD476" s="254"/>
      <c r="DE476" s="254"/>
      <c r="DF476" s="254"/>
      <c r="DG476" s="254"/>
      <c r="DH476" s="254"/>
      <c r="DI476" s="254"/>
      <c r="DJ476" s="254"/>
      <c r="DK476" s="254"/>
      <c r="DL476" s="254"/>
      <c r="DM476" s="254"/>
      <c r="DN476" s="259"/>
      <c r="DO476" s="254"/>
    </row>
    <row r="477" spans="1:119" ht="7.5" customHeight="1">
      <c r="A477" s="254"/>
      <c r="B477" s="258"/>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c r="AA477" s="254"/>
      <c r="AB477" s="254"/>
      <c r="AC477" s="254"/>
      <c r="AD477" s="254"/>
      <c r="AE477" s="254"/>
      <c r="AF477" s="254"/>
      <c r="AG477" s="254"/>
      <c r="AH477" s="254"/>
      <c r="AI477" s="254"/>
      <c r="AJ477" s="254"/>
      <c r="AK477" s="254"/>
      <c r="AL477" s="254"/>
      <c r="AM477" s="254"/>
      <c r="AN477" s="254"/>
      <c r="AO477" s="254"/>
      <c r="AP477" s="254"/>
      <c r="AQ477" s="254"/>
      <c r="AR477" s="254"/>
      <c r="AS477" s="254"/>
      <c r="AT477" s="254"/>
      <c r="AU477" s="254"/>
      <c r="AV477" s="254"/>
      <c r="AW477" s="254"/>
      <c r="AX477" s="254"/>
      <c r="AY477" s="254"/>
      <c r="AZ477" s="254"/>
      <c r="BA477" s="254"/>
      <c r="BB477" s="254"/>
      <c r="BC477" s="254"/>
      <c r="BD477" s="254"/>
      <c r="BE477" s="254"/>
      <c r="BF477" s="254"/>
      <c r="BG477" s="254"/>
      <c r="BH477" s="254"/>
      <c r="BI477" s="254"/>
      <c r="BJ477" s="254"/>
      <c r="BK477" s="254"/>
      <c r="BL477" s="254"/>
      <c r="BM477" s="254"/>
      <c r="BN477" s="254"/>
      <c r="BO477" s="254"/>
      <c r="BP477" s="254"/>
      <c r="BQ477" s="254"/>
      <c r="BR477" s="254"/>
      <c r="BS477" s="254"/>
      <c r="BT477" s="254"/>
      <c r="BU477" s="254"/>
      <c r="BV477" s="254"/>
      <c r="BW477" s="254"/>
      <c r="BX477" s="254"/>
      <c r="BY477" s="254"/>
      <c r="BZ477" s="254"/>
      <c r="CA477" s="254"/>
      <c r="CB477" s="254"/>
      <c r="CC477" s="254"/>
      <c r="CD477" s="254"/>
      <c r="CE477" s="254"/>
      <c r="CF477" s="254"/>
      <c r="CG477" s="254"/>
      <c r="CH477" s="254"/>
      <c r="CI477" s="254"/>
      <c r="CJ477" s="254"/>
      <c r="CK477" s="254"/>
      <c r="CL477" s="254"/>
      <c r="CM477" s="254"/>
      <c r="CN477" s="254"/>
      <c r="CO477" s="254"/>
      <c r="CP477" s="254"/>
      <c r="CQ477" s="254"/>
      <c r="CR477" s="254"/>
      <c r="CS477" s="254"/>
      <c r="CT477" s="254"/>
      <c r="CU477" s="254"/>
      <c r="CV477" s="254"/>
      <c r="CW477" s="254"/>
      <c r="CX477" s="254"/>
      <c r="CY477" s="254"/>
      <c r="CZ477" s="254"/>
      <c r="DA477" s="254"/>
      <c r="DB477" s="254"/>
      <c r="DC477" s="254"/>
      <c r="DD477" s="254"/>
      <c r="DE477" s="254"/>
      <c r="DF477" s="254"/>
      <c r="DG477" s="254"/>
      <c r="DH477" s="254"/>
      <c r="DI477" s="254"/>
      <c r="DJ477" s="254"/>
      <c r="DK477" s="254"/>
      <c r="DL477" s="254"/>
      <c r="DM477" s="254"/>
      <c r="DN477" s="259"/>
      <c r="DO477" s="254"/>
    </row>
    <row r="478" spans="1:119" ht="7.5" customHeight="1">
      <c r="A478" s="254"/>
      <c r="B478" s="258"/>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c r="AA478" s="254"/>
      <c r="AB478" s="254"/>
      <c r="AC478" s="254"/>
      <c r="AD478" s="254"/>
      <c r="AE478" s="254"/>
      <c r="AF478" s="254"/>
      <c r="AG478" s="254"/>
      <c r="AH478" s="254"/>
      <c r="AI478" s="254"/>
      <c r="AJ478" s="254"/>
      <c r="AK478" s="254"/>
      <c r="AL478" s="254"/>
      <c r="AM478" s="254"/>
      <c r="AN478" s="254"/>
      <c r="AO478" s="254"/>
      <c r="AP478" s="254"/>
      <c r="AQ478" s="254"/>
      <c r="AR478" s="254"/>
      <c r="AS478" s="254"/>
      <c r="AT478" s="254"/>
      <c r="AU478" s="254"/>
      <c r="AV478" s="254"/>
      <c r="AW478" s="254"/>
      <c r="AX478" s="254"/>
      <c r="AY478" s="254"/>
      <c r="AZ478" s="254"/>
      <c r="BA478" s="254"/>
      <c r="BB478" s="254"/>
      <c r="BC478" s="254"/>
      <c r="BD478" s="254"/>
      <c r="BE478" s="254"/>
      <c r="BF478" s="254"/>
      <c r="BG478" s="254"/>
      <c r="BH478" s="254"/>
      <c r="BI478" s="254"/>
      <c r="BJ478" s="254"/>
      <c r="BK478" s="254"/>
      <c r="BL478" s="254"/>
      <c r="BM478" s="254"/>
      <c r="BN478" s="254"/>
      <c r="BO478" s="254"/>
      <c r="BP478" s="254"/>
      <c r="BQ478" s="254"/>
      <c r="BR478" s="254"/>
      <c r="BS478" s="254"/>
      <c r="BT478" s="254"/>
      <c r="BU478" s="254"/>
      <c r="BV478" s="254"/>
      <c r="BW478" s="254"/>
      <c r="BX478" s="254"/>
      <c r="BY478" s="254"/>
      <c r="BZ478" s="254"/>
      <c r="CA478" s="254"/>
      <c r="CB478" s="254"/>
      <c r="CC478" s="254"/>
      <c r="CD478" s="254"/>
      <c r="CE478" s="254"/>
      <c r="CF478" s="254"/>
      <c r="CG478" s="254"/>
      <c r="CH478" s="254"/>
      <c r="CI478" s="254"/>
      <c r="CJ478" s="254"/>
      <c r="CK478" s="254"/>
      <c r="CL478" s="254"/>
      <c r="CM478" s="254"/>
      <c r="CN478" s="254"/>
      <c r="CO478" s="254"/>
      <c r="CP478" s="254"/>
      <c r="CQ478" s="254"/>
      <c r="CR478" s="254"/>
      <c r="CS478" s="254"/>
      <c r="CT478" s="254"/>
      <c r="CU478" s="254"/>
      <c r="CV478" s="254"/>
      <c r="CW478" s="254"/>
      <c r="CX478" s="254"/>
      <c r="CY478" s="254"/>
      <c r="CZ478" s="254"/>
      <c r="DA478" s="254"/>
      <c r="DB478" s="254"/>
      <c r="DC478" s="254"/>
      <c r="DD478" s="254"/>
      <c r="DE478" s="254"/>
      <c r="DF478" s="254"/>
      <c r="DG478" s="254"/>
      <c r="DH478" s="254"/>
      <c r="DI478" s="254"/>
      <c r="DJ478" s="254"/>
      <c r="DK478" s="254"/>
      <c r="DL478" s="254"/>
      <c r="DM478" s="254"/>
      <c r="DN478" s="259"/>
      <c r="DO478" s="254"/>
    </row>
    <row r="479" spans="1:119" ht="7.5" customHeight="1">
      <c r="A479" s="254"/>
      <c r="B479" s="258"/>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c r="AA479" s="254"/>
      <c r="AB479" s="254"/>
      <c r="AC479" s="254"/>
      <c r="AD479" s="254"/>
      <c r="AE479" s="254"/>
      <c r="AF479" s="254"/>
      <c r="AG479" s="254"/>
      <c r="AH479" s="254"/>
      <c r="AI479" s="254"/>
      <c r="AJ479" s="254"/>
      <c r="AK479" s="254"/>
      <c r="AL479" s="254"/>
      <c r="AM479" s="254"/>
      <c r="AN479" s="254"/>
      <c r="AO479" s="254"/>
      <c r="AP479" s="254"/>
      <c r="AQ479" s="254"/>
      <c r="AR479" s="254"/>
      <c r="AS479" s="254"/>
      <c r="AT479" s="254"/>
      <c r="AU479" s="254"/>
      <c r="AV479" s="254"/>
      <c r="AW479" s="254"/>
      <c r="AX479" s="254"/>
      <c r="AY479" s="254"/>
      <c r="AZ479" s="254"/>
      <c r="BA479" s="254"/>
      <c r="BB479" s="254"/>
      <c r="BC479" s="254"/>
      <c r="BD479" s="254"/>
      <c r="BE479" s="254"/>
      <c r="BF479" s="254"/>
      <c r="BG479" s="254"/>
      <c r="BH479" s="254"/>
      <c r="BI479" s="254"/>
      <c r="BJ479" s="254"/>
      <c r="BK479" s="254"/>
      <c r="BL479" s="254"/>
      <c r="BM479" s="254"/>
      <c r="BN479" s="254"/>
      <c r="BO479" s="254"/>
      <c r="BP479" s="254"/>
      <c r="BQ479" s="254"/>
      <c r="BR479" s="254"/>
      <c r="BS479" s="254"/>
      <c r="BT479" s="254"/>
      <c r="BU479" s="254"/>
      <c r="BV479" s="254"/>
      <c r="BW479" s="254"/>
      <c r="BX479" s="254"/>
      <c r="BY479" s="254"/>
      <c r="BZ479" s="254"/>
      <c r="CA479" s="254"/>
      <c r="CB479" s="254"/>
      <c r="CC479" s="254"/>
      <c r="CD479" s="254"/>
      <c r="CE479" s="254"/>
      <c r="CF479" s="254"/>
      <c r="CG479" s="254"/>
      <c r="CH479" s="254"/>
      <c r="CI479" s="254"/>
      <c r="CJ479" s="254"/>
      <c r="CK479" s="254"/>
      <c r="CL479" s="254"/>
      <c r="CM479" s="254"/>
      <c r="CN479" s="254"/>
      <c r="CO479" s="254"/>
      <c r="CP479" s="254"/>
      <c r="CQ479" s="254"/>
      <c r="CR479" s="254"/>
      <c r="CS479" s="254"/>
      <c r="CT479" s="254"/>
      <c r="CU479" s="254"/>
      <c r="CV479" s="254"/>
      <c r="CW479" s="254"/>
      <c r="CX479" s="254"/>
      <c r="CY479" s="254"/>
      <c r="CZ479" s="254"/>
      <c r="DA479" s="254"/>
      <c r="DB479" s="254"/>
      <c r="DC479" s="254"/>
      <c r="DD479" s="254"/>
      <c r="DE479" s="254"/>
      <c r="DF479" s="254"/>
      <c r="DG479" s="254"/>
      <c r="DH479" s="254"/>
      <c r="DI479" s="254"/>
      <c r="DJ479" s="254"/>
      <c r="DK479" s="254"/>
      <c r="DL479" s="254"/>
      <c r="DM479" s="254"/>
      <c r="DN479" s="259"/>
      <c r="DO479" s="254"/>
    </row>
    <row r="480" spans="1:119" ht="7.5" customHeight="1">
      <c r="A480" s="254"/>
      <c r="B480" s="258"/>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c r="AA480" s="254"/>
      <c r="AB480" s="254"/>
      <c r="AC480" s="254"/>
      <c r="AD480" s="254"/>
      <c r="AE480" s="254"/>
      <c r="AF480" s="254"/>
      <c r="AG480" s="254"/>
      <c r="AH480" s="254"/>
      <c r="AI480" s="254"/>
      <c r="AJ480" s="254"/>
      <c r="AK480" s="254"/>
      <c r="AL480" s="254"/>
      <c r="AM480" s="254"/>
      <c r="AN480" s="254"/>
      <c r="AO480" s="254"/>
      <c r="AP480" s="254"/>
      <c r="AQ480" s="254"/>
      <c r="AR480" s="254"/>
      <c r="AS480" s="254"/>
      <c r="AT480" s="254"/>
      <c r="AU480" s="254"/>
      <c r="AV480" s="254"/>
      <c r="AW480" s="254"/>
      <c r="AX480" s="254"/>
      <c r="AY480" s="254"/>
      <c r="AZ480" s="254"/>
      <c r="BA480" s="254"/>
      <c r="BB480" s="254"/>
      <c r="BC480" s="254"/>
      <c r="BD480" s="254"/>
      <c r="BE480" s="254"/>
      <c r="BF480" s="254"/>
      <c r="BG480" s="254"/>
      <c r="BH480" s="254"/>
      <c r="BI480" s="254"/>
      <c r="BJ480" s="254"/>
      <c r="BK480" s="254"/>
      <c r="BL480" s="254"/>
      <c r="BM480" s="254"/>
      <c r="BN480" s="254"/>
      <c r="BO480" s="254"/>
      <c r="BP480" s="254"/>
      <c r="BQ480" s="254"/>
      <c r="BR480" s="254"/>
      <c r="BS480" s="254"/>
      <c r="BT480" s="254"/>
      <c r="BU480" s="254"/>
      <c r="BV480" s="254"/>
      <c r="BW480" s="254"/>
      <c r="BX480" s="254"/>
      <c r="BY480" s="254"/>
      <c r="BZ480" s="254"/>
      <c r="CA480" s="254"/>
      <c r="CB480" s="254"/>
      <c r="CC480" s="254"/>
      <c r="CD480" s="254"/>
      <c r="CE480" s="254"/>
      <c r="CF480" s="254"/>
      <c r="CG480" s="254"/>
      <c r="CH480" s="254"/>
      <c r="CI480" s="254"/>
      <c r="CJ480" s="254"/>
      <c r="CK480" s="254"/>
      <c r="CL480" s="254"/>
      <c r="CM480" s="254"/>
      <c r="CN480" s="254"/>
      <c r="CO480" s="254"/>
      <c r="CP480" s="254"/>
      <c r="CQ480" s="254"/>
      <c r="CR480" s="254"/>
      <c r="CS480" s="254"/>
      <c r="CT480" s="254"/>
      <c r="CU480" s="254"/>
      <c r="CV480" s="254"/>
      <c r="CW480" s="254"/>
      <c r="CX480" s="254"/>
      <c r="CY480" s="254"/>
      <c r="CZ480" s="254"/>
      <c r="DA480" s="254"/>
      <c r="DB480" s="254"/>
      <c r="DC480" s="254"/>
      <c r="DD480" s="254"/>
      <c r="DE480" s="254"/>
      <c r="DF480" s="254"/>
      <c r="DG480" s="254"/>
      <c r="DH480" s="254"/>
      <c r="DI480" s="254"/>
      <c r="DJ480" s="254"/>
      <c r="DK480" s="254"/>
      <c r="DL480" s="254"/>
      <c r="DM480" s="254"/>
      <c r="DN480" s="259"/>
      <c r="DO480" s="254"/>
    </row>
    <row r="481" spans="1:119" ht="7.5" customHeight="1">
      <c r="A481" s="254"/>
      <c r="B481" s="258"/>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c r="AA481" s="254"/>
      <c r="AB481" s="254"/>
      <c r="AC481" s="254"/>
      <c r="AD481" s="254"/>
      <c r="AE481" s="254"/>
      <c r="AF481" s="254"/>
      <c r="AG481" s="254"/>
      <c r="AH481" s="254"/>
      <c r="AI481" s="254"/>
      <c r="AJ481" s="254"/>
      <c r="AK481" s="254"/>
      <c r="AL481" s="254"/>
      <c r="AM481" s="254"/>
      <c r="AN481" s="254"/>
      <c r="AO481" s="254"/>
      <c r="AP481" s="254"/>
      <c r="AQ481" s="254"/>
      <c r="AR481" s="254"/>
      <c r="AS481" s="254"/>
      <c r="AT481" s="254"/>
      <c r="AU481" s="254"/>
      <c r="AV481" s="254"/>
      <c r="AW481" s="254"/>
      <c r="AX481" s="254"/>
      <c r="AY481" s="254"/>
      <c r="AZ481" s="254"/>
      <c r="BA481" s="254"/>
      <c r="BB481" s="254"/>
      <c r="BC481" s="254"/>
      <c r="BD481" s="254"/>
      <c r="BE481" s="254"/>
      <c r="BF481" s="254"/>
      <c r="BG481" s="254"/>
      <c r="BH481" s="254"/>
      <c r="BI481" s="254"/>
      <c r="BJ481" s="254"/>
      <c r="BK481" s="254"/>
      <c r="BL481" s="254"/>
      <c r="BM481" s="254"/>
      <c r="BN481" s="254"/>
      <c r="BO481" s="254"/>
      <c r="BP481" s="254"/>
      <c r="BQ481" s="254"/>
      <c r="BR481" s="254"/>
      <c r="BS481" s="254"/>
      <c r="BT481" s="254"/>
      <c r="BU481" s="254"/>
      <c r="BV481" s="254"/>
      <c r="BW481" s="254"/>
      <c r="BX481" s="254"/>
      <c r="BY481" s="254"/>
      <c r="BZ481" s="254"/>
      <c r="CA481" s="254"/>
      <c r="CB481" s="254"/>
      <c r="CC481" s="254"/>
      <c r="CD481" s="254"/>
      <c r="CE481" s="254"/>
      <c r="CF481" s="254"/>
      <c r="CG481" s="254"/>
      <c r="CH481" s="254"/>
      <c r="CI481" s="254"/>
      <c r="CJ481" s="254"/>
      <c r="CK481" s="254"/>
      <c r="CL481" s="254"/>
      <c r="CM481" s="254"/>
      <c r="CN481" s="254"/>
      <c r="CO481" s="254"/>
      <c r="CP481" s="254"/>
      <c r="CQ481" s="254"/>
      <c r="CR481" s="254"/>
      <c r="CS481" s="254"/>
      <c r="CT481" s="254"/>
      <c r="CU481" s="254"/>
      <c r="CV481" s="254"/>
      <c r="CW481" s="254"/>
      <c r="CX481" s="254"/>
      <c r="CY481" s="254"/>
      <c r="CZ481" s="254"/>
      <c r="DA481" s="254"/>
      <c r="DB481" s="254"/>
      <c r="DC481" s="254"/>
      <c r="DD481" s="254"/>
      <c r="DE481" s="254"/>
      <c r="DF481" s="254"/>
      <c r="DG481" s="254"/>
      <c r="DH481" s="254"/>
      <c r="DI481" s="254"/>
      <c r="DJ481" s="254"/>
      <c r="DK481" s="254"/>
      <c r="DL481" s="254"/>
      <c r="DM481" s="254"/>
      <c r="DN481" s="259"/>
      <c r="DO481" s="254"/>
    </row>
    <row r="482" spans="1:119" ht="7.5" customHeight="1">
      <c r="A482" s="254"/>
      <c r="B482" s="258"/>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c r="AA482" s="254"/>
      <c r="AB482" s="254"/>
      <c r="AC482" s="254"/>
      <c r="AD482" s="254"/>
      <c r="AE482" s="254"/>
      <c r="AF482" s="254"/>
      <c r="AG482" s="254"/>
      <c r="AH482" s="254"/>
      <c r="AI482" s="254"/>
      <c r="AJ482" s="254"/>
      <c r="AK482" s="254"/>
      <c r="AL482" s="254"/>
      <c r="AM482" s="254"/>
      <c r="AN482" s="254"/>
      <c r="AO482" s="254"/>
      <c r="AP482" s="254"/>
      <c r="AQ482" s="254"/>
      <c r="AR482" s="254"/>
      <c r="AS482" s="254"/>
      <c r="AT482" s="254"/>
      <c r="AU482" s="254"/>
      <c r="AV482" s="254"/>
      <c r="AW482" s="254"/>
      <c r="AX482" s="254"/>
      <c r="AY482" s="254"/>
      <c r="AZ482" s="254"/>
      <c r="BA482" s="254"/>
      <c r="BB482" s="254"/>
      <c r="BC482" s="254"/>
      <c r="BD482" s="254"/>
      <c r="BE482" s="254"/>
      <c r="BF482" s="254"/>
      <c r="BG482" s="254"/>
      <c r="BH482" s="254"/>
      <c r="BI482" s="254"/>
      <c r="BJ482" s="254"/>
      <c r="BK482" s="254"/>
      <c r="BL482" s="254"/>
      <c r="BM482" s="254"/>
      <c r="BN482" s="254"/>
      <c r="BO482" s="254"/>
      <c r="BP482" s="254"/>
      <c r="BQ482" s="254"/>
      <c r="BR482" s="254"/>
      <c r="BS482" s="254"/>
      <c r="BT482" s="254"/>
      <c r="BU482" s="254"/>
      <c r="BV482" s="254"/>
      <c r="BW482" s="254"/>
      <c r="BX482" s="254"/>
      <c r="BY482" s="254"/>
      <c r="BZ482" s="254"/>
      <c r="CA482" s="254"/>
      <c r="CB482" s="254"/>
      <c r="CC482" s="254"/>
      <c r="CD482" s="254"/>
      <c r="CE482" s="254"/>
      <c r="CF482" s="254"/>
      <c r="CG482" s="254"/>
      <c r="CH482" s="254"/>
      <c r="CI482" s="254"/>
      <c r="CJ482" s="254"/>
      <c r="CK482" s="254"/>
      <c r="CL482" s="254"/>
      <c r="CM482" s="254"/>
      <c r="CN482" s="254"/>
      <c r="CO482" s="254"/>
      <c r="CP482" s="254"/>
      <c r="CQ482" s="254"/>
      <c r="CR482" s="254"/>
      <c r="CS482" s="254"/>
      <c r="CT482" s="254"/>
      <c r="CU482" s="254"/>
      <c r="CV482" s="254"/>
      <c r="CW482" s="254"/>
      <c r="CX482" s="254"/>
      <c r="CY482" s="254"/>
      <c r="CZ482" s="254"/>
      <c r="DA482" s="254"/>
      <c r="DB482" s="254"/>
      <c r="DC482" s="254"/>
      <c r="DD482" s="254"/>
      <c r="DE482" s="254"/>
      <c r="DF482" s="254"/>
      <c r="DG482" s="254"/>
      <c r="DH482" s="254"/>
      <c r="DI482" s="254"/>
      <c r="DJ482" s="254"/>
      <c r="DK482" s="254"/>
      <c r="DL482" s="254"/>
      <c r="DM482" s="254"/>
      <c r="DN482" s="259"/>
      <c r="DO482" s="254"/>
    </row>
    <row r="483" spans="1:119" ht="7.5" customHeight="1">
      <c r="A483" s="254"/>
      <c r="B483" s="258"/>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c r="AA483" s="254"/>
      <c r="AB483" s="254"/>
      <c r="AC483" s="254"/>
      <c r="AD483" s="254"/>
      <c r="AE483" s="254"/>
      <c r="AF483" s="254"/>
      <c r="AG483" s="254"/>
      <c r="AH483" s="254"/>
      <c r="AI483" s="254"/>
      <c r="AJ483" s="254"/>
      <c r="AK483" s="254"/>
      <c r="AL483" s="254"/>
      <c r="AM483" s="254"/>
      <c r="AN483" s="254"/>
      <c r="AO483" s="254"/>
      <c r="AP483" s="254"/>
      <c r="AQ483" s="254"/>
      <c r="AR483" s="254"/>
      <c r="AS483" s="254"/>
      <c r="AT483" s="254"/>
      <c r="AU483" s="254"/>
      <c r="AV483" s="254"/>
      <c r="AW483" s="254"/>
      <c r="AX483" s="254"/>
      <c r="AY483" s="254"/>
      <c r="AZ483" s="254"/>
      <c r="BA483" s="254"/>
      <c r="BB483" s="254"/>
      <c r="BC483" s="254"/>
      <c r="BD483" s="254"/>
      <c r="BE483" s="254"/>
      <c r="BF483" s="254"/>
      <c r="BG483" s="254"/>
      <c r="BH483" s="254"/>
      <c r="BI483" s="254"/>
      <c r="BJ483" s="254"/>
      <c r="BK483" s="254"/>
      <c r="BL483" s="254"/>
      <c r="BM483" s="254"/>
      <c r="BN483" s="254"/>
      <c r="BO483" s="254"/>
      <c r="BP483" s="254"/>
      <c r="BQ483" s="254"/>
      <c r="BR483" s="254"/>
      <c r="BS483" s="254"/>
      <c r="BT483" s="254"/>
      <c r="BU483" s="254"/>
      <c r="BV483" s="254"/>
      <c r="BW483" s="254"/>
      <c r="BX483" s="254"/>
      <c r="BY483" s="254"/>
      <c r="BZ483" s="254"/>
      <c r="CA483" s="254"/>
      <c r="CB483" s="254"/>
      <c r="CC483" s="254"/>
      <c r="CD483" s="254"/>
      <c r="CE483" s="254"/>
      <c r="CF483" s="254"/>
      <c r="CG483" s="254"/>
      <c r="CH483" s="254"/>
      <c r="CI483" s="254"/>
      <c r="CJ483" s="254"/>
      <c r="CK483" s="254"/>
      <c r="CL483" s="254"/>
      <c r="CM483" s="254"/>
      <c r="CN483" s="254"/>
      <c r="CO483" s="254"/>
      <c r="CP483" s="254"/>
      <c r="CQ483" s="254"/>
      <c r="CR483" s="254"/>
      <c r="CS483" s="254"/>
      <c r="CT483" s="254"/>
      <c r="CU483" s="254"/>
      <c r="CV483" s="254"/>
      <c r="CW483" s="254"/>
      <c r="CX483" s="254"/>
      <c r="CY483" s="254"/>
      <c r="CZ483" s="254"/>
      <c r="DA483" s="254"/>
      <c r="DB483" s="254"/>
      <c r="DC483" s="254"/>
      <c r="DD483" s="254"/>
      <c r="DE483" s="254"/>
      <c r="DF483" s="254"/>
      <c r="DG483" s="254"/>
      <c r="DH483" s="254"/>
      <c r="DI483" s="254"/>
      <c r="DJ483" s="254"/>
      <c r="DK483" s="254"/>
      <c r="DL483" s="254"/>
      <c r="DM483" s="254"/>
      <c r="DN483" s="259"/>
      <c r="DO483" s="254"/>
    </row>
    <row r="484" spans="1:119" ht="7.5" customHeight="1">
      <c r="A484" s="254"/>
      <c r="B484" s="258"/>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c r="AA484" s="254"/>
      <c r="AB484" s="254"/>
      <c r="AC484" s="254"/>
      <c r="AD484" s="254"/>
      <c r="AE484" s="254"/>
      <c r="AF484" s="254"/>
      <c r="AG484" s="254"/>
      <c r="AH484" s="254"/>
      <c r="AI484" s="254"/>
      <c r="AJ484" s="254"/>
      <c r="AK484" s="254"/>
      <c r="AL484" s="254"/>
      <c r="AM484" s="254"/>
      <c r="AN484" s="254"/>
      <c r="AO484" s="254"/>
      <c r="AP484" s="254"/>
      <c r="AQ484" s="254"/>
      <c r="AR484" s="254"/>
      <c r="AS484" s="254"/>
      <c r="AT484" s="254"/>
      <c r="AU484" s="254"/>
      <c r="AV484" s="254"/>
      <c r="AW484" s="254"/>
      <c r="AX484" s="254"/>
      <c r="AY484" s="254"/>
      <c r="AZ484" s="254"/>
      <c r="BA484" s="254"/>
      <c r="BB484" s="254"/>
      <c r="BC484" s="254"/>
      <c r="BD484" s="254"/>
      <c r="BE484" s="254"/>
      <c r="BF484" s="254"/>
      <c r="BG484" s="254"/>
      <c r="BH484" s="254"/>
      <c r="BI484" s="254"/>
      <c r="BJ484" s="254"/>
      <c r="BK484" s="254"/>
      <c r="BL484" s="254"/>
      <c r="BM484" s="254"/>
      <c r="BN484" s="254"/>
      <c r="BO484" s="254"/>
      <c r="BP484" s="254"/>
      <c r="BQ484" s="254"/>
      <c r="BR484" s="254"/>
      <c r="BS484" s="254"/>
      <c r="BT484" s="254"/>
      <c r="BU484" s="254"/>
      <c r="BV484" s="254"/>
      <c r="BW484" s="254"/>
      <c r="BX484" s="254"/>
      <c r="BY484" s="254"/>
      <c r="BZ484" s="254"/>
      <c r="CA484" s="254"/>
      <c r="CB484" s="254"/>
      <c r="CC484" s="254"/>
      <c r="CD484" s="254"/>
      <c r="CE484" s="254"/>
      <c r="CF484" s="254"/>
      <c r="CG484" s="254"/>
      <c r="CH484" s="254"/>
      <c r="CI484" s="254"/>
      <c r="CJ484" s="254"/>
      <c r="CK484" s="254"/>
      <c r="CL484" s="254"/>
      <c r="CM484" s="254"/>
      <c r="CN484" s="254"/>
      <c r="CO484" s="254"/>
      <c r="CP484" s="254"/>
      <c r="CQ484" s="254"/>
      <c r="CR484" s="254"/>
      <c r="CS484" s="254"/>
      <c r="CT484" s="254"/>
      <c r="CU484" s="254"/>
      <c r="CV484" s="254"/>
      <c r="CW484" s="254"/>
      <c r="CX484" s="254"/>
      <c r="CY484" s="254"/>
      <c r="CZ484" s="254"/>
      <c r="DA484" s="254"/>
      <c r="DB484" s="254"/>
      <c r="DC484" s="254"/>
      <c r="DD484" s="254"/>
      <c r="DE484" s="254"/>
      <c r="DF484" s="254"/>
      <c r="DG484" s="254"/>
      <c r="DH484" s="254"/>
      <c r="DI484" s="254"/>
      <c r="DJ484" s="254"/>
      <c r="DK484" s="254"/>
      <c r="DL484" s="254"/>
      <c r="DM484" s="254"/>
      <c r="DN484" s="259"/>
      <c r="DO484" s="254"/>
    </row>
    <row r="485" spans="1:119" ht="7.5" customHeight="1">
      <c r="A485" s="254"/>
      <c r="B485" s="258"/>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c r="AA485" s="254"/>
      <c r="AB485" s="254"/>
      <c r="AC485" s="254"/>
      <c r="AD485" s="254"/>
      <c r="AE485" s="254"/>
      <c r="AF485" s="254"/>
      <c r="AG485" s="254"/>
      <c r="AH485" s="254"/>
      <c r="AI485" s="254"/>
      <c r="AJ485" s="254"/>
      <c r="AK485" s="254"/>
      <c r="AL485" s="254"/>
      <c r="AM485" s="254"/>
      <c r="AN485" s="254"/>
      <c r="AO485" s="254"/>
      <c r="AP485" s="254"/>
      <c r="AQ485" s="254"/>
      <c r="AR485" s="254"/>
      <c r="AS485" s="254"/>
      <c r="AT485" s="254"/>
      <c r="AU485" s="254"/>
      <c r="AV485" s="254"/>
      <c r="AW485" s="254"/>
      <c r="AX485" s="254"/>
      <c r="AY485" s="254"/>
      <c r="AZ485" s="254"/>
      <c r="BA485" s="254"/>
      <c r="BB485" s="254"/>
      <c r="BC485" s="254"/>
      <c r="BD485" s="254"/>
      <c r="BE485" s="254"/>
      <c r="BF485" s="254"/>
      <c r="BG485" s="254"/>
      <c r="BH485" s="254"/>
      <c r="BI485" s="254"/>
      <c r="BJ485" s="254"/>
      <c r="BK485" s="254"/>
      <c r="BL485" s="254"/>
      <c r="BM485" s="254"/>
      <c r="BN485" s="254"/>
      <c r="BO485" s="254"/>
      <c r="BP485" s="254"/>
      <c r="BQ485" s="254"/>
      <c r="BR485" s="254"/>
      <c r="BS485" s="254"/>
      <c r="BT485" s="254"/>
      <c r="BU485" s="254"/>
      <c r="BV485" s="254"/>
      <c r="BW485" s="254"/>
      <c r="BX485" s="254"/>
      <c r="BY485" s="254"/>
      <c r="BZ485" s="254"/>
      <c r="CA485" s="254"/>
      <c r="CB485" s="254"/>
      <c r="CC485" s="254"/>
      <c r="CD485" s="254"/>
      <c r="CE485" s="254"/>
      <c r="CF485" s="254"/>
      <c r="CG485" s="254"/>
      <c r="CH485" s="254"/>
      <c r="CI485" s="254"/>
      <c r="CJ485" s="254"/>
      <c r="CK485" s="254"/>
      <c r="CL485" s="254"/>
      <c r="CM485" s="254"/>
      <c r="CN485" s="254"/>
      <c r="CO485" s="254"/>
      <c r="CP485" s="254"/>
      <c r="CQ485" s="254"/>
      <c r="CR485" s="254"/>
      <c r="CS485" s="254"/>
      <c r="CT485" s="254"/>
      <c r="CU485" s="254"/>
      <c r="CV485" s="254"/>
      <c r="CW485" s="254"/>
      <c r="CX485" s="254"/>
      <c r="CY485" s="254"/>
      <c r="CZ485" s="254"/>
      <c r="DA485" s="254"/>
      <c r="DB485" s="254"/>
      <c r="DC485" s="254"/>
      <c r="DD485" s="254"/>
      <c r="DE485" s="254"/>
      <c r="DF485" s="254"/>
      <c r="DG485" s="254"/>
      <c r="DH485" s="254"/>
      <c r="DI485" s="254"/>
      <c r="DJ485" s="254"/>
      <c r="DK485" s="254"/>
      <c r="DL485" s="254"/>
      <c r="DM485" s="254"/>
      <c r="DN485" s="259"/>
      <c r="DO485" s="254"/>
    </row>
    <row r="486" spans="1:119" ht="7.5" customHeight="1">
      <c r="A486" s="254"/>
      <c r="B486" s="258"/>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c r="AA486" s="254"/>
      <c r="AB486" s="254"/>
      <c r="AC486" s="254"/>
      <c r="AD486" s="254"/>
      <c r="AE486" s="254"/>
      <c r="AF486" s="254"/>
      <c r="AG486" s="254"/>
      <c r="AH486" s="254"/>
      <c r="AI486" s="254"/>
      <c r="AJ486" s="254"/>
      <c r="AK486" s="254"/>
      <c r="AL486" s="254"/>
      <c r="AM486" s="254"/>
      <c r="AN486" s="254"/>
      <c r="AO486" s="254"/>
      <c r="AP486" s="254"/>
      <c r="AQ486" s="254"/>
      <c r="AR486" s="254"/>
      <c r="AS486" s="254"/>
      <c r="AT486" s="254"/>
      <c r="AU486" s="254"/>
      <c r="AV486" s="254"/>
      <c r="AW486" s="254"/>
      <c r="AX486" s="254"/>
      <c r="AY486" s="254"/>
      <c r="AZ486" s="254"/>
      <c r="BA486" s="254"/>
      <c r="BB486" s="254"/>
      <c r="BC486" s="254"/>
      <c r="BD486" s="254"/>
      <c r="BE486" s="254"/>
      <c r="BF486" s="254"/>
      <c r="BG486" s="254"/>
      <c r="BH486" s="254"/>
      <c r="BI486" s="254"/>
      <c r="BJ486" s="254"/>
      <c r="BK486" s="254"/>
      <c r="BL486" s="254"/>
      <c r="BM486" s="254"/>
      <c r="BN486" s="254"/>
      <c r="BO486" s="254"/>
      <c r="BP486" s="254"/>
      <c r="BQ486" s="254"/>
      <c r="BR486" s="254"/>
      <c r="BS486" s="254"/>
      <c r="BT486" s="254"/>
      <c r="BU486" s="254"/>
      <c r="BV486" s="254"/>
      <c r="BW486" s="254"/>
      <c r="BX486" s="254"/>
      <c r="BY486" s="254"/>
      <c r="BZ486" s="254"/>
      <c r="CA486" s="254"/>
      <c r="CB486" s="254"/>
      <c r="CC486" s="254"/>
      <c r="CD486" s="254"/>
      <c r="CE486" s="254"/>
      <c r="CF486" s="254"/>
      <c r="CG486" s="254"/>
      <c r="CH486" s="254"/>
      <c r="CI486" s="254"/>
      <c r="CJ486" s="254"/>
      <c r="CK486" s="254"/>
      <c r="CL486" s="254"/>
      <c r="CM486" s="254"/>
      <c r="CN486" s="254"/>
      <c r="CO486" s="254"/>
      <c r="CP486" s="254"/>
      <c r="CQ486" s="254"/>
      <c r="CR486" s="254"/>
      <c r="CS486" s="254"/>
      <c r="CT486" s="254"/>
      <c r="CU486" s="254"/>
      <c r="CV486" s="254"/>
      <c r="CW486" s="254"/>
      <c r="CX486" s="254"/>
      <c r="CY486" s="254"/>
      <c r="CZ486" s="254"/>
      <c r="DA486" s="254"/>
      <c r="DB486" s="254"/>
      <c r="DC486" s="254"/>
      <c r="DD486" s="254"/>
      <c r="DE486" s="254"/>
      <c r="DF486" s="254"/>
      <c r="DG486" s="254"/>
      <c r="DH486" s="254"/>
      <c r="DI486" s="254"/>
      <c r="DJ486" s="254"/>
      <c r="DK486" s="254"/>
      <c r="DL486" s="254"/>
      <c r="DM486" s="254"/>
      <c r="DN486" s="259"/>
      <c r="DO486" s="254"/>
    </row>
    <row r="487" spans="1:119" ht="7.5" customHeight="1">
      <c r="A487" s="254"/>
      <c r="B487" s="258"/>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c r="AA487" s="254"/>
      <c r="AB487" s="254"/>
      <c r="AC487" s="254"/>
      <c r="AD487" s="254"/>
      <c r="AE487" s="254"/>
      <c r="AF487" s="254"/>
      <c r="AG487" s="254"/>
      <c r="AH487" s="254"/>
      <c r="AI487" s="254"/>
      <c r="AJ487" s="254"/>
      <c r="AK487" s="254"/>
      <c r="AL487" s="254"/>
      <c r="AM487" s="254"/>
      <c r="AN487" s="254"/>
      <c r="AO487" s="254"/>
      <c r="AP487" s="254"/>
      <c r="AQ487" s="254"/>
      <c r="AR487" s="254"/>
      <c r="AS487" s="254"/>
      <c r="AT487" s="254"/>
      <c r="AU487" s="254"/>
      <c r="AV487" s="254"/>
      <c r="AW487" s="254"/>
      <c r="AX487" s="254"/>
      <c r="AY487" s="254"/>
      <c r="AZ487" s="254"/>
      <c r="BA487" s="254"/>
      <c r="BB487" s="254"/>
      <c r="BC487" s="254"/>
      <c r="BD487" s="254"/>
      <c r="BE487" s="254"/>
      <c r="BF487" s="254"/>
      <c r="BG487" s="254"/>
      <c r="BH487" s="254"/>
      <c r="BI487" s="254"/>
      <c r="BJ487" s="254"/>
      <c r="BK487" s="254"/>
      <c r="BL487" s="254"/>
      <c r="BM487" s="254"/>
      <c r="BN487" s="254"/>
      <c r="BO487" s="254"/>
      <c r="BP487" s="254"/>
      <c r="BQ487" s="254"/>
      <c r="BR487" s="254"/>
      <c r="BS487" s="254"/>
      <c r="BT487" s="254"/>
      <c r="BU487" s="254"/>
      <c r="BV487" s="254"/>
      <c r="BW487" s="254"/>
      <c r="BX487" s="254"/>
      <c r="BY487" s="254"/>
      <c r="BZ487" s="254"/>
      <c r="CA487" s="254"/>
      <c r="CB487" s="254"/>
      <c r="CC487" s="254"/>
      <c r="CD487" s="254"/>
      <c r="CE487" s="254"/>
      <c r="CF487" s="254"/>
      <c r="CG487" s="254"/>
      <c r="CH487" s="254"/>
      <c r="CI487" s="254"/>
      <c r="CJ487" s="254"/>
      <c r="CK487" s="254"/>
      <c r="CL487" s="254"/>
      <c r="CM487" s="254"/>
      <c r="CN487" s="254"/>
      <c r="CO487" s="254"/>
      <c r="CP487" s="254"/>
      <c r="CQ487" s="254"/>
      <c r="CR487" s="254"/>
      <c r="CS487" s="254"/>
      <c r="CT487" s="254"/>
      <c r="CU487" s="254"/>
      <c r="CV487" s="254"/>
      <c r="CW487" s="254"/>
      <c r="CX487" s="254"/>
      <c r="CY487" s="254"/>
      <c r="CZ487" s="254"/>
      <c r="DA487" s="254"/>
      <c r="DB487" s="254"/>
      <c r="DC487" s="254"/>
      <c r="DD487" s="254"/>
      <c r="DE487" s="254"/>
      <c r="DF487" s="254"/>
      <c r="DG487" s="254"/>
      <c r="DH487" s="254"/>
      <c r="DI487" s="254"/>
      <c r="DJ487" s="254"/>
      <c r="DK487" s="254"/>
      <c r="DL487" s="254"/>
      <c r="DM487" s="254"/>
      <c r="DN487" s="259"/>
      <c r="DO487" s="254"/>
    </row>
    <row r="488" spans="1:119" ht="7.5" customHeight="1">
      <c r="A488" s="254"/>
      <c r="B488" s="258"/>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c r="AA488" s="254"/>
      <c r="AB488" s="254"/>
      <c r="AC488" s="254"/>
      <c r="AD488" s="254"/>
      <c r="AE488" s="254"/>
      <c r="AF488" s="254"/>
      <c r="AG488" s="254"/>
      <c r="AH488" s="254"/>
      <c r="AI488" s="254"/>
      <c r="AJ488" s="254"/>
      <c r="AK488" s="254"/>
      <c r="AL488" s="254"/>
      <c r="AM488" s="254"/>
      <c r="AN488" s="254"/>
      <c r="AO488" s="254"/>
      <c r="AP488" s="254"/>
      <c r="AQ488" s="254"/>
      <c r="AR488" s="254"/>
      <c r="AS488" s="254"/>
      <c r="AT488" s="254"/>
      <c r="AU488" s="254"/>
      <c r="AV488" s="254"/>
      <c r="AW488" s="254"/>
      <c r="AX488" s="254"/>
      <c r="AY488" s="254"/>
      <c r="AZ488" s="254"/>
      <c r="BA488" s="254"/>
      <c r="BB488" s="254"/>
      <c r="BC488" s="254"/>
      <c r="BD488" s="254"/>
      <c r="BE488" s="254"/>
      <c r="BF488" s="254"/>
      <c r="BG488" s="254"/>
      <c r="BH488" s="254"/>
      <c r="BI488" s="254"/>
      <c r="BJ488" s="254"/>
      <c r="BK488" s="254"/>
      <c r="BL488" s="254"/>
      <c r="BM488" s="254"/>
      <c r="BN488" s="254"/>
      <c r="BO488" s="254"/>
      <c r="BP488" s="254"/>
      <c r="BQ488" s="254"/>
      <c r="BR488" s="254"/>
      <c r="BS488" s="254"/>
      <c r="BT488" s="254"/>
      <c r="BU488" s="254"/>
      <c r="BV488" s="254"/>
      <c r="BW488" s="254"/>
      <c r="BX488" s="254"/>
      <c r="BY488" s="254"/>
      <c r="BZ488" s="254"/>
      <c r="CA488" s="254"/>
      <c r="CB488" s="254"/>
      <c r="CC488" s="254"/>
      <c r="CD488" s="254"/>
      <c r="CE488" s="254"/>
      <c r="CF488" s="254"/>
      <c r="CG488" s="254"/>
      <c r="CH488" s="254"/>
      <c r="CI488" s="254"/>
      <c r="CJ488" s="254"/>
      <c r="CK488" s="254"/>
      <c r="CL488" s="254"/>
      <c r="CM488" s="254"/>
      <c r="CN488" s="254"/>
      <c r="CO488" s="254"/>
      <c r="CP488" s="254"/>
      <c r="CQ488" s="254"/>
      <c r="CR488" s="254"/>
      <c r="CS488" s="254"/>
      <c r="CT488" s="254"/>
      <c r="CU488" s="254"/>
      <c r="CV488" s="254"/>
      <c r="CW488" s="254"/>
      <c r="CX488" s="254"/>
      <c r="CY488" s="254"/>
      <c r="CZ488" s="254"/>
      <c r="DA488" s="254"/>
      <c r="DB488" s="254"/>
      <c r="DC488" s="254"/>
      <c r="DD488" s="254"/>
      <c r="DE488" s="254"/>
      <c r="DF488" s="254"/>
      <c r="DG488" s="254"/>
      <c r="DH488" s="254"/>
      <c r="DI488" s="254"/>
      <c r="DJ488" s="254"/>
      <c r="DK488" s="254"/>
      <c r="DL488" s="254"/>
      <c r="DM488" s="254"/>
      <c r="DN488" s="259"/>
      <c r="DO488" s="254"/>
    </row>
    <row r="489" spans="1:119" ht="7.5" customHeight="1">
      <c r="A489" s="254"/>
      <c r="B489" s="258"/>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c r="AA489" s="254"/>
      <c r="AB489" s="254"/>
      <c r="AC489" s="254"/>
      <c r="AD489" s="254"/>
      <c r="AE489" s="254"/>
      <c r="AF489" s="254"/>
      <c r="AG489" s="254"/>
      <c r="AH489" s="254"/>
      <c r="AI489" s="254"/>
      <c r="AJ489" s="254"/>
      <c r="AK489" s="254"/>
      <c r="AL489" s="254"/>
      <c r="AM489" s="254"/>
      <c r="AN489" s="254"/>
      <c r="AO489" s="254"/>
      <c r="AP489" s="254"/>
      <c r="AQ489" s="254"/>
      <c r="AR489" s="254"/>
      <c r="AS489" s="254"/>
      <c r="AT489" s="254"/>
      <c r="AU489" s="254"/>
      <c r="AV489" s="254"/>
      <c r="AW489" s="254"/>
      <c r="AX489" s="254"/>
      <c r="AY489" s="254"/>
      <c r="AZ489" s="254"/>
      <c r="BA489" s="254"/>
      <c r="BB489" s="254"/>
      <c r="BC489" s="254"/>
      <c r="BD489" s="254"/>
      <c r="BE489" s="254"/>
      <c r="BF489" s="254"/>
      <c r="BG489" s="254"/>
      <c r="BH489" s="254"/>
      <c r="BI489" s="254"/>
      <c r="BJ489" s="254"/>
      <c r="BK489" s="254"/>
      <c r="BL489" s="254"/>
      <c r="BM489" s="254"/>
      <c r="BN489" s="254"/>
      <c r="BO489" s="254"/>
      <c r="BP489" s="254"/>
      <c r="BQ489" s="254"/>
      <c r="BR489" s="254"/>
      <c r="BS489" s="254"/>
      <c r="BT489" s="254"/>
      <c r="BU489" s="254"/>
      <c r="BV489" s="254"/>
      <c r="BW489" s="254"/>
      <c r="BX489" s="254"/>
      <c r="BY489" s="254"/>
      <c r="BZ489" s="254"/>
      <c r="CA489" s="254"/>
      <c r="CB489" s="254"/>
      <c r="CC489" s="254"/>
      <c r="CD489" s="254"/>
      <c r="CE489" s="254"/>
      <c r="CF489" s="254"/>
      <c r="CG489" s="254"/>
      <c r="CH489" s="254"/>
      <c r="CI489" s="254"/>
      <c r="CJ489" s="254"/>
      <c r="CK489" s="254"/>
      <c r="CL489" s="254"/>
      <c r="CM489" s="254"/>
      <c r="CN489" s="254"/>
      <c r="CO489" s="254"/>
      <c r="CP489" s="254"/>
      <c r="CQ489" s="254"/>
      <c r="CR489" s="254"/>
      <c r="CS489" s="254"/>
      <c r="CT489" s="254"/>
      <c r="CU489" s="254"/>
      <c r="CV489" s="254"/>
      <c r="CW489" s="254"/>
      <c r="CX489" s="254"/>
      <c r="CY489" s="254"/>
      <c r="CZ489" s="254"/>
      <c r="DA489" s="254"/>
      <c r="DB489" s="254"/>
      <c r="DC489" s="254"/>
      <c r="DD489" s="254"/>
      <c r="DE489" s="254"/>
      <c r="DF489" s="254"/>
      <c r="DG489" s="254"/>
      <c r="DH489" s="254"/>
      <c r="DI489" s="254"/>
      <c r="DJ489" s="254"/>
      <c r="DK489" s="254"/>
      <c r="DL489" s="254"/>
      <c r="DM489" s="254"/>
      <c r="DN489" s="259"/>
      <c r="DO489" s="254"/>
    </row>
    <row r="490" spans="1:119" ht="7.5" customHeight="1">
      <c r="A490" s="254"/>
      <c r="B490" s="258"/>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c r="AA490" s="254"/>
      <c r="AB490" s="254"/>
      <c r="AC490" s="254"/>
      <c r="AD490" s="254"/>
      <c r="AE490" s="254"/>
      <c r="AF490" s="254"/>
      <c r="AG490" s="254"/>
      <c r="AH490" s="254"/>
      <c r="AI490" s="254"/>
      <c r="AJ490" s="254"/>
      <c r="AK490" s="254"/>
      <c r="AL490" s="254"/>
      <c r="AM490" s="254"/>
      <c r="AN490" s="254"/>
      <c r="AO490" s="254"/>
      <c r="AP490" s="254"/>
      <c r="AQ490" s="254"/>
      <c r="AR490" s="254"/>
      <c r="AS490" s="254"/>
      <c r="AT490" s="254"/>
      <c r="AU490" s="254"/>
      <c r="AV490" s="254"/>
      <c r="AW490" s="254"/>
      <c r="AX490" s="254"/>
      <c r="AY490" s="254"/>
      <c r="AZ490" s="254"/>
      <c r="BA490" s="254"/>
      <c r="BB490" s="254"/>
      <c r="BC490" s="254"/>
      <c r="BD490" s="254"/>
      <c r="BE490" s="254"/>
      <c r="BF490" s="254"/>
      <c r="BG490" s="254"/>
      <c r="BH490" s="254"/>
      <c r="BI490" s="254"/>
      <c r="BJ490" s="254"/>
      <c r="BK490" s="254"/>
      <c r="BL490" s="254"/>
      <c r="BM490" s="254"/>
      <c r="BN490" s="254"/>
      <c r="BO490" s="254"/>
      <c r="BP490" s="254"/>
      <c r="BQ490" s="254"/>
      <c r="BR490" s="254"/>
      <c r="BS490" s="254"/>
      <c r="BT490" s="254"/>
      <c r="BU490" s="254"/>
      <c r="BV490" s="254"/>
      <c r="BW490" s="254"/>
      <c r="BX490" s="254"/>
      <c r="BY490" s="254"/>
      <c r="BZ490" s="254"/>
      <c r="CA490" s="254"/>
      <c r="CB490" s="254"/>
      <c r="CC490" s="254"/>
      <c r="CD490" s="254"/>
      <c r="CE490" s="254"/>
      <c r="CF490" s="254"/>
      <c r="CG490" s="254"/>
      <c r="CH490" s="254"/>
      <c r="CI490" s="254"/>
      <c r="CJ490" s="254"/>
      <c r="CK490" s="254"/>
      <c r="CL490" s="254"/>
      <c r="CM490" s="254"/>
      <c r="CN490" s="254"/>
      <c r="CO490" s="254"/>
      <c r="CP490" s="254"/>
      <c r="CQ490" s="254"/>
      <c r="CR490" s="254"/>
      <c r="CS490" s="254"/>
      <c r="CT490" s="254"/>
      <c r="CU490" s="254"/>
      <c r="CV490" s="254"/>
      <c r="CW490" s="254"/>
      <c r="CX490" s="254"/>
      <c r="CY490" s="254"/>
      <c r="CZ490" s="254"/>
      <c r="DA490" s="254"/>
      <c r="DB490" s="254"/>
      <c r="DC490" s="254"/>
      <c r="DD490" s="254"/>
      <c r="DE490" s="254"/>
      <c r="DF490" s="254"/>
      <c r="DG490" s="254"/>
      <c r="DH490" s="254"/>
      <c r="DI490" s="254"/>
      <c r="DJ490" s="254"/>
      <c r="DK490" s="254"/>
      <c r="DL490" s="254"/>
      <c r="DM490" s="254"/>
      <c r="DN490" s="259"/>
      <c r="DO490" s="254"/>
    </row>
    <row r="491" spans="1:119" ht="7.5" customHeight="1">
      <c r="A491" s="254"/>
      <c r="B491" s="258"/>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c r="AA491" s="254"/>
      <c r="AB491" s="254"/>
      <c r="AC491" s="254"/>
      <c r="AD491" s="254"/>
      <c r="AE491" s="254"/>
      <c r="AF491" s="254"/>
      <c r="AG491" s="254"/>
      <c r="AH491" s="254"/>
      <c r="AI491" s="254"/>
      <c r="AJ491" s="254"/>
      <c r="AK491" s="254"/>
      <c r="AL491" s="254"/>
      <c r="AM491" s="254"/>
      <c r="AN491" s="254"/>
      <c r="AO491" s="254"/>
      <c r="AP491" s="254"/>
      <c r="AQ491" s="254"/>
      <c r="AR491" s="254"/>
      <c r="AS491" s="254"/>
      <c r="AT491" s="254"/>
      <c r="AU491" s="254"/>
      <c r="AV491" s="254"/>
      <c r="AW491" s="254"/>
      <c r="AX491" s="254"/>
      <c r="AY491" s="254"/>
      <c r="AZ491" s="254"/>
      <c r="BA491" s="254"/>
      <c r="BB491" s="254"/>
      <c r="BC491" s="254"/>
      <c r="BD491" s="254"/>
      <c r="BE491" s="254"/>
      <c r="BF491" s="254"/>
      <c r="BG491" s="254"/>
      <c r="BH491" s="254"/>
      <c r="BI491" s="254"/>
      <c r="BJ491" s="254"/>
      <c r="BK491" s="254"/>
      <c r="BL491" s="254"/>
      <c r="BM491" s="254"/>
      <c r="BN491" s="254"/>
      <c r="BO491" s="254"/>
      <c r="BP491" s="254"/>
      <c r="BQ491" s="254"/>
      <c r="BR491" s="254"/>
      <c r="BS491" s="254"/>
      <c r="BT491" s="254"/>
      <c r="BU491" s="254"/>
      <c r="BV491" s="254"/>
      <c r="BW491" s="254"/>
      <c r="BX491" s="254"/>
      <c r="BY491" s="254"/>
      <c r="BZ491" s="254"/>
      <c r="CA491" s="254"/>
      <c r="CB491" s="254"/>
      <c r="CC491" s="254"/>
      <c r="CD491" s="254"/>
      <c r="CE491" s="254"/>
      <c r="CF491" s="254"/>
      <c r="CG491" s="254"/>
      <c r="CH491" s="254"/>
      <c r="CI491" s="254"/>
      <c r="CJ491" s="254"/>
      <c r="CK491" s="254"/>
      <c r="CL491" s="254"/>
      <c r="CM491" s="254"/>
      <c r="CN491" s="254"/>
      <c r="CO491" s="254"/>
      <c r="CP491" s="254"/>
      <c r="CQ491" s="254"/>
      <c r="CR491" s="254"/>
      <c r="CS491" s="254"/>
      <c r="CT491" s="254"/>
      <c r="CU491" s="254"/>
      <c r="CV491" s="254"/>
      <c r="CW491" s="254"/>
      <c r="CX491" s="254"/>
      <c r="CY491" s="254"/>
      <c r="CZ491" s="254"/>
      <c r="DA491" s="254"/>
      <c r="DB491" s="254"/>
      <c r="DC491" s="254"/>
      <c r="DD491" s="254"/>
      <c r="DE491" s="254"/>
      <c r="DF491" s="254"/>
      <c r="DG491" s="254"/>
      <c r="DH491" s="254"/>
      <c r="DI491" s="254"/>
      <c r="DJ491" s="254"/>
      <c r="DK491" s="254"/>
      <c r="DL491" s="254"/>
      <c r="DM491" s="254"/>
      <c r="DN491" s="259"/>
      <c r="DO491" s="254"/>
    </row>
    <row r="492" spans="1:119" ht="7.5" customHeight="1">
      <c r="A492" s="254"/>
      <c r="B492" s="258"/>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c r="AA492" s="254"/>
      <c r="AB492" s="254"/>
      <c r="AC492" s="254"/>
      <c r="AD492" s="254"/>
      <c r="AE492" s="254"/>
      <c r="AF492" s="254"/>
      <c r="AG492" s="254"/>
      <c r="AH492" s="254"/>
      <c r="AI492" s="254"/>
      <c r="AJ492" s="254"/>
      <c r="AK492" s="254"/>
      <c r="AL492" s="254"/>
      <c r="AM492" s="254"/>
      <c r="AN492" s="254"/>
      <c r="AO492" s="254"/>
      <c r="AP492" s="254"/>
      <c r="AQ492" s="254"/>
      <c r="AR492" s="254"/>
      <c r="AS492" s="254"/>
      <c r="AT492" s="254"/>
      <c r="AU492" s="254"/>
      <c r="AV492" s="254"/>
      <c r="AW492" s="254"/>
      <c r="AX492" s="254"/>
      <c r="AY492" s="254"/>
      <c r="AZ492" s="254"/>
      <c r="BA492" s="254"/>
      <c r="BB492" s="254"/>
      <c r="BC492" s="254"/>
      <c r="BD492" s="254"/>
      <c r="BE492" s="254"/>
      <c r="BF492" s="254"/>
      <c r="BG492" s="254"/>
      <c r="BH492" s="254"/>
      <c r="BI492" s="254"/>
      <c r="BJ492" s="254"/>
      <c r="BK492" s="254"/>
      <c r="BL492" s="254"/>
      <c r="BM492" s="254"/>
      <c r="BN492" s="254"/>
      <c r="BO492" s="254"/>
      <c r="BP492" s="254"/>
      <c r="BQ492" s="254"/>
      <c r="BR492" s="254"/>
      <c r="BS492" s="254"/>
      <c r="BT492" s="254"/>
      <c r="BU492" s="254"/>
      <c r="BV492" s="254"/>
      <c r="BW492" s="254"/>
      <c r="BX492" s="254"/>
      <c r="BY492" s="254"/>
      <c r="BZ492" s="254"/>
      <c r="CA492" s="254"/>
      <c r="CB492" s="254"/>
      <c r="CC492" s="254"/>
      <c r="CD492" s="254"/>
      <c r="CE492" s="254"/>
      <c r="CF492" s="254"/>
      <c r="CG492" s="254"/>
      <c r="CH492" s="254"/>
      <c r="CI492" s="254"/>
      <c r="CJ492" s="254"/>
      <c r="CK492" s="254"/>
      <c r="CL492" s="254"/>
      <c r="CM492" s="254"/>
      <c r="CN492" s="254"/>
      <c r="CO492" s="254"/>
      <c r="CP492" s="254"/>
      <c r="CQ492" s="254"/>
      <c r="CR492" s="254"/>
      <c r="CS492" s="254"/>
      <c r="CT492" s="254"/>
      <c r="CU492" s="254"/>
      <c r="CV492" s="254"/>
      <c r="CW492" s="254"/>
      <c r="CX492" s="254"/>
      <c r="CY492" s="254"/>
      <c r="CZ492" s="254"/>
      <c r="DA492" s="254"/>
      <c r="DB492" s="254"/>
      <c r="DC492" s="254"/>
      <c r="DD492" s="254"/>
      <c r="DE492" s="254"/>
      <c r="DF492" s="254"/>
      <c r="DG492" s="254"/>
      <c r="DH492" s="254"/>
      <c r="DI492" s="254"/>
      <c r="DJ492" s="254"/>
      <c r="DK492" s="254"/>
      <c r="DL492" s="254"/>
      <c r="DM492" s="254"/>
      <c r="DN492" s="259"/>
      <c r="DO492" s="254"/>
    </row>
    <row r="493" spans="1:119" ht="7.5" customHeight="1">
      <c r="A493" s="254"/>
      <c r="B493" s="258"/>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c r="AA493" s="254"/>
      <c r="AB493" s="254"/>
      <c r="AC493" s="254"/>
      <c r="AD493" s="254"/>
      <c r="AE493" s="254"/>
      <c r="AF493" s="254"/>
      <c r="AG493" s="254"/>
      <c r="AH493" s="254"/>
      <c r="AI493" s="254"/>
      <c r="AJ493" s="254"/>
      <c r="AK493" s="254"/>
      <c r="AL493" s="254"/>
      <c r="AM493" s="254"/>
      <c r="AN493" s="254"/>
      <c r="AO493" s="254"/>
      <c r="AP493" s="254"/>
      <c r="AQ493" s="254"/>
      <c r="AR493" s="254"/>
      <c r="AS493" s="254"/>
      <c r="AT493" s="254"/>
      <c r="AU493" s="254"/>
      <c r="AV493" s="254"/>
      <c r="AW493" s="254"/>
      <c r="AX493" s="254"/>
      <c r="AY493" s="254"/>
      <c r="AZ493" s="254"/>
      <c r="BA493" s="254"/>
      <c r="BB493" s="254"/>
      <c r="BC493" s="254"/>
      <c r="BD493" s="254"/>
      <c r="BE493" s="254"/>
      <c r="BF493" s="254"/>
      <c r="BG493" s="254"/>
      <c r="BH493" s="254"/>
      <c r="BI493" s="254"/>
      <c r="BJ493" s="254"/>
      <c r="BK493" s="254"/>
      <c r="BL493" s="254"/>
      <c r="BM493" s="254"/>
      <c r="BN493" s="254"/>
      <c r="BO493" s="254"/>
      <c r="BP493" s="254"/>
      <c r="BQ493" s="254"/>
      <c r="BR493" s="254"/>
      <c r="BS493" s="254"/>
      <c r="BT493" s="254"/>
      <c r="BU493" s="254"/>
      <c r="BV493" s="254"/>
      <c r="BW493" s="254"/>
      <c r="BX493" s="254"/>
      <c r="BY493" s="254"/>
      <c r="BZ493" s="254"/>
      <c r="CA493" s="254"/>
      <c r="CB493" s="254"/>
      <c r="CC493" s="254"/>
      <c r="CD493" s="254"/>
      <c r="CE493" s="254"/>
      <c r="CF493" s="254"/>
      <c r="CG493" s="254"/>
      <c r="CH493" s="254"/>
      <c r="CI493" s="254"/>
      <c r="CJ493" s="254"/>
      <c r="CK493" s="254"/>
      <c r="CL493" s="254"/>
      <c r="CM493" s="254"/>
      <c r="CN493" s="254"/>
      <c r="CO493" s="254"/>
      <c r="CP493" s="254"/>
      <c r="CQ493" s="254"/>
      <c r="CR493" s="254"/>
      <c r="CS493" s="254"/>
      <c r="CT493" s="254"/>
      <c r="CU493" s="254"/>
      <c r="CV493" s="254"/>
      <c r="CW493" s="254"/>
      <c r="CX493" s="254"/>
      <c r="CY493" s="254"/>
      <c r="CZ493" s="254"/>
      <c r="DA493" s="254"/>
      <c r="DB493" s="254"/>
      <c r="DC493" s="254"/>
      <c r="DD493" s="254"/>
      <c r="DE493" s="254"/>
      <c r="DF493" s="254"/>
      <c r="DG493" s="254"/>
      <c r="DH493" s="254"/>
      <c r="DI493" s="254"/>
      <c r="DJ493" s="254"/>
      <c r="DK493" s="254"/>
      <c r="DL493" s="254"/>
      <c r="DM493" s="254"/>
      <c r="DN493" s="259"/>
      <c r="DO493" s="254"/>
    </row>
    <row r="494" spans="1:119" ht="7.5" customHeight="1">
      <c r="A494" s="254"/>
      <c r="B494" s="258"/>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c r="AA494" s="254"/>
      <c r="AB494" s="254"/>
      <c r="AC494" s="254"/>
      <c r="AD494" s="254"/>
      <c r="AE494" s="254"/>
      <c r="AF494" s="254"/>
      <c r="AG494" s="254"/>
      <c r="AH494" s="254"/>
      <c r="AI494" s="254"/>
      <c r="AJ494" s="254"/>
      <c r="AK494" s="254"/>
      <c r="AL494" s="254"/>
      <c r="AM494" s="254"/>
      <c r="AN494" s="254"/>
      <c r="AO494" s="254"/>
      <c r="AP494" s="254"/>
      <c r="AQ494" s="254"/>
      <c r="AR494" s="254"/>
      <c r="AS494" s="254"/>
      <c r="AT494" s="254"/>
      <c r="AU494" s="254"/>
      <c r="AV494" s="254"/>
      <c r="AW494" s="254"/>
      <c r="AX494" s="254"/>
      <c r="AY494" s="254"/>
      <c r="AZ494" s="254"/>
      <c r="BA494" s="254"/>
      <c r="BB494" s="254"/>
      <c r="BC494" s="254"/>
      <c r="BD494" s="254"/>
      <c r="BE494" s="254"/>
      <c r="BF494" s="254"/>
      <c r="BG494" s="254"/>
      <c r="BH494" s="254"/>
      <c r="BI494" s="254"/>
      <c r="BJ494" s="254"/>
      <c r="BK494" s="254"/>
      <c r="BL494" s="254"/>
      <c r="BM494" s="254"/>
      <c r="BN494" s="254"/>
      <c r="BO494" s="254"/>
      <c r="BP494" s="254"/>
      <c r="BQ494" s="254"/>
      <c r="BR494" s="254"/>
      <c r="BS494" s="254"/>
      <c r="BT494" s="254"/>
      <c r="BU494" s="254"/>
      <c r="BV494" s="254"/>
      <c r="BW494" s="254"/>
      <c r="BX494" s="254"/>
      <c r="BY494" s="254"/>
      <c r="BZ494" s="254"/>
      <c r="CA494" s="254"/>
      <c r="CB494" s="254"/>
      <c r="CC494" s="254"/>
      <c r="CD494" s="254"/>
      <c r="CE494" s="254"/>
      <c r="CF494" s="254"/>
      <c r="CG494" s="254"/>
      <c r="CH494" s="254"/>
      <c r="CI494" s="254"/>
      <c r="CJ494" s="254"/>
      <c r="CK494" s="254"/>
      <c r="CL494" s="254"/>
      <c r="CM494" s="254"/>
      <c r="CN494" s="254"/>
      <c r="CO494" s="254"/>
      <c r="CP494" s="254"/>
      <c r="CQ494" s="254"/>
      <c r="CR494" s="254"/>
      <c r="CS494" s="254"/>
      <c r="CT494" s="254"/>
      <c r="CU494" s="254"/>
      <c r="CV494" s="254"/>
      <c r="CW494" s="254"/>
      <c r="CX494" s="254"/>
      <c r="CY494" s="254"/>
      <c r="CZ494" s="254"/>
      <c r="DA494" s="254"/>
      <c r="DB494" s="254"/>
      <c r="DC494" s="254"/>
      <c r="DD494" s="254"/>
      <c r="DE494" s="254"/>
      <c r="DF494" s="254"/>
      <c r="DG494" s="254"/>
      <c r="DH494" s="254"/>
      <c r="DI494" s="254"/>
      <c r="DJ494" s="254"/>
      <c r="DK494" s="254"/>
      <c r="DL494" s="254"/>
      <c r="DM494" s="254"/>
      <c r="DN494" s="259"/>
      <c r="DO494" s="254"/>
    </row>
    <row r="495" spans="1:119" ht="7.5" customHeight="1">
      <c r="A495" s="254"/>
      <c r="B495" s="258"/>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c r="AA495" s="254"/>
      <c r="AB495" s="254"/>
      <c r="AC495" s="254"/>
      <c r="AD495" s="254"/>
      <c r="AE495" s="254"/>
      <c r="AF495" s="254"/>
      <c r="AG495" s="254"/>
      <c r="AH495" s="254"/>
      <c r="AI495" s="254"/>
      <c r="AJ495" s="254"/>
      <c r="AK495" s="254"/>
      <c r="AL495" s="254"/>
      <c r="AM495" s="254"/>
      <c r="AN495" s="254"/>
      <c r="AO495" s="254"/>
      <c r="AP495" s="254"/>
      <c r="AQ495" s="254"/>
      <c r="AR495" s="254"/>
      <c r="AS495" s="254"/>
      <c r="AT495" s="254"/>
      <c r="AU495" s="254"/>
      <c r="AV495" s="254"/>
      <c r="AW495" s="254"/>
      <c r="AX495" s="254"/>
      <c r="AY495" s="254"/>
      <c r="AZ495" s="254"/>
      <c r="BA495" s="254"/>
      <c r="BB495" s="254"/>
      <c r="BC495" s="254"/>
      <c r="BD495" s="254"/>
      <c r="BE495" s="254"/>
      <c r="BF495" s="254"/>
      <c r="BG495" s="254"/>
      <c r="BH495" s="254"/>
      <c r="BI495" s="254"/>
      <c r="BJ495" s="254"/>
      <c r="BK495" s="254"/>
      <c r="BL495" s="254"/>
      <c r="BM495" s="254"/>
      <c r="BN495" s="254"/>
      <c r="BO495" s="254"/>
      <c r="BP495" s="254"/>
      <c r="BQ495" s="254"/>
      <c r="BR495" s="254"/>
      <c r="BS495" s="254"/>
      <c r="BT495" s="254"/>
      <c r="BU495" s="254"/>
      <c r="BV495" s="254"/>
      <c r="BW495" s="254"/>
      <c r="BX495" s="254"/>
      <c r="BY495" s="254"/>
      <c r="BZ495" s="254"/>
      <c r="CA495" s="254"/>
      <c r="CB495" s="254"/>
      <c r="CC495" s="254"/>
      <c r="CD495" s="254"/>
      <c r="CE495" s="254"/>
      <c r="CF495" s="254"/>
      <c r="CG495" s="254"/>
      <c r="CH495" s="254"/>
      <c r="CI495" s="254"/>
      <c r="CJ495" s="254"/>
      <c r="CK495" s="254"/>
      <c r="CL495" s="254"/>
      <c r="CM495" s="254"/>
      <c r="CN495" s="254"/>
      <c r="CO495" s="254"/>
      <c r="CP495" s="254"/>
      <c r="CQ495" s="254"/>
      <c r="CR495" s="254"/>
      <c r="CS495" s="254"/>
      <c r="CT495" s="254"/>
      <c r="CU495" s="254"/>
      <c r="CV495" s="254"/>
      <c r="CW495" s="254"/>
      <c r="CX495" s="254"/>
      <c r="CY495" s="254"/>
      <c r="CZ495" s="254"/>
      <c r="DA495" s="254"/>
      <c r="DB495" s="254"/>
      <c r="DC495" s="254"/>
      <c r="DD495" s="254"/>
      <c r="DE495" s="254"/>
      <c r="DF495" s="254"/>
      <c r="DG495" s="254"/>
      <c r="DH495" s="254"/>
      <c r="DI495" s="254"/>
      <c r="DJ495" s="254"/>
      <c r="DK495" s="254"/>
      <c r="DL495" s="254"/>
      <c r="DM495" s="254"/>
      <c r="DN495" s="259"/>
      <c r="DO495" s="254"/>
    </row>
    <row r="496" spans="1:119" ht="7.5" customHeight="1">
      <c r="A496" s="254"/>
      <c r="B496" s="258"/>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c r="AA496" s="254"/>
      <c r="AB496" s="254"/>
      <c r="AC496" s="254"/>
      <c r="AD496" s="254"/>
      <c r="AE496" s="254"/>
      <c r="AF496" s="254"/>
      <c r="AG496" s="254"/>
      <c r="AH496" s="254"/>
      <c r="AI496" s="254"/>
      <c r="AJ496" s="254"/>
      <c r="AK496" s="254"/>
      <c r="AL496" s="254"/>
      <c r="AM496" s="254"/>
      <c r="AN496" s="254"/>
      <c r="AO496" s="254"/>
      <c r="AP496" s="254"/>
      <c r="AQ496" s="254"/>
      <c r="AR496" s="254"/>
      <c r="AS496" s="254"/>
      <c r="AT496" s="254"/>
      <c r="AU496" s="254"/>
      <c r="AV496" s="254"/>
      <c r="AW496" s="254"/>
      <c r="AX496" s="254"/>
      <c r="AY496" s="254"/>
      <c r="AZ496" s="254"/>
      <c r="BA496" s="254"/>
      <c r="BB496" s="254"/>
      <c r="BC496" s="254"/>
      <c r="BD496" s="254"/>
      <c r="BE496" s="254"/>
      <c r="BF496" s="254"/>
      <c r="BG496" s="254"/>
      <c r="BH496" s="254"/>
      <c r="BI496" s="254"/>
      <c r="BJ496" s="254"/>
      <c r="BK496" s="254"/>
      <c r="BL496" s="254"/>
      <c r="BM496" s="254"/>
      <c r="BN496" s="254"/>
      <c r="BO496" s="254"/>
      <c r="BP496" s="254"/>
      <c r="BQ496" s="254"/>
      <c r="BR496" s="254"/>
      <c r="BS496" s="254"/>
      <c r="BT496" s="254"/>
      <c r="BU496" s="254"/>
      <c r="BV496" s="254"/>
      <c r="BW496" s="254"/>
      <c r="BX496" s="254"/>
      <c r="BY496" s="254"/>
      <c r="BZ496" s="254"/>
      <c r="CA496" s="254"/>
      <c r="CB496" s="254"/>
      <c r="CC496" s="254"/>
      <c r="CD496" s="254"/>
      <c r="CE496" s="254"/>
      <c r="CF496" s="254"/>
      <c r="CG496" s="254"/>
      <c r="CH496" s="254"/>
      <c r="CI496" s="254"/>
      <c r="CJ496" s="254"/>
      <c r="CK496" s="254"/>
      <c r="CL496" s="254"/>
      <c r="CM496" s="254"/>
      <c r="CN496" s="254"/>
      <c r="CO496" s="254"/>
      <c r="CP496" s="254"/>
      <c r="CQ496" s="254"/>
      <c r="CR496" s="254"/>
      <c r="CS496" s="254"/>
      <c r="CT496" s="254"/>
      <c r="CU496" s="254"/>
      <c r="CV496" s="254"/>
      <c r="CW496" s="254"/>
      <c r="CX496" s="254"/>
      <c r="CY496" s="254"/>
      <c r="CZ496" s="254"/>
      <c r="DA496" s="254"/>
      <c r="DB496" s="254"/>
      <c r="DC496" s="254"/>
      <c r="DD496" s="254"/>
      <c r="DE496" s="254"/>
      <c r="DF496" s="254"/>
      <c r="DG496" s="254"/>
      <c r="DH496" s="254"/>
      <c r="DI496" s="254"/>
      <c r="DJ496" s="254"/>
      <c r="DK496" s="254"/>
      <c r="DL496" s="254"/>
      <c r="DM496" s="254"/>
      <c r="DN496" s="259"/>
      <c r="DO496" s="254"/>
    </row>
    <row r="497" spans="1:119" ht="7.5" customHeight="1">
      <c r="A497" s="254"/>
      <c r="B497" s="258"/>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c r="AA497" s="254"/>
      <c r="AB497" s="254"/>
      <c r="AC497" s="254"/>
      <c r="AD497" s="254"/>
      <c r="AE497" s="254"/>
      <c r="AF497" s="254"/>
      <c r="AG497" s="254"/>
      <c r="AH497" s="254"/>
      <c r="AI497" s="254"/>
      <c r="AJ497" s="254"/>
      <c r="AK497" s="254"/>
      <c r="AL497" s="254"/>
      <c r="AM497" s="254"/>
      <c r="AN497" s="254"/>
      <c r="AO497" s="254"/>
      <c r="AP497" s="254"/>
      <c r="AQ497" s="254"/>
      <c r="AR497" s="254"/>
      <c r="AS497" s="254"/>
      <c r="AT497" s="254"/>
      <c r="AU497" s="254"/>
      <c r="AV497" s="254"/>
      <c r="AW497" s="254"/>
      <c r="AX497" s="254"/>
      <c r="AY497" s="254"/>
      <c r="AZ497" s="254"/>
      <c r="BA497" s="254"/>
      <c r="BB497" s="254"/>
      <c r="BC497" s="254"/>
      <c r="BD497" s="254"/>
      <c r="BE497" s="254"/>
      <c r="BF497" s="254"/>
      <c r="BG497" s="254"/>
      <c r="BH497" s="254"/>
      <c r="BI497" s="254"/>
      <c r="BJ497" s="254"/>
      <c r="BK497" s="254"/>
      <c r="BL497" s="254"/>
      <c r="BM497" s="254"/>
      <c r="BN497" s="254"/>
      <c r="BO497" s="254"/>
      <c r="BP497" s="254"/>
      <c r="BQ497" s="254"/>
      <c r="BR497" s="254"/>
      <c r="BS497" s="254"/>
      <c r="BT497" s="254"/>
      <c r="BU497" s="254"/>
      <c r="BV497" s="254"/>
      <c r="BW497" s="254"/>
      <c r="BX497" s="254"/>
      <c r="BY497" s="254"/>
      <c r="BZ497" s="254"/>
      <c r="CA497" s="254"/>
      <c r="CB497" s="254"/>
      <c r="CC497" s="254"/>
      <c r="CD497" s="254"/>
      <c r="CE497" s="254"/>
      <c r="CF497" s="254"/>
      <c r="CG497" s="254"/>
      <c r="CH497" s="254"/>
      <c r="CI497" s="254"/>
      <c r="CJ497" s="254"/>
      <c r="CK497" s="254"/>
      <c r="CL497" s="254"/>
      <c r="CM497" s="254"/>
      <c r="CN497" s="254"/>
      <c r="CO497" s="254"/>
      <c r="CP497" s="254"/>
      <c r="CQ497" s="254"/>
      <c r="CR497" s="254"/>
      <c r="CS497" s="254"/>
      <c r="CT497" s="254"/>
      <c r="CU497" s="254"/>
      <c r="CV497" s="254"/>
      <c r="CW497" s="254"/>
      <c r="CX497" s="254"/>
      <c r="CY497" s="254"/>
      <c r="CZ497" s="254"/>
      <c r="DA497" s="254"/>
      <c r="DB497" s="254"/>
      <c r="DC497" s="254"/>
      <c r="DD497" s="254"/>
      <c r="DE497" s="254"/>
      <c r="DF497" s="254"/>
      <c r="DG497" s="254"/>
      <c r="DH497" s="254"/>
      <c r="DI497" s="254"/>
      <c r="DJ497" s="254"/>
      <c r="DK497" s="254"/>
      <c r="DL497" s="254"/>
      <c r="DM497" s="254"/>
      <c r="DN497" s="259"/>
      <c r="DO497" s="254"/>
    </row>
    <row r="498" spans="1:119" ht="7.5" customHeight="1">
      <c r="A498" s="254"/>
      <c r="B498" s="258"/>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c r="AA498" s="254"/>
      <c r="AB498" s="254"/>
      <c r="AC498" s="254"/>
      <c r="AD498" s="254"/>
      <c r="AE498" s="254"/>
      <c r="AF498" s="254"/>
      <c r="AG498" s="254"/>
      <c r="AH498" s="254"/>
      <c r="AI498" s="254"/>
      <c r="AJ498" s="254"/>
      <c r="AK498" s="254"/>
      <c r="AL498" s="254"/>
      <c r="AM498" s="254"/>
      <c r="AN498" s="254"/>
      <c r="AO498" s="254"/>
      <c r="AP498" s="254"/>
      <c r="AQ498" s="254"/>
      <c r="AR498" s="254"/>
      <c r="AS498" s="254"/>
      <c r="AT498" s="254"/>
      <c r="AU498" s="254"/>
      <c r="AV498" s="254"/>
      <c r="AW498" s="254"/>
      <c r="AX498" s="254"/>
      <c r="AY498" s="254"/>
      <c r="AZ498" s="254"/>
      <c r="BA498" s="254"/>
      <c r="BB498" s="254"/>
      <c r="BC498" s="254"/>
      <c r="BD498" s="254"/>
      <c r="BE498" s="254"/>
      <c r="BF498" s="254"/>
      <c r="BG498" s="254"/>
      <c r="BH498" s="254"/>
      <c r="BI498" s="254"/>
      <c r="BJ498" s="254"/>
      <c r="BK498" s="254"/>
      <c r="BL498" s="254"/>
      <c r="BM498" s="254"/>
      <c r="BN498" s="254"/>
      <c r="BO498" s="254"/>
      <c r="BP498" s="254"/>
      <c r="BQ498" s="254"/>
      <c r="BR498" s="254"/>
      <c r="BS498" s="254"/>
      <c r="BT498" s="254"/>
      <c r="BU498" s="254"/>
      <c r="BV498" s="254"/>
      <c r="BW498" s="254"/>
      <c r="BX498" s="254"/>
      <c r="BY498" s="254"/>
      <c r="BZ498" s="254"/>
      <c r="CA498" s="254"/>
      <c r="CB498" s="254"/>
      <c r="CC498" s="254"/>
      <c r="CD498" s="254"/>
      <c r="CE498" s="254"/>
      <c r="CF498" s="254"/>
      <c r="CG498" s="254"/>
      <c r="CH498" s="254"/>
      <c r="CI498" s="254"/>
      <c r="CJ498" s="254"/>
      <c r="CK498" s="254"/>
      <c r="CL498" s="254"/>
      <c r="CM498" s="254"/>
      <c r="CN498" s="254"/>
      <c r="CO498" s="254"/>
      <c r="CP498" s="254"/>
      <c r="CQ498" s="254"/>
      <c r="CR498" s="254"/>
      <c r="CS498" s="254"/>
      <c r="CT498" s="254"/>
      <c r="CU498" s="254"/>
      <c r="CV498" s="254"/>
      <c r="CW498" s="254"/>
      <c r="CX498" s="254"/>
      <c r="CY498" s="254"/>
      <c r="CZ498" s="254"/>
      <c r="DA498" s="254"/>
      <c r="DB498" s="254"/>
      <c r="DC498" s="254"/>
      <c r="DD498" s="254"/>
      <c r="DE498" s="254"/>
      <c r="DF498" s="254"/>
      <c r="DG498" s="254"/>
      <c r="DH498" s="254"/>
      <c r="DI498" s="254"/>
      <c r="DJ498" s="254"/>
      <c r="DK498" s="254"/>
      <c r="DL498" s="254"/>
      <c r="DM498" s="254"/>
      <c r="DN498" s="259"/>
      <c r="DO498" s="254"/>
    </row>
    <row r="499" spans="1:119" ht="7.5" customHeight="1">
      <c r="A499" s="254"/>
      <c r="B499" s="258"/>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c r="AA499" s="254"/>
      <c r="AB499" s="254"/>
      <c r="AC499" s="254"/>
      <c r="AD499" s="254"/>
      <c r="AE499" s="254"/>
      <c r="AF499" s="254"/>
      <c r="AG499" s="254"/>
      <c r="AH499" s="254"/>
      <c r="AI499" s="254"/>
      <c r="AJ499" s="254"/>
      <c r="AK499" s="254"/>
      <c r="AL499" s="254"/>
      <c r="AM499" s="254"/>
      <c r="AN499" s="254"/>
      <c r="AO499" s="254"/>
      <c r="AP499" s="254"/>
      <c r="AQ499" s="254"/>
      <c r="AR499" s="254"/>
      <c r="AS499" s="254"/>
      <c r="AT499" s="254"/>
      <c r="AU499" s="254"/>
      <c r="AV499" s="254"/>
      <c r="AW499" s="254"/>
      <c r="AX499" s="254"/>
      <c r="AY499" s="254"/>
      <c r="AZ499" s="254"/>
      <c r="BA499" s="254"/>
      <c r="BB499" s="254"/>
      <c r="BC499" s="254"/>
      <c r="BD499" s="254"/>
      <c r="BE499" s="254"/>
      <c r="BF499" s="254"/>
      <c r="BG499" s="254"/>
      <c r="BH499" s="254"/>
      <c r="BI499" s="254"/>
      <c r="BJ499" s="254"/>
      <c r="BK499" s="254"/>
      <c r="BL499" s="254"/>
      <c r="BM499" s="254"/>
      <c r="BN499" s="254"/>
      <c r="BO499" s="254"/>
      <c r="BP499" s="254"/>
      <c r="BQ499" s="254"/>
      <c r="BR499" s="254"/>
      <c r="BS499" s="254"/>
      <c r="BT499" s="254"/>
      <c r="BU499" s="254"/>
      <c r="BV499" s="254"/>
      <c r="BW499" s="254"/>
      <c r="BX499" s="254"/>
      <c r="BY499" s="254"/>
      <c r="BZ499" s="254"/>
      <c r="CA499" s="254"/>
      <c r="CB499" s="254"/>
      <c r="CC499" s="254"/>
      <c r="CD499" s="254"/>
      <c r="CE499" s="254"/>
      <c r="CF499" s="254"/>
      <c r="CG499" s="254"/>
      <c r="CH499" s="254"/>
      <c r="CI499" s="254"/>
      <c r="CJ499" s="254"/>
      <c r="CK499" s="254"/>
      <c r="CL499" s="254"/>
      <c r="CM499" s="254"/>
      <c r="CN499" s="254"/>
      <c r="CO499" s="254"/>
      <c r="CP499" s="254"/>
      <c r="CQ499" s="254"/>
      <c r="CR499" s="254"/>
      <c r="CS499" s="254"/>
      <c r="CT499" s="254"/>
      <c r="CU499" s="254"/>
      <c r="CV499" s="254"/>
      <c r="CW499" s="254"/>
      <c r="CX499" s="254"/>
      <c r="CY499" s="254"/>
      <c r="CZ499" s="254"/>
      <c r="DA499" s="254"/>
      <c r="DB499" s="254"/>
      <c r="DC499" s="254"/>
      <c r="DD499" s="254"/>
      <c r="DE499" s="254"/>
      <c r="DF499" s="254"/>
      <c r="DG499" s="254"/>
      <c r="DH499" s="254"/>
      <c r="DI499" s="254"/>
      <c r="DJ499" s="254"/>
      <c r="DK499" s="254"/>
      <c r="DL499" s="254"/>
      <c r="DM499" s="254"/>
      <c r="DN499" s="259"/>
      <c r="DO499" s="254"/>
    </row>
    <row r="500" spans="1:119" ht="7.5" customHeight="1">
      <c r="A500" s="254"/>
      <c r="B500" s="258"/>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c r="AA500" s="254"/>
      <c r="AB500" s="254"/>
      <c r="AC500" s="254"/>
      <c r="AD500" s="254"/>
      <c r="AE500" s="254"/>
      <c r="AF500" s="254"/>
      <c r="AG500" s="254"/>
      <c r="AH500" s="254"/>
      <c r="AI500" s="254"/>
      <c r="AJ500" s="254"/>
      <c r="AK500" s="254"/>
      <c r="AL500" s="254"/>
      <c r="AM500" s="254"/>
      <c r="AN500" s="254"/>
      <c r="AO500" s="254"/>
      <c r="AP500" s="254"/>
      <c r="AQ500" s="254"/>
      <c r="AR500" s="254"/>
      <c r="AS500" s="254"/>
      <c r="AT500" s="254"/>
      <c r="AU500" s="254"/>
      <c r="AV500" s="254"/>
      <c r="AW500" s="254"/>
      <c r="AX500" s="254"/>
      <c r="AY500" s="254"/>
      <c r="AZ500" s="254"/>
      <c r="BA500" s="254"/>
      <c r="BB500" s="254"/>
      <c r="BC500" s="254"/>
      <c r="BD500" s="254"/>
      <c r="BE500" s="254"/>
      <c r="BF500" s="254"/>
      <c r="BG500" s="254"/>
      <c r="BH500" s="254"/>
      <c r="BI500" s="254"/>
      <c r="BJ500" s="254"/>
      <c r="BK500" s="254"/>
      <c r="BL500" s="254"/>
      <c r="BM500" s="254"/>
      <c r="BN500" s="254"/>
      <c r="BO500" s="254"/>
      <c r="BP500" s="254"/>
      <c r="BQ500" s="254"/>
      <c r="BR500" s="254"/>
      <c r="BS500" s="254"/>
      <c r="BT500" s="254"/>
      <c r="BU500" s="254"/>
      <c r="BV500" s="254"/>
      <c r="BW500" s="254"/>
      <c r="BX500" s="254"/>
      <c r="BY500" s="254"/>
      <c r="BZ500" s="254"/>
      <c r="CA500" s="254"/>
      <c r="CB500" s="254"/>
      <c r="CC500" s="254"/>
      <c r="CD500" s="254"/>
      <c r="CE500" s="254"/>
      <c r="CF500" s="254"/>
      <c r="CG500" s="254"/>
      <c r="CH500" s="254"/>
      <c r="CI500" s="254"/>
      <c r="CJ500" s="254"/>
      <c r="CK500" s="254"/>
      <c r="CL500" s="254"/>
      <c r="CM500" s="254"/>
      <c r="CN500" s="254"/>
      <c r="CO500" s="254"/>
      <c r="CP500" s="254"/>
      <c r="CQ500" s="254"/>
      <c r="CR500" s="254"/>
      <c r="CS500" s="254"/>
      <c r="CT500" s="254"/>
      <c r="CU500" s="254"/>
      <c r="CV500" s="254"/>
      <c r="CW500" s="254"/>
      <c r="CX500" s="254"/>
      <c r="CY500" s="254"/>
      <c r="CZ500" s="254"/>
      <c r="DA500" s="254"/>
      <c r="DB500" s="254"/>
      <c r="DC500" s="254"/>
      <c r="DD500" s="254"/>
      <c r="DE500" s="254"/>
      <c r="DF500" s="254"/>
      <c r="DG500" s="254"/>
      <c r="DH500" s="254"/>
      <c r="DI500" s="254"/>
      <c r="DJ500" s="254"/>
      <c r="DK500" s="254"/>
      <c r="DL500" s="254"/>
      <c r="DM500" s="254"/>
      <c r="DN500" s="259"/>
      <c r="DO500" s="254"/>
    </row>
    <row r="501" spans="1:119" ht="7.5" customHeight="1">
      <c r="A501" s="254"/>
      <c r="B501" s="258"/>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c r="AA501" s="254"/>
      <c r="AB501" s="254"/>
      <c r="AC501" s="254"/>
      <c r="AD501" s="254"/>
      <c r="AE501" s="254"/>
      <c r="AF501" s="254"/>
      <c r="AG501" s="254"/>
      <c r="AH501" s="254"/>
      <c r="AI501" s="254"/>
      <c r="AJ501" s="254"/>
      <c r="AK501" s="254"/>
      <c r="AL501" s="254"/>
      <c r="AM501" s="254"/>
      <c r="AN501" s="254"/>
      <c r="AO501" s="254"/>
      <c r="AP501" s="254"/>
      <c r="AQ501" s="254"/>
      <c r="AR501" s="254"/>
      <c r="AS501" s="254"/>
      <c r="AT501" s="254"/>
      <c r="AU501" s="254"/>
      <c r="AV501" s="254"/>
      <c r="AW501" s="254"/>
      <c r="AX501" s="254"/>
      <c r="AY501" s="254"/>
      <c r="AZ501" s="254"/>
      <c r="BA501" s="254"/>
      <c r="BB501" s="254"/>
      <c r="BC501" s="254"/>
      <c r="BD501" s="254"/>
      <c r="BE501" s="254"/>
      <c r="BF501" s="254"/>
      <c r="BG501" s="254"/>
      <c r="BH501" s="254"/>
      <c r="BI501" s="254"/>
      <c r="BJ501" s="254"/>
      <c r="BK501" s="254"/>
      <c r="BL501" s="254"/>
      <c r="BM501" s="254"/>
      <c r="BN501" s="254"/>
      <c r="BO501" s="254"/>
      <c r="BP501" s="254"/>
      <c r="BQ501" s="254"/>
      <c r="BR501" s="254"/>
      <c r="BS501" s="254"/>
      <c r="BT501" s="254"/>
      <c r="BU501" s="254"/>
      <c r="BV501" s="254"/>
      <c r="BW501" s="254"/>
      <c r="BX501" s="254"/>
      <c r="BY501" s="254"/>
      <c r="BZ501" s="254"/>
      <c r="CA501" s="254"/>
      <c r="CB501" s="254"/>
      <c r="CC501" s="254"/>
      <c r="CD501" s="254"/>
      <c r="CE501" s="254"/>
      <c r="CF501" s="254"/>
      <c r="CG501" s="254"/>
      <c r="CH501" s="254"/>
      <c r="CI501" s="254"/>
      <c r="CJ501" s="254"/>
      <c r="CK501" s="254"/>
      <c r="CL501" s="254"/>
      <c r="CM501" s="254"/>
      <c r="CN501" s="254"/>
      <c r="CO501" s="254"/>
      <c r="CP501" s="254"/>
      <c r="CQ501" s="254"/>
      <c r="CR501" s="254"/>
      <c r="CS501" s="254"/>
      <c r="CT501" s="254"/>
      <c r="CU501" s="254"/>
      <c r="CV501" s="254"/>
      <c r="CW501" s="254"/>
      <c r="CX501" s="254"/>
      <c r="CY501" s="254"/>
      <c r="CZ501" s="254"/>
      <c r="DA501" s="254"/>
      <c r="DB501" s="254"/>
      <c r="DC501" s="254"/>
      <c r="DD501" s="254"/>
      <c r="DE501" s="254"/>
      <c r="DF501" s="254"/>
      <c r="DG501" s="254"/>
      <c r="DH501" s="254"/>
      <c r="DI501" s="254"/>
      <c r="DJ501" s="254"/>
      <c r="DK501" s="254"/>
      <c r="DL501" s="254"/>
      <c r="DM501" s="254"/>
      <c r="DN501" s="259"/>
      <c r="DO501" s="254"/>
    </row>
    <row r="502" spans="1:119" ht="7.5" customHeight="1">
      <c r="A502" s="254"/>
      <c r="B502" s="258"/>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c r="AA502" s="254"/>
      <c r="AB502" s="254"/>
      <c r="AC502" s="254"/>
      <c r="AD502" s="254"/>
      <c r="AE502" s="254"/>
      <c r="AF502" s="254"/>
      <c r="AG502" s="254"/>
      <c r="AH502" s="254"/>
      <c r="AI502" s="254"/>
      <c r="AJ502" s="254"/>
      <c r="AK502" s="254"/>
      <c r="AL502" s="254"/>
      <c r="AM502" s="254"/>
      <c r="AN502" s="254"/>
      <c r="AO502" s="254"/>
      <c r="AP502" s="254"/>
      <c r="AQ502" s="254"/>
      <c r="AR502" s="254"/>
      <c r="AS502" s="254"/>
      <c r="AT502" s="254"/>
      <c r="AU502" s="254"/>
      <c r="AV502" s="254"/>
      <c r="AW502" s="254"/>
      <c r="AX502" s="254"/>
      <c r="AY502" s="254"/>
      <c r="AZ502" s="254"/>
      <c r="BA502" s="254"/>
      <c r="BB502" s="254"/>
      <c r="BC502" s="254"/>
      <c r="BD502" s="254"/>
      <c r="BE502" s="254"/>
      <c r="BF502" s="254"/>
      <c r="BG502" s="254"/>
      <c r="BH502" s="254"/>
      <c r="BI502" s="254"/>
      <c r="BJ502" s="254"/>
      <c r="BK502" s="254"/>
      <c r="BL502" s="254"/>
      <c r="BM502" s="254"/>
      <c r="BN502" s="254"/>
      <c r="BO502" s="254"/>
      <c r="BP502" s="254"/>
      <c r="BQ502" s="254"/>
      <c r="BR502" s="254"/>
      <c r="BS502" s="254"/>
      <c r="BT502" s="254"/>
      <c r="BU502" s="254"/>
      <c r="BV502" s="254"/>
      <c r="BW502" s="254"/>
      <c r="BX502" s="254"/>
      <c r="BY502" s="254"/>
      <c r="BZ502" s="254"/>
      <c r="CA502" s="254"/>
      <c r="CB502" s="254"/>
      <c r="CC502" s="254"/>
      <c r="CD502" s="254"/>
      <c r="CE502" s="254"/>
      <c r="CF502" s="254"/>
      <c r="CG502" s="254"/>
      <c r="CH502" s="254"/>
      <c r="CI502" s="254"/>
      <c r="CJ502" s="254"/>
      <c r="CK502" s="254"/>
      <c r="CL502" s="254"/>
      <c r="CM502" s="254"/>
      <c r="CN502" s="254"/>
      <c r="CO502" s="254"/>
      <c r="CP502" s="254"/>
      <c r="CQ502" s="254"/>
      <c r="CR502" s="254"/>
      <c r="CS502" s="254"/>
      <c r="CT502" s="254"/>
      <c r="CU502" s="254"/>
      <c r="CV502" s="254"/>
      <c r="CW502" s="254"/>
      <c r="CX502" s="254"/>
      <c r="CY502" s="254"/>
      <c r="CZ502" s="254"/>
      <c r="DA502" s="254"/>
      <c r="DB502" s="254"/>
      <c r="DC502" s="254"/>
      <c r="DD502" s="254"/>
      <c r="DE502" s="254"/>
      <c r="DF502" s="254"/>
      <c r="DG502" s="254"/>
      <c r="DH502" s="254"/>
      <c r="DI502" s="254"/>
      <c r="DJ502" s="254"/>
      <c r="DK502" s="254"/>
      <c r="DL502" s="254"/>
      <c r="DM502" s="254"/>
      <c r="DN502" s="259"/>
      <c r="DO502" s="254"/>
    </row>
    <row r="503" spans="1:119" ht="7.5" customHeight="1">
      <c r="A503" s="254"/>
      <c r="B503" s="258"/>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c r="AA503" s="254"/>
      <c r="AB503" s="254"/>
      <c r="AC503" s="254"/>
      <c r="AD503" s="254"/>
      <c r="AE503" s="254"/>
      <c r="AF503" s="254"/>
      <c r="AG503" s="254"/>
      <c r="AH503" s="254"/>
      <c r="AI503" s="254"/>
      <c r="AJ503" s="254"/>
      <c r="AK503" s="254"/>
      <c r="AL503" s="254"/>
      <c r="AM503" s="254"/>
      <c r="AN503" s="254"/>
      <c r="AO503" s="254"/>
      <c r="AP503" s="254"/>
      <c r="AQ503" s="254"/>
      <c r="AR503" s="254"/>
      <c r="AS503" s="254"/>
      <c r="AT503" s="254"/>
      <c r="AU503" s="254"/>
      <c r="AV503" s="254"/>
      <c r="AW503" s="254"/>
      <c r="AX503" s="254"/>
      <c r="AY503" s="254"/>
      <c r="AZ503" s="254"/>
      <c r="BA503" s="254"/>
      <c r="BB503" s="254"/>
      <c r="BC503" s="254"/>
      <c r="BD503" s="254"/>
      <c r="BE503" s="254"/>
      <c r="BF503" s="254"/>
      <c r="BG503" s="254"/>
      <c r="BH503" s="254"/>
      <c r="BI503" s="254"/>
      <c r="BJ503" s="254"/>
      <c r="BK503" s="254"/>
      <c r="BL503" s="254"/>
      <c r="BM503" s="254"/>
      <c r="BN503" s="254"/>
      <c r="BO503" s="254"/>
      <c r="BP503" s="254"/>
      <c r="BQ503" s="254"/>
      <c r="BR503" s="254"/>
      <c r="BS503" s="254"/>
      <c r="BT503" s="254"/>
      <c r="BU503" s="254"/>
      <c r="BV503" s="254"/>
      <c r="BW503" s="254"/>
      <c r="BX503" s="254"/>
      <c r="BY503" s="254"/>
      <c r="BZ503" s="254"/>
      <c r="CA503" s="254"/>
      <c r="CB503" s="254"/>
      <c r="CC503" s="254"/>
      <c r="CD503" s="254"/>
      <c r="CE503" s="254"/>
      <c r="CF503" s="254"/>
      <c r="CG503" s="254"/>
      <c r="CH503" s="254"/>
      <c r="CI503" s="254"/>
      <c r="CJ503" s="254"/>
      <c r="CK503" s="254"/>
      <c r="CL503" s="254"/>
      <c r="CM503" s="254"/>
      <c r="CN503" s="254"/>
      <c r="CO503" s="254"/>
      <c r="CP503" s="254"/>
      <c r="CQ503" s="254"/>
      <c r="CR503" s="254"/>
      <c r="CS503" s="254"/>
      <c r="CT503" s="254"/>
      <c r="CU503" s="254"/>
      <c r="CV503" s="254"/>
      <c r="CW503" s="254"/>
      <c r="CX503" s="254"/>
      <c r="CY503" s="254"/>
      <c r="CZ503" s="254"/>
      <c r="DA503" s="254"/>
      <c r="DB503" s="254"/>
      <c r="DC503" s="254"/>
      <c r="DD503" s="254"/>
      <c r="DE503" s="254"/>
      <c r="DF503" s="254"/>
      <c r="DG503" s="254"/>
      <c r="DH503" s="254"/>
      <c r="DI503" s="254"/>
      <c r="DJ503" s="254"/>
      <c r="DK503" s="254"/>
      <c r="DL503" s="254"/>
      <c r="DM503" s="254"/>
      <c r="DN503" s="259"/>
      <c r="DO503" s="254"/>
    </row>
    <row r="504" spans="1:119" ht="7.5" customHeight="1">
      <c r="A504" s="254"/>
      <c r="B504" s="258"/>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c r="AA504" s="254"/>
      <c r="AB504" s="254"/>
      <c r="AC504" s="254"/>
      <c r="AD504" s="254"/>
      <c r="AE504" s="254"/>
      <c r="AF504" s="254"/>
      <c r="AG504" s="254"/>
      <c r="AH504" s="254"/>
      <c r="AI504" s="254"/>
      <c r="AJ504" s="254"/>
      <c r="AK504" s="254"/>
      <c r="AL504" s="254"/>
      <c r="AM504" s="254"/>
      <c r="AN504" s="254"/>
      <c r="AO504" s="254"/>
      <c r="AP504" s="254"/>
      <c r="AQ504" s="254"/>
      <c r="AR504" s="254"/>
      <c r="AS504" s="254"/>
      <c r="AT504" s="254"/>
      <c r="AU504" s="254"/>
      <c r="AV504" s="254"/>
      <c r="AW504" s="254"/>
      <c r="AX504" s="254"/>
      <c r="AY504" s="254"/>
      <c r="AZ504" s="254"/>
      <c r="BA504" s="254"/>
      <c r="BB504" s="254"/>
      <c r="BC504" s="254"/>
      <c r="BD504" s="254"/>
      <c r="BE504" s="254"/>
      <c r="BF504" s="254"/>
      <c r="BG504" s="254"/>
      <c r="BH504" s="254"/>
      <c r="BI504" s="254"/>
      <c r="BJ504" s="254"/>
      <c r="BK504" s="254"/>
      <c r="BL504" s="254"/>
      <c r="BM504" s="254"/>
      <c r="BN504" s="254"/>
      <c r="BO504" s="254"/>
      <c r="BP504" s="254"/>
      <c r="BQ504" s="254"/>
      <c r="BR504" s="254"/>
      <c r="BS504" s="254"/>
      <c r="BT504" s="254"/>
      <c r="BU504" s="254"/>
      <c r="BV504" s="254"/>
      <c r="BW504" s="254"/>
      <c r="BX504" s="254"/>
      <c r="BY504" s="254"/>
      <c r="BZ504" s="254"/>
      <c r="CA504" s="254"/>
      <c r="CB504" s="254"/>
      <c r="CC504" s="254"/>
      <c r="CD504" s="254"/>
      <c r="CE504" s="254"/>
      <c r="CF504" s="254"/>
      <c r="CG504" s="254"/>
      <c r="CH504" s="254"/>
      <c r="CI504" s="254"/>
      <c r="CJ504" s="254"/>
      <c r="CK504" s="254"/>
      <c r="CL504" s="254"/>
      <c r="CM504" s="254"/>
      <c r="CN504" s="254"/>
      <c r="CO504" s="254"/>
      <c r="CP504" s="254"/>
      <c r="CQ504" s="254"/>
      <c r="CR504" s="254"/>
      <c r="CS504" s="254"/>
      <c r="CT504" s="254"/>
      <c r="CU504" s="254"/>
      <c r="CV504" s="254"/>
      <c r="CW504" s="254"/>
      <c r="CX504" s="254"/>
      <c r="CY504" s="254"/>
      <c r="CZ504" s="254"/>
      <c r="DA504" s="254"/>
      <c r="DB504" s="254"/>
      <c r="DC504" s="254"/>
      <c r="DD504" s="254"/>
      <c r="DE504" s="254"/>
      <c r="DF504" s="254"/>
      <c r="DG504" s="254"/>
      <c r="DH504" s="254"/>
      <c r="DI504" s="254"/>
      <c r="DJ504" s="254"/>
      <c r="DK504" s="254"/>
      <c r="DL504" s="254"/>
      <c r="DM504" s="254"/>
      <c r="DN504" s="259"/>
      <c r="DO504" s="254"/>
    </row>
    <row r="505" spans="1:119" ht="7.5" customHeight="1">
      <c r="A505" s="254"/>
      <c r="B505" s="258"/>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c r="AA505" s="254"/>
      <c r="AB505" s="254"/>
      <c r="AC505" s="254"/>
      <c r="AD505" s="254"/>
      <c r="AE505" s="254"/>
      <c r="AF505" s="254"/>
      <c r="AG505" s="254"/>
      <c r="AH505" s="254"/>
      <c r="AI505" s="254"/>
      <c r="AJ505" s="254"/>
      <c r="AK505" s="254"/>
      <c r="AL505" s="254"/>
      <c r="AM505" s="254"/>
      <c r="AN505" s="254"/>
      <c r="AO505" s="254"/>
      <c r="AP505" s="254"/>
      <c r="AQ505" s="254"/>
      <c r="AR505" s="254"/>
      <c r="AS505" s="254"/>
      <c r="AT505" s="254"/>
      <c r="AU505" s="254"/>
      <c r="AV505" s="254"/>
      <c r="AW505" s="254"/>
      <c r="AX505" s="254"/>
      <c r="AY505" s="254"/>
      <c r="AZ505" s="254"/>
      <c r="BA505" s="254"/>
      <c r="BB505" s="254"/>
      <c r="BC505" s="254"/>
      <c r="BD505" s="254"/>
      <c r="BE505" s="254"/>
      <c r="BF505" s="254"/>
      <c r="BG505" s="254"/>
      <c r="BH505" s="254"/>
      <c r="BI505" s="254"/>
      <c r="BJ505" s="254"/>
      <c r="BK505" s="254"/>
      <c r="BL505" s="254"/>
      <c r="BM505" s="254"/>
      <c r="BN505" s="254"/>
      <c r="BO505" s="254"/>
      <c r="BP505" s="254"/>
      <c r="BQ505" s="254"/>
      <c r="BR505" s="254"/>
      <c r="BS505" s="254"/>
      <c r="BT505" s="254"/>
      <c r="BU505" s="254"/>
      <c r="BV505" s="254"/>
      <c r="BW505" s="254"/>
      <c r="BX505" s="254"/>
      <c r="BY505" s="254"/>
      <c r="BZ505" s="254"/>
      <c r="CA505" s="254"/>
      <c r="CB505" s="254"/>
      <c r="CC505" s="254"/>
      <c r="CD505" s="254"/>
      <c r="CE505" s="254"/>
      <c r="CF505" s="254"/>
      <c r="CG505" s="254"/>
      <c r="CH505" s="254"/>
      <c r="CI505" s="254"/>
      <c r="CJ505" s="254"/>
      <c r="CK505" s="254"/>
      <c r="CL505" s="254"/>
      <c r="CM505" s="254"/>
      <c r="CN505" s="254"/>
      <c r="CO505" s="254"/>
      <c r="CP505" s="254"/>
      <c r="CQ505" s="254"/>
      <c r="CR505" s="254"/>
      <c r="CS505" s="254"/>
      <c r="CT505" s="254"/>
      <c r="CU505" s="254"/>
      <c r="CV505" s="254"/>
      <c r="CW505" s="254"/>
      <c r="CX505" s="254"/>
      <c r="CY505" s="254"/>
      <c r="CZ505" s="254"/>
      <c r="DA505" s="254"/>
      <c r="DB505" s="254"/>
      <c r="DC505" s="254"/>
      <c r="DD505" s="254"/>
      <c r="DE505" s="254"/>
      <c r="DF505" s="254"/>
      <c r="DG505" s="254"/>
      <c r="DH505" s="254"/>
      <c r="DI505" s="254"/>
      <c r="DJ505" s="254"/>
      <c r="DK505" s="254"/>
      <c r="DL505" s="254"/>
      <c r="DM505" s="254"/>
      <c r="DN505" s="259"/>
      <c r="DO505" s="254"/>
    </row>
    <row r="506" spans="1:119" ht="7.5" customHeight="1">
      <c r="A506" s="254"/>
      <c r="B506" s="258"/>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c r="AA506" s="254"/>
      <c r="AB506" s="254"/>
      <c r="AC506" s="254"/>
      <c r="AD506" s="254"/>
      <c r="AE506" s="254"/>
      <c r="AF506" s="254"/>
      <c r="AG506" s="254"/>
      <c r="AH506" s="254"/>
      <c r="AI506" s="254"/>
      <c r="AJ506" s="254"/>
      <c r="AK506" s="254"/>
      <c r="AL506" s="254"/>
      <c r="AM506" s="254"/>
      <c r="AN506" s="254"/>
      <c r="AO506" s="254"/>
      <c r="AP506" s="254"/>
      <c r="AQ506" s="254"/>
      <c r="AR506" s="254"/>
      <c r="AS506" s="254"/>
      <c r="AT506" s="254"/>
      <c r="AU506" s="254"/>
      <c r="AV506" s="254"/>
      <c r="AW506" s="254"/>
      <c r="AX506" s="254"/>
      <c r="AY506" s="254"/>
      <c r="AZ506" s="254"/>
      <c r="BA506" s="254"/>
      <c r="BB506" s="254"/>
      <c r="BC506" s="254"/>
      <c r="BD506" s="254"/>
      <c r="BE506" s="254"/>
      <c r="BF506" s="254"/>
      <c r="BG506" s="254"/>
      <c r="BH506" s="254"/>
      <c r="BI506" s="254"/>
      <c r="BJ506" s="254"/>
      <c r="BK506" s="254"/>
      <c r="BL506" s="254"/>
      <c r="BM506" s="254"/>
      <c r="BN506" s="254"/>
      <c r="BO506" s="254"/>
      <c r="BP506" s="254"/>
      <c r="BQ506" s="254"/>
      <c r="BR506" s="254"/>
      <c r="BS506" s="254"/>
      <c r="BT506" s="254"/>
      <c r="BU506" s="254"/>
      <c r="BV506" s="254"/>
      <c r="BW506" s="254"/>
      <c r="BX506" s="254"/>
      <c r="BY506" s="254"/>
      <c r="BZ506" s="254"/>
      <c r="CA506" s="254"/>
      <c r="CB506" s="254"/>
      <c r="CC506" s="254"/>
      <c r="CD506" s="254"/>
      <c r="CE506" s="254"/>
      <c r="CF506" s="254"/>
      <c r="CG506" s="254"/>
      <c r="CH506" s="254"/>
      <c r="CI506" s="254"/>
      <c r="CJ506" s="254"/>
      <c r="CK506" s="254"/>
      <c r="CL506" s="254"/>
      <c r="CM506" s="254"/>
      <c r="CN506" s="254"/>
      <c r="CO506" s="254"/>
      <c r="CP506" s="254"/>
      <c r="CQ506" s="254"/>
      <c r="CR506" s="254"/>
      <c r="CS506" s="254"/>
      <c r="CT506" s="254"/>
      <c r="CU506" s="254"/>
      <c r="CV506" s="254"/>
      <c r="CW506" s="254"/>
      <c r="CX506" s="254"/>
      <c r="CY506" s="254"/>
      <c r="CZ506" s="254"/>
      <c r="DA506" s="254"/>
      <c r="DB506" s="254"/>
      <c r="DC506" s="254"/>
      <c r="DD506" s="254"/>
      <c r="DE506" s="254"/>
      <c r="DF506" s="254"/>
      <c r="DG506" s="254"/>
      <c r="DH506" s="254"/>
      <c r="DI506" s="254"/>
      <c r="DJ506" s="254"/>
      <c r="DK506" s="254"/>
      <c r="DL506" s="254"/>
      <c r="DM506" s="254"/>
      <c r="DN506" s="259"/>
      <c r="DO506" s="254"/>
    </row>
    <row r="507" spans="1:119" ht="7.5" customHeight="1">
      <c r="A507" s="254"/>
      <c r="B507" s="258"/>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c r="AA507" s="254"/>
      <c r="AB507" s="254"/>
      <c r="AC507" s="254"/>
      <c r="AD507" s="254"/>
      <c r="AE507" s="254"/>
      <c r="AF507" s="254"/>
      <c r="AG507" s="254"/>
      <c r="AH507" s="254"/>
      <c r="AI507" s="254"/>
      <c r="AJ507" s="254"/>
      <c r="AK507" s="254"/>
      <c r="AL507" s="254"/>
      <c r="AM507" s="254"/>
      <c r="AN507" s="254"/>
      <c r="AO507" s="254"/>
      <c r="AP507" s="254"/>
      <c r="AQ507" s="254"/>
      <c r="AR507" s="254"/>
      <c r="AS507" s="254"/>
      <c r="AT507" s="254"/>
      <c r="AU507" s="254"/>
      <c r="AV507" s="254"/>
      <c r="AW507" s="254"/>
      <c r="AX507" s="254"/>
      <c r="AY507" s="254"/>
      <c r="AZ507" s="254"/>
      <c r="BA507" s="254"/>
      <c r="BB507" s="254"/>
      <c r="BC507" s="254"/>
      <c r="BD507" s="254"/>
      <c r="BE507" s="254"/>
      <c r="BF507" s="254"/>
      <c r="BG507" s="254"/>
      <c r="BH507" s="254"/>
      <c r="BI507" s="254"/>
      <c r="BJ507" s="254"/>
      <c r="BK507" s="254"/>
      <c r="BL507" s="254"/>
      <c r="BM507" s="254"/>
      <c r="BN507" s="254"/>
      <c r="BO507" s="254"/>
      <c r="BP507" s="254"/>
      <c r="BQ507" s="254"/>
      <c r="BR507" s="254"/>
      <c r="BS507" s="254"/>
      <c r="BT507" s="254"/>
      <c r="BU507" s="254"/>
      <c r="BV507" s="254"/>
      <c r="BW507" s="254"/>
      <c r="BX507" s="254"/>
      <c r="BY507" s="254"/>
      <c r="BZ507" s="254"/>
      <c r="CA507" s="254"/>
      <c r="CB507" s="254"/>
      <c r="CC507" s="254"/>
      <c r="CD507" s="254"/>
      <c r="CE507" s="254"/>
      <c r="CF507" s="254"/>
      <c r="CG507" s="254"/>
      <c r="CH507" s="254"/>
      <c r="CI507" s="254"/>
      <c r="CJ507" s="254"/>
      <c r="CK507" s="254"/>
      <c r="CL507" s="254"/>
      <c r="CM507" s="254"/>
      <c r="CN507" s="254"/>
      <c r="CO507" s="254"/>
      <c r="CP507" s="254"/>
      <c r="CQ507" s="254"/>
      <c r="CR507" s="254"/>
      <c r="CS507" s="254"/>
      <c r="CT507" s="254"/>
      <c r="CU507" s="254"/>
      <c r="CV507" s="254"/>
      <c r="CW507" s="254"/>
      <c r="CX507" s="254"/>
      <c r="CY507" s="254"/>
      <c r="CZ507" s="254"/>
      <c r="DA507" s="254"/>
      <c r="DB507" s="254"/>
      <c r="DC507" s="254"/>
      <c r="DD507" s="254"/>
      <c r="DE507" s="254"/>
      <c r="DF507" s="254"/>
      <c r="DG507" s="254"/>
      <c r="DH507" s="254"/>
      <c r="DI507" s="254"/>
      <c r="DJ507" s="254"/>
      <c r="DK507" s="254"/>
      <c r="DL507" s="254"/>
      <c r="DM507" s="254"/>
      <c r="DN507" s="259"/>
      <c r="DO507" s="254"/>
    </row>
    <row r="508" spans="1:119" ht="7.5" customHeight="1">
      <c r="A508" s="254"/>
      <c r="B508" s="258"/>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c r="AA508" s="254"/>
      <c r="AB508" s="254"/>
      <c r="AC508" s="254"/>
      <c r="AD508" s="254"/>
      <c r="AE508" s="254"/>
      <c r="AF508" s="254"/>
      <c r="AG508" s="254"/>
      <c r="AH508" s="254"/>
      <c r="AI508" s="254"/>
      <c r="AJ508" s="254"/>
      <c r="AK508" s="254"/>
      <c r="AL508" s="254"/>
      <c r="AM508" s="254"/>
      <c r="AN508" s="254"/>
      <c r="AO508" s="254"/>
      <c r="AP508" s="254"/>
      <c r="AQ508" s="254"/>
      <c r="AR508" s="254"/>
      <c r="AS508" s="254"/>
      <c r="AT508" s="254"/>
      <c r="AU508" s="254"/>
      <c r="AV508" s="254"/>
      <c r="AW508" s="254"/>
      <c r="AX508" s="254"/>
      <c r="AY508" s="254"/>
      <c r="AZ508" s="254"/>
      <c r="BA508" s="254"/>
      <c r="BB508" s="254"/>
      <c r="BC508" s="254"/>
      <c r="BD508" s="254"/>
      <c r="BE508" s="254"/>
      <c r="BF508" s="254"/>
      <c r="BG508" s="254"/>
      <c r="BH508" s="254"/>
      <c r="BI508" s="254"/>
      <c r="BJ508" s="254"/>
      <c r="BK508" s="254"/>
      <c r="BL508" s="254"/>
      <c r="BM508" s="254"/>
      <c r="BN508" s="254"/>
      <c r="BO508" s="254"/>
      <c r="BP508" s="254"/>
      <c r="BQ508" s="254"/>
      <c r="BR508" s="254"/>
      <c r="BS508" s="254"/>
      <c r="BT508" s="254"/>
      <c r="BU508" s="254"/>
      <c r="BV508" s="254"/>
      <c r="BW508" s="254"/>
      <c r="BX508" s="254"/>
      <c r="BY508" s="254"/>
      <c r="BZ508" s="254"/>
      <c r="CA508" s="254"/>
      <c r="CB508" s="254"/>
      <c r="CC508" s="254"/>
      <c r="CD508" s="254"/>
      <c r="CE508" s="254"/>
      <c r="CF508" s="254"/>
      <c r="CG508" s="254"/>
      <c r="CH508" s="254"/>
      <c r="CI508" s="254"/>
      <c r="CJ508" s="254"/>
      <c r="CK508" s="254"/>
      <c r="CL508" s="254"/>
      <c r="CM508" s="254"/>
      <c r="CN508" s="254"/>
      <c r="CO508" s="254"/>
      <c r="CP508" s="254"/>
      <c r="CQ508" s="254"/>
      <c r="CR508" s="254"/>
      <c r="CS508" s="254"/>
      <c r="CT508" s="254"/>
      <c r="CU508" s="254"/>
      <c r="CV508" s="254"/>
      <c r="CW508" s="254"/>
      <c r="CX508" s="254"/>
      <c r="CY508" s="254"/>
      <c r="CZ508" s="254"/>
      <c r="DA508" s="254"/>
      <c r="DB508" s="254"/>
      <c r="DC508" s="254"/>
      <c r="DD508" s="254"/>
      <c r="DE508" s="254"/>
      <c r="DF508" s="254"/>
      <c r="DG508" s="254"/>
      <c r="DH508" s="254"/>
      <c r="DI508" s="254"/>
      <c r="DJ508" s="254"/>
      <c r="DK508" s="254"/>
      <c r="DL508" s="254"/>
      <c r="DM508" s="254"/>
      <c r="DN508" s="259"/>
      <c r="DO508" s="254"/>
    </row>
    <row r="509" spans="1:119" ht="7.5" customHeight="1">
      <c r="A509" s="254"/>
      <c r="B509" s="258"/>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c r="AA509" s="254"/>
      <c r="AB509" s="254"/>
      <c r="AC509" s="254"/>
      <c r="AD509" s="254"/>
      <c r="AE509" s="254"/>
      <c r="AF509" s="254"/>
      <c r="AG509" s="254"/>
      <c r="AH509" s="254"/>
      <c r="AI509" s="254"/>
      <c r="AJ509" s="254"/>
      <c r="AK509" s="254"/>
      <c r="AL509" s="254"/>
      <c r="AM509" s="254"/>
      <c r="AN509" s="254"/>
      <c r="AO509" s="254"/>
      <c r="AP509" s="254"/>
      <c r="AQ509" s="254"/>
      <c r="AR509" s="254"/>
      <c r="AS509" s="254"/>
      <c r="AT509" s="254"/>
      <c r="AU509" s="254"/>
      <c r="AV509" s="254"/>
      <c r="AW509" s="254"/>
      <c r="AX509" s="254"/>
      <c r="AY509" s="254"/>
      <c r="AZ509" s="254"/>
      <c r="BA509" s="254"/>
      <c r="BB509" s="254"/>
      <c r="BC509" s="254"/>
      <c r="BD509" s="254"/>
      <c r="BE509" s="254"/>
      <c r="BF509" s="254"/>
      <c r="BG509" s="254"/>
      <c r="BH509" s="254"/>
      <c r="BI509" s="254"/>
      <c r="BJ509" s="254"/>
      <c r="BK509" s="254"/>
      <c r="BL509" s="254"/>
      <c r="BM509" s="254"/>
      <c r="BN509" s="254"/>
      <c r="BO509" s="254"/>
      <c r="BP509" s="254"/>
      <c r="BQ509" s="254"/>
      <c r="BR509" s="254"/>
      <c r="BS509" s="254"/>
      <c r="BT509" s="254"/>
      <c r="BU509" s="254"/>
      <c r="BV509" s="254"/>
      <c r="BW509" s="254"/>
      <c r="BX509" s="254"/>
      <c r="BY509" s="254"/>
      <c r="BZ509" s="254"/>
      <c r="CA509" s="254"/>
      <c r="CB509" s="254"/>
      <c r="CC509" s="254"/>
      <c r="CD509" s="254"/>
      <c r="CE509" s="254"/>
      <c r="CF509" s="254"/>
      <c r="CG509" s="254"/>
      <c r="CH509" s="254"/>
      <c r="CI509" s="254"/>
      <c r="CJ509" s="254"/>
      <c r="CK509" s="254"/>
      <c r="CL509" s="254"/>
      <c r="CM509" s="254"/>
      <c r="CN509" s="254"/>
      <c r="CO509" s="254"/>
      <c r="CP509" s="254"/>
      <c r="CQ509" s="254"/>
      <c r="CR509" s="254"/>
      <c r="CS509" s="254"/>
      <c r="CT509" s="254"/>
      <c r="CU509" s="254"/>
      <c r="CV509" s="254"/>
      <c r="CW509" s="254"/>
      <c r="CX509" s="254"/>
      <c r="CY509" s="254"/>
      <c r="CZ509" s="254"/>
      <c r="DA509" s="254"/>
      <c r="DB509" s="254"/>
      <c r="DC509" s="254"/>
      <c r="DD509" s="254"/>
      <c r="DE509" s="254"/>
      <c r="DF509" s="254"/>
      <c r="DG509" s="254"/>
      <c r="DH509" s="254"/>
      <c r="DI509" s="254"/>
      <c r="DJ509" s="254"/>
      <c r="DK509" s="254"/>
      <c r="DL509" s="254"/>
      <c r="DM509" s="254"/>
      <c r="DN509" s="259"/>
      <c r="DO509" s="254"/>
    </row>
    <row r="510" spans="1:119" ht="7.5" customHeight="1">
      <c r="A510" s="254"/>
      <c r="B510" s="258"/>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c r="AA510" s="254"/>
      <c r="AB510" s="254"/>
      <c r="AC510" s="254"/>
      <c r="AD510" s="254"/>
      <c r="AE510" s="254"/>
      <c r="AF510" s="254"/>
      <c r="AG510" s="254"/>
      <c r="AH510" s="254"/>
      <c r="AI510" s="254"/>
      <c r="AJ510" s="254"/>
      <c r="AK510" s="254"/>
      <c r="AL510" s="254"/>
      <c r="AM510" s="254"/>
      <c r="AN510" s="254"/>
      <c r="AO510" s="254"/>
      <c r="AP510" s="254"/>
      <c r="AQ510" s="254"/>
      <c r="AR510" s="254"/>
      <c r="AS510" s="254"/>
      <c r="AT510" s="254"/>
      <c r="AU510" s="254"/>
      <c r="AV510" s="254"/>
      <c r="AW510" s="254"/>
      <c r="AX510" s="254"/>
      <c r="AY510" s="254"/>
      <c r="AZ510" s="254"/>
      <c r="BA510" s="254"/>
      <c r="BB510" s="254"/>
      <c r="BC510" s="254"/>
      <c r="BD510" s="254"/>
      <c r="BE510" s="254"/>
      <c r="BF510" s="254"/>
      <c r="BG510" s="254"/>
      <c r="BH510" s="254"/>
      <c r="BI510" s="254"/>
      <c r="BJ510" s="254"/>
      <c r="BK510" s="254"/>
      <c r="BL510" s="254"/>
      <c r="BM510" s="254"/>
      <c r="BN510" s="254"/>
      <c r="BO510" s="254"/>
      <c r="BP510" s="254"/>
      <c r="BQ510" s="254"/>
      <c r="BR510" s="254"/>
      <c r="BS510" s="254"/>
      <c r="BT510" s="254"/>
      <c r="BU510" s="254"/>
      <c r="BV510" s="254"/>
      <c r="BW510" s="254"/>
      <c r="BX510" s="254"/>
      <c r="BY510" s="254"/>
      <c r="BZ510" s="254"/>
      <c r="CA510" s="254"/>
      <c r="CB510" s="254"/>
      <c r="CC510" s="254"/>
      <c r="CD510" s="254"/>
      <c r="CE510" s="254"/>
      <c r="CF510" s="254"/>
      <c r="CG510" s="254"/>
      <c r="CH510" s="254"/>
      <c r="CI510" s="254"/>
      <c r="CJ510" s="254"/>
      <c r="CK510" s="254"/>
      <c r="CL510" s="254"/>
      <c r="CM510" s="254"/>
      <c r="CN510" s="254"/>
      <c r="CO510" s="254"/>
      <c r="CP510" s="254"/>
      <c r="CQ510" s="254"/>
      <c r="CR510" s="254"/>
      <c r="CS510" s="254"/>
      <c r="CT510" s="254"/>
      <c r="CU510" s="254"/>
      <c r="CV510" s="254"/>
      <c r="CW510" s="254"/>
      <c r="CX510" s="254"/>
      <c r="CY510" s="254"/>
      <c r="CZ510" s="254"/>
      <c r="DA510" s="254"/>
      <c r="DB510" s="254"/>
      <c r="DC510" s="254"/>
      <c r="DD510" s="254"/>
      <c r="DE510" s="254"/>
      <c r="DF510" s="254"/>
      <c r="DG510" s="254"/>
      <c r="DH510" s="254"/>
      <c r="DI510" s="254"/>
      <c r="DJ510" s="254"/>
      <c r="DK510" s="254"/>
      <c r="DL510" s="254"/>
      <c r="DM510" s="254"/>
      <c r="DN510" s="259"/>
      <c r="DO510" s="254"/>
    </row>
    <row r="511" spans="1:119" ht="7.5" customHeight="1">
      <c r="A511" s="254"/>
      <c r="B511" s="258"/>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c r="AA511" s="254"/>
      <c r="AB511" s="254"/>
      <c r="AC511" s="254"/>
      <c r="AD511" s="254"/>
      <c r="AE511" s="254"/>
      <c r="AF511" s="254"/>
      <c r="AG511" s="254"/>
      <c r="AH511" s="254"/>
      <c r="AI511" s="254"/>
      <c r="AJ511" s="254"/>
      <c r="AK511" s="254"/>
      <c r="AL511" s="254"/>
      <c r="AM511" s="254"/>
      <c r="AN511" s="254"/>
      <c r="AO511" s="254"/>
      <c r="AP511" s="254"/>
      <c r="AQ511" s="254"/>
      <c r="AR511" s="254"/>
      <c r="AS511" s="254"/>
      <c r="AT511" s="254"/>
      <c r="AU511" s="254"/>
      <c r="AV511" s="254"/>
      <c r="AW511" s="254"/>
      <c r="AX511" s="254"/>
      <c r="AY511" s="254"/>
      <c r="AZ511" s="254"/>
      <c r="BA511" s="254"/>
      <c r="BB511" s="254"/>
      <c r="BC511" s="254"/>
      <c r="BD511" s="254"/>
      <c r="BE511" s="254"/>
      <c r="BF511" s="254"/>
      <c r="BG511" s="254"/>
      <c r="BH511" s="254"/>
      <c r="BI511" s="254"/>
      <c r="BJ511" s="254"/>
      <c r="BK511" s="254"/>
      <c r="BL511" s="254"/>
      <c r="BM511" s="254"/>
      <c r="BN511" s="254"/>
      <c r="BO511" s="254"/>
      <c r="BP511" s="254"/>
      <c r="BQ511" s="254"/>
      <c r="BR511" s="254"/>
      <c r="BS511" s="254"/>
      <c r="BT511" s="254"/>
      <c r="BU511" s="254"/>
      <c r="BV511" s="254"/>
      <c r="BW511" s="254"/>
      <c r="BX511" s="254"/>
      <c r="BY511" s="254"/>
      <c r="BZ511" s="254"/>
      <c r="CA511" s="254"/>
      <c r="CB511" s="254"/>
      <c r="CC511" s="254"/>
      <c r="CD511" s="254"/>
      <c r="CE511" s="254"/>
      <c r="CF511" s="254"/>
      <c r="CG511" s="254"/>
      <c r="CH511" s="254"/>
      <c r="CI511" s="254"/>
      <c r="CJ511" s="254"/>
      <c r="CK511" s="254"/>
      <c r="CL511" s="254"/>
      <c r="CM511" s="254"/>
      <c r="CN511" s="254"/>
      <c r="CO511" s="254"/>
      <c r="CP511" s="254"/>
      <c r="CQ511" s="254"/>
      <c r="CR511" s="254"/>
      <c r="CS511" s="254"/>
      <c r="CT511" s="254"/>
      <c r="CU511" s="254"/>
      <c r="CV511" s="254"/>
      <c r="CW511" s="254"/>
      <c r="CX511" s="254"/>
      <c r="CY511" s="254"/>
      <c r="CZ511" s="254"/>
      <c r="DA511" s="254"/>
      <c r="DB511" s="254"/>
      <c r="DC511" s="254"/>
      <c r="DD511" s="254"/>
      <c r="DE511" s="254"/>
      <c r="DF511" s="254"/>
      <c r="DG511" s="254"/>
      <c r="DH511" s="254"/>
      <c r="DI511" s="254"/>
      <c r="DJ511" s="254"/>
      <c r="DK511" s="254"/>
      <c r="DL511" s="254"/>
      <c r="DM511" s="254"/>
      <c r="DN511" s="259"/>
      <c r="DO511" s="254"/>
    </row>
    <row r="512" spans="1:119" ht="7.5" customHeight="1">
      <c r="A512" s="254"/>
      <c r="B512" s="258"/>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c r="AA512" s="254"/>
      <c r="AB512" s="254"/>
      <c r="AC512" s="254"/>
      <c r="AD512" s="254"/>
      <c r="AE512" s="254"/>
      <c r="AF512" s="254"/>
      <c r="AG512" s="254"/>
      <c r="AH512" s="254"/>
      <c r="AI512" s="254"/>
      <c r="AJ512" s="254"/>
      <c r="AK512" s="254"/>
      <c r="AL512" s="254"/>
      <c r="AM512" s="254"/>
      <c r="AN512" s="254"/>
      <c r="AO512" s="254"/>
      <c r="AP512" s="254"/>
      <c r="AQ512" s="254"/>
      <c r="AR512" s="254"/>
      <c r="AS512" s="254"/>
      <c r="AT512" s="254"/>
      <c r="AU512" s="254"/>
      <c r="AV512" s="254"/>
      <c r="AW512" s="254"/>
      <c r="AX512" s="254"/>
      <c r="AY512" s="254"/>
      <c r="AZ512" s="254"/>
      <c r="BA512" s="254"/>
      <c r="BB512" s="254"/>
      <c r="BC512" s="254"/>
      <c r="BD512" s="254"/>
      <c r="BE512" s="254"/>
      <c r="BF512" s="254"/>
      <c r="BG512" s="254"/>
      <c r="BH512" s="254"/>
      <c r="BI512" s="254"/>
      <c r="BJ512" s="254"/>
      <c r="BK512" s="254"/>
      <c r="BL512" s="254"/>
      <c r="BM512" s="254"/>
      <c r="BN512" s="254"/>
      <c r="BO512" s="254"/>
      <c r="BP512" s="254"/>
      <c r="BQ512" s="254"/>
      <c r="BR512" s="254"/>
      <c r="BS512" s="254"/>
      <c r="BT512" s="254"/>
      <c r="BU512" s="254"/>
      <c r="BV512" s="254"/>
      <c r="BW512" s="254"/>
      <c r="BX512" s="254"/>
      <c r="BY512" s="254"/>
      <c r="BZ512" s="254"/>
      <c r="CA512" s="254"/>
      <c r="CB512" s="254"/>
      <c r="CC512" s="254"/>
      <c r="CD512" s="254"/>
      <c r="CE512" s="254"/>
      <c r="CF512" s="254"/>
      <c r="CG512" s="254"/>
      <c r="CH512" s="254"/>
      <c r="CI512" s="254"/>
      <c r="CJ512" s="254"/>
      <c r="CK512" s="254"/>
      <c r="CL512" s="254"/>
      <c r="CM512" s="254"/>
      <c r="CN512" s="254"/>
      <c r="CO512" s="254"/>
      <c r="CP512" s="254"/>
      <c r="CQ512" s="254"/>
      <c r="CR512" s="254"/>
      <c r="CS512" s="254"/>
      <c r="CT512" s="254"/>
      <c r="CU512" s="254"/>
      <c r="CV512" s="254"/>
      <c r="CW512" s="254"/>
      <c r="CX512" s="254"/>
      <c r="CY512" s="254"/>
      <c r="CZ512" s="254"/>
      <c r="DA512" s="254"/>
      <c r="DB512" s="254"/>
      <c r="DC512" s="254"/>
      <c r="DD512" s="254"/>
      <c r="DE512" s="254"/>
      <c r="DF512" s="254"/>
      <c r="DG512" s="254"/>
      <c r="DH512" s="254"/>
      <c r="DI512" s="254"/>
      <c r="DJ512" s="254"/>
      <c r="DK512" s="254"/>
      <c r="DL512" s="254"/>
      <c r="DM512" s="254"/>
      <c r="DN512" s="259"/>
      <c r="DO512" s="254"/>
    </row>
    <row r="513" spans="1:119" ht="7.5" customHeight="1">
      <c r="A513" s="254"/>
      <c r="B513" s="258"/>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c r="AA513" s="254"/>
      <c r="AB513" s="254"/>
      <c r="AC513" s="254"/>
      <c r="AD513" s="254"/>
      <c r="AE513" s="254"/>
      <c r="AF513" s="254"/>
      <c r="AG513" s="254"/>
      <c r="AH513" s="254"/>
      <c r="AI513" s="254"/>
      <c r="AJ513" s="254"/>
      <c r="AK513" s="254"/>
      <c r="AL513" s="254"/>
      <c r="AM513" s="254"/>
      <c r="AN513" s="254"/>
      <c r="AO513" s="254"/>
      <c r="AP513" s="254"/>
      <c r="AQ513" s="254"/>
      <c r="AR513" s="254"/>
      <c r="AS513" s="254"/>
      <c r="AT513" s="254"/>
      <c r="AU513" s="254"/>
      <c r="AV513" s="254"/>
      <c r="AW513" s="254"/>
      <c r="AX513" s="254"/>
      <c r="AY513" s="254"/>
      <c r="AZ513" s="254"/>
      <c r="BA513" s="254"/>
      <c r="BB513" s="254"/>
      <c r="BC513" s="254"/>
      <c r="BD513" s="254"/>
      <c r="BE513" s="254"/>
      <c r="BF513" s="254"/>
      <c r="BG513" s="254"/>
      <c r="BH513" s="254"/>
      <c r="BI513" s="254"/>
      <c r="BJ513" s="254"/>
      <c r="BK513" s="254"/>
      <c r="BL513" s="254"/>
      <c r="BM513" s="254"/>
      <c r="BN513" s="254"/>
      <c r="BO513" s="254"/>
      <c r="BP513" s="254"/>
      <c r="BQ513" s="254"/>
      <c r="BR513" s="254"/>
      <c r="BS513" s="254"/>
      <c r="BT513" s="254"/>
      <c r="BU513" s="254"/>
      <c r="BV513" s="254"/>
      <c r="BW513" s="254"/>
      <c r="BX513" s="254"/>
      <c r="BY513" s="254"/>
      <c r="BZ513" s="254"/>
      <c r="CA513" s="254"/>
      <c r="CB513" s="254"/>
      <c r="CC513" s="254"/>
      <c r="CD513" s="254"/>
      <c r="CE513" s="254"/>
      <c r="CF513" s="254"/>
      <c r="CG513" s="254"/>
      <c r="CH513" s="254"/>
      <c r="CI513" s="254"/>
      <c r="CJ513" s="254"/>
      <c r="CK513" s="254"/>
      <c r="CL513" s="254"/>
      <c r="CM513" s="254"/>
      <c r="CN513" s="254"/>
      <c r="CO513" s="254"/>
      <c r="CP513" s="254"/>
      <c r="CQ513" s="254"/>
      <c r="CR513" s="254"/>
      <c r="CS513" s="254"/>
      <c r="CT513" s="254"/>
      <c r="CU513" s="254"/>
      <c r="CV513" s="254"/>
      <c r="CW513" s="254"/>
      <c r="CX513" s="254"/>
      <c r="CY513" s="254"/>
      <c r="CZ513" s="254"/>
      <c r="DA513" s="254"/>
      <c r="DB513" s="254"/>
      <c r="DC513" s="254"/>
      <c r="DD513" s="254"/>
      <c r="DE513" s="254"/>
      <c r="DF513" s="254"/>
      <c r="DG513" s="254"/>
      <c r="DH513" s="254"/>
      <c r="DI513" s="254"/>
      <c r="DJ513" s="254"/>
      <c r="DK513" s="254"/>
      <c r="DL513" s="254"/>
      <c r="DM513" s="254"/>
      <c r="DN513" s="259"/>
      <c r="DO513" s="254"/>
    </row>
    <row r="514" spans="1:119" ht="7.5" customHeight="1">
      <c r="A514" s="254"/>
      <c r="B514" s="258"/>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c r="AA514" s="254"/>
      <c r="AB514" s="254"/>
      <c r="AC514" s="254"/>
      <c r="AD514" s="254"/>
      <c r="AE514" s="254"/>
      <c r="AF514" s="254"/>
      <c r="AG514" s="254"/>
      <c r="AH514" s="254"/>
      <c r="AI514" s="254"/>
      <c r="AJ514" s="254"/>
      <c r="AK514" s="254"/>
      <c r="AL514" s="254"/>
      <c r="AM514" s="254"/>
      <c r="AN514" s="254"/>
      <c r="AO514" s="254"/>
      <c r="AP514" s="254"/>
      <c r="AQ514" s="254"/>
      <c r="AR514" s="254"/>
      <c r="AS514" s="254"/>
      <c r="AT514" s="254"/>
      <c r="AU514" s="254"/>
      <c r="AV514" s="254"/>
      <c r="AW514" s="254"/>
      <c r="AX514" s="254"/>
      <c r="AY514" s="254"/>
      <c r="AZ514" s="254"/>
      <c r="BA514" s="254"/>
      <c r="BB514" s="254"/>
      <c r="BC514" s="254"/>
      <c r="BD514" s="254"/>
      <c r="BE514" s="254"/>
      <c r="BF514" s="254"/>
      <c r="BG514" s="254"/>
      <c r="BH514" s="254"/>
      <c r="BI514" s="254"/>
      <c r="BJ514" s="254"/>
      <c r="BK514" s="254"/>
      <c r="BL514" s="254"/>
      <c r="BM514" s="254"/>
      <c r="BN514" s="254"/>
      <c r="BO514" s="254"/>
      <c r="BP514" s="254"/>
      <c r="BQ514" s="254"/>
      <c r="BR514" s="254"/>
      <c r="BS514" s="254"/>
      <c r="BT514" s="254"/>
      <c r="BU514" s="254"/>
      <c r="BV514" s="254"/>
      <c r="BW514" s="254"/>
      <c r="BX514" s="254"/>
      <c r="BY514" s="254"/>
      <c r="BZ514" s="254"/>
      <c r="CA514" s="254"/>
      <c r="CB514" s="254"/>
      <c r="CC514" s="254"/>
      <c r="CD514" s="254"/>
      <c r="CE514" s="254"/>
      <c r="CF514" s="254"/>
      <c r="CG514" s="254"/>
      <c r="CH514" s="254"/>
      <c r="CI514" s="254"/>
      <c r="CJ514" s="254"/>
      <c r="CK514" s="254"/>
      <c r="CL514" s="254"/>
      <c r="CM514" s="254"/>
      <c r="CN514" s="254"/>
      <c r="CO514" s="254"/>
      <c r="CP514" s="254"/>
      <c r="CQ514" s="254"/>
      <c r="CR514" s="254"/>
      <c r="CS514" s="254"/>
      <c r="CT514" s="254"/>
      <c r="CU514" s="254"/>
      <c r="CV514" s="254"/>
      <c r="CW514" s="254"/>
      <c r="CX514" s="254"/>
      <c r="CY514" s="254"/>
      <c r="CZ514" s="254"/>
      <c r="DA514" s="254"/>
      <c r="DB514" s="254"/>
      <c r="DC514" s="254"/>
      <c r="DD514" s="254"/>
      <c r="DE514" s="254"/>
      <c r="DF514" s="254"/>
      <c r="DG514" s="254"/>
      <c r="DH514" s="254"/>
      <c r="DI514" s="254"/>
      <c r="DJ514" s="254"/>
      <c r="DK514" s="254"/>
      <c r="DL514" s="254"/>
      <c r="DM514" s="254"/>
      <c r="DN514" s="259"/>
      <c r="DO514" s="254"/>
    </row>
    <row r="515" spans="1:119" ht="7.5" customHeight="1">
      <c r="A515" s="254"/>
      <c r="B515" s="258"/>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c r="AA515" s="254"/>
      <c r="AB515" s="254"/>
      <c r="AC515" s="254"/>
      <c r="AD515" s="254"/>
      <c r="AE515" s="254"/>
      <c r="AF515" s="254"/>
      <c r="AG515" s="254"/>
      <c r="AH515" s="254"/>
      <c r="AI515" s="254"/>
      <c r="AJ515" s="254"/>
      <c r="AK515" s="254"/>
      <c r="AL515" s="254"/>
      <c r="AM515" s="254"/>
      <c r="AN515" s="254"/>
      <c r="AO515" s="254"/>
      <c r="AP515" s="254"/>
      <c r="AQ515" s="254"/>
      <c r="AR515" s="254"/>
      <c r="AS515" s="254"/>
      <c r="AT515" s="254"/>
      <c r="AU515" s="254"/>
      <c r="AV515" s="254"/>
      <c r="AW515" s="254"/>
      <c r="AX515" s="254"/>
      <c r="AY515" s="254"/>
      <c r="AZ515" s="254"/>
      <c r="BA515" s="254"/>
      <c r="BB515" s="254"/>
      <c r="BC515" s="254"/>
      <c r="BD515" s="254"/>
      <c r="BE515" s="254"/>
      <c r="BF515" s="254"/>
      <c r="BG515" s="254"/>
      <c r="BH515" s="254"/>
      <c r="BI515" s="254"/>
      <c r="BJ515" s="254"/>
      <c r="BK515" s="254"/>
      <c r="BL515" s="254"/>
      <c r="BM515" s="254"/>
      <c r="BN515" s="254"/>
      <c r="BO515" s="254"/>
      <c r="BP515" s="254"/>
      <c r="BQ515" s="254"/>
      <c r="BR515" s="254"/>
      <c r="BS515" s="254"/>
      <c r="BT515" s="254"/>
      <c r="BU515" s="254"/>
      <c r="BV515" s="254"/>
      <c r="BW515" s="254"/>
      <c r="BX515" s="254"/>
      <c r="BY515" s="254"/>
      <c r="BZ515" s="254"/>
      <c r="CA515" s="254"/>
      <c r="CB515" s="254"/>
      <c r="CC515" s="254"/>
      <c r="CD515" s="254"/>
      <c r="CE515" s="254"/>
      <c r="CF515" s="254"/>
      <c r="CG515" s="254"/>
      <c r="CH515" s="254"/>
      <c r="CI515" s="254"/>
      <c r="CJ515" s="254"/>
      <c r="CK515" s="254"/>
      <c r="CL515" s="254"/>
      <c r="CM515" s="254"/>
      <c r="CN515" s="254"/>
      <c r="CO515" s="254"/>
      <c r="CP515" s="254"/>
      <c r="CQ515" s="254"/>
      <c r="CR515" s="254"/>
      <c r="CS515" s="254"/>
      <c r="CT515" s="254"/>
      <c r="CU515" s="254"/>
      <c r="CV515" s="254"/>
      <c r="CW515" s="254"/>
      <c r="CX515" s="254"/>
      <c r="CY515" s="254"/>
      <c r="CZ515" s="254"/>
      <c r="DA515" s="254"/>
      <c r="DB515" s="254"/>
      <c r="DC515" s="254"/>
      <c r="DD515" s="254"/>
      <c r="DE515" s="254"/>
      <c r="DF515" s="254"/>
      <c r="DG515" s="254"/>
      <c r="DH515" s="254"/>
      <c r="DI515" s="254"/>
      <c r="DJ515" s="254"/>
      <c r="DK515" s="254"/>
      <c r="DL515" s="254"/>
      <c r="DM515" s="254"/>
      <c r="DN515" s="259"/>
      <c r="DO515" s="254"/>
    </row>
    <row r="516" spans="1:119" ht="7.5" customHeight="1" thickBot="1">
      <c r="A516" s="254"/>
      <c r="B516" s="260"/>
      <c r="C516" s="261"/>
      <c r="D516" s="261"/>
      <c r="E516" s="261"/>
      <c r="F516" s="261"/>
      <c r="G516" s="261"/>
      <c r="H516" s="261"/>
      <c r="I516" s="261"/>
      <c r="J516" s="261"/>
      <c r="K516" s="261"/>
      <c r="L516" s="261"/>
      <c r="M516" s="261"/>
      <c r="N516" s="261"/>
      <c r="O516" s="261"/>
      <c r="P516" s="261"/>
      <c r="Q516" s="261"/>
      <c r="R516" s="261"/>
      <c r="S516" s="261"/>
      <c r="T516" s="261"/>
      <c r="U516" s="261"/>
      <c r="V516" s="261"/>
      <c r="W516" s="261"/>
      <c r="X516" s="261"/>
      <c r="Y516" s="261"/>
      <c r="Z516" s="261"/>
      <c r="AA516" s="261"/>
      <c r="AB516" s="261"/>
      <c r="AC516" s="261"/>
      <c r="AD516" s="261"/>
      <c r="AE516" s="261"/>
      <c r="AF516" s="261"/>
      <c r="AG516" s="261"/>
      <c r="AH516" s="261"/>
      <c r="AI516" s="261"/>
      <c r="AJ516" s="261"/>
      <c r="AK516" s="261"/>
      <c r="AL516" s="261"/>
      <c r="AM516" s="261"/>
      <c r="AN516" s="261"/>
      <c r="AO516" s="261"/>
      <c r="AP516" s="261"/>
      <c r="AQ516" s="261"/>
      <c r="AR516" s="261"/>
      <c r="AS516" s="261"/>
      <c r="AT516" s="261"/>
      <c r="AU516" s="261"/>
      <c r="AV516" s="261"/>
      <c r="AW516" s="261"/>
      <c r="AX516" s="261"/>
      <c r="AY516" s="261"/>
      <c r="AZ516" s="261"/>
      <c r="BA516" s="261"/>
      <c r="BB516" s="261"/>
      <c r="BC516" s="261"/>
      <c r="BD516" s="261"/>
      <c r="BE516" s="261"/>
      <c r="BF516" s="261"/>
      <c r="BG516" s="261"/>
      <c r="BH516" s="261"/>
      <c r="BI516" s="261"/>
      <c r="BJ516" s="261"/>
      <c r="BK516" s="261"/>
      <c r="BL516" s="261"/>
      <c r="BM516" s="261"/>
      <c r="BN516" s="261"/>
      <c r="BO516" s="261"/>
      <c r="BP516" s="261"/>
      <c r="BQ516" s="261"/>
      <c r="BR516" s="261"/>
      <c r="BS516" s="261"/>
      <c r="BT516" s="261"/>
      <c r="BU516" s="261"/>
      <c r="BV516" s="261"/>
      <c r="BW516" s="261"/>
      <c r="BX516" s="261"/>
      <c r="BY516" s="261"/>
      <c r="BZ516" s="261"/>
      <c r="CA516" s="261"/>
      <c r="CB516" s="261"/>
      <c r="CC516" s="261"/>
      <c r="CD516" s="261"/>
      <c r="CE516" s="261"/>
      <c r="CF516" s="261"/>
      <c r="CG516" s="261"/>
      <c r="CH516" s="261"/>
      <c r="CI516" s="261"/>
      <c r="CJ516" s="261"/>
      <c r="CK516" s="261"/>
      <c r="CL516" s="261"/>
      <c r="CM516" s="261"/>
      <c r="CN516" s="261"/>
      <c r="CO516" s="261"/>
      <c r="CP516" s="261"/>
      <c r="CQ516" s="261"/>
      <c r="CR516" s="261"/>
      <c r="CS516" s="261"/>
      <c r="CT516" s="261"/>
      <c r="CU516" s="261"/>
      <c r="CV516" s="261"/>
      <c r="CW516" s="261"/>
      <c r="CX516" s="261"/>
      <c r="CY516" s="261"/>
      <c r="CZ516" s="261"/>
      <c r="DA516" s="261"/>
      <c r="DB516" s="261"/>
      <c r="DC516" s="261"/>
      <c r="DD516" s="261"/>
      <c r="DE516" s="261"/>
      <c r="DF516" s="261"/>
      <c r="DG516" s="261"/>
      <c r="DH516" s="261"/>
      <c r="DI516" s="261"/>
      <c r="DJ516" s="261"/>
      <c r="DK516" s="261"/>
      <c r="DL516" s="261"/>
      <c r="DM516" s="261"/>
      <c r="DN516" s="262"/>
      <c r="DO516" s="254"/>
    </row>
    <row r="517" spans="1:119" ht="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c r="AA517" s="254"/>
      <c r="AB517" s="254"/>
      <c r="AC517" s="254"/>
      <c r="AD517" s="254"/>
      <c r="AE517" s="254"/>
      <c r="AF517" s="254"/>
      <c r="AG517" s="254"/>
      <c r="AH517" s="254"/>
      <c r="AI517" s="254"/>
      <c r="AJ517" s="254"/>
      <c r="AK517" s="254"/>
      <c r="AL517" s="254"/>
      <c r="AM517" s="254"/>
      <c r="AN517" s="254"/>
      <c r="AO517" s="254"/>
      <c r="AP517" s="254"/>
      <c r="AQ517" s="254"/>
      <c r="AR517" s="254"/>
      <c r="AS517" s="254"/>
      <c r="AT517" s="254"/>
      <c r="AU517" s="254"/>
      <c r="AV517" s="254"/>
      <c r="AW517" s="254"/>
      <c r="AX517" s="254"/>
      <c r="AY517" s="254"/>
      <c r="AZ517" s="254"/>
      <c r="BA517" s="254"/>
      <c r="BB517" s="254"/>
      <c r="BC517" s="254"/>
      <c r="BD517" s="254"/>
      <c r="BE517" s="254"/>
      <c r="BF517" s="254"/>
      <c r="BG517" s="254"/>
      <c r="BH517" s="254"/>
      <c r="BI517" s="254"/>
      <c r="BJ517" s="254"/>
      <c r="BK517" s="254"/>
      <c r="BL517" s="254"/>
      <c r="BM517" s="254"/>
      <c r="BN517" s="254"/>
      <c r="BO517" s="254"/>
      <c r="BP517" s="254"/>
      <c r="BQ517" s="254"/>
      <c r="BR517" s="254"/>
      <c r="BS517" s="254"/>
      <c r="BT517" s="254"/>
      <c r="BU517" s="254"/>
      <c r="BV517" s="254"/>
      <c r="BW517" s="254"/>
      <c r="BX517" s="254"/>
      <c r="BY517" s="254"/>
      <c r="BZ517" s="254"/>
      <c r="CA517" s="254"/>
      <c r="CB517" s="254"/>
      <c r="CC517" s="254"/>
      <c r="CD517" s="254"/>
      <c r="CE517" s="254"/>
      <c r="CF517" s="254"/>
      <c r="CG517" s="254"/>
      <c r="CH517" s="254"/>
      <c r="CI517" s="254"/>
      <c r="CJ517" s="254"/>
      <c r="CK517" s="254"/>
      <c r="CL517" s="254"/>
      <c r="CM517" s="254"/>
      <c r="CN517" s="254"/>
      <c r="CO517" s="254"/>
      <c r="CP517" s="254"/>
      <c r="CQ517" s="254"/>
      <c r="CR517" s="254"/>
      <c r="CS517" s="254"/>
      <c r="CT517" s="254"/>
      <c r="CU517" s="254"/>
      <c r="CV517" s="254"/>
      <c r="CW517" s="254"/>
      <c r="CX517" s="254"/>
      <c r="CY517" s="254"/>
      <c r="CZ517" s="254"/>
      <c r="DA517" s="254"/>
      <c r="DB517" s="254"/>
      <c r="DC517" s="254"/>
      <c r="DD517" s="254"/>
      <c r="DE517" s="254"/>
      <c r="DF517" s="254"/>
      <c r="DG517" s="254"/>
      <c r="DH517" s="254"/>
      <c r="DI517" s="254"/>
      <c r="DJ517" s="254"/>
      <c r="DK517" s="254"/>
      <c r="DL517" s="254"/>
      <c r="DM517" s="254"/>
      <c r="DN517" s="254"/>
      <c r="DO517" s="254"/>
    </row>
    <row r="518" spans="1:119" ht="7.5" customHeight="1" thickBo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c r="AA518" s="254"/>
      <c r="AB518" s="254"/>
      <c r="AC518" s="254"/>
      <c r="AD518" s="254"/>
      <c r="AE518" s="254"/>
      <c r="AF518" s="254"/>
      <c r="AG518" s="254"/>
      <c r="AH518" s="254"/>
      <c r="AI518" s="254"/>
      <c r="AJ518" s="254"/>
      <c r="AK518" s="254"/>
      <c r="AL518" s="254"/>
      <c r="AM518" s="254"/>
      <c r="AN518" s="254"/>
      <c r="AO518" s="254"/>
      <c r="AP518" s="254"/>
      <c r="AQ518" s="254"/>
      <c r="AR518" s="254"/>
      <c r="AS518" s="254"/>
      <c r="AT518" s="254"/>
      <c r="AU518" s="254"/>
      <c r="AV518" s="254"/>
      <c r="AW518" s="254"/>
      <c r="AX518" s="254"/>
      <c r="AY518" s="254"/>
      <c r="AZ518" s="254"/>
      <c r="BA518" s="254"/>
      <c r="BB518" s="254"/>
      <c r="BC518" s="254"/>
      <c r="BD518" s="254"/>
      <c r="BE518" s="254"/>
      <c r="BF518" s="254"/>
      <c r="BG518" s="254"/>
      <c r="BH518" s="254"/>
      <c r="BI518" s="254"/>
      <c r="BJ518" s="254"/>
      <c r="BK518" s="254"/>
      <c r="BL518" s="254"/>
      <c r="BM518" s="254"/>
      <c r="BN518" s="254"/>
      <c r="BO518" s="254"/>
      <c r="BP518" s="254"/>
      <c r="BQ518" s="254"/>
      <c r="BR518" s="254"/>
      <c r="BS518" s="254"/>
      <c r="BT518" s="254"/>
      <c r="BU518" s="254"/>
      <c r="BV518" s="254"/>
      <c r="BW518" s="254"/>
      <c r="BX518" s="254"/>
      <c r="BY518" s="254"/>
      <c r="BZ518" s="254"/>
      <c r="CA518" s="254"/>
      <c r="CB518" s="254"/>
      <c r="CC518" s="254"/>
      <c r="CD518" s="254"/>
      <c r="CE518" s="254"/>
      <c r="CF518" s="254"/>
      <c r="CG518" s="254"/>
      <c r="CH518" s="254"/>
      <c r="CI518" s="254"/>
      <c r="CJ518" s="254"/>
      <c r="CK518" s="254"/>
      <c r="CL518" s="254"/>
      <c r="CM518" s="254"/>
      <c r="CN518" s="254"/>
      <c r="CO518" s="254"/>
      <c r="CP518" s="254"/>
      <c r="CQ518" s="254"/>
      <c r="CR518" s="254"/>
      <c r="CS518" s="254"/>
      <c r="CT518" s="254"/>
      <c r="CU518" s="254"/>
      <c r="CV518" s="254"/>
      <c r="CW518" s="254"/>
      <c r="CX518" s="254"/>
      <c r="CY518" s="254"/>
      <c r="CZ518" s="254"/>
      <c r="DA518" s="254"/>
      <c r="DB518" s="254"/>
      <c r="DC518" s="254"/>
      <c r="DD518" s="254"/>
      <c r="DE518" s="254"/>
      <c r="DF518" s="254"/>
      <c r="DG518" s="254"/>
      <c r="DH518" s="254"/>
      <c r="DI518" s="254"/>
      <c r="DJ518" s="254"/>
      <c r="DK518" s="254"/>
      <c r="DL518" s="254"/>
      <c r="DM518" s="254"/>
      <c r="DN518" s="254"/>
      <c r="DO518" s="254"/>
    </row>
    <row r="519" spans="1:119" ht="7.5" customHeight="1">
      <c r="A519" s="254"/>
      <c r="B519" s="255"/>
      <c r="C519" s="256"/>
      <c r="D519" s="256"/>
      <c r="E519" s="256"/>
      <c r="F519" s="256"/>
      <c r="G519" s="256"/>
      <c r="H519" s="256"/>
      <c r="I519" s="256"/>
      <c r="J519" s="256"/>
      <c r="K519" s="256"/>
      <c r="L519" s="256"/>
      <c r="M519" s="256"/>
      <c r="N519" s="256"/>
      <c r="O519" s="256"/>
      <c r="P519" s="256"/>
      <c r="Q519" s="256"/>
      <c r="R519" s="256"/>
      <c r="S519" s="256"/>
      <c r="T519" s="256"/>
      <c r="U519" s="256"/>
      <c r="V519" s="256"/>
      <c r="W519" s="256"/>
      <c r="X519" s="256"/>
      <c r="Y519" s="256"/>
      <c r="Z519" s="256"/>
      <c r="AA519" s="256"/>
      <c r="AB519" s="256"/>
      <c r="AC519" s="256"/>
      <c r="AD519" s="256"/>
      <c r="AE519" s="256"/>
      <c r="AF519" s="256"/>
      <c r="AG519" s="256"/>
      <c r="AH519" s="256"/>
      <c r="AI519" s="256"/>
      <c r="AJ519" s="256"/>
      <c r="AK519" s="256"/>
      <c r="AL519" s="256"/>
      <c r="AM519" s="256"/>
      <c r="AN519" s="256"/>
      <c r="AO519" s="256"/>
      <c r="AP519" s="256"/>
      <c r="AQ519" s="256"/>
      <c r="AR519" s="256"/>
      <c r="AS519" s="256"/>
      <c r="AT519" s="256"/>
      <c r="AU519" s="256"/>
      <c r="AV519" s="256"/>
      <c r="AW519" s="256"/>
      <c r="AX519" s="256"/>
      <c r="AY519" s="256"/>
      <c r="AZ519" s="256"/>
      <c r="BA519" s="256"/>
      <c r="BB519" s="256"/>
      <c r="BC519" s="256"/>
      <c r="BD519" s="256"/>
      <c r="BE519" s="256"/>
      <c r="BF519" s="256"/>
      <c r="BG519" s="256"/>
      <c r="BH519" s="256"/>
      <c r="BI519" s="256"/>
      <c r="BJ519" s="256"/>
      <c r="BK519" s="256"/>
      <c r="BL519" s="256"/>
      <c r="BM519" s="256"/>
      <c r="BN519" s="256"/>
      <c r="BO519" s="256"/>
      <c r="BP519" s="256"/>
      <c r="BQ519" s="256"/>
      <c r="BR519" s="256"/>
      <c r="BS519" s="256"/>
      <c r="BT519" s="256"/>
      <c r="BU519" s="256"/>
      <c r="BV519" s="256"/>
      <c r="BW519" s="256"/>
      <c r="BX519" s="256"/>
      <c r="BY519" s="256"/>
      <c r="BZ519" s="256"/>
      <c r="CA519" s="256"/>
      <c r="CB519" s="256"/>
      <c r="CC519" s="256"/>
      <c r="CD519" s="256"/>
      <c r="CE519" s="256"/>
      <c r="CF519" s="256"/>
      <c r="CG519" s="256"/>
      <c r="CH519" s="256"/>
      <c r="CI519" s="256"/>
      <c r="CJ519" s="256"/>
      <c r="CK519" s="256"/>
      <c r="CL519" s="256"/>
      <c r="CM519" s="256"/>
      <c r="CN519" s="256"/>
      <c r="CO519" s="256"/>
      <c r="CP519" s="256"/>
      <c r="CQ519" s="256"/>
      <c r="CR519" s="256"/>
      <c r="CS519" s="256"/>
      <c r="CT519" s="256"/>
      <c r="CU519" s="256"/>
      <c r="CV519" s="256"/>
      <c r="CW519" s="256"/>
      <c r="CX519" s="256"/>
      <c r="CY519" s="256"/>
      <c r="CZ519" s="256"/>
      <c r="DA519" s="256"/>
      <c r="DB519" s="256"/>
      <c r="DC519" s="256"/>
      <c r="DD519" s="256"/>
      <c r="DE519" s="256"/>
      <c r="DF519" s="256"/>
      <c r="DG519" s="256"/>
      <c r="DH519" s="256"/>
      <c r="DI519" s="256"/>
      <c r="DJ519" s="256"/>
      <c r="DK519" s="256"/>
      <c r="DL519" s="256"/>
      <c r="DM519" s="256"/>
      <c r="DN519" s="257"/>
      <c r="DO519" s="254"/>
    </row>
    <row r="520" spans="1:119" ht="7.5" customHeight="1">
      <c r="A520" s="254"/>
      <c r="B520" s="258"/>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c r="AA520" s="254"/>
      <c r="AB520" s="254"/>
      <c r="AC520" s="254"/>
      <c r="AD520" s="254"/>
      <c r="AE520" s="254"/>
      <c r="AF520" s="254"/>
      <c r="AG520" s="254"/>
      <c r="AH520" s="254"/>
      <c r="AI520" s="254"/>
      <c r="AJ520" s="254"/>
      <c r="AK520" s="254"/>
      <c r="AL520" s="254"/>
      <c r="AM520" s="254"/>
      <c r="AN520" s="254"/>
      <c r="AO520" s="254"/>
      <c r="AP520" s="254"/>
      <c r="AQ520" s="254"/>
      <c r="AR520" s="254"/>
      <c r="AS520" s="254"/>
      <c r="AT520" s="254"/>
      <c r="AU520" s="254"/>
      <c r="AV520" s="254"/>
      <c r="AW520" s="254"/>
      <c r="AX520" s="254"/>
      <c r="AY520" s="254"/>
      <c r="AZ520" s="254"/>
      <c r="BA520" s="254"/>
      <c r="BB520" s="254"/>
      <c r="BC520" s="254"/>
      <c r="BD520" s="254"/>
      <c r="BE520" s="254"/>
      <c r="BF520" s="254"/>
      <c r="BG520" s="254"/>
      <c r="BH520" s="254"/>
      <c r="BI520" s="254"/>
      <c r="BJ520" s="254"/>
      <c r="BK520" s="254"/>
      <c r="BL520" s="254"/>
      <c r="BM520" s="254"/>
      <c r="BN520" s="254"/>
      <c r="BO520" s="254"/>
      <c r="BP520" s="254"/>
      <c r="BQ520" s="254"/>
      <c r="BR520" s="254"/>
      <c r="BS520" s="254"/>
      <c r="BT520" s="254"/>
      <c r="BU520" s="254"/>
      <c r="BV520" s="254"/>
      <c r="BW520" s="254"/>
      <c r="BX520" s="254"/>
      <c r="BY520" s="254"/>
      <c r="BZ520" s="254"/>
      <c r="CA520" s="254"/>
      <c r="CB520" s="254"/>
      <c r="CC520" s="254"/>
      <c r="CD520" s="254"/>
      <c r="CE520" s="254"/>
      <c r="CF520" s="254"/>
      <c r="CG520" s="254"/>
      <c r="CH520" s="254"/>
      <c r="CI520" s="254"/>
      <c r="CJ520" s="254"/>
      <c r="CK520" s="254"/>
      <c r="CL520" s="254"/>
      <c r="CM520" s="254"/>
      <c r="CN520" s="254"/>
      <c r="CO520" s="254"/>
      <c r="CP520" s="254"/>
      <c r="CQ520" s="254"/>
      <c r="CR520" s="254"/>
      <c r="CS520" s="254"/>
      <c r="CT520" s="254"/>
      <c r="CU520" s="254"/>
      <c r="CV520" s="254"/>
      <c r="CW520" s="254"/>
      <c r="CX520" s="254"/>
      <c r="CY520" s="254"/>
      <c r="CZ520" s="254"/>
      <c r="DA520" s="254"/>
      <c r="DB520" s="254"/>
      <c r="DC520" s="254"/>
      <c r="DD520" s="254"/>
      <c r="DE520" s="254"/>
      <c r="DF520" s="254"/>
      <c r="DG520" s="254"/>
      <c r="DH520" s="254"/>
      <c r="DI520" s="254"/>
      <c r="DJ520" s="254"/>
      <c r="DK520" s="254"/>
      <c r="DL520" s="254"/>
      <c r="DM520" s="254"/>
      <c r="DN520" s="259"/>
      <c r="DO520" s="254"/>
    </row>
    <row r="521" spans="1:119" ht="7.5" customHeight="1">
      <c r="A521" s="254"/>
      <c r="B521" s="258"/>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c r="AA521" s="254"/>
      <c r="AB521" s="254"/>
      <c r="AC521" s="254"/>
      <c r="AD521" s="254"/>
      <c r="AE521" s="254"/>
      <c r="AF521" s="254"/>
      <c r="AG521" s="254"/>
      <c r="AH521" s="254"/>
      <c r="AI521" s="254"/>
      <c r="AJ521" s="254"/>
      <c r="AK521" s="254"/>
      <c r="AL521" s="254"/>
      <c r="AM521" s="254"/>
      <c r="AN521" s="254"/>
      <c r="AO521" s="254"/>
      <c r="AP521" s="254"/>
      <c r="AQ521" s="254"/>
      <c r="AR521" s="254"/>
      <c r="AS521" s="254"/>
      <c r="AT521" s="254"/>
      <c r="AU521" s="254"/>
      <c r="AV521" s="254"/>
      <c r="AW521" s="254"/>
      <c r="AX521" s="254"/>
      <c r="AY521" s="254"/>
      <c r="AZ521" s="254"/>
      <c r="BA521" s="254"/>
      <c r="BB521" s="254"/>
      <c r="BC521" s="254"/>
      <c r="BD521" s="254"/>
      <c r="BE521" s="254"/>
      <c r="BF521" s="254"/>
      <c r="BG521" s="254"/>
      <c r="BH521" s="254"/>
      <c r="BI521" s="254"/>
      <c r="BJ521" s="254"/>
      <c r="BK521" s="254"/>
      <c r="BL521" s="254"/>
      <c r="BM521" s="254"/>
      <c r="BN521" s="254"/>
      <c r="BO521" s="254"/>
      <c r="BP521" s="254"/>
      <c r="BQ521" s="254"/>
      <c r="BR521" s="254"/>
      <c r="BS521" s="254"/>
      <c r="BT521" s="254"/>
      <c r="BU521" s="254"/>
      <c r="BV521" s="254"/>
      <c r="BW521" s="254"/>
      <c r="BX521" s="254"/>
      <c r="BY521" s="254"/>
      <c r="BZ521" s="254"/>
      <c r="CA521" s="254"/>
      <c r="CB521" s="254"/>
      <c r="CC521" s="254"/>
      <c r="CD521" s="254"/>
      <c r="CE521" s="254"/>
      <c r="CF521" s="254"/>
      <c r="CG521" s="254"/>
      <c r="CH521" s="254"/>
      <c r="CI521" s="254"/>
      <c r="CJ521" s="254"/>
      <c r="CK521" s="254"/>
      <c r="CL521" s="254"/>
      <c r="CM521" s="254"/>
      <c r="CN521" s="254"/>
      <c r="CO521" s="254"/>
      <c r="CP521" s="254"/>
      <c r="CQ521" s="254"/>
      <c r="CR521" s="254"/>
      <c r="CS521" s="254"/>
      <c r="CT521" s="254"/>
      <c r="CU521" s="254"/>
      <c r="CV521" s="254"/>
      <c r="CW521" s="254"/>
      <c r="CX521" s="254"/>
      <c r="CY521" s="254"/>
      <c r="CZ521" s="254"/>
      <c r="DA521" s="254"/>
      <c r="DB521" s="254"/>
      <c r="DC521" s="254"/>
      <c r="DD521" s="254"/>
      <c r="DE521" s="254"/>
      <c r="DF521" s="254"/>
      <c r="DG521" s="254"/>
      <c r="DH521" s="254"/>
      <c r="DI521" s="254"/>
      <c r="DJ521" s="254"/>
      <c r="DK521" s="254"/>
      <c r="DL521" s="254"/>
      <c r="DM521" s="254"/>
      <c r="DN521" s="259"/>
      <c r="DO521" s="254"/>
    </row>
    <row r="522" spans="1:119" ht="7.5" customHeight="1">
      <c r="A522" s="254"/>
      <c r="B522" s="258"/>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c r="AA522" s="254"/>
      <c r="AB522" s="254"/>
      <c r="AC522" s="254"/>
      <c r="AD522" s="254"/>
      <c r="AE522" s="254"/>
      <c r="AF522" s="254"/>
      <c r="AG522" s="254"/>
      <c r="AH522" s="254"/>
      <c r="AI522" s="254"/>
      <c r="AJ522" s="254"/>
      <c r="AK522" s="254"/>
      <c r="AL522" s="254"/>
      <c r="AM522" s="254"/>
      <c r="AN522" s="254"/>
      <c r="AO522" s="254"/>
      <c r="AP522" s="254"/>
      <c r="AQ522" s="254"/>
      <c r="AR522" s="254"/>
      <c r="AS522" s="254"/>
      <c r="AT522" s="254"/>
      <c r="AU522" s="254"/>
      <c r="AV522" s="254"/>
      <c r="AW522" s="254"/>
      <c r="AX522" s="254"/>
      <c r="AY522" s="254"/>
      <c r="AZ522" s="254"/>
      <c r="BA522" s="254"/>
      <c r="BB522" s="254"/>
      <c r="BC522" s="254"/>
      <c r="BD522" s="254"/>
      <c r="BE522" s="254"/>
      <c r="BF522" s="254"/>
      <c r="BG522" s="254"/>
      <c r="BH522" s="254"/>
      <c r="BI522" s="254"/>
      <c r="BJ522" s="254"/>
      <c r="BK522" s="254"/>
      <c r="BL522" s="254"/>
      <c r="BM522" s="254"/>
      <c r="BN522" s="254"/>
      <c r="BO522" s="254"/>
      <c r="BP522" s="254"/>
      <c r="BQ522" s="254"/>
      <c r="BR522" s="254"/>
      <c r="BS522" s="254"/>
      <c r="BT522" s="254"/>
      <c r="BU522" s="254"/>
      <c r="BV522" s="254"/>
      <c r="BW522" s="254"/>
      <c r="BX522" s="254"/>
      <c r="BY522" s="254"/>
      <c r="BZ522" s="254"/>
      <c r="CA522" s="254"/>
      <c r="CB522" s="254"/>
      <c r="CC522" s="254"/>
      <c r="CD522" s="254"/>
      <c r="CE522" s="254"/>
      <c r="CF522" s="254"/>
      <c r="CG522" s="254"/>
      <c r="CH522" s="254"/>
      <c r="CI522" s="254"/>
      <c r="CJ522" s="254"/>
      <c r="CK522" s="254"/>
      <c r="CL522" s="254"/>
      <c r="CM522" s="254"/>
      <c r="CN522" s="254"/>
      <c r="CO522" s="254"/>
      <c r="CP522" s="254"/>
      <c r="CQ522" s="254"/>
      <c r="CR522" s="254"/>
      <c r="CS522" s="254"/>
      <c r="CT522" s="254"/>
      <c r="CU522" s="254"/>
      <c r="CV522" s="254"/>
      <c r="CW522" s="254"/>
      <c r="CX522" s="254"/>
      <c r="CY522" s="254"/>
      <c r="CZ522" s="254"/>
      <c r="DA522" s="254"/>
      <c r="DB522" s="254"/>
      <c r="DC522" s="254"/>
      <c r="DD522" s="254"/>
      <c r="DE522" s="254"/>
      <c r="DF522" s="254"/>
      <c r="DG522" s="254"/>
      <c r="DH522" s="254"/>
      <c r="DI522" s="254"/>
      <c r="DJ522" s="254"/>
      <c r="DK522" s="254"/>
      <c r="DL522" s="254"/>
      <c r="DM522" s="254"/>
      <c r="DN522" s="259"/>
      <c r="DO522" s="254"/>
    </row>
    <row r="523" spans="1:119" ht="7.5" customHeight="1">
      <c r="A523" s="254"/>
      <c r="B523" s="258"/>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c r="AA523" s="254"/>
      <c r="AB523" s="254"/>
      <c r="AC523" s="254"/>
      <c r="AD523" s="254"/>
      <c r="AE523" s="254"/>
      <c r="AF523" s="254"/>
      <c r="AG523" s="254"/>
      <c r="AH523" s="254"/>
      <c r="AI523" s="254"/>
      <c r="AJ523" s="254"/>
      <c r="AK523" s="254"/>
      <c r="AL523" s="254"/>
      <c r="AM523" s="254"/>
      <c r="AN523" s="254"/>
      <c r="AO523" s="254"/>
      <c r="AP523" s="254"/>
      <c r="AQ523" s="254"/>
      <c r="AR523" s="254"/>
      <c r="AS523" s="254"/>
      <c r="AT523" s="254"/>
      <c r="AU523" s="254"/>
      <c r="AV523" s="254"/>
      <c r="AW523" s="254"/>
      <c r="AX523" s="254"/>
      <c r="AY523" s="254"/>
      <c r="AZ523" s="254"/>
      <c r="BA523" s="254"/>
      <c r="BB523" s="254"/>
      <c r="BC523" s="254"/>
      <c r="BD523" s="254"/>
      <c r="BE523" s="254"/>
      <c r="BF523" s="254"/>
      <c r="BG523" s="254"/>
      <c r="BH523" s="254"/>
      <c r="BI523" s="254"/>
      <c r="BJ523" s="254"/>
      <c r="BK523" s="254"/>
      <c r="BL523" s="254"/>
      <c r="BM523" s="254"/>
      <c r="BN523" s="254"/>
      <c r="BO523" s="254"/>
      <c r="BP523" s="254"/>
      <c r="BQ523" s="254"/>
      <c r="BR523" s="254"/>
      <c r="BS523" s="254"/>
      <c r="BT523" s="254"/>
      <c r="BU523" s="254"/>
      <c r="BV523" s="254"/>
      <c r="BW523" s="254"/>
      <c r="BX523" s="254"/>
      <c r="BY523" s="254"/>
      <c r="BZ523" s="254"/>
      <c r="CA523" s="254"/>
      <c r="CB523" s="254"/>
      <c r="CC523" s="254"/>
      <c r="CD523" s="254"/>
      <c r="CE523" s="254"/>
      <c r="CF523" s="254"/>
      <c r="CG523" s="254"/>
      <c r="CH523" s="254"/>
      <c r="CI523" s="254"/>
      <c r="CJ523" s="254"/>
      <c r="CK523" s="254"/>
      <c r="CL523" s="254"/>
      <c r="CM523" s="254"/>
      <c r="CN523" s="254"/>
      <c r="CO523" s="254"/>
      <c r="CP523" s="254"/>
      <c r="CQ523" s="254"/>
      <c r="CR523" s="254"/>
      <c r="CS523" s="254"/>
      <c r="CT523" s="254"/>
      <c r="CU523" s="254"/>
      <c r="CV523" s="254"/>
      <c r="CW523" s="254"/>
      <c r="CX523" s="254"/>
      <c r="CY523" s="254"/>
      <c r="CZ523" s="254"/>
      <c r="DA523" s="254"/>
      <c r="DB523" s="254"/>
      <c r="DC523" s="254"/>
      <c r="DD523" s="254"/>
      <c r="DE523" s="254"/>
      <c r="DF523" s="254"/>
      <c r="DG523" s="254"/>
      <c r="DH523" s="254"/>
      <c r="DI523" s="254"/>
      <c r="DJ523" s="254"/>
      <c r="DK523" s="254"/>
      <c r="DL523" s="254"/>
      <c r="DM523" s="254"/>
      <c r="DN523" s="259"/>
      <c r="DO523" s="254"/>
    </row>
    <row r="524" spans="1:119" ht="7.5" customHeight="1">
      <c r="A524" s="254"/>
      <c r="B524" s="258"/>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c r="AA524" s="254"/>
      <c r="AB524" s="254"/>
      <c r="AC524" s="254"/>
      <c r="AD524" s="254"/>
      <c r="AE524" s="254"/>
      <c r="AF524" s="254"/>
      <c r="AG524" s="254"/>
      <c r="AH524" s="254"/>
      <c r="AI524" s="254"/>
      <c r="AJ524" s="254"/>
      <c r="AK524" s="254"/>
      <c r="AL524" s="254"/>
      <c r="AM524" s="254"/>
      <c r="AN524" s="254"/>
      <c r="AO524" s="254"/>
      <c r="AP524" s="254"/>
      <c r="AQ524" s="254"/>
      <c r="AR524" s="254"/>
      <c r="AS524" s="254"/>
      <c r="AT524" s="254"/>
      <c r="AU524" s="254"/>
      <c r="AV524" s="254"/>
      <c r="AW524" s="254"/>
      <c r="AX524" s="254"/>
      <c r="AY524" s="254"/>
      <c r="AZ524" s="254"/>
      <c r="BA524" s="254"/>
      <c r="BB524" s="254"/>
      <c r="BC524" s="254"/>
      <c r="BD524" s="254"/>
      <c r="BE524" s="254"/>
      <c r="BF524" s="254"/>
      <c r="BG524" s="254"/>
      <c r="BH524" s="254"/>
      <c r="BI524" s="254"/>
      <c r="BJ524" s="254"/>
      <c r="BK524" s="254"/>
      <c r="BL524" s="254"/>
      <c r="BM524" s="254"/>
      <c r="BN524" s="254"/>
      <c r="BO524" s="254"/>
      <c r="BP524" s="254"/>
      <c r="BQ524" s="254"/>
      <c r="BR524" s="254"/>
      <c r="BS524" s="254"/>
      <c r="BT524" s="254"/>
      <c r="BU524" s="254"/>
      <c r="BV524" s="254"/>
      <c r="BW524" s="254"/>
      <c r="BX524" s="254"/>
      <c r="BY524" s="254"/>
      <c r="BZ524" s="254"/>
      <c r="CA524" s="254"/>
      <c r="CB524" s="254"/>
      <c r="CC524" s="254"/>
      <c r="CD524" s="254"/>
      <c r="CE524" s="254"/>
      <c r="CF524" s="254"/>
      <c r="CG524" s="254"/>
      <c r="CH524" s="254"/>
      <c r="CI524" s="254"/>
      <c r="CJ524" s="254"/>
      <c r="CK524" s="254"/>
      <c r="CL524" s="254"/>
      <c r="CM524" s="254"/>
      <c r="CN524" s="254"/>
      <c r="CO524" s="254"/>
      <c r="CP524" s="254"/>
      <c r="CQ524" s="254"/>
      <c r="CR524" s="254"/>
      <c r="CS524" s="254"/>
      <c r="CT524" s="254"/>
      <c r="CU524" s="254"/>
      <c r="CV524" s="254"/>
      <c r="CW524" s="254"/>
      <c r="CX524" s="254"/>
      <c r="CY524" s="254"/>
      <c r="CZ524" s="254"/>
      <c r="DA524" s="254"/>
      <c r="DB524" s="254"/>
      <c r="DC524" s="254"/>
      <c r="DD524" s="254"/>
      <c r="DE524" s="254"/>
      <c r="DF524" s="254"/>
      <c r="DG524" s="254"/>
      <c r="DH524" s="254"/>
      <c r="DI524" s="254"/>
      <c r="DJ524" s="254"/>
      <c r="DK524" s="254"/>
      <c r="DL524" s="254"/>
      <c r="DM524" s="254"/>
      <c r="DN524" s="259"/>
      <c r="DO524" s="254"/>
    </row>
    <row r="525" spans="1:119" ht="7.5" customHeight="1">
      <c r="A525" s="254"/>
      <c r="B525" s="258"/>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c r="AA525" s="254"/>
      <c r="AB525" s="254"/>
      <c r="AC525" s="254"/>
      <c r="AD525" s="254"/>
      <c r="AE525" s="254"/>
      <c r="AF525" s="254"/>
      <c r="AG525" s="254"/>
      <c r="AH525" s="254"/>
      <c r="AI525" s="254"/>
      <c r="AJ525" s="254"/>
      <c r="AK525" s="254"/>
      <c r="AL525" s="254"/>
      <c r="AM525" s="254"/>
      <c r="AN525" s="254"/>
      <c r="AO525" s="254"/>
      <c r="AP525" s="254"/>
      <c r="AQ525" s="254"/>
      <c r="AR525" s="254"/>
      <c r="AS525" s="254"/>
      <c r="AT525" s="254"/>
      <c r="AU525" s="254"/>
      <c r="AV525" s="254"/>
      <c r="AW525" s="254"/>
      <c r="AX525" s="254"/>
      <c r="AY525" s="254"/>
      <c r="AZ525" s="254"/>
      <c r="BA525" s="254"/>
      <c r="BB525" s="254"/>
      <c r="BC525" s="254"/>
      <c r="BD525" s="254"/>
      <c r="BE525" s="254"/>
      <c r="BF525" s="254"/>
      <c r="BG525" s="254"/>
      <c r="BH525" s="254"/>
      <c r="BI525" s="254"/>
      <c r="BJ525" s="254"/>
      <c r="BK525" s="254"/>
      <c r="BL525" s="254"/>
      <c r="BM525" s="254"/>
      <c r="BN525" s="254"/>
      <c r="BO525" s="254"/>
      <c r="BP525" s="254"/>
      <c r="BQ525" s="254"/>
      <c r="BR525" s="254"/>
      <c r="BS525" s="254"/>
      <c r="BT525" s="254"/>
      <c r="BU525" s="254"/>
      <c r="BV525" s="254"/>
      <c r="BW525" s="254"/>
      <c r="BX525" s="254"/>
      <c r="BY525" s="254"/>
      <c r="BZ525" s="254"/>
      <c r="CA525" s="254"/>
      <c r="CB525" s="254"/>
      <c r="CC525" s="254"/>
      <c r="CD525" s="254"/>
      <c r="CE525" s="254"/>
      <c r="CF525" s="254"/>
      <c r="CG525" s="254"/>
      <c r="CH525" s="254"/>
      <c r="CI525" s="254"/>
      <c r="CJ525" s="254"/>
      <c r="CK525" s="254"/>
      <c r="CL525" s="254"/>
      <c r="CM525" s="254"/>
      <c r="CN525" s="254"/>
      <c r="CO525" s="254"/>
      <c r="CP525" s="254"/>
      <c r="CQ525" s="254"/>
      <c r="CR525" s="254"/>
      <c r="CS525" s="254"/>
      <c r="CT525" s="254"/>
      <c r="CU525" s="254"/>
      <c r="CV525" s="254"/>
      <c r="CW525" s="254"/>
      <c r="CX525" s="254"/>
      <c r="CY525" s="254"/>
      <c r="CZ525" s="254"/>
      <c r="DA525" s="254"/>
      <c r="DB525" s="254"/>
      <c r="DC525" s="254"/>
      <c r="DD525" s="254"/>
      <c r="DE525" s="254"/>
      <c r="DF525" s="254"/>
      <c r="DG525" s="254"/>
      <c r="DH525" s="254"/>
      <c r="DI525" s="254"/>
      <c r="DJ525" s="254"/>
      <c r="DK525" s="254"/>
      <c r="DL525" s="254"/>
      <c r="DM525" s="254"/>
      <c r="DN525" s="259"/>
      <c r="DO525" s="254"/>
    </row>
    <row r="526" spans="1:119" ht="7.5" customHeight="1">
      <c r="A526" s="254"/>
      <c r="B526" s="258"/>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c r="AA526" s="254"/>
      <c r="AB526" s="254"/>
      <c r="AC526" s="254"/>
      <c r="AD526" s="254"/>
      <c r="AE526" s="254"/>
      <c r="AF526" s="254"/>
      <c r="AG526" s="254"/>
      <c r="AH526" s="254"/>
      <c r="AI526" s="254"/>
      <c r="AJ526" s="254"/>
      <c r="AK526" s="254"/>
      <c r="AL526" s="254"/>
      <c r="AM526" s="254"/>
      <c r="AN526" s="254"/>
      <c r="AO526" s="254"/>
      <c r="AP526" s="254"/>
      <c r="AQ526" s="254"/>
      <c r="AR526" s="254"/>
      <c r="AS526" s="254"/>
      <c r="AT526" s="254"/>
      <c r="AU526" s="254"/>
      <c r="AV526" s="254"/>
      <c r="AW526" s="254"/>
      <c r="AX526" s="254"/>
      <c r="AY526" s="254"/>
      <c r="AZ526" s="254"/>
      <c r="BA526" s="254"/>
      <c r="BB526" s="254"/>
      <c r="BC526" s="254"/>
      <c r="BD526" s="254"/>
      <c r="BE526" s="254"/>
      <c r="BF526" s="254"/>
      <c r="BG526" s="254"/>
      <c r="BH526" s="254"/>
      <c r="BI526" s="254"/>
      <c r="BJ526" s="254"/>
      <c r="BK526" s="254"/>
      <c r="BL526" s="254"/>
      <c r="BM526" s="254"/>
      <c r="BN526" s="254"/>
      <c r="BO526" s="254"/>
      <c r="BP526" s="254"/>
      <c r="BQ526" s="254"/>
      <c r="BR526" s="254"/>
      <c r="BS526" s="254"/>
      <c r="BT526" s="254"/>
      <c r="BU526" s="254"/>
      <c r="BV526" s="254"/>
      <c r="BW526" s="254"/>
      <c r="BX526" s="254"/>
      <c r="BY526" s="254"/>
      <c r="BZ526" s="254"/>
      <c r="CA526" s="254"/>
      <c r="CB526" s="254"/>
      <c r="CC526" s="254"/>
      <c r="CD526" s="254"/>
      <c r="CE526" s="254"/>
      <c r="CF526" s="254"/>
      <c r="CG526" s="254"/>
      <c r="CH526" s="254"/>
      <c r="CI526" s="254"/>
      <c r="CJ526" s="254"/>
      <c r="CK526" s="254"/>
      <c r="CL526" s="254"/>
      <c r="CM526" s="254"/>
      <c r="CN526" s="254"/>
      <c r="CO526" s="254"/>
      <c r="CP526" s="254"/>
      <c r="CQ526" s="254"/>
      <c r="CR526" s="254"/>
      <c r="CS526" s="254"/>
      <c r="CT526" s="254"/>
      <c r="CU526" s="254"/>
      <c r="CV526" s="254"/>
      <c r="CW526" s="254"/>
      <c r="CX526" s="254"/>
      <c r="CY526" s="254"/>
      <c r="CZ526" s="254"/>
      <c r="DA526" s="254"/>
      <c r="DB526" s="254"/>
      <c r="DC526" s="254"/>
      <c r="DD526" s="254"/>
      <c r="DE526" s="254"/>
      <c r="DF526" s="254"/>
      <c r="DG526" s="254"/>
      <c r="DH526" s="254"/>
      <c r="DI526" s="254"/>
      <c r="DJ526" s="254"/>
      <c r="DK526" s="254"/>
      <c r="DL526" s="254"/>
      <c r="DM526" s="254"/>
      <c r="DN526" s="259"/>
      <c r="DO526" s="254"/>
    </row>
    <row r="527" spans="1:119" ht="7.5" customHeight="1">
      <c r="A527" s="254"/>
      <c r="B527" s="258"/>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c r="AA527" s="254"/>
      <c r="AB527" s="254"/>
      <c r="AC527" s="254"/>
      <c r="AD527" s="254"/>
      <c r="AE527" s="254"/>
      <c r="AF527" s="254"/>
      <c r="AG527" s="254"/>
      <c r="AH527" s="254"/>
      <c r="AI527" s="254"/>
      <c r="AJ527" s="254"/>
      <c r="AK527" s="254"/>
      <c r="AL527" s="254"/>
      <c r="AM527" s="254"/>
      <c r="AN527" s="254"/>
      <c r="AO527" s="254"/>
      <c r="AP527" s="254"/>
      <c r="AQ527" s="254"/>
      <c r="AR527" s="254"/>
      <c r="AS527" s="254"/>
      <c r="AT527" s="254"/>
      <c r="AU527" s="254"/>
      <c r="AV527" s="254"/>
      <c r="AW527" s="254"/>
      <c r="AX527" s="254"/>
      <c r="AY527" s="254"/>
      <c r="AZ527" s="254"/>
      <c r="BA527" s="254"/>
      <c r="BB527" s="254"/>
      <c r="BC527" s="254"/>
      <c r="BD527" s="254"/>
      <c r="BE527" s="254"/>
      <c r="BF527" s="254"/>
      <c r="BG527" s="254"/>
      <c r="BH527" s="254"/>
      <c r="BI527" s="254"/>
      <c r="BJ527" s="254"/>
      <c r="BK527" s="254"/>
      <c r="BL527" s="254"/>
      <c r="BM527" s="254"/>
      <c r="BN527" s="254"/>
      <c r="BO527" s="254"/>
      <c r="BP527" s="254"/>
      <c r="BQ527" s="254"/>
      <c r="BR527" s="254"/>
      <c r="BS527" s="254"/>
      <c r="BT527" s="254"/>
      <c r="BU527" s="254"/>
      <c r="BV527" s="254"/>
      <c r="BW527" s="254"/>
      <c r="BX527" s="254"/>
      <c r="BY527" s="254"/>
      <c r="BZ527" s="254"/>
      <c r="CA527" s="254"/>
      <c r="CB527" s="254"/>
      <c r="CC527" s="254"/>
      <c r="CD527" s="254"/>
      <c r="CE527" s="254"/>
      <c r="CF527" s="254"/>
      <c r="CG527" s="254"/>
      <c r="CH527" s="254"/>
      <c r="CI527" s="254"/>
      <c r="CJ527" s="254"/>
      <c r="CK527" s="254"/>
      <c r="CL527" s="254"/>
      <c r="CM527" s="254"/>
      <c r="CN527" s="254"/>
      <c r="CO527" s="254"/>
      <c r="CP527" s="254"/>
      <c r="CQ527" s="254"/>
      <c r="CR527" s="254"/>
      <c r="CS527" s="254"/>
      <c r="CT527" s="254"/>
      <c r="CU527" s="254"/>
      <c r="CV527" s="254"/>
      <c r="CW527" s="254"/>
      <c r="CX527" s="254"/>
      <c r="CY527" s="254"/>
      <c r="CZ527" s="254"/>
      <c r="DA527" s="254"/>
      <c r="DB527" s="254"/>
      <c r="DC527" s="254"/>
      <c r="DD527" s="254"/>
      <c r="DE527" s="254"/>
      <c r="DF527" s="254"/>
      <c r="DG527" s="254"/>
      <c r="DH527" s="254"/>
      <c r="DI527" s="254"/>
      <c r="DJ527" s="254"/>
      <c r="DK527" s="254"/>
      <c r="DL527" s="254"/>
      <c r="DM527" s="254"/>
      <c r="DN527" s="259"/>
      <c r="DO527" s="254"/>
    </row>
    <row r="528" spans="1:119" ht="7.5" customHeight="1">
      <c r="A528" s="254"/>
      <c r="B528" s="258"/>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c r="AA528" s="254"/>
      <c r="AB528" s="254"/>
      <c r="AC528" s="254"/>
      <c r="AD528" s="254"/>
      <c r="AE528" s="254"/>
      <c r="AF528" s="254"/>
      <c r="AG528" s="254"/>
      <c r="AH528" s="254"/>
      <c r="AI528" s="254"/>
      <c r="AJ528" s="254"/>
      <c r="AK528" s="254"/>
      <c r="AL528" s="254"/>
      <c r="AM528" s="254"/>
      <c r="AN528" s="254"/>
      <c r="AO528" s="254"/>
      <c r="AP528" s="254"/>
      <c r="AQ528" s="254"/>
      <c r="AR528" s="254"/>
      <c r="AS528" s="254"/>
      <c r="AT528" s="254"/>
      <c r="AU528" s="254"/>
      <c r="AV528" s="254"/>
      <c r="AW528" s="254"/>
      <c r="AX528" s="254"/>
      <c r="AY528" s="254"/>
      <c r="AZ528" s="254"/>
      <c r="BA528" s="254"/>
      <c r="BB528" s="254"/>
      <c r="BC528" s="254"/>
      <c r="BD528" s="254"/>
      <c r="BE528" s="254"/>
      <c r="BF528" s="254"/>
      <c r="BG528" s="254"/>
      <c r="BH528" s="254"/>
      <c r="BI528" s="254"/>
      <c r="BJ528" s="254"/>
      <c r="BK528" s="254"/>
      <c r="BL528" s="254"/>
      <c r="BM528" s="254"/>
      <c r="BN528" s="254"/>
      <c r="BO528" s="254"/>
      <c r="BP528" s="254"/>
      <c r="BQ528" s="254"/>
      <c r="BR528" s="254"/>
      <c r="BS528" s="254"/>
      <c r="BT528" s="254"/>
      <c r="BU528" s="254"/>
      <c r="BV528" s="254"/>
      <c r="BW528" s="254"/>
      <c r="BX528" s="254"/>
      <c r="BY528" s="254"/>
      <c r="BZ528" s="254"/>
      <c r="CA528" s="254"/>
      <c r="CB528" s="254"/>
      <c r="CC528" s="254"/>
      <c r="CD528" s="254"/>
      <c r="CE528" s="254"/>
      <c r="CF528" s="254"/>
      <c r="CG528" s="254"/>
      <c r="CH528" s="254"/>
      <c r="CI528" s="254"/>
      <c r="CJ528" s="254"/>
      <c r="CK528" s="254"/>
      <c r="CL528" s="254"/>
      <c r="CM528" s="254"/>
      <c r="CN528" s="254"/>
      <c r="CO528" s="254"/>
      <c r="CP528" s="254"/>
      <c r="CQ528" s="254"/>
      <c r="CR528" s="254"/>
      <c r="CS528" s="254"/>
      <c r="CT528" s="254"/>
      <c r="CU528" s="254"/>
      <c r="CV528" s="254"/>
      <c r="CW528" s="254"/>
      <c r="CX528" s="254"/>
      <c r="CY528" s="254"/>
      <c r="CZ528" s="254"/>
      <c r="DA528" s="254"/>
      <c r="DB528" s="254"/>
      <c r="DC528" s="254"/>
      <c r="DD528" s="254"/>
      <c r="DE528" s="254"/>
      <c r="DF528" s="254"/>
      <c r="DG528" s="254"/>
      <c r="DH528" s="254"/>
      <c r="DI528" s="254"/>
      <c r="DJ528" s="254"/>
      <c r="DK528" s="254"/>
      <c r="DL528" s="254"/>
      <c r="DM528" s="254"/>
      <c r="DN528" s="259"/>
      <c r="DO528" s="254"/>
    </row>
    <row r="529" spans="1:119" ht="7.5" customHeight="1">
      <c r="A529" s="254"/>
      <c r="B529" s="258"/>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c r="AA529" s="254"/>
      <c r="AB529" s="254"/>
      <c r="AC529" s="254"/>
      <c r="AD529" s="254"/>
      <c r="AE529" s="254"/>
      <c r="AF529" s="254"/>
      <c r="AG529" s="254"/>
      <c r="AH529" s="254"/>
      <c r="AI529" s="254"/>
      <c r="AJ529" s="254"/>
      <c r="AK529" s="254"/>
      <c r="AL529" s="254"/>
      <c r="AM529" s="254"/>
      <c r="AN529" s="254"/>
      <c r="AO529" s="254"/>
      <c r="AP529" s="254"/>
      <c r="AQ529" s="254"/>
      <c r="AR529" s="254"/>
      <c r="AS529" s="254"/>
      <c r="AT529" s="254"/>
      <c r="AU529" s="254"/>
      <c r="AV529" s="254"/>
      <c r="AW529" s="254"/>
      <c r="AX529" s="254"/>
      <c r="AY529" s="254"/>
      <c r="AZ529" s="254"/>
      <c r="BA529" s="254"/>
      <c r="BB529" s="254"/>
      <c r="BC529" s="254"/>
      <c r="BD529" s="254"/>
      <c r="BE529" s="254"/>
      <c r="BF529" s="254"/>
      <c r="BG529" s="254"/>
      <c r="BH529" s="254"/>
      <c r="BI529" s="254"/>
      <c r="BJ529" s="254"/>
      <c r="BK529" s="254"/>
      <c r="BL529" s="254"/>
      <c r="BM529" s="254"/>
      <c r="BN529" s="254"/>
      <c r="BO529" s="254"/>
      <c r="BP529" s="254"/>
      <c r="BQ529" s="254"/>
      <c r="BR529" s="254"/>
      <c r="BS529" s="254"/>
      <c r="BT529" s="254"/>
      <c r="BU529" s="254"/>
      <c r="BV529" s="254"/>
      <c r="BW529" s="254"/>
      <c r="BX529" s="254"/>
      <c r="BY529" s="254"/>
      <c r="BZ529" s="254"/>
      <c r="CA529" s="254"/>
      <c r="CB529" s="254"/>
      <c r="CC529" s="254"/>
      <c r="CD529" s="254"/>
      <c r="CE529" s="254"/>
      <c r="CF529" s="254"/>
      <c r="CG529" s="254"/>
      <c r="CH529" s="254"/>
      <c r="CI529" s="254"/>
      <c r="CJ529" s="254"/>
      <c r="CK529" s="254"/>
      <c r="CL529" s="254"/>
      <c r="CM529" s="254"/>
      <c r="CN529" s="254"/>
      <c r="CO529" s="254"/>
      <c r="CP529" s="254"/>
      <c r="CQ529" s="254"/>
      <c r="CR529" s="254"/>
      <c r="CS529" s="254"/>
      <c r="CT529" s="254"/>
      <c r="CU529" s="254"/>
      <c r="CV529" s="254"/>
      <c r="CW529" s="254"/>
      <c r="CX529" s="254"/>
      <c r="CY529" s="254"/>
      <c r="CZ529" s="254"/>
      <c r="DA529" s="254"/>
      <c r="DB529" s="254"/>
      <c r="DC529" s="254"/>
      <c r="DD529" s="254"/>
      <c r="DE529" s="254"/>
      <c r="DF529" s="254"/>
      <c r="DG529" s="254"/>
      <c r="DH529" s="254"/>
      <c r="DI529" s="254"/>
      <c r="DJ529" s="254"/>
      <c r="DK529" s="254"/>
      <c r="DL529" s="254"/>
      <c r="DM529" s="254"/>
      <c r="DN529" s="259"/>
      <c r="DO529" s="254"/>
    </row>
    <row r="530" spans="1:119" ht="7.5" customHeight="1">
      <c r="A530" s="254"/>
      <c r="B530" s="258"/>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c r="AA530" s="254"/>
      <c r="AB530" s="254"/>
      <c r="AC530" s="254"/>
      <c r="AD530" s="254"/>
      <c r="AE530" s="254"/>
      <c r="AF530" s="254"/>
      <c r="AG530" s="254"/>
      <c r="AH530" s="254"/>
      <c r="AI530" s="254"/>
      <c r="AJ530" s="254"/>
      <c r="AK530" s="254"/>
      <c r="AL530" s="254"/>
      <c r="AM530" s="254"/>
      <c r="AN530" s="254"/>
      <c r="AO530" s="254"/>
      <c r="AP530" s="254"/>
      <c r="AQ530" s="254"/>
      <c r="AR530" s="254"/>
      <c r="AS530" s="254"/>
      <c r="AT530" s="254"/>
      <c r="AU530" s="254"/>
      <c r="AV530" s="254"/>
      <c r="AW530" s="254"/>
      <c r="AX530" s="254"/>
      <c r="AY530" s="254"/>
      <c r="AZ530" s="254"/>
      <c r="BA530" s="254"/>
      <c r="BB530" s="254"/>
      <c r="BC530" s="254"/>
      <c r="BD530" s="254"/>
      <c r="BE530" s="254"/>
      <c r="BF530" s="254"/>
      <c r="BG530" s="254"/>
      <c r="BH530" s="254"/>
      <c r="BI530" s="254"/>
      <c r="BJ530" s="254"/>
      <c r="BK530" s="254"/>
      <c r="BL530" s="254"/>
      <c r="BM530" s="254"/>
      <c r="BN530" s="254"/>
      <c r="BO530" s="254"/>
      <c r="BP530" s="254"/>
      <c r="BQ530" s="254"/>
      <c r="BR530" s="254"/>
      <c r="BS530" s="254"/>
      <c r="BT530" s="254"/>
      <c r="BU530" s="254"/>
      <c r="BV530" s="254"/>
      <c r="BW530" s="254"/>
      <c r="BX530" s="254"/>
      <c r="BY530" s="254"/>
      <c r="BZ530" s="254"/>
      <c r="CA530" s="254"/>
      <c r="CB530" s="254"/>
      <c r="CC530" s="254"/>
      <c r="CD530" s="254"/>
      <c r="CE530" s="254"/>
      <c r="CF530" s="254"/>
      <c r="CG530" s="254"/>
      <c r="CH530" s="254"/>
      <c r="CI530" s="254"/>
      <c r="CJ530" s="254"/>
      <c r="CK530" s="254"/>
      <c r="CL530" s="254"/>
      <c r="CM530" s="254"/>
      <c r="CN530" s="254"/>
      <c r="CO530" s="254"/>
      <c r="CP530" s="254"/>
      <c r="CQ530" s="254"/>
      <c r="CR530" s="254"/>
      <c r="CS530" s="254"/>
      <c r="CT530" s="254"/>
      <c r="CU530" s="254"/>
      <c r="CV530" s="254"/>
      <c r="CW530" s="254"/>
      <c r="CX530" s="254"/>
      <c r="CY530" s="254"/>
      <c r="CZ530" s="254"/>
      <c r="DA530" s="254"/>
      <c r="DB530" s="254"/>
      <c r="DC530" s="254"/>
      <c r="DD530" s="254"/>
      <c r="DE530" s="254"/>
      <c r="DF530" s="254"/>
      <c r="DG530" s="254"/>
      <c r="DH530" s="254"/>
      <c r="DI530" s="254"/>
      <c r="DJ530" s="254"/>
      <c r="DK530" s="254"/>
      <c r="DL530" s="254"/>
      <c r="DM530" s="254"/>
      <c r="DN530" s="259"/>
      <c r="DO530" s="254"/>
    </row>
    <row r="531" spans="1:119" ht="7.5" customHeight="1">
      <c r="A531" s="254"/>
      <c r="B531" s="258"/>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c r="AA531" s="254"/>
      <c r="AB531" s="254"/>
      <c r="AC531" s="254"/>
      <c r="AD531" s="254"/>
      <c r="AE531" s="254"/>
      <c r="AF531" s="254"/>
      <c r="AG531" s="254"/>
      <c r="AH531" s="254"/>
      <c r="AI531" s="254"/>
      <c r="AJ531" s="254"/>
      <c r="AK531" s="254"/>
      <c r="AL531" s="254"/>
      <c r="AM531" s="254"/>
      <c r="AN531" s="254"/>
      <c r="AO531" s="254"/>
      <c r="AP531" s="254"/>
      <c r="AQ531" s="254"/>
      <c r="AR531" s="254"/>
      <c r="AS531" s="254"/>
      <c r="AT531" s="254"/>
      <c r="AU531" s="254"/>
      <c r="AV531" s="254"/>
      <c r="AW531" s="254"/>
      <c r="AX531" s="254"/>
      <c r="AY531" s="254"/>
      <c r="AZ531" s="254"/>
      <c r="BA531" s="254"/>
      <c r="BB531" s="254"/>
      <c r="BC531" s="254"/>
      <c r="BD531" s="254"/>
      <c r="BE531" s="254"/>
      <c r="BF531" s="254"/>
      <c r="BG531" s="254"/>
      <c r="BH531" s="254"/>
      <c r="BI531" s="254"/>
      <c r="BJ531" s="254"/>
      <c r="BK531" s="254"/>
      <c r="BL531" s="254"/>
      <c r="BM531" s="254"/>
      <c r="BN531" s="254"/>
      <c r="BO531" s="254"/>
      <c r="BP531" s="254"/>
      <c r="BQ531" s="254"/>
      <c r="BR531" s="254"/>
      <c r="BS531" s="254"/>
      <c r="BT531" s="254"/>
      <c r="BU531" s="254"/>
      <c r="BV531" s="254"/>
      <c r="BW531" s="254"/>
      <c r="BX531" s="254"/>
      <c r="BY531" s="254"/>
      <c r="BZ531" s="254"/>
      <c r="CA531" s="254"/>
      <c r="CB531" s="254"/>
      <c r="CC531" s="254"/>
      <c r="CD531" s="254"/>
      <c r="CE531" s="254"/>
      <c r="CF531" s="254"/>
      <c r="CG531" s="254"/>
      <c r="CH531" s="254"/>
      <c r="CI531" s="254"/>
      <c r="CJ531" s="254"/>
      <c r="CK531" s="254"/>
      <c r="CL531" s="254"/>
      <c r="CM531" s="254"/>
      <c r="CN531" s="254"/>
      <c r="CO531" s="254"/>
      <c r="CP531" s="254"/>
      <c r="CQ531" s="254"/>
      <c r="CR531" s="254"/>
      <c r="CS531" s="254"/>
      <c r="CT531" s="254"/>
      <c r="CU531" s="254"/>
      <c r="CV531" s="254"/>
      <c r="CW531" s="254"/>
      <c r="CX531" s="254"/>
      <c r="CY531" s="254"/>
      <c r="CZ531" s="254"/>
      <c r="DA531" s="254"/>
      <c r="DB531" s="254"/>
      <c r="DC531" s="254"/>
      <c r="DD531" s="254"/>
      <c r="DE531" s="254"/>
      <c r="DF531" s="254"/>
      <c r="DG531" s="254"/>
      <c r="DH531" s="254"/>
      <c r="DI531" s="254"/>
      <c r="DJ531" s="254"/>
      <c r="DK531" s="254"/>
      <c r="DL531" s="254"/>
      <c r="DM531" s="254"/>
      <c r="DN531" s="259"/>
      <c r="DO531" s="254"/>
    </row>
    <row r="532" spans="1:119" ht="7.5" customHeight="1">
      <c r="A532" s="254"/>
      <c r="B532" s="258"/>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c r="AA532" s="254"/>
      <c r="AB532" s="254"/>
      <c r="AC532" s="254"/>
      <c r="AD532" s="254"/>
      <c r="AE532" s="254"/>
      <c r="AF532" s="254"/>
      <c r="AG532" s="254"/>
      <c r="AH532" s="254"/>
      <c r="AI532" s="254"/>
      <c r="AJ532" s="254"/>
      <c r="AK532" s="254"/>
      <c r="AL532" s="254"/>
      <c r="AM532" s="254"/>
      <c r="AN532" s="254"/>
      <c r="AO532" s="254"/>
      <c r="AP532" s="254"/>
      <c r="AQ532" s="254"/>
      <c r="AR532" s="254"/>
      <c r="AS532" s="254"/>
      <c r="AT532" s="254"/>
      <c r="AU532" s="254"/>
      <c r="AV532" s="254"/>
      <c r="AW532" s="254"/>
      <c r="AX532" s="254"/>
      <c r="AY532" s="254"/>
      <c r="AZ532" s="254"/>
      <c r="BA532" s="254"/>
      <c r="BB532" s="254"/>
      <c r="BC532" s="254"/>
      <c r="BD532" s="254"/>
      <c r="BE532" s="254"/>
      <c r="BF532" s="254"/>
      <c r="BG532" s="254"/>
      <c r="BH532" s="254"/>
      <c r="BI532" s="254"/>
      <c r="BJ532" s="254"/>
      <c r="BK532" s="254"/>
      <c r="BL532" s="254"/>
      <c r="BM532" s="254"/>
      <c r="BN532" s="254"/>
      <c r="BO532" s="254"/>
      <c r="BP532" s="254"/>
      <c r="BQ532" s="254"/>
      <c r="BR532" s="254"/>
      <c r="BS532" s="254"/>
      <c r="BT532" s="254"/>
      <c r="BU532" s="254"/>
      <c r="BV532" s="254"/>
      <c r="BW532" s="254"/>
      <c r="BX532" s="254"/>
      <c r="BY532" s="254"/>
      <c r="BZ532" s="254"/>
      <c r="CA532" s="254"/>
      <c r="CB532" s="254"/>
      <c r="CC532" s="254"/>
      <c r="CD532" s="254"/>
      <c r="CE532" s="254"/>
      <c r="CF532" s="254"/>
      <c r="CG532" s="254"/>
      <c r="CH532" s="254"/>
      <c r="CI532" s="254"/>
      <c r="CJ532" s="254"/>
      <c r="CK532" s="254"/>
      <c r="CL532" s="254"/>
      <c r="CM532" s="254"/>
      <c r="CN532" s="254"/>
      <c r="CO532" s="254"/>
      <c r="CP532" s="254"/>
      <c r="CQ532" s="254"/>
      <c r="CR532" s="254"/>
      <c r="CS532" s="254"/>
      <c r="CT532" s="254"/>
      <c r="CU532" s="254"/>
      <c r="CV532" s="254"/>
      <c r="CW532" s="254"/>
      <c r="CX532" s="254"/>
      <c r="CY532" s="254"/>
      <c r="CZ532" s="254"/>
      <c r="DA532" s="254"/>
      <c r="DB532" s="254"/>
      <c r="DC532" s="254"/>
      <c r="DD532" s="254"/>
      <c r="DE532" s="254"/>
      <c r="DF532" s="254"/>
      <c r="DG532" s="254"/>
      <c r="DH532" s="254"/>
      <c r="DI532" s="254"/>
      <c r="DJ532" s="254"/>
      <c r="DK532" s="254"/>
      <c r="DL532" s="254"/>
      <c r="DM532" s="254"/>
      <c r="DN532" s="259"/>
      <c r="DO532" s="254"/>
    </row>
    <row r="533" spans="1:119" ht="7.5" customHeight="1">
      <c r="A533" s="254"/>
      <c r="B533" s="258"/>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c r="AA533" s="254"/>
      <c r="AB533" s="254"/>
      <c r="AC533" s="254"/>
      <c r="AD533" s="254"/>
      <c r="AE533" s="254"/>
      <c r="AF533" s="254"/>
      <c r="AG533" s="254"/>
      <c r="AH533" s="254"/>
      <c r="AI533" s="254"/>
      <c r="AJ533" s="254"/>
      <c r="AK533" s="254"/>
      <c r="AL533" s="254"/>
      <c r="AM533" s="254"/>
      <c r="AN533" s="254"/>
      <c r="AO533" s="254"/>
      <c r="AP533" s="254"/>
      <c r="AQ533" s="254"/>
      <c r="AR533" s="254"/>
      <c r="AS533" s="254"/>
      <c r="AT533" s="254"/>
      <c r="AU533" s="254"/>
      <c r="AV533" s="254"/>
      <c r="AW533" s="254"/>
      <c r="AX533" s="254"/>
      <c r="AY533" s="254"/>
      <c r="AZ533" s="254"/>
      <c r="BA533" s="254"/>
      <c r="BB533" s="254"/>
      <c r="BC533" s="254"/>
      <c r="BD533" s="254"/>
      <c r="BE533" s="254"/>
      <c r="BF533" s="254"/>
      <c r="BG533" s="254"/>
      <c r="BH533" s="254"/>
      <c r="BI533" s="254"/>
      <c r="BJ533" s="254"/>
      <c r="BK533" s="254"/>
      <c r="BL533" s="254"/>
      <c r="BM533" s="254"/>
      <c r="BN533" s="254"/>
      <c r="BO533" s="254"/>
      <c r="BP533" s="254"/>
      <c r="BQ533" s="254"/>
      <c r="BR533" s="254"/>
      <c r="BS533" s="254"/>
      <c r="BT533" s="254"/>
      <c r="BU533" s="254"/>
      <c r="BV533" s="254"/>
      <c r="BW533" s="254"/>
      <c r="BX533" s="254"/>
      <c r="BY533" s="254"/>
      <c r="BZ533" s="254"/>
      <c r="CA533" s="254"/>
      <c r="CB533" s="254"/>
      <c r="CC533" s="254"/>
      <c r="CD533" s="254"/>
      <c r="CE533" s="254"/>
      <c r="CF533" s="254"/>
      <c r="CG533" s="254"/>
      <c r="CH533" s="254"/>
      <c r="CI533" s="254"/>
      <c r="CJ533" s="254"/>
      <c r="CK533" s="254"/>
      <c r="CL533" s="254"/>
      <c r="CM533" s="254"/>
      <c r="CN533" s="254"/>
      <c r="CO533" s="254"/>
      <c r="CP533" s="254"/>
      <c r="CQ533" s="254"/>
      <c r="CR533" s="254"/>
      <c r="CS533" s="254"/>
      <c r="CT533" s="254"/>
      <c r="CU533" s="254"/>
      <c r="CV533" s="254"/>
      <c r="CW533" s="254"/>
      <c r="CX533" s="254"/>
      <c r="CY533" s="254"/>
      <c r="CZ533" s="254"/>
      <c r="DA533" s="254"/>
      <c r="DB533" s="254"/>
      <c r="DC533" s="254"/>
      <c r="DD533" s="254"/>
      <c r="DE533" s="254"/>
      <c r="DF533" s="254"/>
      <c r="DG533" s="254"/>
      <c r="DH533" s="254"/>
      <c r="DI533" s="254"/>
      <c r="DJ533" s="254"/>
      <c r="DK533" s="254"/>
      <c r="DL533" s="254"/>
      <c r="DM533" s="254"/>
      <c r="DN533" s="259"/>
      <c r="DO533" s="254"/>
    </row>
    <row r="534" spans="1:119" ht="7.5" customHeight="1">
      <c r="A534" s="254"/>
      <c r="B534" s="258"/>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c r="AA534" s="254"/>
      <c r="AB534" s="254"/>
      <c r="AC534" s="254"/>
      <c r="AD534" s="254"/>
      <c r="AE534" s="254"/>
      <c r="AF534" s="254"/>
      <c r="AG534" s="254"/>
      <c r="AH534" s="254"/>
      <c r="AI534" s="254"/>
      <c r="AJ534" s="254"/>
      <c r="AK534" s="254"/>
      <c r="AL534" s="254"/>
      <c r="AM534" s="254"/>
      <c r="AN534" s="254"/>
      <c r="AO534" s="254"/>
      <c r="AP534" s="254"/>
      <c r="AQ534" s="254"/>
      <c r="AR534" s="254"/>
      <c r="AS534" s="254"/>
      <c r="AT534" s="254"/>
      <c r="AU534" s="254"/>
      <c r="AV534" s="254"/>
      <c r="AW534" s="254"/>
      <c r="AX534" s="254"/>
      <c r="AY534" s="254"/>
      <c r="AZ534" s="254"/>
      <c r="BA534" s="254"/>
      <c r="BB534" s="254"/>
      <c r="BC534" s="254"/>
      <c r="BD534" s="254"/>
      <c r="BE534" s="254"/>
      <c r="BF534" s="254"/>
      <c r="BG534" s="254"/>
      <c r="BH534" s="254"/>
      <c r="BI534" s="254"/>
      <c r="BJ534" s="254"/>
      <c r="BK534" s="254"/>
      <c r="BL534" s="254"/>
      <c r="BM534" s="254"/>
      <c r="BN534" s="254"/>
      <c r="BO534" s="254"/>
      <c r="BP534" s="254"/>
      <c r="BQ534" s="254"/>
      <c r="BR534" s="254"/>
      <c r="BS534" s="254"/>
      <c r="BT534" s="254"/>
      <c r="BU534" s="254"/>
      <c r="BV534" s="254"/>
      <c r="BW534" s="254"/>
      <c r="BX534" s="254"/>
      <c r="BY534" s="254"/>
      <c r="BZ534" s="254"/>
      <c r="CA534" s="254"/>
      <c r="CB534" s="254"/>
      <c r="CC534" s="254"/>
      <c r="CD534" s="254"/>
      <c r="CE534" s="254"/>
      <c r="CF534" s="254"/>
      <c r="CG534" s="254"/>
      <c r="CH534" s="254"/>
      <c r="CI534" s="254"/>
      <c r="CJ534" s="254"/>
      <c r="CK534" s="254"/>
      <c r="CL534" s="254"/>
      <c r="CM534" s="254"/>
      <c r="CN534" s="254"/>
      <c r="CO534" s="254"/>
      <c r="CP534" s="254"/>
      <c r="CQ534" s="254"/>
      <c r="CR534" s="254"/>
      <c r="CS534" s="254"/>
      <c r="CT534" s="254"/>
      <c r="CU534" s="254"/>
      <c r="CV534" s="254"/>
      <c r="CW534" s="254"/>
      <c r="CX534" s="254"/>
      <c r="CY534" s="254"/>
      <c r="CZ534" s="254"/>
      <c r="DA534" s="254"/>
      <c r="DB534" s="254"/>
      <c r="DC534" s="254"/>
      <c r="DD534" s="254"/>
      <c r="DE534" s="254"/>
      <c r="DF534" s="254"/>
      <c r="DG534" s="254"/>
      <c r="DH534" s="254"/>
      <c r="DI534" s="254"/>
      <c r="DJ534" s="254"/>
      <c r="DK534" s="254"/>
      <c r="DL534" s="254"/>
      <c r="DM534" s="254"/>
      <c r="DN534" s="259"/>
      <c r="DO534" s="254"/>
    </row>
    <row r="535" spans="1:119" ht="7.5" customHeight="1">
      <c r="A535" s="254"/>
      <c r="B535" s="258"/>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c r="AA535" s="254"/>
      <c r="AB535" s="254"/>
      <c r="AC535" s="254"/>
      <c r="AD535" s="254"/>
      <c r="AE535" s="254"/>
      <c r="AF535" s="254"/>
      <c r="AG535" s="254"/>
      <c r="AH535" s="254"/>
      <c r="AI535" s="254"/>
      <c r="AJ535" s="254"/>
      <c r="AK535" s="254"/>
      <c r="AL535" s="254"/>
      <c r="AM535" s="254"/>
      <c r="AN535" s="254"/>
      <c r="AO535" s="254"/>
      <c r="AP535" s="254"/>
      <c r="AQ535" s="254"/>
      <c r="AR535" s="254"/>
      <c r="AS535" s="254"/>
      <c r="AT535" s="254"/>
      <c r="AU535" s="254"/>
      <c r="AV535" s="254"/>
      <c r="AW535" s="254"/>
      <c r="AX535" s="254"/>
      <c r="AY535" s="254"/>
      <c r="AZ535" s="254"/>
      <c r="BA535" s="254"/>
      <c r="BB535" s="254"/>
      <c r="BC535" s="254"/>
      <c r="BD535" s="254"/>
      <c r="BE535" s="254"/>
      <c r="BF535" s="254"/>
      <c r="BG535" s="254"/>
      <c r="BH535" s="254"/>
      <c r="BI535" s="254"/>
      <c r="BJ535" s="254"/>
      <c r="BK535" s="254"/>
      <c r="BL535" s="254"/>
      <c r="BM535" s="254"/>
      <c r="BN535" s="254"/>
      <c r="BO535" s="254"/>
      <c r="BP535" s="254"/>
      <c r="BQ535" s="254"/>
      <c r="BR535" s="254"/>
      <c r="BS535" s="254"/>
      <c r="BT535" s="254"/>
      <c r="BU535" s="254"/>
      <c r="BV535" s="254"/>
      <c r="BW535" s="254"/>
      <c r="BX535" s="254"/>
      <c r="BY535" s="254"/>
      <c r="BZ535" s="254"/>
      <c r="CA535" s="254"/>
      <c r="CB535" s="254"/>
      <c r="CC535" s="254"/>
      <c r="CD535" s="254"/>
      <c r="CE535" s="254"/>
      <c r="CF535" s="254"/>
      <c r="CG535" s="254"/>
      <c r="CH535" s="254"/>
      <c r="CI535" s="254"/>
      <c r="CJ535" s="254"/>
      <c r="CK535" s="254"/>
      <c r="CL535" s="254"/>
      <c r="CM535" s="254"/>
      <c r="CN535" s="254"/>
      <c r="CO535" s="254"/>
      <c r="CP535" s="254"/>
      <c r="CQ535" s="254"/>
      <c r="CR535" s="254"/>
      <c r="CS535" s="254"/>
      <c r="CT535" s="254"/>
      <c r="CU535" s="254"/>
      <c r="CV535" s="254"/>
      <c r="CW535" s="254"/>
      <c r="CX535" s="254"/>
      <c r="CY535" s="254"/>
      <c r="CZ535" s="254"/>
      <c r="DA535" s="254"/>
      <c r="DB535" s="254"/>
      <c r="DC535" s="254"/>
      <c r="DD535" s="254"/>
      <c r="DE535" s="254"/>
      <c r="DF535" s="254"/>
      <c r="DG535" s="254"/>
      <c r="DH535" s="254"/>
      <c r="DI535" s="254"/>
      <c r="DJ535" s="254"/>
      <c r="DK535" s="254"/>
      <c r="DL535" s="254"/>
      <c r="DM535" s="254"/>
      <c r="DN535" s="259"/>
      <c r="DO535" s="254"/>
    </row>
    <row r="536" spans="1:119" ht="7.5" customHeight="1">
      <c r="A536" s="254"/>
      <c r="B536" s="258"/>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c r="AA536" s="254"/>
      <c r="AB536" s="254"/>
      <c r="AC536" s="254"/>
      <c r="AD536" s="254"/>
      <c r="AE536" s="254"/>
      <c r="AF536" s="254"/>
      <c r="AG536" s="254"/>
      <c r="AH536" s="254"/>
      <c r="AI536" s="254"/>
      <c r="AJ536" s="254"/>
      <c r="AK536" s="254"/>
      <c r="AL536" s="254"/>
      <c r="AM536" s="254"/>
      <c r="AN536" s="254"/>
      <c r="AO536" s="254"/>
      <c r="AP536" s="254"/>
      <c r="AQ536" s="254"/>
      <c r="AR536" s="254"/>
      <c r="AS536" s="254"/>
      <c r="AT536" s="254"/>
      <c r="AU536" s="254"/>
      <c r="AV536" s="254"/>
      <c r="AW536" s="254"/>
      <c r="AX536" s="254"/>
      <c r="AY536" s="254"/>
      <c r="AZ536" s="254"/>
      <c r="BA536" s="254"/>
      <c r="BB536" s="254"/>
      <c r="BC536" s="254"/>
      <c r="BD536" s="254"/>
      <c r="BE536" s="254"/>
      <c r="BF536" s="254"/>
      <c r="BG536" s="254"/>
      <c r="BH536" s="254"/>
      <c r="BI536" s="254"/>
      <c r="BJ536" s="254"/>
      <c r="BK536" s="254"/>
      <c r="BL536" s="254"/>
      <c r="BM536" s="254"/>
      <c r="BN536" s="254"/>
      <c r="BO536" s="254"/>
      <c r="BP536" s="254"/>
      <c r="BQ536" s="254"/>
      <c r="BR536" s="254"/>
      <c r="BS536" s="254"/>
      <c r="BT536" s="254"/>
      <c r="BU536" s="254"/>
      <c r="BV536" s="254"/>
      <c r="BW536" s="254"/>
      <c r="BX536" s="254"/>
      <c r="BY536" s="254"/>
      <c r="BZ536" s="254"/>
      <c r="CA536" s="254"/>
      <c r="CB536" s="254"/>
      <c r="CC536" s="254"/>
      <c r="CD536" s="254"/>
      <c r="CE536" s="254"/>
      <c r="CF536" s="254"/>
      <c r="CG536" s="254"/>
      <c r="CH536" s="254"/>
      <c r="CI536" s="254"/>
      <c r="CJ536" s="254"/>
      <c r="CK536" s="254"/>
      <c r="CL536" s="254"/>
      <c r="CM536" s="254"/>
      <c r="CN536" s="254"/>
      <c r="CO536" s="254"/>
      <c r="CP536" s="254"/>
      <c r="CQ536" s="254"/>
      <c r="CR536" s="254"/>
      <c r="CS536" s="254"/>
      <c r="CT536" s="254"/>
      <c r="CU536" s="254"/>
      <c r="CV536" s="254"/>
      <c r="CW536" s="254"/>
      <c r="CX536" s="254"/>
      <c r="CY536" s="254"/>
      <c r="CZ536" s="254"/>
      <c r="DA536" s="254"/>
      <c r="DB536" s="254"/>
      <c r="DC536" s="254"/>
      <c r="DD536" s="254"/>
      <c r="DE536" s="254"/>
      <c r="DF536" s="254"/>
      <c r="DG536" s="254"/>
      <c r="DH536" s="254"/>
      <c r="DI536" s="254"/>
      <c r="DJ536" s="254"/>
      <c r="DK536" s="254"/>
      <c r="DL536" s="254"/>
      <c r="DM536" s="254"/>
      <c r="DN536" s="259"/>
      <c r="DO536" s="254"/>
    </row>
    <row r="537" spans="1:119" ht="7.5" customHeight="1">
      <c r="A537" s="254"/>
      <c r="B537" s="258"/>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c r="AA537" s="254"/>
      <c r="AB537" s="254"/>
      <c r="AC537" s="254"/>
      <c r="AD537" s="254"/>
      <c r="AE537" s="254"/>
      <c r="AF537" s="254"/>
      <c r="AG537" s="254"/>
      <c r="AH537" s="254"/>
      <c r="AI537" s="254"/>
      <c r="AJ537" s="254"/>
      <c r="AK537" s="254"/>
      <c r="AL537" s="254"/>
      <c r="AM537" s="254"/>
      <c r="AN537" s="254"/>
      <c r="AO537" s="254"/>
      <c r="AP537" s="254"/>
      <c r="AQ537" s="254"/>
      <c r="AR537" s="254"/>
      <c r="AS537" s="254"/>
      <c r="AT537" s="254"/>
      <c r="AU537" s="254"/>
      <c r="AV537" s="254"/>
      <c r="AW537" s="254"/>
      <c r="AX537" s="254"/>
      <c r="AY537" s="254"/>
      <c r="AZ537" s="254"/>
      <c r="BA537" s="254"/>
      <c r="BB537" s="254"/>
      <c r="BC537" s="254"/>
      <c r="BD537" s="254"/>
      <c r="BE537" s="254"/>
      <c r="BF537" s="254"/>
      <c r="BG537" s="254"/>
      <c r="BH537" s="254"/>
      <c r="BI537" s="254"/>
      <c r="BJ537" s="254"/>
      <c r="BK537" s="254"/>
      <c r="BL537" s="254"/>
      <c r="BM537" s="254"/>
      <c r="BN537" s="254"/>
      <c r="BO537" s="254"/>
      <c r="BP537" s="254"/>
      <c r="BQ537" s="254"/>
      <c r="BR537" s="254"/>
      <c r="BS537" s="254"/>
      <c r="BT537" s="254"/>
      <c r="BU537" s="254"/>
      <c r="BV537" s="254"/>
      <c r="BW537" s="254"/>
      <c r="BX537" s="254"/>
      <c r="BY537" s="254"/>
      <c r="BZ537" s="254"/>
      <c r="CA537" s="254"/>
      <c r="CB537" s="254"/>
      <c r="CC537" s="254"/>
      <c r="CD537" s="254"/>
      <c r="CE537" s="254"/>
      <c r="CF537" s="254"/>
      <c r="CG537" s="254"/>
      <c r="CH537" s="254"/>
      <c r="CI537" s="254"/>
      <c r="CJ537" s="254"/>
      <c r="CK537" s="254"/>
      <c r="CL537" s="254"/>
      <c r="CM537" s="254"/>
      <c r="CN537" s="254"/>
      <c r="CO537" s="254"/>
      <c r="CP537" s="254"/>
      <c r="CQ537" s="254"/>
      <c r="CR537" s="254"/>
      <c r="CS537" s="254"/>
      <c r="CT537" s="254"/>
      <c r="CU537" s="254"/>
      <c r="CV537" s="254"/>
      <c r="CW537" s="254"/>
      <c r="CX537" s="254"/>
      <c r="CY537" s="254"/>
      <c r="CZ537" s="254"/>
      <c r="DA537" s="254"/>
      <c r="DB537" s="254"/>
      <c r="DC537" s="254"/>
      <c r="DD537" s="254"/>
      <c r="DE537" s="254"/>
      <c r="DF537" s="254"/>
      <c r="DG537" s="254"/>
      <c r="DH537" s="254"/>
      <c r="DI537" s="254"/>
      <c r="DJ537" s="254"/>
      <c r="DK537" s="254"/>
      <c r="DL537" s="254"/>
      <c r="DM537" s="254"/>
      <c r="DN537" s="259"/>
      <c r="DO537" s="254"/>
    </row>
    <row r="538" spans="1:119" ht="7.5" customHeight="1">
      <c r="A538" s="254"/>
      <c r="B538" s="258"/>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c r="AA538" s="254"/>
      <c r="AB538" s="254"/>
      <c r="AC538" s="254"/>
      <c r="AD538" s="254"/>
      <c r="AE538" s="254"/>
      <c r="AF538" s="254"/>
      <c r="AG538" s="254"/>
      <c r="AH538" s="254"/>
      <c r="AI538" s="254"/>
      <c r="AJ538" s="254"/>
      <c r="AK538" s="254"/>
      <c r="AL538" s="254"/>
      <c r="AM538" s="254"/>
      <c r="AN538" s="254"/>
      <c r="AO538" s="254"/>
      <c r="AP538" s="254"/>
      <c r="AQ538" s="254"/>
      <c r="AR538" s="254"/>
      <c r="AS538" s="254"/>
      <c r="AT538" s="254"/>
      <c r="AU538" s="254"/>
      <c r="AV538" s="254"/>
      <c r="AW538" s="254"/>
      <c r="AX538" s="254"/>
      <c r="AY538" s="254"/>
      <c r="AZ538" s="254"/>
      <c r="BA538" s="254"/>
      <c r="BB538" s="254"/>
      <c r="BC538" s="254"/>
      <c r="BD538" s="254"/>
      <c r="BE538" s="254"/>
      <c r="BF538" s="254"/>
      <c r="BG538" s="254"/>
      <c r="BH538" s="254"/>
      <c r="BI538" s="254"/>
      <c r="BJ538" s="254"/>
      <c r="BK538" s="254"/>
      <c r="BL538" s="254"/>
      <c r="BM538" s="254"/>
      <c r="BN538" s="254"/>
      <c r="BO538" s="254"/>
      <c r="BP538" s="254"/>
      <c r="BQ538" s="254"/>
      <c r="BR538" s="254"/>
      <c r="BS538" s="254"/>
      <c r="BT538" s="254"/>
      <c r="BU538" s="254"/>
      <c r="BV538" s="254"/>
      <c r="BW538" s="254"/>
      <c r="BX538" s="254"/>
      <c r="BY538" s="254"/>
      <c r="BZ538" s="254"/>
      <c r="CA538" s="254"/>
      <c r="CB538" s="254"/>
      <c r="CC538" s="254"/>
      <c r="CD538" s="254"/>
      <c r="CE538" s="254"/>
      <c r="CF538" s="254"/>
      <c r="CG538" s="254"/>
      <c r="CH538" s="254"/>
      <c r="CI538" s="254"/>
      <c r="CJ538" s="254"/>
      <c r="CK538" s="254"/>
      <c r="CL538" s="254"/>
      <c r="CM538" s="254"/>
      <c r="CN538" s="254"/>
      <c r="CO538" s="254"/>
      <c r="CP538" s="254"/>
      <c r="CQ538" s="254"/>
      <c r="CR538" s="254"/>
      <c r="CS538" s="254"/>
      <c r="CT538" s="254"/>
      <c r="CU538" s="254"/>
      <c r="CV538" s="254"/>
      <c r="CW538" s="254"/>
      <c r="CX538" s="254"/>
      <c r="CY538" s="254"/>
      <c r="CZ538" s="254"/>
      <c r="DA538" s="254"/>
      <c r="DB538" s="254"/>
      <c r="DC538" s="254"/>
      <c r="DD538" s="254"/>
      <c r="DE538" s="254"/>
      <c r="DF538" s="254"/>
      <c r="DG538" s="254"/>
      <c r="DH538" s="254"/>
      <c r="DI538" s="254"/>
      <c r="DJ538" s="254"/>
      <c r="DK538" s="254"/>
      <c r="DL538" s="254"/>
      <c r="DM538" s="254"/>
      <c r="DN538" s="259"/>
      <c r="DO538" s="254"/>
    </row>
    <row r="539" spans="1:119" ht="7.5" customHeight="1">
      <c r="A539" s="254"/>
      <c r="B539" s="258"/>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c r="AA539" s="254"/>
      <c r="AB539" s="254"/>
      <c r="AC539" s="254"/>
      <c r="AD539" s="254"/>
      <c r="AE539" s="254"/>
      <c r="AF539" s="254"/>
      <c r="AG539" s="254"/>
      <c r="AH539" s="254"/>
      <c r="AI539" s="254"/>
      <c r="AJ539" s="254"/>
      <c r="AK539" s="254"/>
      <c r="AL539" s="254"/>
      <c r="AM539" s="254"/>
      <c r="AN539" s="254"/>
      <c r="AO539" s="254"/>
      <c r="AP539" s="254"/>
      <c r="AQ539" s="254"/>
      <c r="AR539" s="254"/>
      <c r="AS539" s="254"/>
      <c r="AT539" s="254"/>
      <c r="AU539" s="254"/>
      <c r="AV539" s="254"/>
      <c r="AW539" s="254"/>
      <c r="AX539" s="254"/>
      <c r="AY539" s="254"/>
      <c r="AZ539" s="254"/>
      <c r="BA539" s="254"/>
      <c r="BB539" s="254"/>
      <c r="BC539" s="254"/>
      <c r="BD539" s="254"/>
      <c r="BE539" s="254"/>
      <c r="BF539" s="254"/>
      <c r="BG539" s="254"/>
      <c r="BH539" s="254"/>
      <c r="BI539" s="254"/>
      <c r="BJ539" s="254"/>
      <c r="BK539" s="254"/>
      <c r="BL539" s="254"/>
      <c r="BM539" s="254"/>
      <c r="BN539" s="254"/>
      <c r="BO539" s="254"/>
      <c r="BP539" s="254"/>
      <c r="BQ539" s="254"/>
      <c r="BR539" s="254"/>
      <c r="BS539" s="254"/>
      <c r="BT539" s="254"/>
      <c r="BU539" s="254"/>
      <c r="BV539" s="254"/>
      <c r="BW539" s="254"/>
      <c r="BX539" s="254"/>
      <c r="BY539" s="254"/>
      <c r="BZ539" s="254"/>
      <c r="CA539" s="254"/>
      <c r="CB539" s="254"/>
      <c r="CC539" s="254"/>
      <c r="CD539" s="254"/>
      <c r="CE539" s="254"/>
      <c r="CF539" s="254"/>
      <c r="CG539" s="254"/>
      <c r="CH539" s="254"/>
      <c r="CI539" s="254"/>
      <c r="CJ539" s="254"/>
      <c r="CK539" s="254"/>
      <c r="CL539" s="254"/>
      <c r="CM539" s="254"/>
      <c r="CN539" s="254"/>
      <c r="CO539" s="254"/>
      <c r="CP539" s="254"/>
      <c r="CQ539" s="254"/>
      <c r="CR539" s="254"/>
      <c r="CS539" s="254"/>
      <c r="CT539" s="254"/>
      <c r="CU539" s="254"/>
      <c r="CV539" s="254"/>
      <c r="CW539" s="254"/>
      <c r="CX539" s="254"/>
      <c r="CY539" s="254"/>
      <c r="CZ539" s="254"/>
      <c r="DA539" s="254"/>
      <c r="DB539" s="254"/>
      <c r="DC539" s="254"/>
      <c r="DD539" s="254"/>
      <c r="DE539" s="254"/>
      <c r="DF539" s="254"/>
      <c r="DG539" s="254"/>
      <c r="DH539" s="254"/>
      <c r="DI539" s="254"/>
      <c r="DJ539" s="254"/>
      <c r="DK539" s="254"/>
      <c r="DL539" s="254"/>
      <c r="DM539" s="254"/>
      <c r="DN539" s="259"/>
      <c r="DO539" s="254"/>
    </row>
    <row r="540" spans="1:119" ht="7.5" customHeight="1">
      <c r="A540" s="254"/>
      <c r="B540" s="258"/>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c r="AA540" s="254"/>
      <c r="AB540" s="254"/>
      <c r="AC540" s="254"/>
      <c r="AD540" s="254"/>
      <c r="AE540" s="254"/>
      <c r="AF540" s="254"/>
      <c r="AG540" s="254"/>
      <c r="AH540" s="254"/>
      <c r="AI540" s="254"/>
      <c r="AJ540" s="254"/>
      <c r="AK540" s="254"/>
      <c r="AL540" s="254"/>
      <c r="AM540" s="254"/>
      <c r="AN540" s="254"/>
      <c r="AO540" s="254"/>
      <c r="AP540" s="254"/>
      <c r="AQ540" s="254"/>
      <c r="AR540" s="254"/>
      <c r="AS540" s="254"/>
      <c r="AT540" s="254"/>
      <c r="AU540" s="254"/>
      <c r="AV540" s="254"/>
      <c r="AW540" s="254"/>
      <c r="AX540" s="254"/>
      <c r="AY540" s="254"/>
      <c r="AZ540" s="254"/>
      <c r="BA540" s="254"/>
      <c r="BB540" s="254"/>
      <c r="BC540" s="254"/>
      <c r="BD540" s="254"/>
      <c r="BE540" s="254"/>
      <c r="BF540" s="254"/>
      <c r="BG540" s="254"/>
      <c r="BH540" s="254"/>
      <c r="BI540" s="254"/>
      <c r="BJ540" s="254"/>
      <c r="BK540" s="254"/>
      <c r="BL540" s="254"/>
      <c r="BM540" s="254"/>
      <c r="BN540" s="254"/>
      <c r="BO540" s="254"/>
      <c r="BP540" s="254"/>
      <c r="BQ540" s="254"/>
      <c r="BR540" s="254"/>
      <c r="BS540" s="254"/>
      <c r="BT540" s="254"/>
      <c r="BU540" s="254"/>
      <c r="BV540" s="254"/>
      <c r="BW540" s="254"/>
      <c r="BX540" s="254"/>
      <c r="BY540" s="254"/>
      <c r="BZ540" s="254"/>
      <c r="CA540" s="254"/>
      <c r="CB540" s="254"/>
      <c r="CC540" s="254"/>
      <c r="CD540" s="254"/>
      <c r="CE540" s="254"/>
      <c r="CF540" s="254"/>
      <c r="CG540" s="254"/>
      <c r="CH540" s="254"/>
      <c r="CI540" s="254"/>
      <c r="CJ540" s="254"/>
      <c r="CK540" s="254"/>
      <c r="CL540" s="254"/>
      <c r="CM540" s="254"/>
      <c r="CN540" s="254"/>
      <c r="CO540" s="254"/>
      <c r="CP540" s="254"/>
      <c r="CQ540" s="254"/>
      <c r="CR540" s="254"/>
      <c r="CS540" s="254"/>
      <c r="CT540" s="254"/>
      <c r="CU540" s="254"/>
      <c r="CV540" s="254"/>
      <c r="CW540" s="254"/>
      <c r="CX540" s="254"/>
      <c r="CY540" s="254"/>
      <c r="CZ540" s="254"/>
      <c r="DA540" s="254"/>
      <c r="DB540" s="254"/>
      <c r="DC540" s="254"/>
      <c r="DD540" s="254"/>
      <c r="DE540" s="254"/>
      <c r="DF540" s="254"/>
      <c r="DG540" s="254"/>
      <c r="DH540" s="254"/>
      <c r="DI540" s="254"/>
      <c r="DJ540" s="254"/>
      <c r="DK540" s="254"/>
      <c r="DL540" s="254"/>
      <c r="DM540" s="254"/>
      <c r="DN540" s="259"/>
      <c r="DO540" s="254"/>
    </row>
    <row r="541" spans="1:119" ht="7.5" customHeight="1">
      <c r="A541" s="254"/>
      <c r="B541" s="258"/>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c r="AA541" s="254"/>
      <c r="AB541" s="254"/>
      <c r="AC541" s="254"/>
      <c r="AD541" s="254"/>
      <c r="AE541" s="254"/>
      <c r="AF541" s="254"/>
      <c r="AG541" s="254"/>
      <c r="AH541" s="254"/>
      <c r="AI541" s="254"/>
      <c r="AJ541" s="254"/>
      <c r="AK541" s="254"/>
      <c r="AL541" s="254"/>
      <c r="AM541" s="254"/>
      <c r="AN541" s="254"/>
      <c r="AO541" s="254"/>
      <c r="AP541" s="254"/>
      <c r="AQ541" s="254"/>
      <c r="AR541" s="254"/>
      <c r="AS541" s="254"/>
      <c r="AT541" s="254"/>
      <c r="AU541" s="254"/>
      <c r="AV541" s="254"/>
      <c r="AW541" s="254"/>
      <c r="AX541" s="254"/>
      <c r="AY541" s="254"/>
      <c r="AZ541" s="254"/>
      <c r="BA541" s="254"/>
      <c r="BB541" s="254"/>
      <c r="BC541" s="254"/>
      <c r="BD541" s="254"/>
      <c r="BE541" s="254"/>
      <c r="BF541" s="254"/>
      <c r="BG541" s="254"/>
      <c r="BH541" s="254"/>
      <c r="BI541" s="254"/>
      <c r="BJ541" s="254"/>
      <c r="BK541" s="254"/>
      <c r="BL541" s="254"/>
      <c r="BM541" s="254"/>
      <c r="BN541" s="254"/>
      <c r="BO541" s="254"/>
      <c r="BP541" s="254"/>
      <c r="BQ541" s="254"/>
      <c r="BR541" s="254"/>
      <c r="BS541" s="254"/>
      <c r="BT541" s="254"/>
      <c r="BU541" s="254"/>
      <c r="BV541" s="254"/>
      <c r="BW541" s="254"/>
      <c r="BX541" s="254"/>
      <c r="BY541" s="254"/>
      <c r="BZ541" s="254"/>
      <c r="CA541" s="254"/>
      <c r="CB541" s="254"/>
      <c r="CC541" s="254"/>
      <c r="CD541" s="254"/>
      <c r="CE541" s="254"/>
      <c r="CF541" s="254"/>
      <c r="CG541" s="254"/>
      <c r="CH541" s="254"/>
      <c r="CI541" s="254"/>
      <c r="CJ541" s="254"/>
      <c r="CK541" s="254"/>
      <c r="CL541" s="254"/>
      <c r="CM541" s="254"/>
      <c r="CN541" s="254"/>
      <c r="CO541" s="254"/>
      <c r="CP541" s="254"/>
      <c r="CQ541" s="254"/>
      <c r="CR541" s="254"/>
      <c r="CS541" s="254"/>
      <c r="CT541" s="254"/>
      <c r="CU541" s="254"/>
      <c r="CV541" s="254"/>
      <c r="CW541" s="254"/>
      <c r="CX541" s="254"/>
      <c r="CY541" s="254"/>
      <c r="CZ541" s="254"/>
      <c r="DA541" s="254"/>
      <c r="DB541" s="254"/>
      <c r="DC541" s="254"/>
      <c r="DD541" s="254"/>
      <c r="DE541" s="254"/>
      <c r="DF541" s="254"/>
      <c r="DG541" s="254"/>
      <c r="DH541" s="254"/>
      <c r="DI541" s="254"/>
      <c r="DJ541" s="254"/>
      <c r="DK541" s="254"/>
      <c r="DL541" s="254"/>
      <c r="DM541" s="254"/>
      <c r="DN541" s="259"/>
      <c r="DO541" s="254"/>
    </row>
    <row r="542" spans="1:119" ht="7.5" customHeight="1">
      <c r="A542" s="254"/>
      <c r="B542" s="258"/>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c r="AA542" s="254"/>
      <c r="AB542" s="254"/>
      <c r="AC542" s="254"/>
      <c r="AD542" s="254"/>
      <c r="AE542" s="254"/>
      <c r="AF542" s="254"/>
      <c r="AG542" s="254"/>
      <c r="AH542" s="254"/>
      <c r="AI542" s="254"/>
      <c r="AJ542" s="254"/>
      <c r="AK542" s="254"/>
      <c r="AL542" s="254"/>
      <c r="AM542" s="254"/>
      <c r="AN542" s="254"/>
      <c r="AO542" s="254"/>
      <c r="AP542" s="254"/>
      <c r="AQ542" s="254"/>
      <c r="AR542" s="254"/>
      <c r="AS542" s="254"/>
      <c r="AT542" s="254"/>
      <c r="AU542" s="254"/>
      <c r="AV542" s="254"/>
      <c r="AW542" s="254"/>
      <c r="AX542" s="254"/>
      <c r="AY542" s="254"/>
      <c r="AZ542" s="254"/>
      <c r="BA542" s="254"/>
      <c r="BB542" s="254"/>
      <c r="BC542" s="254"/>
      <c r="BD542" s="254"/>
      <c r="BE542" s="254"/>
      <c r="BF542" s="254"/>
      <c r="BG542" s="254"/>
      <c r="BH542" s="254"/>
      <c r="BI542" s="254"/>
      <c r="BJ542" s="254"/>
      <c r="BK542" s="254"/>
      <c r="BL542" s="254"/>
      <c r="BM542" s="254"/>
      <c r="BN542" s="254"/>
      <c r="BO542" s="254"/>
      <c r="BP542" s="254"/>
      <c r="BQ542" s="254"/>
      <c r="BR542" s="254"/>
      <c r="BS542" s="254"/>
      <c r="BT542" s="254"/>
      <c r="BU542" s="254"/>
      <c r="BV542" s="254"/>
      <c r="BW542" s="254"/>
      <c r="BX542" s="254"/>
      <c r="BY542" s="254"/>
      <c r="BZ542" s="254"/>
      <c r="CA542" s="254"/>
      <c r="CB542" s="254"/>
      <c r="CC542" s="254"/>
      <c r="CD542" s="254"/>
      <c r="CE542" s="254"/>
      <c r="CF542" s="254"/>
      <c r="CG542" s="254"/>
      <c r="CH542" s="254"/>
      <c r="CI542" s="254"/>
      <c r="CJ542" s="254"/>
      <c r="CK542" s="254"/>
      <c r="CL542" s="254"/>
      <c r="CM542" s="254"/>
      <c r="CN542" s="254"/>
      <c r="CO542" s="254"/>
      <c r="CP542" s="254"/>
      <c r="CQ542" s="254"/>
      <c r="CR542" s="254"/>
      <c r="CS542" s="254"/>
      <c r="CT542" s="254"/>
      <c r="CU542" s="254"/>
      <c r="CV542" s="254"/>
      <c r="CW542" s="254"/>
      <c r="CX542" s="254"/>
      <c r="CY542" s="254"/>
      <c r="CZ542" s="254"/>
      <c r="DA542" s="254"/>
      <c r="DB542" s="254"/>
      <c r="DC542" s="254"/>
      <c r="DD542" s="254"/>
      <c r="DE542" s="254"/>
      <c r="DF542" s="254"/>
      <c r="DG542" s="254"/>
      <c r="DH542" s="254"/>
      <c r="DI542" s="254"/>
      <c r="DJ542" s="254"/>
      <c r="DK542" s="254"/>
      <c r="DL542" s="254"/>
      <c r="DM542" s="254"/>
      <c r="DN542" s="259"/>
      <c r="DO542" s="254"/>
    </row>
    <row r="543" spans="1:119" ht="7.5" customHeight="1">
      <c r="A543" s="254"/>
      <c r="B543" s="258"/>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c r="AA543" s="254"/>
      <c r="AB543" s="254"/>
      <c r="AC543" s="254"/>
      <c r="AD543" s="254"/>
      <c r="AE543" s="254"/>
      <c r="AF543" s="254"/>
      <c r="AG543" s="254"/>
      <c r="AH543" s="254"/>
      <c r="AI543" s="254"/>
      <c r="AJ543" s="254"/>
      <c r="AK543" s="254"/>
      <c r="AL543" s="254"/>
      <c r="AM543" s="254"/>
      <c r="AN543" s="254"/>
      <c r="AO543" s="254"/>
      <c r="AP543" s="254"/>
      <c r="AQ543" s="254"/>
      <c r="AR543" s="254"/>
      <c r="AS543" s="254"/>
      <c r="AT543" s="254"/>
      <c r="AU543" s="254"/>
      <c r="AV543" s="254"/>
      <c r="AW543" s="254"/>
      <c r="AX543" s="254"/>
      <c r="AY543" s="254"/>
      <c r="AZ543" s="254"/>
      <c r="BA543" s="254"/>
      <c r="BB543" s="254"/>
      <c r="BC543" s="254"/>
      <c r="BD543" s="254"/>
      <c r="BE543" s="254"/>
      <c r="BF543" s="254"/>
      <c r="BG543" s="254"/>
      <c r="BH543" s="254"/>
      <c r="BI543" s="254"/>
      <c r="BJ543" s="254"/>
      <c r="BK543" s="254"/>
      <c r="BL543" s="254"/>
      <c r="BM543" s="254"/>
      <c r="BN543" s="254"/>
      <c r="BO543" s="254"/>
      <c r="BP543" s="254"/>
      <c r="BQ543" s="254"/>
      <c r="BR543" s="254"/>
      <c r="BS543" s="254"/>
      <c r="BT543" s="254"/>
      <c r="BU543" s="254"/>
      <c r="BV543" s="254"/>
      <c r="BW543" s="254"/>
      <c r="BX543" s="254"/>
      <c r="BY543" s="254"/>
      <c r="BZ543" s="254"/>
      <c r="CA543" s="254"/>
      <c r="CB543" s="254"/>
      <c r="CC543" s="254"/>
      <c r="CD543" s="254"/>
      <c r="CE543" s="254"/>
      <c r="CF543" s="254"/>
      <c r="CG543" s="254"/>
      <c r="CH543" s="254"/>
      <c r="CI543" s="254"/>
      <c r="CJ543" s="254"/>
      <c r="CK543" s="254"/>
      <c r="CL543" s="254"/>
      <c r="CM543" s="254"/>
      <c r="CN543" s="254"/>
      <c r="CO543" s="254"/>
      <c r="CP543" s="254"/>
      <c r="CQ543" s="254"/>
      <c r="CR543" s="254"/>
      <c r="CS543" s="254"/>
      <c r="CT543" s="254"/>
      <c r="CU543" s="254"/>
      <c r="CV543" s="254"/>
      <c r="CW543" s="254"/>
      <c r="CX543" s="254"/>
      <c r="CY543" s="254"/>
      <c r="CZ543" s="254"/>
      <c r="DA543" s="254"/>
      <c r="DB543" s="254"/>
      <c r="DC543" s="254"/>
      <c r="DD543" s="254"/>
      <c r="DE543" s="254"/>
      <c r="DF543" s="254"/>
      <c r="DG543" s="254"/>
      <c r="DH543" s="254"/>
      <c r="DI543" s="254"/>
      <c r="DJ543" s="254"/>
      <c r="DK543" s="254"/>
      <c r="DL543" s="254"/>
      <c r="DM543" s="254"/>
      <c r="DN543" s="259"/>
      <c r="DO543" s="254"/>
    </row>
    <row r="544" spans="1:119" ht="7.5" customHeight="1">
      <c r="A544" s="254"/>
      <c r="B544" s="258"/>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c r="AA544" s="254"/>
      <c r="AB544" s="254"/>
      <c r="AC544" s="254"/>
      <c r="AD544" s="254"/>
      <c r="AE544" s="254"/>
      <c r="AF544" s="254"/>
      <c r="AG544" s="254"/>
      <c r="AH544" s="254"/>
      <c r="AI544" s="254"/>
      <c r="AJ544" s="254"/>
      <c r="AK544" s="254"/>
      <c r="AL544" s="254"/>
      <c r="AM544" s="254"/>
      <c r="AN544" s="254"/>
      <c r="AO544" s="254"/>
      <c r="AP544" s="254"/>
      <c r="AQ544" s="254"/>
      <c r="AR544" s="254"/>
      <c r="AS544" s="254"/>
      <c r="AT544" s="254"/>
      <c r="AU544" s="254"/>
      <c r="AV544" s="254"/>
      <c r="AW544" s="254"/>
      <c r="AX544" s="254"/>
      <c r="AY544" s="254"/>
      <c r="AZ544" s="254"/>
      <c r="BA544" s="254"/>
      <c r="BB544" s="254"/>
      <c r="BC544" s="254"/>
      <c r="BD544" s="254"/>
      <c r="BE544" s="254"/>
      <c r="BF544" s="254"/>
      <c r="BG544" s="254"/>
      <c r="BH544" s="254"/>
      <c r="BI544" s="254"/>
      <c r="BJ544" s="254"/>
      <c r="BK544" s="254"/>
      <c r="BL544" s="254"/>
      <c r="BM544" s="254"/>
      <c r="BN544" s="254"/>
      <c r="BO544" s="254"/>
      <c r="BP544" s="254"/>
      <c r="BQ544" s="254"/>
      <c r="BR544" s="254"/>
      <c r="BS544" s="254"/>
      <c r="BT544" s="254"/>
      <c r="BU544" s="254"/>
      <c r="BV544" s="254"/>
      <c r="BW544" s="254"/>
      <c r="BX544" s="254"/>
      <c r="BY544" s="254"/>
      <c r="BZ544" s="254"/>
      <c r="CA544" s="254"/>
      <c r="CB544" s="254"/>
      <c r="CC544" s="254"/>
      <c r="CD544" s="254"/>
      <c r="CE544" s="254"/>
      <c r="CF544" s="254"/>
      <c r="CG544" s="254"/>
      <c r="CH544" s="254"/>
      <c r="CI544" s="254"/>
      <c r="CJ544" s="254"/>
      <c r="CK544" s="254"/>
      <c r="CL544" s="254"/>
      <c r="CM544" s="254"/>
      <c r="CN544" s="254"/>
      <c r="CO544" s="254"/>
      <c r="CP544" s="254"/>
      <c r="CQ544" s="254"/>
      <c r="CR544" s="254"/>
      <c r="CS544" s="254"/>
      <c r="CT544" s="254"/>
      <c r="CU544" s="254"/>
      <c r="CV544" s="254"/>
      <c r="CW544" s="254"/>
      <c r="CX544" s="254"/>
      <c r="CY544" s="254"/>
      <c r="CZ544" s="254"/>
      <c r="DA544" s="254"/>
      <c r="DB544" s="254"/>
      <c r="DC544" s="254"/>
      <c r="DD544" s="254"/>
      <c r="DE544" s="254"/>
      <c r="DF544" s="254"/>
      <c r="DG544" s="254"/>
      <c r="DH544" s="254"/>
      <c r="DI544" s="254"/>
      <c r="DJ544" s="254"/>
      <c r="DK544" s="254"/>
      <c r="DL544" s="254"/>
      <c r="DM544" s="254"/>
      <c r="DN544" s="259"/>
      <c r="DO544" s="254"/>
    </row>
    <row r="545" spans="1:119" ht="7.5" customHeight="1">
      <c r="A545" s="254"/>
      <c r="B545" s="258"/>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c r="AA545" s="254"/>
      <c r="AB545" s="254"/>
      <c r="AC545" s="254"/>
      <c r="AD545" s="254"/>
      <c r="AE545" s="254"/>
      <c r="AF545" s="254"/>
      <c r="AG545" s="254"/>
      <c r="AH545" s="254"/>
      <c r="AI545" s="254"/>
      <c r="AJ545" s="254"/>
      <c r="AK545" s="254"/>
      <c r="AL545" s="254"/>
      <c r="AM545" s="254"/>
      <c r="AN545" s="254"/>
      <c r="AO545" s="254"/>
      <c r="AP545" s="254"/>
      <c r="AQ545" s="254"/>
      <c r="AR545" s="254"/>
      <c r="AS545" s="254"/>
      <c r="AT545" s="254"/>
      <c r="AU545" s="254"/>
      <c r="AV545" s="254"/>
      <c r="AW545" s="254"/>
      <c r="AX545" s="254"/>
      <c r="AY545" s="254"/>
      <c r="AZ545" s="254"/>
      <c r="BA545" s="254"/>
      <c r="BB545" s="254"/>
      <c r="BC545" s="254"/>
      <c r="BD545" s="254"/>
      <c r="BE545" s="254"/>
      <c r="BF545" s="254"/>
      <c r="BG545" s="254"/>
      <c r="BH545" s="254"/>
      <c r="BI545" s="254"/>
      <c r="BJ545" s="254"/>
      <c r="BK545" s="254"/>
      <c r="BL545" s="254"/>
      <c r="BM545" s="254"/>
      <c r="BN545" s="254"/>
      <c r="BO545" s="254"/>
      <c r="BP545" s="254"/>
      <c r="BQ545" s="254"/>
      <c r="BR545" s="254"/>
      <c r="BS545" s="254"/>
      <c r="BT545" s="254"/>
      <c r="BU545" s="254"/>
      <c r="BV545" s="254"/>
      <c r="BW545" s="254"/>
      <c r="BX545" s="254"/>
      <c r="BY545" s="254"/>
      <c r="BZ545" s="254"/>
      <c r="CA545" s="254"/>
      <c r="CB545" s="254"/>
      <c r="CC545" s="254"/>
      <c r="CD545" s="254"/>
      <c r="CE545" s="254"/>
      <c r="CF545" s="254"/>
      <c r="CG545" s="254"/>
      <c r="CH545" s="254"/>
      <c r="CI545" s="254"/>
      <c r="CJ545" s="254"/>
      <c r="CK545" s="254"/>
      <c r="CL545" s="254"/>
      <c r="CM545" s="254"/>
      <c r="CN545" s="254"/>
      <c r="CO545" s="254"/>
      <c r="CP545" s="254"/>
      <c r="CQ545" s="254"/>
      <c r="CR545" s="254"/>
      <c r="CS545" s="254"/>
      <c r="CT545" s="254"/>
      <c r="CU545" s="254"/>
      <c r="CV545" s="254"/>
      <c r="CW545" s="254"/>
      <c r="CX545" s="254"/>
      <c r="CY545" s="254"/>
      <c r="CZ545" s="254"/>
      <c r="DA545" s="254"/>
      <c r="DB545" s="254"/>
      <c r="DC545" s="254"/>
      <c r="DD545" s="254"/>
      <c r="DE545" s="254"/>
      <c r="DF545" s="254"/>
      <c r="DG545" s="254"/>
      <c r="DH545" s="254"/>
      <c r="DI545" s="254"/>
      <c r="DJ545" s="254"/>
      <c r="DK545" s="254"/>
      <c r="DL545" s="254"/>
      <c r="DM545" s="254"/>
      <c r="DN545" s="259"/>
      <c r="DO545" s="254"/>
    </row>
    <row r="546" spans="1:119" ht="7.5" customHeight="1">
      <c r="A546" s="254"/>
      <c r="B546" s="258"/>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c r="AA546" s="254"/>
      <c r="AB546" s="254"/>
      <c r="AC546" s="254"/>
      <c r="AD546" s="254"/>
      <c r="AE546" s="254"/>
      <c r="AF546" s="254"/>
      <c r="AG546" s="254"/>
      <c r="AH546" s="254"/>
      <c r="AI546" s="254"/>
      <c r="AJ546" s="254"/>
      <c r="AK546" s="254"/>
      <c r="AL546" s="254"/>
      <c r="AM546" s="254"/>
      <c r="AN546" s="254"/>
      <c r="AO546" s="254"/>
      <c r="AP546" s="254"/>
      <c r="AQ546" s="254"/>
      <c r="AR546" s="254"/>
      <c r="AS546" s="254"/>
      <c r="AT546" s="254"/>
      <c r="AU546" s="254"/>
      <c r="AV546" s="254"/>
      <c r="AW546" s="254"/>
      <c r="AX546" s="254"/>
      <c r="AY546" s="254"/>
      <c r="AZ546" s="254"/>
      <c r="BA546" s="254"/>
      <c r="BB546" s="254"/>
      <c r="BC546" s="254"/>
      <c r="BD546" s="254"/>
      <c r="BE546" s="254"/>
      <c r="BF546" s="254"/>
      <c r="BG546" s="254"/>
      <c r="BH546" s="254"/>
      <c r="BI546" s="254"/>
      <c r="BJ546" s="254"/>
      <c r="BK546" s="254"/>
      <c r="BL546" s="254"/>
      <c r="BM546" s="254"/>
      <c r="BN546" s="254"/>
      <c r="BO546" s="254"/>
      <c r="BP546" s="254"/>
      <c r="BQ546" s="254"/>
      <c r="BR546" s="254"/>
      <c r="BS546" s="254"/>
      <c r="BT546" s="254"/>
      <c r="BU546" s="254"/>
      <c r="BV546" s="254"/>
      <c r="BW546" s="254"/>
      <c r="BX546" s="254"/>
      <c r="BY546" s="254"/>
      <c r="BZ546" s="254"/>
      <c r="CA546" s="254"/>
      <c r="CB546" s="254"/>
      <c r="CC546" s="254"/>
      <c r="CD546" s="254"/>
      <c r="CE546" s="254"/>
      <c r="CF546" s="254"/>
      <c r="CG546" s="254"/>
      <c r="CH546" s="254"/>
      <c r="CI546" s="254"/>
      <c r="CJ546" s="254"/>
      <c r="CK546" s="254"/>
      <c r="CL546" s="254"/>
      <c r="CM546" s="254"/>
      <c r="CN546" s="254"/>
      <c r="CO546" s="254"/>
      <c r="CP546" s="254"/>
      <c r="CQ546" s="254"/>
      <c r="CR546" s="254"/>
      <c r="CS546" s="254"/>
      <c r="CT546" s="254"/>
      <c r="CU546" s="254"/>
      <c r="CV546" s="254"/>
      <c r="CW546" s="254"/>
      <c r="CX546" s="254"/>
      <c r="CY546" s="254"/>
      <c r="CZ546" s="254"/>
      <c r="DA546" s="254"/>
      <c r="DB546" s="254"/>
      <c r="DC546" s="254"/>
      <c r="DD546" s="254"/>
      <c r="DE546" s="254"/>
      <c r="DF546" s="254"/>
      <c r="DG546" s="254"/>
      <c r="DH546" s="254"/>
      <c r="DI546" s="254"/>
      <c r="DJ546" s="254"/>
      <c r="DK546" s="254"/>
      <c r="DL546" s="254"/>
      <c r="DM546" s="254"/>
      <c r="DN546" s="259"/>
      <c r="DO546" s="254"/>
    </row>
    <row r="547" spans="1:119" ht="7.5" customHeight="1">
      <c r="A547" s="254"/>
      <c r="B547" s="258"/>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c r="AA547" s="254"/>
      <c r="AB547" s="254"/>
      <c r="AC547" s="254"/>
      <c r="AD547" s="254"/>
      <c r="AE547" s="254"/>
      <c r="AF547" s="254"/>
      <c r="AG547" s="254"/>
      <c r="AH547" s="254"/>
      <c r="AI547" s="254"/>
      <c r="AJ547" s="254"/>
      <c r="AK547" s="254"/>
      <c r="AL547" s="254"/>
      <c r="AM547" s="254"/>
      <c r="AN547" s="254"/>
      <c r="AO547" s="254"/>
      <c r="AP547" s="254"/>
      <c r="AQ547" s="254"/>
      <c r="AR547" s="254"/>
      <c r="AS547" s="254"/>
      <c r="AT547" s="254"/>
      <c r="AU547" s="254"/>
      <c r="AV547" s="254"/>
      <c r="AW547" s="254"/>
      <c r="AX547" s="254"/>
      <c r="AY547" s="254"/>
      <c r="AZ547" s="254"/>
      <c r="BA547" s="254"/>
      <c r="BB547" s="254"/>
      <c r="BC547" s="254"/>
      <c r="BD547" s="254"/>
      <c r="BE547" s="254"/>
      <c r="BF547" s="254"/>
      <c r="BG547" s="254"/>
      <c r="BH547" s="254"/>
      <c r="BI547" s="254"/>
      <c r="BJ547" s="254"/>
      <c r="BK547" s="254"/>
      <c r="BL547" s="254"/>
      <c r="BM547" s="254"/>
      <c r="BN547" s="254"/>
      <c r="BO547" s="254"/>
      <c r="BP547" s="254"/>
      <c r="BQ547" s="254"/>
      <c r="BR547" s="254"/>
      <c r="BS547" s="254"/>
      <c r="BT547" s="254"/>
      <c r="BU547" s="254"/>
      <c r="BV547" s="254"/>
      <c r="BW547" s="254"/>
      <c r="BX547" s="254"/>
      <c r="BY547" s="254"/>
      <c r="BZ547" s="254"/>
      <c r="CA547" s="254"/>
      <c r="CB547" s="254"/>
      <c r="CC547" s="254"/>
      <c r="CD547" s="254"/>
      <c r="CE547" s="254"/>
      <c r="CF547" s="254"/>
      <c r="CG547" s="254"/>
      <c r="CH547" s="254"/>
      <c r="CI547" s="254"/>
      <c r="CJ547" s="254"/>
      <c r="CK547" s="254"/>
      <c r="CL547" s="254"/>
      <c r="CM547" s="254"/>
      <c r="CN547" s="254"/>
      <c r="CO547" s="254"/>
      <c r="CP547" s="254"/>
      <c r="CQ547" s="254"/>
      <c r="CR547" s="254"/>
      <c r="CS547" s="254"/>
      <c r="CT547" s="254"/>
      <c r="CU547" s="254"/>
      <c r="CV547" s="254"/>
      <c r="CW547" s="254"/>
      <c r="CX547" s="254"/>
      <c r="CY547" s="254"/>
      <c r="CZ547" s="254"/>
      <c r="DA547" s="254"/>
      <c r="DB547" s="254"/>
      <c r="DC547" s="254"/>
      <c r="DD547" s="254"/>
      <c r="DE547" s="254"/>
      <c r="DF547" s="254"/>
      <c r="DG547" s="254"/>
      <c r="DH547" s="254"/>
      <c r="DI547" s="254"/>
      <c r="DJ547" s="254"/>
      <c r="DK547" s="254"/>
      <c r="DL547" s="254"/>
      <c r="DM547" s="254"/>
      <c r="DN547" s="259"/>
      <c r="DO547" s="254"/>
    </row>
    <row r="548" spans="1:119" ht="7.5" customHeight="1">
      <c r="A548" s="254"/>
      <c r="B548" s="258"/>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c r="AA548" s="254"/>
      <c r="AB548" s="254"/>
      <c r="AC548" s="254"/>
      <c r="AD548" s="254"/>
      <c r="AE548" s="254"/>
      <c r="AF548" s="254"/>
      <c r="AG548" s="254"/>
      <c r="AH548" s="254"/>
      <c r="AI548" s="254"/>
      <c r="AJ548" s="254"/>
      <c r="AK548" s="254"/>
      <c r="AL548" s="254"/>
      <c r="AM548" s="254"/>
      <c r="AN548" s="254"/>
      <c r="AO548" s="254"/>
      <c r="AP548" s="254"/>
      <c r="AQ548" s="254"/>
      <c r="AR548" s="254"/>
      <c r="AS548" s="254"/>
      <c r="AT548" s="254"/>
      <c r="AU548" s="254"/>
      <c r="AV548" s="254"/>
      <c r="AW548" s="254"/>
      <c r="AX548" s="254"/>
      <c r="AY548" s="254"/>
      <c r="AZ548" s="254"/>
      <c r="BA548" s="254"/>
      <c r="BB548" s="254"/>
      <c r="BC548" s="254"/>
      <c r="BD548" s="254"/>
      <c r="BE548" s="254"/>
      <c r="BF548" s="254"/>
      <c r="BG548" s="254"/>
      <c r="BH548" s="254"/>
      <c r="BI548" s="254"/>
      <c r="BJ548" s="254"/>
      <c r="BK548" s="254"/>
      <c r="BL548" s="254"/>
      <c r="BM548" s="254"/>
      <c r="BN548" s="254"/>
      <c r="BO548" s="254"/>
      <c r="BP548" s="254"/>
      <c r="BQ548" s="254"/>
      <c r="BR548" s="254"/>
      <c r="BS548" s="254"/>
      <c r="BT548" s="254"/>
      <c r="BU548" s="254"/>
      <c r="BV548" s="254"/>
      <c r="BW548" s="254"/>
      <c r="BX548" s="254"/>
      <c r="BY548" s="254"/>
      <c r="BZ548" s="254"/>
      <c r="CA548" s="254"/>
      <c r="CB548" s="254"/>
      <c r="CC548" s="254"/>
      <c r="CD548" s="254"/>
      <c r="CE548" s="254"/>
      <c r="CF548" s="254"/>
      <c r="CG548" s="254"/>
      <c r="CH548" s="254"/>
      <c r="CI548" s="254"/>
      <c r="CJ548" s="254"/>
      <c r="CK548" s="254"/>
      <c r="CL548" s="254"/>
      <c r="CM548" s="254"/>
      <c r="CN548" s="254"/>
      <c r="CO548" s="254"/>
      <c r="CP548" s="254"/>
      <c r="CQ548" s="254"/>
      <c r="CR548" s="254"/>
      <c r="CS548" s="254"/>
      <c r="CT548" s="254"/>
      <c r="CU548" s="254"/>
      <c r="CV548" s="254"/>
      <c r="CW548" s="254"/>
      <c r="CX548" s="254"/>
      <c r="CY548" s="254"/>
      <c r="CZ548" s="254"/>
      <c r="DA548" s="254"/>
      <c r="DB548" s="254"/>
      <c r="DC548" s="254"/>
      <c r="DD548" s="254"/>
      <c r="DE548" s="254"/>
      <c r="DF548" s="254"/>
      <c r="DG548" s="254"/>
      <c r="DH548" s="254"/>
      <c r="DI548" s="254"/>
      <c r="DJ548" s="254"/>
      <c r="DK548" s="254"/>
      <c r="DL548" s="254"/>
      <c r="DM548" s="254"/>
      <c r="DN548" s="259"/>
      <c r="DO548" s="254"/>
    </row>
    <row r="549" spans="1:119" ht="7.5" customHeight="1">
      <c r="A549" s="254"/>
      <c r="B549" s="258"/>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c r="AA549" s="254"/>
      <c r="AB549" s="254"/>
      <c r="AC549" s="254"/>
      <c r="AD549" s="254"/>
      <c r="AE549" s="254"/>
      <c r="AF549" s="254"/>
      <c r="AG549" s="254"/>
      <c r="AH549" s="254"/>
      <c r="AI549" s="254"/>
      <c r="AJ549" s="254"/>
      <c r="AK549" s="254"/>
      <c r="AL549" s="254"/>
      <c r="AM549" s="254"/>
      <c r="AN549" s="254"/>
      <c r="AO549" s="254"/>
      <c r="AP549" s="254"/>
      <c r="AQ549" s="254"/>
      <c r="AR549" s="254"/>
      <c r="AS549" s="254"/>
      <c r="AT549" s="254"/>
      <c r="AU549" s="254"/>
      <c r="AV549" s="254"/>
      <c r="AW549" s="254"/>
      <c r="AX549" s="254"/>
      <c r="AY549" s="254"/>
      <c r="AZ549" s="254"/>
      <c r="BA549" s="254"/>
      <c r="BB549" s="254"/>
      <c r="BC549" s="254"/>
      <c r="BD549" s="254"/>
      <c r="BE549" s="254"/>
      <c r="BF549" s="254"/>
      <c r="BG549" s="254"/>
      <c r="BH549" s="254"/>
      <c r="BI549" s="254"/>
      <c r="BJ549" s="254"/>
      <c r="BK549" s="254"/>
      <c r="BL549" s="254"/>
      <c r="BM549" s="254"/>
      <c r="BN549" s="254"/>
      <c r="BO549" s="254"/>
      <c r="BP549" s="254"/>
      <c r="BQ549" s="254"/>
      <c r="BR549" s="254"/>
      <c r="BS549" s="254"/>
      <c r="BT549" s="254"/>
      <c r="BU549" s="254"/>
      <c r="BV549" s="254"/>
      <c r="BW549" s="254"/>
      <c r="BX549" s="254"/>
      <c r="BY549" s="254"/>
      <c r="BZ549" s="254"/>
      <c r="CA549" s="254"/>
      <c r="CB549" s="254"/>
      <c r="CC549" s="254"/>
      <c r="CD549" s="254"/>
      <c r="CE549" s="254"/>
      <c r="CF549" s="254"/>
      <c r="CG549" s="254"/>
      <c r="CH549" s="254"/>
      <c r="CI549" s="254"/>
      <c r="CJ549" s="254"/>
      <c r="CK549" s="254"/>
      <c r="CL549" s="254"/>
      <c r="CM549" s="254"/>
      <c r="CN549" s="254"/>
      <c r="CO549" s="254"/>
      <c r="CP549" s="254"/>
      <c r="CQ549" s="254"/>
      <c r="CR549" s="254"/>
      <c r="CS549" s="254"/>
      <c r="CT549" s="254"/>
      <c r="CU549" s="254"/>
      <c r="CV549" s="254"/>
      <c r="CW549" s="254"/>
      <c r="CX549" s="254"/>
      <c r="CY549" s="254"/>
      <c r="CZ549" s="254"/>
      <c r="DA549" s="254"/>
      <c r="DB549" s="254"/>
      <c r="DC549" s="254"/>
      <c r="DD549" s="254"/>
      <c r="DE549" s="254"/>
      <c r="DF549" s="254"/>
      <c r="DG549" s="254"/>
      <c r="DH549" s="254"/>
      <c r="DI549" s="254"/>
      <c r="DJ549" s="254"/>
      <c r="DK549" s="254"/>
      <c r="DL549" s="254"/>
      <c r="DM549" s="254"/>
      <c r="DN549" s="259"/>
      <c r="DO549" s="254"/>
    </row>
    <row r="550" spans="1:119" ht="7.5" customHeight="1">
      <c r="A550" s="254"/>
      <c r="B550" s="258"/>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c r="AA550" s="254"/>
      <c r="AB550" s="254"/>
      <c r="AC550" s="254"/>
      <c r="AD550" s="254"/>
      <c r="AE550" s="254"/>
      <c r="AF550" s="254"/>
      <c r="AG550" s="254"/>
      <c r="AH550" s="254"/>
      <c r="AI550" s="254"/>
      <c r="AJ550" s="254"/>
      <c r="AK550" s="254"/>
      <c r="AL550" s="254"/>
      <c r="AM550" s="254"/>
      <c r="AN550" s="254"/>
      <c r="AO550" s="254"/>
      <c r="AP550" s="254"/>
      <c r="AQ550" s="254"/>
      <c r="AR550" s="254"/>
      <c r="AS550" s="254"/>
      <c r="AT550" s="254"/>
      <c r="AU550" s="254"/>
      <c r="AV550" s="254"/>
      <c r="AW550" s="254"/>
      <c r="AX550" s="254"/>
      <c r="AY550" s="254"/>
      <c r="AZ550" s="254"/>
      <c r="BA550" s="254"/>
      <c r="BB550" s="254"/>
      <c r="BC550" s="254"/>
      <c r="BD550" s="254"/>
      <c r="BE550" s="254"/>
      <c r="BF550" s="254"/>
      <c r="BG550" s="254"/>
      <c r="BH550" s="254"/>
      <c r="BI550" s="254"/>
      <c r="BJ550" s="254"/>
      <c r="BK550" s="254"/>
      <c r="BL550" s="254"/>
      <c r="BM550" s="254"/>
      <c r="BN550" s="254"/>
      <c r="BO550" s="254"/>
      <c r="BP550" s="254"/>
      <c r="BQ550" s="254"/>
      <c r="BR550" s="254"/>
      <c r="BS550" s="254"/>
      <c r="BT550" s="254"/>
      <c r="BU550" s="254"/>
      <c r="BV550" s="254"/>
      <c r="BW550" s="254"/>
      <c r="BX550" s="254"/>
      <c r="BY550" s="254"/>
      <c r="BZ550" s="254"/>
      <c r="CA550" s="254"/>
      <c r="CB550" s="254"/>
      <c r="CC550" s="254"/>
      <c r="CD550" s="254"/>
      <c r="CE550" s="254"/>
      <c r="CF550" s="254"/>
      <c r="CG550" s="254"/>
      <c r="CH550" s="254"/>
      <c r="CI550" s="254"/>
      <c r="CJ550" s="254"/>
      <c r="CK550" s="254"/>
      <c r="CL550" s="254"/>
      <c r="CM550" s="254"/>
      <c r="CN550" s="254"/>
      <c r="CO550" s="254"/>
      <c r="CP550" s="254"/>
      <c r="CQ550" s="254"/>
      <c r="CR550" s="254"/>
      <c r="CS550" s="254"/>
      <c r="CT550" s="254"/>
      <c r="CU550" s="254"/>
      <c r="CV550" s="254"/>
      <c r="CW550" s="254"/>
      <c r="CX550" s="254"/>
      <c r="CY550" s="254"/>
      <c r="CZ550" s="254"/>
      <c r="DA550" s="254"/>
      <c r="DB550" s="254"/>
      <c r="DC550" s="254"/>
      <c r="DD550" s="254"/>
      <c r="DE550" s="254"/>
      <c r="DF550" s="254"/>
      <c r="DG550" s="254"/>
      <c r="DH550" s="254"/>
      <c r="DI550" s="254"/>
      <c r="DJ550" s="254"/>
      <c r="DK550" s="254"/>
      <c r="DL550" s="254"/>
      <c r="DM550" s="254"/>
      <c r="DN550" s="259"/>
      <c r="DO550" s="254"/>
    </row>
    <row r="551" spans="1:119" ht="7.5" customHeight="1">
      <c r="A551" s="254"/>
      <c r="B551" s="258"/>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c r="AA551" s="254"/>
      <c r="AB551" s="254"/>
      <c r="AC551" s="254"/>
      <c r="AD551" s="254"/>
      <c r="AE551" s="254"/>
      <c r="AF551" s="254"/>
      <c r="AG551" s="254"/>
      <c r="AH551" s="254"/>
      <c r="AI551" s="254"/>
      <c r="AJ551" s="254"/>
      <c r="AK551" s="254"/>
      <c r="AL551" s="254"/>
      <c r="AM551" s="254"/>
      <c r="AN551" s="254"/>
      <c r="AO551" s="254"/>
      <c r="AP551" s="254"/>
      <c r="AQ551" s="254"/>
      <c r="AR551" s="254"/>
      <c r="AS551" s="254"/>
      <c r="AT551" s="254"/>
      <c r="AU551" s="254"/>
      <c r="AV551" s="254"/>
      <c r="AW551" s="254"/>
      <c r="AX551" s="254"/>
      <c r="AY551" s="254"/>
      <c r="AZ551" s="254"/>
      <c r="BA551" s="254"/>
      <c r="BB551" s="254"/>
      <c r="BC551" s="254"/>
      <c r="BD551" s="254"/>
      <c r="BE551" s="254"/>
      <c r="BF551" s="254"/>
      <c r="BG551" s="254"/>
      <c r="BH551" s="254"/>
      <c r="BI551" s="254"/>
      <c r="BJ551" s="254"/>
      <c r="BK551" s="254"/>
      <c r="BL551" s="254"/>
      <c r="BM551" s="254"/>
      <c r="BN551" s="254"/>
      <c r="BO551" s="254"/>
      <c r="BP551" s="254"/>
      <c r="BQ551" s="254"/>
      <c r="BR551" s="254"/>
      <c r="BS551" s="254"/>
      <c r="BT551" s="254"/>
      <c r="BU551" s="254"/>
      <c r="BV551" s="254"/>
      <c r="BW551" s="254"/>
      <c r="BX551" s="254"/>
      <c r="BY551" s="254"/>
      <c r="BZ551" s="254"/>
      <c r="CA551" s="254"/>
      <c r="CB551" s="254"/>
      <c r="CC551" s="254"/>
      <c r="CD551" s="254"/>
      <c r="CE551" s="254"/>
      <c r="CF551" s="254"/>
      <c r="CG551" s="254"/>
      <c r="CH551" s="254"/>
      <c r="CI551" s="254"/>
      <c r="CJ551" s="254"/>
      <c r="CK551" s="254"/>
      <c r="CL551" s="254"/>
      <c r="CM551" s="254"/>
      <c r="CN551" s="254"/>
      <c r="CO551" s="254"/>
      <c r="CP551" s="254"/>
      <c r="CQ551" s="254"/>
      <c r="CR551" s="254"/>
      <c r="CS551" s="254"/>
      <c r="CT551" s="254"/>
      <c r="CU551" s="254"/>
      <c r="CV551" s="254"/>
      <c r="CW551" s="254"/>
      <c r="CX551" s="254"/>
      <c r="CY551" s="254"/>
      <c r="CZ551" s="254"/>
      <c r="DA551" s="254"/>
      <c r="DB551" s="254"/>
      <c r="DC551" s="254"/>
      <c r="DD551" s="254"/>
      <c r="DE551" s="254"/>
      <c r="DF551" s="254"/>
      <c r="DG551" s="254"/>
      <c r="DH551" s="254"/>
      <c r="DI551" s="254"/>
      <c r="DJ551" s="254"/>
      <c r="DK551" s="254"/>
      <c r="DL551" s="254"/>
      <c r="DM551" s="254"/>
      <c r="DN551" s="259"/>
      <c r="DO551" s="254"/>
    </row>
    <row r="552" spans="1:119" ht="7.5" customHeight="1">
      <c r="A552" s="254"/>
      <c r="B552" s="258"/>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c r="AA552" s="254"/>
      <c r="AB552" s="254"/>
      <c r="AC552" s="254"/>
      <c r="AD552" s="254"/>
      <c r="AE552" s="254"/>
      <c r="AF552" s="254"/>
      <c r="AG552" s="254"/>
      <c r="AH552" s="254"/>
      <c r="AI552" s="254"/>
      <c r="AJ552" s="254"/>
      <c r="AK552" s="254"/>
      <c r="AL552" s="254"/>
      <c r="AM552" s="254"/>
      <c r="AN552" s="254"/>
      <c r="AO552" s="254"/>
      <c r="AP552" s="254"/>
      <c r="AQ552" s="254"/>
      <c r="AR552" s="254"/>
      <c r="AS552" s="254"/>
      <c r="AT552" s="254"/>
      <c r="AU552" s="254"/>
      <c r="AV552" s="254"/>
      <c r="AW552" s="254"/>
      <c r="AX552" s="254"/>
      <c r="AY552" s="254"/>
      <c r="AZ552" s="254"/>
      <c r="BA552" s="254"/>
      <c r="BB552" s="254"/>
      <c r="BC552" s="254"/>
      <c r="BD552" s="254"/>
      <c r="BE552" s="254"/>
      <c r="BF552" s="254"/>
      <c r="BG552" s="254"/>
      <c r="BH552" s="254"/>
      <c r="BI552" s="254"/>
      <c r="BJ552" s="254"/>
      <c r="BK552" s="254"/>
      <c r="BL552" s="254"/>
      <c r="BM552" s="254"/>
      <c r="BN552" s="254"/>
      <c r="BO552" s="254"/>
      <c r="BP552" s="254"/>
      <c r="BQ552" s="254"/>
      <c r="BR552" s="254"/>
      <c r="BS552" s="254"/>
      <c r="BT552" s="254"/>
      <c r="BU552" s="254"/>
      <c r="BV552" s="254"/>
      <c r="BW552" s="254"/>
      <c r="BX552" s="254"/>
      <c r="BY552" s="254"/>
      <c r="BZ552" s="254"/>
      <c r="CA552" s="254"/>
      <c r="CB552" s="254"/>
      <c r="CC552" s="254"/>
      <c r="CD552" s="254"/>
      <c r="CE552" s="254"/>
      <c r="CF552" s="254"/>
      <c r="CG552" s="254"/>
      <c r="CH552" s="254"/>
      <c r="CI552" s="254"/>
      <c r="CJ552" s="254"/>
      <c r="CK552" s="254"/>
      <c r="CL552" s="254"/>
      <c r="CM552" s="254"/>
      <c r="CN552" s="254"/>
      <c r="CO552" s="254"/>
      <c r="CP552" s="254"/>
      <c r="CQ552" s="254"/>
      <c r="CR552" s="254"/>
      <c r="CS552" s="254"/>
      <c r="CT552" s="254"/>
      <c r="CU552" s="254"/>
      <c r="CV552" s="254"/>
      <c r="CW552" s="254"/>
      <c r="CX552" s="254"/>
      <c r="CY552" s="254"/>
      <c r="CZ552" s="254"/>
      <c r="DA552" s="254"/>
      <c r="DB552" s="254"/>
      <c r="DC552" s="254"/>
      <c r="DD552" s="254"/>
      <c r="DE552" s="254"/>
      <c r="DF552" s="254"/>
      <c r="DG552" s="254"/>
      <c r="DH552" s="254"/>
      <c r="DI552" s="254"/>
      <c r="DJ552" s="254"/>
      <c r="DK552" s="254"/>
      <c r="DL552" s="254"/>
      <c r="DM552" s="254"/>
      <c r="DN552" s="259"/>
      <c r="DO552" s="254"/>
    </row>
    <row r="553" spans="1:119" ht="7.5" customHeight="1">
      <c r="A553" s="254"/>
      <c r="B553" s="258"/>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c r="AA553" s="254"/>
      <c r="AB553" s="254"/>
      <c r="AC553" s="254"/>
      <c r="AD553" s="254"/>
      <c r="AE553" s="254"/>
      <c r="AF553" s="254"/>
      <c r="AG553" s="254"/>
      <c r="AH553" s="254"/>
      <c r="AI553" s="254"/>
      <c r="AJ553" s="254"/>
      <c r="AK553" s="254"/>
      <c r="AL553" s="254"/>
      <c r="AM553" s="254"/>
      <c r="AN553" s="254"/>
      <c r="AO553" s="254"/>
      <c r="AP553" s="254"/>
      <c r="AQ553" s="254"/>
      <c r="AR553" s="254"/>
      <c r="AS553" s="254"/>
      <c r="AT553" s="254"/>
      <c r="AU553" s="254"/>
      <c r="AV553" s="254"/>
      <c r="AW553" s="254"/>
      <c r="AX553" s="254"/>
      <c r="AY553" s="254"/>
      <c r="AZ553" s="254"/>
      <c r="BA553" s="254"/>
      <c r="BB553" s="254"/>
      <c r="BC553" s="254"/>
      <c r="BD553" s="254"/>
      <c r="BE553" s="254"/>
      <c r="BF553" s="254"/>
      <c r="BG553" s="254"/>
      <c r="BH553" s="254"/>
      <c r="BI553" s="254"/>
      <c r="BJ553" s="254"/>
      <c r="BK553" s="254"/>
      <c r="BL553" s="254"/>
      <c r="BM553" s="254"/>
      <c r="BN553" s="254"/>
      <c r="BO553" s="254"/>
      <c r="BP553" s="254"/>
      <c r="BQ553" s="254"/>
      <c r="BR553" s="254"/>
      <c r="BS553" s="254"/>
      <c r="BT553" s="254"/>
      <c r="BU553" s="254"/>
      <c r="BV553" s="254"/>
      <c r="BW553" s="254"/>
      <c r="BX553" s="254"/>
      <c r="BY553" s="254"/>
      <c r="BZ553" s="254"/>
      <c r="CA553" s="254"/>
      <c r="CB553" s="254"/>
      <c r="CC553" s="254"/>
      <c r="CD553" s="254"/>
      <c r="CE553" s="254"/>
      <c r="CF553" s="254"/>
      <c r="CG553" s="254"/>
      <c r="CH553" s="254"/>
      <c r="CI553" s="254"/>
      <c r="CJ553" s="254"/>
      <c r="CK553" s="254"/>
      <c r="CL553" s="254"/>
      <c r="CM553" s="254"/>
      <c r="CN553" s="254"/>
      <c r="CO553" s="254"/>
      <c r="CP553" s="254"/>
      <c r="CQ553" s="254"/>
      <c r="CR553" s="254"/>
      <c r="CS553" s="254"/>
      <c r="CT553" s="254"/>
      <c r="CU553" s="254"/>
      <c r="CV553" s="254"/>
      <c r="CW553" s="254"/>
      <c r="CX553" s="254"/>
      <c r="CY553" s="254"/>
      <c r="CZ553" s="254"/>
      <c r="DA553" s="254"/>
      <c r="DB553" s="254"/>
      <c r="DC553" s="254"/>
      <c r="DD553" s="254"/>
      <c r="DE553" s="254"/>
      <c r="DF553" s="254"/>
      <c r="DG553" s="254"/>
      <c r="DH553" s="254"/>
      <c r="DI553" s="254"/>
      <c r="DJ553" s="254"/>
      <c r="DK553" s="254"/>
      <c r="DL553" s="254"/>
      <c r="DM553" s="254"/>
      <c r="DN553" s="259"/>
      <c r="DO553" s="254"/>
    </row>
    <row r="554" spans="1:119" ht="7.5" customHeight="1">
      <c r="A554" s="254"/>
      <c r="B554" s="258"/>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c r="AA554" s="254"/>
      <c r="AB554" s="254"/>
      <c r="AC554" s="254"/>
      <c r="AD554" s="254"/>
      <c r="AE554" s="254"/>
      <c r="AF554" s="254"/>
      <c r="AG554" s="254"/>
      <c r="AH554" s="254"/>
      <c r="AI554" s="254"/>
      <c r="AJ554" s="254"/>
      <c r="AK554" s="254"/>
      <c r="AL554" s="254"/>
      <c r="AM554" s="254"/>
      <c r="AN554" s="254"/>
      <c r="AO554" s="254"/>
      <c r="AP554" s="254"/>
      <c r="AQ554" s="254"/>
      <c r="AR554" s="254"/>
      <c r="AS554" s="254"/>
      <c r="AT554" s="254"/>
      <c r="AU554" s="254"/>
      <c r="AV554" s="254"/>
      <c r="AW554" s="254"/>
      <c r="AX554" s="254"/>
      <c r="AY554" s="254"/>
      <c r="AZ554" s="254"/>
      <c r="BA554" s="254"/>
      <c r="BB554" s="254"/>
      <c r="BC554" s="254"/>
      <c r="BD554" s="254"/>
      <c r="BE554" s="254"/>
      <c r="BF554" s="254"/>
      <c r="BG554" s="254"/>
      <c r="BH554" s="254"/>
      <c r="BI554" s="254"/>
      <c r="BJ554" s="254"/>
      <c r="BK554" s="254"/>
      <c r="BL554" s="254"/>
      <c r="BM554" s="254"/>
      <c r="BN554" s="254"/>
      <c r="BO554" s="254"/>
      <c r="BP554" s="254"/>
      <c r="BQ554" s="254"/>
      <c r="BR554" s="254"/>
      <c r="BS554" s="254"/>
      <c r="BT554" s="254"/>
      <c r="BU554" s="254"/>
      <c r="BV554" s="254"/>
      <c r="BW554" s="254"/>
      <c r="BX554" s="254"/>
      <c r="BY554" s="254"/>
      <c r="BZ554" s="254"/>
      <c r="CA554" s="254"/>
      <c r="CB554" s="254"/>
      <c r="CC554" s="254"/>
      <c r="CD554" s="254"/>
      <c r="CE554" s="254"/>
      <c r="CF554" s="254"/>
      <c r="CG554" s="254"/>
      <c r="CH554" s="254"/>
      <c r="CI554" s="254"/>
      <c r="CJ554" s="254"/>
      <c r="CK554" s="254"/>
      <c r="CL554" s="254"/>
      <c r="CM554" s="254"/>
      <c r="CN554" s="254"/>
      <c r="CO554" s="254"/>
      <c r="CP554" s="254"/>
      <c r="CQ554" s="254"/>
      <c r="CR554" s="254"/>
      <c r="CS554" s="254"/>
      <c r="CT554" s="254"/>
      <c r="CU554" s="254"/>
      <c r="CV554" s="254"/>
      <c r="CW554" s="254"/>
      <c r="CX554" s="254"/>
      <c r="CY554" s="254"/>
      <c r="CZ554" s="254"/>
      <c r="DA554" s="254"/>
      <c r="DB554" s="254"/>
      <c r="DC554" s="254"/>
      <c r="DD554" s="254"/>
      <c r="DE554" s="254"/>
      <c r="DF554" s="254"/>
      <c r="DG554" s="254"/>
      <c r="DH554" s="254"/>
      <c r="DI554" s="254"/>
      <c r="DJ554" s="254"/>
      <c r="DK554" s="254"/>
      <c r="DL554" s="254"/>
      <c r="DM554" s="254"/>
      <c r="DN554" s="259"/>
      <c r="DO554" s="254"/>
    </row>
    <row r="555" spans="1:119" ht="7.5" customHeight="1">
      <c r="A555" s="254"/>
      <c r="B555" s="258"/>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c r="AA555" s="254"/>
      <c r="AB555" s="254"/>
      <c r="AC555" s="254"/>
      <c r="AD555" s="254"/>
      <c r="AE555" s="254"/>
      <c r="AF555" s="254"/>
      <c r="AG555" s="254"/>
      <c r="AH555" s="254"/>
      <c r="AI555" s="254"/>
      <c r="AJ555" s="254"/>
      <c r="AK555" s="254"/>
      <c r="AL555" s="254"/>
      <c r="AM555" s="254"/>
      <c r="AN555" s="254"/>
      <c r="AO555" s="254"/>
      <c r="AP555" s="254"/>
      <c r="AQ555" s="254"/>
      <c r="AR555" s="254"/>
      <c r="AS555" s="254"/>
      <c r="AT555" s="254"/>
      <c r="AU555" s="254"/>
      <c r="AV555" s="254"/>
      <c r="AW555" s="254"/>
      <c r="AX555" s="254"/>
      <c r="AY555" s="254"/>
      <c r="AZ555" s="254"/>
      <c r="BA555" s="254"/>
      <c r="BB555" s="254"/>
      <c r="BC555" s="254"/>
      <c r="BD555" s="254"/>
      <c r="BE555" s="254"/>
      <c r="BF555" s="254"/>
      <c r="BG555" s="254"/>
      <c r="BH555" s="254"/>
      <c r="BI555" s="254"/>
      <c r="BJ555" s="254"/>
      <c r="BK555" s="254"/>
      <c r="BL555" s="254"/>
      <c r="BM555" s="254"/>
      <c r="BN555" s="254"/>
      <c r="BO555" s="254"/>
      <c r="BP555" s="254"/>
      <c r="BQ555" s="254"/>
      <c r="BR555" s="254"/>
      <c r="BS555" s="254"/>
      <c r="BT555" s="254"/>
      <c r="BU555" s="254"/>
      <c r="BV555" s="254"/>
      <c r="BW555" s="254"/>
      <c r="BX555" s="254"/>
      <c r="BY555" s="254"/>
      <c r="BZ555" s="254"/>
      <c r="CA555" s="254"/>
      <c r="CB555" s="254"/>
      <c r="CC555" s="254"/>
      <c r="CD555" s="254"/>
      <c r="CE555" s="254"/>
      <c r="CF555" s="254"/>
      <c r="CG555" s="254"/>
      <c r="CH555" s="254"/>
      <c r="CI555" s="254"/>
      <c r="CJ555" s="254"/>
      <c r="CK555" s="254"/>
      <c r="CL555" s="254"/>
      <c r="CM555" s="254"/>
      <c r="CN555" s="254"/>
      <c r="CO555" s="254"/>
      <c r="CP555" s="254"/>
      <c r="CQ555" s="254"/>
      <c r="CR555" s="254"/>
      <c r="CS555" s="254"/>
      <c r="CT555" s="254"/>
      <c r="CU555" s="254"/>
      <c r="CV555" s="254"/>
      <c r="CW555" s="254"/>
      <c r="CX555" s="254"/>
      <c r="CY555" s="254"/>
      <c r="CZ555" s="254"/>
      <c r="DA555" s="254"/>
      <c r="DB555" s="254"/>
      <c r="DC555" s="254"/>
      <c r="DD555" s="254"/>
      <c r="DE555" s="254"/>
      <c r="DF555" s="254"/>
      <c r="DG555" s="254"/>
      <c r="DH555" s="254"/>
      <c r="DI555" s="254"/>
      <c r="DJ555" s="254"/>
      <c r="DK555" s="254"/>
      <c r="DL555" s="254"/>
      <c r="DM555" s="254"/>
      <c r="DN555" s="259"/>
      <c r="DO555" s="254"/>
    </row>
    <row r="556" spans="1:119" ht="7.5" customHeight="1">
      <c r="A556" s="254"/>
      <c r="B556" s="258"/>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c r="AA556" s="254"/>
      <c r="AB556" s="254"/>
      <c r="AC556" s="254"/>
      <c r="AD556" s="254"/>
      <c r="AE556" s="254"/>
      <c r="AF556" s="254"/>
      <c r="AG556" s="254"/>
      <c r="AH556" s="254"/>
      <c r="AI556" s="254"/>
      <c r="AJ556" s="254"/>
      <c r="AK556" s="254"/>
      <c r="AL556" s="254"/>
      <c r="AM556" s="254"/>
      <c r="AN556" s="254"/>
      <c r="AO556" s="254"/>
      <c r="AP556" s="254"/>
      <c r="AQ556" s="254"/>
      <c r="AR556" s="254"/>
      <c r="AS556" s="254"/>
      <c r="AT556" s="254"/>
      <c r="AU556" s="254"/>
      <c r="AV556" s="254"/>
      <c r="AW556" s="254"/>
      <c r="AX556" s="254"/>
      <c r="AY556" s="254"/>
      <c r="AZ556" s="254"/>
      <c r="BA556" s="254"/>
      <c r="BB556" s="254"/>
      <c r="BC556" s="254"/>
      <c r="BD556" s="254"/>
      <c r="BE556" s="254"/>
      <c r="BF556" s="254"/>
      <c r="BG556" s="254"/>
      <c r="BH556" s="254"/>
      <c r="BI556" s="254"/>
      <c r="BJ556" s="254"/>
      <c r="BK556" s="254"/>
      <c r="BL556" s="254"/>
      <c r="BM556" s="254"/>
      <c r="BN556" s="254"/>
      <c r="BO556" s="254"/>
      <c r="BP556" s="254"/>
      <c r="BQ556" s="254"/>
      <c r="BR556" s="254"/>
      <c r="BS556" s="254"/>
      <c r="BT556" s="254"/>
      <c r="BU556" s="254"/>
      <c r="BV556" s="254"/>
      <c r="BW556" s="254"/>
      <c r="BX556" s="254"/>
      <c r="BY556" s="254"/>
      <c r="BZ556" s="254"/>
      <c r="CA556" s="254"/>
      <c r="CB556" s="254"/>
      <c r="CC556" s="254"/>
      <c r="CD556" s="254"/>
      <c r="CE556" s="254"/>
      <c r="CF556" s="254"/>
      <c r="CG556" s="254"/>
      <c r="CH556" s="254"/>
      <c r="CI556" s="254"/>
      <c r="CJ556" s="254"/>
      <c r="CK556" s="254"/>
      <c r="CL556" s="254"/>
      <c r="CM556" s="254"/>
      <c r="CN556" s="254"/>
      <c r="CO556" s="254"/>
      <c r="CP556" s="254"/>
      <c r="CQ556" s="254"/>
      <c r="CR556" s="254"/>
      <c r="CS556" s="254"/>
      <c r="CT556" s="254"/>
      <c r="CU556" s="254"/>
      <c r="CV556" s="254"/>
      <c r="CW556" s="254"/>
      <c r="CX556" s="254"/>
      <c r="CY556" s="254"/>
      <c r="CZ556" s="254"/>
      <c r="DA556" s="254"/>
      <c r="DB556" s="254"/>
      <c r="DC556" s="254"/>
      <c r="DD556" s="254"/>
      <c r="DE556" s="254"/>
      <c r="DF556" s="254"/>
      <c r="DG556" s="254"/>
      <c r="DH556" s="254"/>
      <c r="DI556" s="254"/>
      <c r="DJ556" s="254"/>
      <c r="DK556" s="254"/>
      <c r="DL556" s="254"/>
      <c r="DM556" s="254"/>
      <c r="DN556" s="259"/>
      <c r="DO556" s="254"/>
    </row>
    <row r="557" spans="1:119" ht="7.5" customHeight="1">
      <c r="A557" s="254"/>
      <c r="B557" s="258"/>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c r="AA557" s="254"/>
      <c r="AB557" s="254"/>
      <c r="AC557" s="254"/>
      <c r="AD557" s="254"/>
      <c r="AE557" s="254"/>
      <c r="AF557" s="254"/>
      <c r="AG557" s="254"/>
      <c r="AH557" s="254"/>
      <c r="AI557" s="254"/>
      <c r="AJ557" s="254"/>
      <c r="AK557" s="254"/>
      <c r="AL557" s="254"/>
      <c r="AM557" s="254"/>
      <c r="AN557" s="254"/>
      <c r="AO557" s="254"/>
      <c r="AP557" s="254"/>
      <c r="AQ557" s="254"/>
      <c r="AR557" s="254"/>
      <c r="AS557" s="254"/>
      <c r="AT557" s="254"/>
      <c r="AU557" s="254"/>
      <c r="AV557" s="254"/>
      <c r="AW557" s="254"/>
      <c r="AX557" s="254"/>
      <c r="AY557" s="254"/>
      <c r="AZ557" s="254"/>
      <c r="BA557" s="254"/>
      <c r="BB557" s="254"/>
      <c r="BC557" s="254"/>
      <c r="BD557" s="254"/>
      <c r="BE557" s="254"/>
      <c r="BF557" s="254"/>
      <c r="BG557" s="254"/>
      <c r="BH557" s="254"/>
      <c r="BI557" s="254"/>
      <c r="BJ557" s="254"/>
      <c r="BK557" s="254"/>
      <c r="BL557" s="254"/>
      <c r="BM557" s="254"/>
      <c r="BN557" s="254"/>
      <c r="BO557" s="254"/>
      <c r="BP557" s="254"/>
      <c r="BQ557" s="254"/>
      <c r="BR557" s="254"/>
      <c r="BS557" s="254"/>
      <c r="BT557" s="254"/>
      <c r="BU557" s="254"/>
      <c r="BV557" s="254"/>
      <c r="BW557" s="254"/>
      <c r="BX557" s="254"/>
      <c r="BY557" s="254"/>
      <c r="BZ557" s="254"/>
      <c r="CA557" s="254"/>
      <c r="CB557" s="254"/>
      <c r="CC557" s="254"/>
      <c r="CD557" s="254"/>
      <c r="CE557" s="254"/>
      <c r="CF557" s="254"/>
      <c r="CG557" s="254"/>
      <c r="CH557" s="254"/>
      <c r="CI557" s="254"/>
      <c r="CJ557" s="254"/>
      <c r="CK557" s="254"/>
      <c r="CL557" s="254"/>
      <c r="CM557" s="254"/>
      <c r="CN557" s="254"/>
      <c r="CO557" s="254"/>
      <c r="CP557" s="254"/>
      <c r="CQ557" s="254"/>
      <c r="CR557" s="254"/>
      <c r="CS557" s="254"/>
      <c r="CT557" s="254"/>
      <c r="CU557" s="254"/>
      <c r="CV557" s="254"/>
      <c r="CW557" s="254"/>
      <c r="CX557" s="254"/>
      <c r="CY557" s="254"/>
      <c r="CZ557" s="254"/>
      <c r="DA557" s="254"/>
      <c r="DB557" s="254"/>
      <c r="DC557" s="254"/>
      <c r="DD557" s="254"/>
      <c r="DE557" s="254"/>
      <c r="DF557" s="254"/>
      <c r="DG557" s="254"/>
      <c r="DH557" s="254"/>
      <c r="DI557" s="254"/>
      <c r="DJ557" s="254"/>
      <c r="DK557" s="254"/>
      <c r="DL557" s="254"/>
      <c r="DM557" s="254"/>
      <c r="DN557" s="259"/>
      <c r="DO557" s="254"/>
    </row>
    <row r="558" spans="1:119" ht="7.5" customHeight="1">
      <c r="A558" s="254"/>
      <c r="B558" s="258"/>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c r="AA558" s="254"/>
      <c r="AB558" s="254"/>
      <c r="AC558" s="254"/>
      <c r="AD558" s="254"/>
      <c r="AE558" s="254"/>
      <c r="AF558" s="254"/>
      <c r="AG558" s="254"/>
      <c r="AH558" s="254"/>
      <c r="AI558" s="254"/>
      <c r="AJ558" s="254"/>
      <c r="AK558" s="254"/>
      <c r="AL558" s="254"/>
      <c r="AM558" s="254"/>
      <c r="AN558" s="254"/>
      <c r="AO558" s="254"/>
      <c r="AP558" s="254"/>
      <c r="AQ558" s="254"/>
      <c r="AR558" s="254"/>
      <c r="AS558" s="254"/>
      <c r="AT558" s="254"/>
      <c r="AU558" s="254"/>
      <c r="AV558" s="254"/>
      <c r="AW558" s="254"/>
      <c r="AX558" s="254"/>
      <c r="AY558" s="254"/>
      <c r="AZ558" s="254"/>
      <c r="BA558" s="254"/>
      <c r="BB558" s="254"/>
      <c r="BC558" s="254"/>
      <c r="BD558" s="254"/>
      <c r="BE558" s="254"/>
      <c r="BF558" s="254"/>
      <c r="BG558" s="254"/>
      <c r="BH558" s="254"/>
      <c r="BI558" s="254"/>
      <c r="BJ558" s="254"/>
      <c r="BK558" s="254"/>
      <c r="BL558" s="254"/>
      <c r="BM558" s="254"/>
      <c r="BN558" s="254"/>
      <c r="BO558" s="254"/>
      <c r="BP558" s="254"/>
      <c r="BQ558" s="254"/>
      <c r="BR558" s="254"/>
      <c r="BS558" s="254"/>
      <c r="BT558" s="254"/>
      <c r="BU558" s="254"/>
      <c r="BV558" s="254"/>
      <c r="BW558" s="254"/>
      <c r="BX558" s="254"/>
      <c r="BY558" s="254"/>
      <c r="BZ558" s="254"/>
      <c r="CA558" s="254"/>
      <c r="CB558" s="254"/>
      <c r="CC558" s="254"/>
      <c r="CD558" s="254"/>
      <c r="CE558" s="254"/>
      <c r="CF558" s="254"/>
      <c r="CG558" s="254"/>
      <c r="CH558" s="254"/>
      <c r="CI558" s="254"/>
      <c r="CJ558" s="254"/>
      <c r="CK558" s="254"/>
      <c r="CL558" s="254"/>
      <c r="CM558" s="254"/>
      <c r="CN558" s="254"/>
      <c r="CO558" s="254"/>
      <c r="CP558" s="254"/>
      <c r="CQ558" s="254"/>
      <c r="CR558" s="254"/>
      <c r="CS558" s="254"/>
      <c r="CT558" s="254"/>
      <c r="CU558" s="254"/>
      <c r="CV558" s="254"/>
      <c r="CW558" s="254"/>
      <c r="CX558" s="254"/>
      <c r="CY558" s="254"/>
      <c r="CZ558" s="254"/>
      <c r="DA558" s="254"/>
      <c r="DB558" s="254"/>
      <c r="DC558" s="254"/>
      <c r="DD558" s="254"/>
      <c r="DE558" s="254"/>
      <c r="DF558" s="254"/>
      <c r="DG558" s="254"/>
      <c r="DH558" s="254"/>
      <c r="DI558" s="254"/>
      <c r="DJ558" s="254"/>
      <c r="DK558" s="254"/>
      <c r="DL558" s="254"/>
      <c r="DM558" s="254"/>
      <c r="DN558" s="259"/>
      <c r="DO558" s="254"/>
    </row>
    <row r="559" spans="1:119" ht="7.5" customHeight="1">
      <c r="A559" s="254"/>
      <c r="B559" s="258"/>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c r="AA559" s="254"/>
      <c r="AB559" s="254"/>
      <c r="AC559" s="254"/>
      <c r="AD559" s="254"/>
      <c r="AE559" s="254"/>
      <c r="AF559" s="254"/>
      <c r="AG559" s="254"/>
      <c r="AH559" s="254"/>
      <c r="AI559" s="254"/>
      <c r="AJ559" s="254"/>
      <c r="AK559" s="254"/>
      <c r="AL559" s="254"/>
      <c r="AM559" s="254"/>
      <c r="AN559" s="254"/>
      <c r="AO559" s="254"/>
      <c r="AP559" s="254"/>
      <c r="AQ559" s="254"/>
      <c r="AR559" s="254"/>
      <c r="AS559" s="254"/>
      <c r="AT559" s="254"/>
      <c r="AU559" s="254"/>
      <c r="AV559" s="254"/>
      <c r="AW559" s="254"/>
      <c r="AX559" s="254"/>
      <c r="AY559" s="254"/>
      <c r="AZ559" s="254"/>
      <c r="BA559" s="254"/>
      <c r="BB559" s="254"/>
      <c r="BC559" s="254"/>
      <c r="BD559" s="254"/>
      <c r="BE559" s="254"/>
      <c r="BF559" s="254"/>
      <c r="BG559" s="254"/>
      <c r="BH559" s="254"/>
      <c r="BI559" s="254"/>
      <c r="BJ559" s="254"/>
      <c r="BK559" s="254"/>
      <c r="BL559" s="254"/>
      <c r="BM559" s="254"/>
      <c r="BN559" s="254"/>
      <c r="BO559" s="254"/>
      <c r="BP559" s="254"/>
      <c r="BQ559" s="254"/>
      <c r="BR559" s="254"/>
      <c r="BS559" s="254"/>
      <c r="BT559" s="254"/>
      <c r="BU559" s="254"/>
      <c r="BV559" s="254"/>
      <c r="BW559" s="254"/>
      <c r="BX559" s="254"/>
      <c r="BY559" s="254"/>
      <c r="BZ559" s="254"/>
      <c r="CA559" s="254"/>
      <c r="CB559" s="254"/>
      <c r="CC559" s="254"/>
      <c r="CD559" s="254"/>
      <c r="CE559" s="254"/>
      <c r="CF559" s="254"/>
      <c r="CG559" s="254"/>
      <c r="CH559" s="254"/>
      <c r="CI559" s="254"/>
      <c r="CJ559" s="254"/>
      <c r="CK559" s="254"/>
      <c r="CL559" s="254"/>
      <c r="CM559" s="254"/>
      <c r="CN559" s="254"/>
      <c r="CO559" s="254"/>
      <c r="CP559" s="254"/>
      <c r="CQ559" s="254"/>
      <c r="CR559" s="254"/>
      <c r="CS559" s="254"/>
      <c r="CT559" s="254"/>
      <c r="CU559" s="254"/>
      <c r="CV559" s="254"/>
      <c r="CW559" s="254"/>
      <c r="CX559" s="254"/>
      <c r="CY559" s="254"/>
      <c r="CZ559" s="254"/>
      <c r="DA559" s="254"/>
      <c r="DB559" s="254"/>
      <c r="DC559" s="254"/>
      <c r="DD559" s="254"/>
      <c r="DE559" s="254"/>
      <c r="DF559" s="254"/>
      <c r="DG559" s="254"/>
      <c r="DH559" s="254"/>
      <c r="DI559" s="254"/>
      <c r="DJ559" s="254"/>
      <c r="DK559" s="254"/>
      <c r="DL559" s="254"/>
      <c r="DM559" s="254"/>
      <c r="DN559" s="259"/>
      <c r="DO559" s="254"/>
    </row>
    <row r="560" spans="1:119" ht="7.5" customHeight="1">
      <c r="A560" s="254"/>
      <c r="B560" s="258"/>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c r="AA560" s="254"/>
      <c r="AB560" s="254"/>
      <c r="AC560" s="254"/>
      <c r="AD560" s="254"/>
      <c r="AE560" s="254"/>
      <c r="AF560" s="254"/>
      <c r="AG560" s="254"/>
      <c r="AH560" s="254"/>
      <c r="AI560" s="254"/>
      <c r="AJ560" s="254"/>
      <c r="AK560" s="254"/>
      <c r="AL560" s="254"/>
      <c r="AM560" s="254"/>
      <c r="AN560" s="254"/>
      <c r="AO560" s="254"/>
      <c r="AP560" s="254"/>
      <c r="AQ560" s="254"/>
      <c r="AR560" s="254"/>
      <c r="AS560" s="254"/>
      <c r="AT560" s="254"/>
      <c r="AU560" s="254"/>
      <c r="AV560" s="254"/>
      <c r="AW560" s="254"/>
      <c r="AX560" s="254"/>
      <c r="AY560" s="254"/>
      <c r="AZ560" s="254"/>
      <c r="BA560" s="254"/>
      <c r="BB560" s="254"/>
      <c r="BC560" s="254"/>
      <c r="BD560" s="254"/>
      <c r="BE560" s="254"/>
      <c r="BF560" s="254"/>
      <c r="BG560" s="254"/>
      <c r="BH560" s="254"/>
      <c r="BI560" s="254"/>
      <c r="BJ560" s="254"/>
      <c r="BK560" s="254"/>
      <c r="BL560" s="254"/>
      <c r="BM560" s="254"/>
      <c r="BN560" s="254"/>
      <c r="BO560" s="254"/>
      <c r="BP560" s="254"/>
      <c r="BQ560" s="254"/>
      <c r="BR560" s="254"/>
      <c r="BS560" s="254"/>
      <c r="BT560" s="254"/>
      <c r="BU560" s="254"/>
      <c r="BV560" s="254"/>
      <c r="BW560" s="254"/>
      <c r="BX560" s="254"/>
      <c r="BY560" s="254"/>
      <c r="BZ560" s="254"/>
      <c r="CA560" s="254"/>
      <c r="CB560" s="254"/>
      <c r="CC560" s="254"/>
      <c r="CD560" s="254"/>
      <c r="CE560" s="254"/>
      <c r="CF560" s="254"/>
      <c r="CG560" s="254"/>
      <c r="CH560" s="254"/>
      <c r="CI560" s="254"/>
      <c r="CJ560" s="254"/>
      <c r="CK560" s="254"/>
      <c r="CL560" s="254"/>
      <c r="CM560" s="254"/>
      <c r="CN560" s="254"/>
      <c r="CO560" s="254"/>
      <c r="CP560" s="254"/>
      <c r="CQ560" s="254"/>
      <c r="CR560" s="254"/>
      <c r="CS560" s="254"/>
      <c r="CT560" s="254"/>
      <c r="CU560" s="254"/>
      <c r="CV560" s="254"/>
      <c r="CW560" s="254"/>
      <c r="CX560" s="254"/>
      <c r="CY560" s="254"/>
      <c r="CZ560" s="254"/>
      <c r="DA560" s="254"/>
      <c r="DB560" s="254"/>
      <c r="DC560" s="254"/>
      <c r="DD560" s="254"/>
      <c r="DE560" s="254"/>
      <c r="DF560" s="254"/>
      <c r="DG560" s="254"/>
      <c r="DH560" s="254"/>
      <c r="DI560" s="254"/>
      <c r="DJ560" s="254"/>
      <c r="DK560" s="254"/>
      <c r="DL560" s="254"/>
      <c r="DM560" s="254"/>
      <c r="DN560" s="259"/>
      <c r="DO560" s="254"/>
    </row>
    <row r="561" spans="1:119" ht="7.5" customHeight="1">
      <c r="A561" s="254"/>
      <c r="B561" s="258"/>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c r="AA561" s="254"/>
      <c r="AB561" s="254"/>
      <c r="AC561" s="254"/>
      <c r="AD561" s="254"/>
      <c r="AE561" s="254"/>
      <c r="AF561" s="254"/>
      <c r="AG561" s="254"/>
      <c r="AH561" s="254"/>
      <c r="AI561" s="254"/>
      <c r="AJ561" s="254"/>
      <c r="AK561" s="254"/>
      <c r="AL561" s="254"/>
      <c r="AM561" s="254"/>
      <c r="AN561" s="254"/>
      <c r="AO561" s="254"/>
      <c r="AP561" s="254"/>
      <c r="AQ561" s="254"/>
      <c r="AR561" s="254"/>
      <c r="AS561" s="254"/>
      <c r="AT561" s="254"/>
      <c r="AU561" s="254"/>
      <c r="AV561" s="254"/>
      <c r="AW561" s="254"/>
      <c r="AX561" s="254"/>
      <c r="AY561" s="254"/>
      <c r="AZ561" s="254"/>
      <c r="BA561" s="254"/>
      <c r="BB561" s="254"/>
      <c r="BC561" s="254"/>
      <c r="BD561" s="254"/>
      <c r="BE561" s="254"/>
      <c r="BF561" s="254"/>
      <c r="BG561" s="254"/>
      <c r="BH561" s="254"/>
      <c r="BI561" s="254"/>
      <c r="BJ561" s="254"/>
      <c r="BK561" s="254"/>
      <c r="BL561" s="254"/>
      <c r="BM561" s="254"/>
      <c r="BN561" s="254"/>
      <c r="BO561" s="254"/>
      <c r="BP561" s="254"/>
      <c r="BQ561" s="254"/>
      <c r="BR561" s="254"/>
      <c r="BS561" s="254"/>
      <c r="BT561" s="254"/>
      <c r="BU561" s="254"/>
      <c r="BV561" s="254"/>
      <c r="BW561" s="254"/>
      <c r="BX561" s="254"/>
      <c r="BY561" s="254"/>
      <c r="BZ561" s="254"/>
      <c r="CA561" s="254"/>
      <c r="CB561" s="254"/>
      <c r="CC561" s="254"/>
      <c r="CD561" s="254"/>
      <c r="CE561" s="254"/>
      <c r="CF561" s="254"/>
      <c r="CG561" s="254"/>
      <c r="CH561" s="254"/>
      <c r="CI561" s="254"/>
      <c r="CJ561" s="254"/>
      <c r="CK561" s="254"/>
      <c r="CL561" s="254"/>
      <c r="CM561" s="254"/>
      <c r="CN561" s="254"/>
      <c r="CO561" s="254"/>
      <c r="CP561" s="254"/>
      <c r="CQ561" s="254"/>
      <c r="CR561" s="254"/>
      <c r="CS561" s="254"/>
      <c r="CT561" s="254"/>
      <c r="CU561" s="254"/>
      <c r="CV561" s="254"/>
      <c r="CW561" s="254"/>
      <c r="CX561" s="254"/>
      <c r="CY561" s="254"/>
      <c r="CZ561" s="254"/>
      <c r="DA561" s="254"/>
      <c r="DB561" s="254"/>
      <c r="DC561" s="254"/>
      <c r="DD561" s="254"/>
      <c r="DE561" s="254"/>
      <c r="DF561" s="254"/>
      <c r="DG561" s="254"/>
      <c r="DH561" s="254"/>
      <c r="DI561" s="254"/>
      <c r="DJ561" s="254"/>
      <c r="DK561" s="254"/>
      <c r="DL561" s="254"/>
      <c r="DM561" s="254"/>
      <c r="DN561" s="259"/>
      <c r="DO561" s="254"/>
    </row>
    <row r="562" spans="1:119" ht="7.5" customHeight="1">
      <c r="A562" s="254"/>
      <c r="B562" s="258"/>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c r="AA562" s="254"/>
      <c r="AB562" s="254"/>
      <c r="AC562" s="254"/>
      <c r="AD562" s="254"/>
      <c r="AE562" s="254"/>
      <c r="AF562" s="254"/>
      <c r="AG562" s="254"/>
      <c r="AH562" s="254"/>
      <c r="AI562" s="254"/>
      <c r="AJ562" s="254"/>
      <c r="AK562" s="254"/>
      <c r="AL562" s="254"/>
      <c r="AM562" s="254"/>
      <c r="AN562" s="254"/>
      <c r="AO562" s="254"/>
      <c r="AP562" s="254"/>
      <c r="AQ562" s="254"/>
      <c r="AR562" s="254"/>
      <c r="AS562" s="254"/>
      <c r="AT562" s="254"/>
      <c r="AU562" s="254"/>
      <c r="AV562" s="254"/>
      <c r="AW562" s="254"/>
      <c r="AX562" s="254"/>
      <c r="AY562" s="254"/>
      <c r="AZ562" s="254"/>
      <c r="BA562" s="254"/>
      <c r="BB562" s="254"/>
      <c r="BC562" s="254"/>
      <c r="BD562" s="254"/>
      <c r="BE562" s="254"/>
      <c r="BF562" s="254"/>
      <c r="BG562" s="254"/>
      <c r="BH562" s="254"/>
      <c r="BI562" s="254"/>
      <c r="BJ562" s="254"/>
      <c r="BK562" s="254"/>
      <c r="BL562" s="254"/>
      <c r="BM562" s="254"/>
      <c r="BN562" s="254"/>
      <c r="BO562" s="254"/>
      <c r="BP562" s="254"/>
      <c r="BQ562" s="254"/>
      <c r="BR562" s="254"/>
      <c r="BS562" s="254"/>
      <c r="BT562" s="254"/>
      <c r="BU562" s="254"/>
      <c r="BV562" s="254"/>
      <c r="BW562" s="254"/>
      <c r="BX562" s="254"/>
      <c r="BY562" s="254"/>
      <c r="BZ562" s="254"/>
      <c r="CA562" s="254"/>
      <c r="CB562" s="254"/>
      <c r="CC562" s="254"/>
      <c r="CD562" s="254"/>
      <c r="CE562" s="254"/>
      <c r="CF562" s="254"/>
      <c r="CG562" s="254"/>
      <c r="CH562" s="254"/>
      <c r="CI562" s="254"/>
      <c r="CJ562" s="254"/>
      <c r="CK562" s="254"/>
      <c r="CL562" s="254"/>
      <c r="CM562" s="254"/>
      <c r="CN562" s="254"/>
      <c r="CO562" s="254"/>
      <c r="CP562" s="254"/>
      <c r="CQ562" s="254"/>
      <c r="CR562" s="254"/>
      <c r="CS562" s="254"/>
      <c r="CT562" s="254"/>
      <c r="CU562" s="254"/>
      <c r="CV562" s="254"/>
      <c r="CW562" s="254"/>
      <c r="CX562" s="254"/>
      <c r="CY562" s="254"/>
      <c r="CZ562" s="254"/>
      <c r="DA562" s="254"/>
      <c r="DB562" s="254"/>
      <c r="DC562" s="254"/>
      <c r="DD562" s="254"/>
      <c r="DE562" s="254"/>
      <c r="DF562" s="254"/>
      <c r="DG562" s="254"/>
      <c r="DH562" s="254"/>
      <c r="DI562" s="254"/>
      <c r="DJ562" s="254"/>
      <c r="DK562" s="254"/>
      <c r="DL562" s="254"/>
      <c r="DM562" s="254"/>
      <c r="DN562" s="259"/>
      <c r="DO562" s="254"/>
    </row>
    <row r="563" spans="1:119" ht="7.5" customHeight="1">
      <c r="A563" s="254"/>
      <c r="B563" s="258"/>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c r="AA563" s="254"/>
      <c r="AB563" s="254"/>
      <c r="AC563" s="254"/>
      <c r="AD563" s="254"/>
      <c r="AE563" s="254"/>
      <c r="AF563" s="254"/>
      <c r="AG563" s="254"/>
      <c r="AH563" s="254"/>
      <c r="AI563" s="254"/>
      <c r="AJ563" s="254"/>
      <c r="AK563" s="254"/>
      <c r="AL563" s="254"/>
      <c r="AM563" s="254"/>
      <c r="AN563" s="254"/>
      <c r="AO563" s="254"/>
      <c r="AP563" s="254"/>
      <c r="AQ563" s="254"/>
      <c r="AR563" s="254"/>
      <c r="AS563" s="254"/>
      <c r="AT563" s="254"/>
      <c r="AU563" s="254"/>
      <c r="AV563" s="254"/>
      <c r="AW563" s="254"/>
      <c r="AX563" s="254"/>
      <c r="AY563" s="254"/>
      <c r="AZ563" s="254"/>
      <c r="BA563" s="254"/>
      <c r="BB563" s="254"/>
      <c r="BC563" s="254"/>
      <c r="BD563" s="254"/>
      <c r="BE563" s="254"/>
      <c r="BF563" s="254"/>
      <c r="BG563" s="254"/>
      <c r="BH563" s="254"/>
      <c r="BI563" s="254"/>
      <c r="BJ563" s="254"/>
      <c r="BK563" s="254"/>
      <c r="BL563" s="254"/>
      <c r="BM563" s="254"/>
      <c r="BN563" s="254"/>
      <c r="BO563" s="254"/>
      <c r="BP563" s="254"/>
      <c r="BQ563" s="254"/>
      <c r="BR563" s="254"/>
      <c r="BS563" s="254"/>
      <c r="BT563" s="254"/>
      <c r="BU563" s="254"/>
      <c r="BV563" s="254"/>
      <c r="BW563" s="254"/>
      <c r="BX563" s="254"/>
      <c r="BY563" s="254"/>
      <c r="BZ563" s="254"/>
      <c r="CA563" s="254"/>
      <c r="CB563" s="254"/>
      <c r="CC563" s="254"/>
      <c r="CD563" s="254"/>
      <c r="CE563" s="254"/>
      <c r="CF563" s="254"/>
      <c r="CG563" s="254"/>
      <c r="CH563" s="254"/>
      <c r="CI563" s="254"/>
      <c r="CJ563" s="254"/>
      <c r="CK563" s="254"/>
      <c r="CL563" s="254"/>
      <c r="CM563" s="254"/>
      <c r="CN563" s="254"/>
      <c r="CO563" s="254"/>
      <c r="CP563" s="254"/>
      <c r="CQ563" s="254"/>
      <c r="CR563" s="254"/>
      <c r="CS563" s="254"/>
      <c r="CT563" s="254"/>
      <c r="CU563" s="254"/>
      <c r="CV563" s="254"/>
      <c r="CW563" s="254"/>
      <c r="CX563" s="254"/>
      <c r="CY563" s="254"/>
      <c r="CZ563" s="254"/>
      <c r="DA563" s="254"/>
      <c r="DB563" s="254"/>
      <c r="DC563" s="254"/>
      <c r="DD563" s="254"/>
      <c r="DE563" s="254"/>
      <c r="DF563" s="254"/>
      <c r="DG563" s="254"/>
      <c r="DH563" s="254"/>
      <c r="DI563" s="254"/>
      <c r="DJ563" s="254"/>
      <c r="DK563" s="254"/>
      <c r="DL563" s="254"/>
      <c r="DM563" s="254"/>
      <c r="DN563" s="259"/>
      <c r="DO563" s="254"/>
    </row>
    <row r="564" spans="1:119" ht="7.5" customHeight="1">
      <c r="A564" s="254"/>
      <c r="B564" s="258"/>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c r="AA564" s="254"/>
      <c r="AB564" s="254"/>
      <c r="AC564" s="254"/>
      <c r="AD564" s="254"/>
      <c r="AE564" s="254"/>
      <c r="AF564" s="254"/>
      <c r="AG564" s="254"/>
      <c r="AH564" s="254"/>
      <c r="AI564" s="254"/>
      <c r="AJ564" s="254"/>
      <c r="AK564" s="254"/>
      <c r="AL564" s="254"/>
      <c r="AM564" s="254"/>
      <c r="AN564" s="254"/>
      <c r="AO564" s="254"/>
      <c r="AP564" s="254"/>
      <c r="AQ564" s="254"/>
      <c r="AR564" s="254"/>
      <c r="AS564" s="254"/>
      <c r="AT564" s="254"/>
      <c r="AU564" s="254"/>
      <c r="AV564" s="254"/>
      <c r="AW564" s="254"/>
      <c r="AX564" s="254"/>
      <c r="AY564" s="254"/>
      <c r="AZ564" s="254"/>
      <c r="BA564" s="254"/>
      <c r="BB564" s="254"/>
      <c r="BC564" s="254"/>
      <c r="BD564" s="254"/>
      <c r="BE564" s="254"/>
      <c r="BF564" s="254"/>
      <c r="BG564" s="254"/>
      <c r="BH564" s="254"/>
      <c r="BI564" s="254"/>
      <c r="BJ564" s="254"/>
      <c r="BK564" s="254"/>
      <c r="BL564" s="254"/>
      <c r="BM564" s="254"/>
      <c r="BN564" s="254"/>
      <c r="BO564" s="254"/>
      <c r="BP564" s="254"/>
      <c r="BQ564" s="254"/>
      <c r="BR564" s="254"/>
      <c r="BS564" s="254"/>
      <c r="BT564" s="254"/>
      <c r="BU564" s="254"/>
      <c r="BV564" s="254"/>
      <c r="BW564" s="254"/>
      <c r="BX564" s="254"/>
      <c r="BY564" s="254"/>
      <c r="BZ564" s="254"/>
      <c r="CA564" s="254"/>
      <c r="CB564" s="254"/>
      <c r="CC564" s="254"/>
      <c r="CD564" s="254"/>
      <c r="CE564" s="254"/>
      <c r="CF564" s="254"/>
      <c r="CG564" s="254"/>
      <c r="CH564" s="254"/>
      <c r="CI564" s="254"/>
      <c r="CJ564" s="254"/>
      <c r="CK564" s="254"/>
      <c r="CL564" s="254"/>
      <c r="CM564" s="254"/>
      <c r="CN564" s="254"/>
      <c r="CO564" s="254"/>
      <c r="CP564" s="254"/>
      <c r="CQ564" s="254"/>
      <c r="CR564" s="254"/>
      <c r="CS564" s="254"/>
      <c r="CT564" s="254"/>
      <c r="CU564" s="254"/>
      <c r="CV564" s="254"/>
      <c r="CW564" s="254"/>
      <c r="CX564" s="254"/>
      <c r="CY564" s="254"/>
      <c r="CZ564" s="254"/>
      <c r="DA564" s="254"/>
      <c r="DB564" s="254"/>
      <c r="DC564" s="254"/>
      <c r="DD564" s="254"/>
      <c r="DE564" s="254"/>
      <c r="DF564" s="254"/>
      <c r="DG564" s="254"/>
      <c r="DH564" s="254"/>
      <c r="DI564" s="254"/>
      <c r="DJ564" s="254"/>
      <c r="DK564" s="254"/>
      <c r="DL564" s="254"/>
      <c r="DM564" s="254"/>
      <c r="DN564" s="259"/>
      <c r="DO564" s="254"/>
    </row>
    <row r="565" spans="1:119" ht="7.5" customHeight="1">
      <c r="A565" s="254"/>
      <c r="B565" s="258"/>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c r="AA565" s="254"/>
      <c r="AB565" s="254"/>
      <c r="AC565" s="254"/>
      <c r="AD565" s="254"/>
      <c r="AE565" s="254"/>
      <c r="AF565" s="254"/>
      <c r="AG565" s="254"/>
      <c r="AH565" s="254"/>
      <c r="AI565" s="254"/>
      <c r="AJ565" s="254"/>
      <c r="AK565" s="254"/>
      <c r="AL565" s="254"/>
      <c r="AM565" s="254"/>
      <c r="AN565" s="254"/>
      <c r="AO565" s="254"/>
      <c r="AP565" s="254"/>
      <c r="AQ565" s="254"/>
      <c r="AR565" s="254"/>
      <c r="AS565" s="254"/>
      <c r="AT565" s="254"/>
      <c r="AU565" s="254"/>
      <c r="AV565" s="254"/>
      <c r="AW565" s="254"/>
      <c r="AX565" s="254"/>
      <c r="AY565" s="254"/>
      <c r="AZ565" s="254"/>
      <c r="BA565" s="254"/>
      <c r="BB565" s="254"/>
      <c r="BC565" s="254"/>
      <c r="BD565" s="254"/>
      <c r="BE565" s="254"/>
      <c r="BF565" s="254"/>
      <c r="BG565" s="254"/>
      <c r="BH565" s="254"/>
      <c r="BI565" s="254"/>
      <c r="BJ565" s="254"/>
      <c r="BK565" s="254"/>
      <c r="BL565" s="254"/>
      <c r="BM565" s="254"/>
      <c r="BN565" s="254"/>
      <c r="BO565" s="254"/>
      <c r="BP565" s="254"/>
      <c r="BQ565" s="254"/>
      <c r="BR565" s="254"/>
      <c r="BS565" s="254"/>
      <c r="BT565" s="254"/>
      <c r="BU565" s="254"/>
      <c r="BV565" s="254"/>
      <c r="BW565" s="254"/>
      <c r="BX565" s="254"/>
      <c r="BY565" s="254"/>
      <c r="BZ565" s="254"/>
      <c r="CA565" s="254"/>
      <c r="CB565" s="254"/>
      <c r="CC565" s="254"/>
      <c r="CD565" s="254"/>
      <c r="CE565" s="254"/>
      <c r="CF565" s="254"/>
      <c r="CG565" s="254"/>
      <c r="CH565" s="254"/>
      <c r="CI565" s="254"/>
      <c r="CJ565" s="254"/>
      <c r="CK565" s="254"/>
      <c r="CL565" s="254"/>
      <c r="CM565" s="254"/>
      <c r="CN565" s="254"/>
      <c r="CO565" s="254"/>
      <c r="CP565" s="254"/>
      <c r="CQ565" s="254"/>
      <c r="CR565" s="254"/>
      <c r="CS565" s="254"/>
      <c r="CT565" s="254"/>
      <c r="CU565" s="254"/>
      <c r="CV565" s="254"/>
      <c r="CW565" s="254"/>
      <c r="CX565" s="254"/>
      <c r="CY565" s="254"/>
      <c r="CZ565" s="254"/>
      <c r="DA565" s="254"/>
      <c r="DB565" s="254"/>
      <c r="DC565" s="254"/>
      <c r="DD565" s="254"/>
      <c r="DE565" s="254"/>
      <c r="DF565" s="254"/>
      <c r="DG565" s="254"/>
      <c r="DH565" s="254"/>
      <c r="DI565" s="254"/>
      <c r="DJ565" s="254"/>
      <c r="DK565" s="254"/>
      <c r="DL565" s="254"/>
      <c r="DM565" s="254"/>
      <c r="DN565" s="259"/>
      <c r="DO565" s="254"/>
    </row>
    <row r="566" spans="1:119" ht="7.5" customHeight="1">
      <c r="A566" s="254"/>
      <c r="B566" s="258"/>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c r="AA566" s="254"/>
      <c r="AB566" s="254"/>
      <c r="AC566" s="254"/>
      <c r="AD566" s="254"/>
      <c r="AE566" s="254"/>
      <c r="AF566" s="254"/>
      <c r="AG566" s="254"/>
      <c r="AH566" s="254"/>
      <c r="AI566" s="254"/>
      <c r="AJ566" s="254"/>
      <c r="AK566" s="254"/>
      <c r="AL566" s="254"/>
      <c r="AM566" s="254"/>
      <c r="AN566" s="254"/>
      <c r="AO566" s="254"/>
      <c r="AP566" s="254"/>
      <c r="AQ566" s="254"/>
      <c r="AR566" s="254"/>
      <c r="AS566" s="254"/>
      <c r="AT566" s="254"/>
      <c r="AU566" s="254"/>
      <c r="AV566" s="254"/>
      <c r="AW566" s="254"/>
      <c r="AX566" s="254"/>
      <c r="AY566" s="254"/>
      <c r="AZ566" s="254"/>
      <c r="BA566" s="254"/>
      <c r="BB566" s="254"/>
      <c r="BC566" s="254"/>
      <c r="BD566" s="254"/>
      <c r="BE566" s="254"/>
      <c r="BF566" s="254"/>
      <c r="BG566" s="254"/>
      <c r="BH566" s="254"/>
      <c r="BI566" s="254"/>
      <c r="BJ566" s="254"/>
      <c r="BK566" s="254"/>
      <c r="BL566" s="254"/>
      <c r="BM566" s="254"/>
      <c r="BN566" s="254"/>
      <c r="BO566" s="254"/>
      <c r="BP566" s="254"/>
      <c r="BQ566" s="254"/>
      <c r="BR566" s="254"/>
      <c r="BS566" s="254"/>
      <c r="BT566" s="254"/>
      <c r="BU566" s="254"/>
      <c r="BV566" s="254"/>
      <c r="BW566" s="254"/>
      <c r="BX566" s="254"/>
      <c r="BY566" s="254"/>
      <c r="BZ566" s="254"/>
      <c r="CA566" s="254"/>
      <c r="CB566" s="254"/>
      <c r="CC566" s="254"/>
      <c r="CD566" s="254"/>
      <c r="CE566" s="254"/>
      <c r="CF566" s="254"/>
      <c r="CG566" s="254"/>
      <c r="CH566" s="254"/>
      <c r="CI566" s="254"/>
      <c r="CJ566" s="254"/>
      <c r="CK566" s="254"/>
      <c r="CL566" s="254"/>
      <c r="CM566" s="254"/>
      <c r="CN566" s="254"/>
      <c r="CO566" s="254"/>
      <c r="CP566" s="254"/>
      <c r="CQ566" s="254"/>
      <c r="CR566" s="254"/>
      <c r="CS566" s="254"/>
      <c r="CT566" s="254"/>
      <c r="CU566" s="254"/>
      <c r="CV566" s="254"/>
      <c r="CW566" s="254"/>
      <c r="CX566" s="254"/>
      <c r="CY566" s="254"/>
      <c r="CZ566" s="254"/>
      <c r="DA566" s="254"/>
      <c r="DB566" s="254"/>
      <c r="DC566" s="254"/>
      <c r="DD566" s="254"/>
      <c r="DE566" s="254"/>
      <c r="DF566" s="254"/>
      <c r="DG566" s="254"/>
      <c r="DH566" s="254"/>
      <c r="DI566" s="254"/>
      <c r="DJ566" s="254"/>
      <c r="DK566" s="254"/>
      <c r="DL566" s="254"/>
      <c r="DM566" s="254"/>
      <c r="DN566" s="259"/>
      <c r="DO566" s="254"/>
    </row>
    <row r="567" spans="1:119" ht="7.5" customHeight="1">
      <c r="A567" s="254"/>
      <c r="B567" s="258"/>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c r="AA567" s="254"/>
      <c r="AB567" s="254"/>
      <c r="AC567" s="254"/>
      <c r="AD567" s="254"/>
      <c r="AE567" s="254"/>
      <c r="AF567" s="254"/>
      <c r="AG567" s="254"/>
      <c r="AH567" s="254"/>
      <c r="AI567" s="254"/>
      <c r="AJ567" s="254"/>
      <c r="AK567" s="254"/>
      <c r="AL567" s="254"/>
      <c r="AM567" s="254"/>
      <c r="AN567" s="254"/>
      <c r="AO567" s="254"/>
      <c r="AP567" s="254"/>
      <c r="AQ567" s="254"/>
      <c r="AR567" s="254"/>
      <c r="AS567" s="254"/>
      <c r="AT567" s="254"/>
      <c r="AU567" s="254"/>
      <c r="AV567" s="254"/>
      <c r="AW567" s="254"/>
      <c r="AX567" s="254"/>
      <c r="AY567" s="254"/>
      <c r="AZ567" s="254"/>
      <c r="BA567" s="254"/>
      <c r="BB567" s="254"/>
      <c r="BC567" s="254"/>
      <c r="BD567" s="254"/>
      <c r="BE567" s="254"/>
      <c r="BF567" s="254"/>
      <c r="BG567" s="254"/>
      <c r="BH567" s="254"/>
      <c r="BI567" s="254"/>
      <c r="BJ567" s="254"/>
      <c r="BK567" s="254"/>
      <c r="BL567" s="254"/>
      <c r="BM567" s="254"/>
      <c r="BN567" s="254"/>
      <c r="BO567" s="254"/>
      <c r="BP567" s="254"/>
      <c r="BQ567" s="254"/>
      <c r="BR567" s="254"/>
      <c r="BS567" s="254"/>
      <c r="BT567" s="254"/>
      <c r="BU567" s="254"/>
      <c r="BV567" s="254"/>
      <c r="BW567" s="254"/>
      <c r="BX567" s="254"/>
      <c r="BY567" s="254"/>
      <c r="BZ567" s="254"/>
      <c r="CA567" s="254"/>
      <c r="CB567" s="254"/>
      <c r="CC567" s="254"/>
      <c r="CD567" s="254"/>
      <c r="CE567" s="254"/>
      <c r="CF567" s="254"/>
      <c r="CG567" s="254"/>
      <c r="CH567" s="254"/>
      <c r="CI567" s="254"/>
      <c r="CJ567" s="254"/>
      <c r="CK567" s="254"/>
      <c r="CL567" s="254"/>
      <c r="CM567" s="254"/>
      <c r="CN567" s="254"/>
      <c r="CO567" s="254"/>
      <c r="CP567" s="254"/>
      <c r="CQ567" s="254"/>
      <c r="CR567" s="254"/>
      <c r="CS567" s="254"/>
      <c r="CT567" s="254"/>
      <c r="CU567" s="254"/>
      <c r="CV567" s="254"/>
      <c r="CW567" s="254"/>
      <c r="CX567" s="254"/>
      <c r="CY567" s="254"/>
      <c r="CZ567" s="254"/>
      <c r="DA567" s="254"/>
      <c r="DB567" s="254"/>
      <c r="DC567" s="254"/>
      <c r="DD567" s="254"/>
      <c r="DE567" s="254"/>
      <c r="DF567" s="254"/>
      <c r="DG567" s="254"/>
      <c r="DH567" s="254"/>
      <c r="DI567" s="254"/>
      <c r="DJ567" s="254"/>
      <c r="DK567" s="254"/>
      <c r="DL567" s="254"/>
      <c r="DM567" s="254"/>
      <c r="DN567" s="259"/>
      <c r="DO567" s="254"/>
    </row>
    <row r="568" spans="1:119" ht="7.5" customHeight="1">
      <c r="A568" s="254"/>
      <c r="B568" s="258"/>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c r="AA568" s="254"/>
      <c r="AB568" s="254"/>
      <c r="AC568" s="254"/>
      <c r="AD568" s="254"/>
      <c r="AE568" s="254"/>
      <c r="AF568" s="254"/>
      <c r="AG568" s="254"/>
      <c r="AH568" s="254"/>
      <c r="AI568" s="254"/>
      <c r="AJ568" s="254"/>
      <c r="AK568" s="254"/>
      <c r="AL568" s="254"/>
      <c r="AM568" s="254"/>
      <c r="AN568" s="254"/>
      <c r="AO568" s="254"/>
      <c r="AP568" s="254"/>
      <c r="AQ568" s="254"/>
      <c r="AR568" s="254"/>
      <c r="AS568" s="254"/>
      <c r="AT568" s="254"/>
      <c r="AU568" s="254"/>
      <c r="AV568" s="254"/>
      <c r="AW568" s="254"/>
      <c r="AX568" s="254"/>
      <c r="AY568" s="254"/>
      <c r="AZ568" s="254"/>
      <c r="BA568" s="254"/>
      <c r="BB568" s="254"/>
      <c r="BC568" s="254"/>
      <c r="BD568" s="254"/>
      <c r="BE568" s="254"/>
      <c r="BF568" s="254"/>
      <c r="BG568" s="254"/>
      <c r="BH568" s="254"/>
      <c r="BI568" s="254"/>
      <c r="BJ568" s="254"/>
      <c r="BK568" s="254"/>
      <c r="BL568" s="254"/>
      <c r="BM568" s="254"/>
      <c r="BN568" s="254"/>
      <c r="BO568" s="254"/>
      <c r="BP568" s="254"/>
      <c r="BQ568" s="254"/>
      <c r="BR568" s="254"/>
      <c r="BS568" s="254"/>
      <c r="BT568" s="254"/>
      <c r="BU568" s="254"/>
      <c r="BV568" s="254"/>
      <c r="BW568" s="254"/>
      <c r="BX568" s="254"/>
      <c r="BY568" s="254"/>
      <c r="BZ568" s="254"/>
      <c r="CA568" s="254"/>
      <c r="CB568" s="254"/>
      <c r="CC568" s="254"/>
      <c r="CD568" s="254"/>
      <c r="CE568" s="254"/>
      <c r="CF568" s="254"/>
      <c r="CG568" s="254"/>
      <c r="CH568" s="254"/>
      <c r="CI568" s="254"/>
      <c r="CJ568" s="254"/>
      <c r="CK568" s="254"/>
      <c r="CL568" s="254"/>
      <c r="CM568" s="254"/>
      <c r="CN568" s="254"/>
      <c r="CO568" s="254"/>
      <c r="CP568" s="254"/>
      <c r="CQ568" s="254"/>
      <c r="CR568" s="254"/>
      <c r="CS568" s="254"/>
      <c r="CT568" s="254"/>
      <c r="CU568" s="254"/>
      <c r="CV568" s="254"/>
      <c r="CW568" s="254"/>
      <c r="CX568" s="254"/>
      <c r="CY568" s="254"/>
      <c r="CZ568" s="254"/>
      <c r="DA568" s="254"/>
      <c r="DB568" s="254"/>
      <c r="DC568" s="254"/>
      <c r="DD568" s="254"/>
      <c r="DE568" s="254"/>
      <c r="DF568" s="254"/>
      <c r="DG568" s="254"/>
      <c r="DH568" s="254"/>
      <c r="DI568" s="254"/>
      <c r="DJ568" s="254"/>
      <c r="DK568" s="254"/>
      <c r="DL568" s="254"/>
      <c r="DM568" s="254"/>
      <c r="DN568" s="259"/>
      <c r="DO568" s="254"/>
    </row>
    <row r="569" spans="1:119" ht="7.5" customHeight="1">
      <c r="A569" s="254"/>
      <c r="B569" s="258"/>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c r="AA569" s="254"/>
      <c r="AB569" s="254"/>
      <c r="AC569" s="254"/>
      <c r="AD569" s="254"/>
      <c r="AE569" s="254"/>
      <c r="AF569" s="254"/>
      <c r="AG569" s="254"/>
      <c r="AH569" s="254"/>
      <c r="AI569" s="254"/>
      <c r="AJ569" s="254"/>
      <c r="AK569" s="254"/>
      <c r="AL569" s="254"/>
      <c r="AM569" s="254"/>
      <c r="AN569" s="254"/>
      <c r="AO569" s="254"/>
      <c r="AP569" s="254"/>
      <c r="AQ569" s="254"/>
      <c r="AR569" s="254"/>
      <c r="AS569" s="254"/>
      <c r="AT569" s="254"/>
      <c r="AU569" s="254"/>
      <c r="AV569" s="254"/>
      <c r="AW569" s="254"/>
      <c r="AX569" s="254"/>
      <c r="AY569" s="254"/>
      <c r="AZ569" s="254"/>
      <c r="BA569" s="254"/>
      <c r="BB569" s="254"/>
      <c r="BC569" s="254"/>
      <c r="BD569" s="254"/>
      <c r="BE569" s="254"/>
      <c r="BF569" s="254"/>
      <c r="BG569" s="254"/>
      <c r="BH569" s="254"/>
      <c r="BI569" s="254"/>
      <c r="BJ569" s="254"/>
      <c r="BK569" s="254"/>
      <c r="BL569" s="254"/>
      <c r="BM569" s="254"/>
      <c r="BN569" s="254"/>
      <c r="BO569" s="254"/>
      <c r="BP569" s="254"/>
      <c r="BQ569" s="254"/>
      <c r="BR569" s="254"/>
      <c r="BS569" s="254"/>
      <c r="BT569" s="254"/>
      <c r="BU569" s="254"/>
      <c r="BV569" s="254"/>
      <c r="BW569" s="254"/>
      <c r="BX569" s="254"/>
      <c r="BY569" s="254"/>
      <c r="BZ569" s="254"/>
      <c r="CA569" s="254"/>
      <c r="CB569" s="254"/>
      <c r="CC569" s="254"/>
      <c r="CD569" s="254"/>
      <c r="CE569" s="254"/>
      <c r="CF569" s="254"/>
      <c r="CG569" s="254"/>
      <c r="CH569" s="254"/>
      <c r="CI569" s="254"/>
      <c r="CJ569" s="254"/>
      <c r="CK569" s="254"/>
      <c r="CL569" s="254"/>
      <c r="CM569" s="254"/>
      <c r="CN569" s="254"/>
      <c r="CO569" s="254"/>
      <c r="CP569" s="254"/>
      <c r="CQ569" s="254"/>
      <c r="CR569" s="254"/>
      <c r="CS569" s="254"/>
      <c r="CT569" s="254"/>
      <c r="CU569" s="254"/>
      <c r="CV569" s="254"/>
      <c r="CW569" s="254"/>
      <c r="CX569" s="254"/>
      <c r="CY569" s="254"/>
      <c r="CZ569" s="254"/>
      <c r="DA569" s="254"/>
      <c r="DB569" s="254"/>
      <c r="DC569" s="254"/>
      <c r="DD569" s="254"/>
      <c r="DE569" s="254"/>
      <c r="DF569" s="254"/>
      <c r="DG569" s="254"/>
      <c r="DH569" s="254"/>
      <c r="DI569" s="254"/>
      <c r="DJ569" s="254"/>
      <c r="DK569" s="254"/>
      <c r="DL569" s="254"/>
      <c r="DM569" s="254"/>
      <c r="DN569" s="259"/>
      <c r="DO569" s="254"/>
    </row>
    <row r="570" spans="1:119" ht="7.5" customHeight="1">
      <c r="A570" s="254"/>
      <c r="B570" s="258"/>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c r="AA570" s="254"/>
      <c r="AB570" s="254"/>
      <c r="AC570" s="254"/>
      <c r="AD570" s="254"/>
      <c r="AE570" s="254"/>
      <c r="AF570" s="254"/>
      <c r="AG570" s="254"/>
      <c r="AH570" s="254"/>
      <c r="AI570" s="254"/>
      <c r="AJ570" s="254"/>
      <c r="AK570" s="254"/>
      <c r="AL570" s="254"/>
      <c r="AM570" s="254"/>
      <c r="AN570" s="254"/>
      <c r="AO570" s="254"/>
      <c r="AP570" s="254"/>
      <c r="AQ570" s="254"/>
      <c r="AR570" s="254"/>
      <c r="AS570" s="254"/>
      <c r="AT570" s="254"/>
      <c r="AU570" s="254"/>
      <c r="AV570" s="254"/>
      <c r="AW570" s="254"/>
      <c r="AX570" s="254"/>
      <c r="AY570" s="254"/>
      <c r="AZ570" s="254"/>
      <c r="BA570" s="254"/>
      <c r="BB570" s="254"/>
      <c r="BC570" s="254"/>
      <c r="BD570" s="254"/>
      <c r="BE570" s="254"/>
      <c r="BF570" s="254"/>
      <c r="BG570" s="254"/>
      <c r="BH570" s="254"/>
      <c r="BI570" s="254"/>
      <c r="BJ570" s="254"/>
      <c r="BK570" s="254"/>
      <c r="BL570" s="254"/>
      <c r="BM570" s="254"/>
      <c r="BN570" s="254"/>
      <c r="BO570" s="254"/>
      <c r="BP570" s="254"/>
      <c r="BQ570" s="254"/>
      <c r="BR570" s="254"/>
      <c r="BS570" s="254"/>
      <c r="BT570" s="254"/>
      <c r="BU570" s="254"/>
      <c r="BV570" s="254"/>
      <c r="BW570" s="254"/>
      <c r="BX570" s="254"/>
      <c r="BY570" s="254"/>
      <c r="BZ570" s="254"/>
      <c r="CA570" s="254"/>
      <c r="CB570" s="254"/>
      <c r="CC570" s="254"/>
      <c r="CD570" s="254"/>
      <c r="CE570" s="254"/>
      <c r="CF570" s="254"/>
      <c r="CG570" s="254"/>
      <c r="CH570" s="254"/>
      <c r="CI570" s="254"/>
      <c r="CJ570" s="254"/>
      <c r="CK570" s="254"/>
      <c r="CL570" s="254"/>
      <c r="CM570" s="254"/>
      <c r="CN570" s="254"/>
      <c r="CO570" s="254"/>
      <c r="CP570" s="254"/>
      <c r="CQ570" s="254"/>
      <c r="CR570" s="254"/>
      <c r="CS570" s="254"/>
      <c r="CT570" s="254"/>
      <c r="CU570" s="254"/>
      <c r="CV570" s="254"/>
      <c r="CW570" s="254"/>
      <c r="CX570" s="254"/>
      <c r="CY570" s="254"/>
      <c r="CZ570" s="254"/>
      <c r="DA570" s="254"/>
      <c r="DB570" s="254"/>
      <c r="DC570" s="254"/>
      <c r="DD570" s="254"/>
      <c r="DE570" s="254"/>
      <c r="DF570" s="254"/>
      <c r="DG570" s="254"/>
      <c r="DH570" s="254"/>
      <c r="DI570" s="254"/>
      <c r="DJ570" s="254"/>
      <c r="DK570" s="254"/>
      <c r="DL570" s="254"/>
      <c r="DM570" s="254"/>
      <c r="DN570" s="259"/>
      <c r="DO570" s="254"/>
    </row>
    <row r="571" spans="1:119" ht="7.5" customHeight="1">
      <c r="A571" s="254"/>
      <c r="B571" s="258"/>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c r="AA571" s="254"/>
      <c r="AB571" s="254"/>
      <c r="AC571" s="254"/>
      <c r="AD571" s="254"/>
      <c r="AE571" s="254"/>
      <c r="AF571" s="254"/>
      <c r="AG571" s="254"/>
      <c r="AH571" s="254"/>
      <c r="AI571" s="254"/>
      <c r="AJ571" s="254"/>
      <c r="AK571" s="254"/>
      <c r="AL571" s="254"/>
      <c r="AM571" s="254"/>
      <c r="AN571" s="254"/>
      <c r="AO571" s="254"/>
      <c r="AP571" s="254"/>
      <c r="AQ571" s="254"/>
      <c r="AR571" s="254"/>
      <c r="AS571" s="254"/>
      <c r="AT571" s="254"/>
      <c r="AU571" s="254"/>
      <c r="AV571" s="254"/>
      <c r="AW571" s="254"/>
      <c r="AX571" s="254"/>
      <c r="AY571" s="254"/>
      <c r="AZ571" s="254"/>
      <c r="BA571" s="254"/>
      <c r="BB571" s="254"/>
      <c r="BC571" s="254"/>
      <c r="BD571" s="254"/>
      <c r="BE571" s="254"/>
      <c r="BF571" s="254"/>
      <c r="BG571" s="254"/>
      <c r="BH571" s="254"/>
      <c r="BI571" s="254"/>
      <c r="BJ571" s="254"/>
      <c r="BK571" s="254"/>
      <c r="BL571" s="254"/>
      <c r="BM571" s="254"/>
      <c r="BN571" s="254"/>
      <c r="BO571" s="254"/>
      <c r="BP571" s="254"/>
      <c r="BQ571" s="254"/>
      <c r="BR571" s="254"/>
      <c r="BS571" s="254"/>
      <c r="BT571" s="254"/>
      <c r="BU571" s="254"/>
      <c r="BV571" s="254"/>
      <c r="BW571" s="254"/>
      <c r="BX571" s="254"/>
      <c r="BY571" s="254"/>
      <c r="BZ571" s="254"/>
      <c r="CA571" s="254"/>
      <c r="CB571" s="254"/>
      <c r="CC571" s="254"/>
      <c r="CD571" s="254"/>
      <c r="CE571" s="254"/>
      <c r="CF571" s="254"/>
      <c r="CG571" s="254"/>
      <c r="CH571" s="254"/>
      <c r="CI571" s="254"/>
      <c r="CJ571" s="254"/>
      <c r="CK571" s="254"/>
      <c r="CL571" s="254"/>
      <c r="CM571" s="254"/>
      <c r="CN571" s="254"/>
      <c r="CO571" s="254"/>
      <c r="CP571" s="254"/>
      <c r="CQ571" s="254"/>
      <c r="CR571" s="254"/>
      <c r="CS571" s="254"/>
      <c r="CT571" s="254"/>
      <c r="CU571" s="254"/>
      <c r="CV571" s="254"/>
      <c r="CW571" s="254"/>
      <c r="CX571" s="254"/>
      <c r="CY571" s="254"/>
      <c r="CZ571" s="254"/>
      <c r="DA571" s="254"/>
      <c r="DB571" s="254"/>
      <c r="DC571" s="254"/>
      <c r="DD571" s="254"/>
      <c r="DE571" s="254"/>
      <c r="DF571" s="254"/>
      <c r="DG571" s="254"/>
      <c r="DH571" s="254"/>
      <c r="DI571" s="254"/>
      <c r="DJ571" s="254"/>
      <c r="DK571" s="254"/>
      <c r="DL571" s="254"/>
      <c r="DM571" s="254"/>
      <c r="DN571" s="259"/>
      <c r="DO571" s="254"/>
    </row>
    <row r="572" spans="1:119" ht="7.5" customHeight="1">
      <c r="A572" s="254"/>
      <c r="B572" s="258"/>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c r="AA572" s="254"/>
      <c r="AB572" s="254"/>
      <c r="AC572" s="254"/>
      <c r="AD572" s="254"/>
      <c r="AE572" s="254"/>
      <c r="AF572" s="254"/>
      <c r="AG572" s="254"/>
      <c r="AH572" s="254"/>
      <c r="AI572" s="254"/>
      <c r="AJ572" s="254"/>
      <c r="AK572" s="254"/>
      <c r="AL572" s="254"/>
      <c r="AM572" s="254"/>
      <c r="AN572" s="254"/>
      <c r="AO572" s="254"/>
      <c r="AP572" s="254"/>
      <c r="AQ572" s="254"/>
      <c r="AR572" s="254"/>
      <c r="AS572" s="254"/>
      <c r="AT572" s="254"/>
      <c r="AU572" s="254"/>
      <c r="AV572" s="254"/>
      <c r="AW572" s="254"/>
      <c r="AX572" s="254"/>
      <c r="AY572" s="254"/>
      <c r="AZ572" s="254"/>
      <c r="BA572" s="254"/>
      <c r="BB572" s="254"/>
      <c r="BC572" s="254"/>
      <c r="BD572" s="254"/>
      <c r="BE572" s="254"/>
      <c r="BF572" s="254"/>
      <c r="BG572" s="254"/>
      <c r="BH572" s="254"/>
      <c r="BI572" s="254"/>
      <c r="BJ572" s="254"/>
      <c r="BK572" s="254"/>
      <c r="BL572" s="254"/>
      <c r="BM572" s="254"/>
      <c r="BN572" s="254"/>
      <c r="BO572" s="254"/>
      <c r="BP572" s="254"/>
      <c r="BQ572" s="254"/>
      <c r="BR572" s="254"/>
      <c r="BS572" s="254"/>
      <c r="BT572" s="254"/>
      <c r="BU572" s="254"/>
      <c r="BV572" s="254"/>
      <c r="BW572" s="254"/>
      <c r="BX572" s="254"/>
      <c r="BY572" s="254"/>
      <c r="BZ572" s="254"/>
      <c r="CA572" s="254"/>
      <c r="CB572" s="254"/>
      <c r="CC572" s="254"/>
      <c r="CD572" s="254"/>
      <c r="CE572" s="254"/>
      <c r="CF572" s="254"/>
      <c r="CG572" s="254"/>
      <c r="CH572" s="254"/>
      <c r="CI572" s="254"/>
      <c r="CJ572" s="254"/>
      <c r="CK572" s="254"/>
      <c r="CL572" s="254"/>
      <c r="CM572" s="254"/>
      <c r="CN572" s="254"/>
      <c r="CO572" s="254"/>
      <c r="CP572" s="254"/>
      <c r="CQ572" s="254"/>
      <c r="CR572" s="254"/>
      <c r="CS572" s="254"/>
      <c r="CT572" s="254"/>
      <c r="CU572" s="254"/>
      <c r="CV572" s="254"/>
      <c r="CW572" s="254"/>
      <c r="CX572" s="254"/>
      <c r="CY572" s="254"/>
      <c r="CZ572" s="254"/>
      <c r="DA572" s="254"/>
      <c r="DB572" s="254"/>
      <c r="DC572" s="254"/>
      <c r="DD572" s="254"/>
      <c r="DE572" s="254"/>
      <c r="DF572" s="254"/>
      <c r="DG572" s="254"/>
      <c r="DH572" s="254"/>
      <c r="DI572" s="254"/>
      <c r="DJ572" s="254"/>
      <c r="DK572" s="254"/>
      <c r="DL572" s="254"/>
      <c r="DM572" s="254"/>
      <c r="DN572" s="259"/>
      <c r="DO572" s="254"/>
    </row>
    <row r="573" spans="1:119" ht="7.5" customHeight="1">
      <c r="A573" s="254"/>
      <c r="B573" s="258"/>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c r="AA573" s="254"/>
      <c r="AB573" s="254"/>
      <c r="AC573" s="254"/>
      <c r="AD573" s="254"/>
      <c r="AE573" s="254"/>
      <c r="AF573" s="254"/>
      <c r="AG573" s="254"/>
      <c r="AH573" s="254"/>
      <c r="AI573" s="254"/>
      <c r="AJ573" s="254"/>
      <c r="AK573" s="254"/>
      <c r="AL573" s="254"/>
      <c r="AM573" s="254"/>
      <c r="AN573" s="254"/>
      <c r="AO573" s="254"/>
      <c r="AP573" s="254"/>
      <c r="AQ573" s="254"/>
      <c r="AR573" s="254"/>
      <c r="AS573" s="254"/>
      <c r="AT573" s="254"/>
      <c r="AU573" s="254"/>
      <c r="AV573" s="254"/>
      <c r="AW573" s="254"/>
      <c r="AX573" s="254"/>
      <c r="AY573" s="254"/>
      <c r="AZ573" s="254"/>
      <c r="BA573" s="254"/>
      <c r="BB573" s="254"/>
      <c r="BC573" s="254"/>
      <c r="BD573" s="254"/>
      <c r="BE573" s="254"/>
      <c r="BF573" s="254"/>
      <c r="BG573" s="254"/>
      <c r="BH573" s="254"/>
      <c r="BI573" s="254"/>
      <c r="BJ573" s="254"/>
      <c r="BK573" s="254"/>
      <c r="BL573" s="254"/>
      <c r="BM573" s="254"/>
      <c r="BN573" s="254"/>
      <c r="BO573" s="254"/>
      <c r="BP573" s="254"/>
      <c r="BQ573" s="254"/>
      <c r="BR573" s="254"/>
      <c r="BS573" s="254"/>
      <c r="BT573" s="254"/>
      <c r="BU573" s="254"/>
      <c r="BV573" s="254"/>
      <c r="BW573" s="254"/>
      <c r="BX573" s="254"/>
      <c r="BY573" s="254"/>
      <c r="BZ573" s="254"/>
      <c r="CA573" s="254"/>
      <c r="CB573" s="254"/>
      <c r="CC573" s="254"/>
      <c r="CD573" s="254"/>
      <c r="CE573" s="254"/>
      <c r="CF573" s="254"/>
      <c r="CG573" s="254"/>
      <c r="CH573" s="254"/>
      <c r="CI573" s="254"/>
      <c r="CJ573" s="254"/>
      <c r="CK573" s="254"/>
      <c r="CL573" s="254"/>
      <c r="CM573" s="254"/>
      <c r="CN573" s="254"/>
      <c r="CO573" s="254"/>
      <c r="CP573" s="254"/>
      <c r="CQ573" s="254"/>
      <c r="CR573" s="254"/>
      <c r="CS573" s="254"/>
      <c r="CT573" s="254"/>
      <c r="CU573" s="254"/>
      <c r="CV573" s="254"/>
      <c r="CW573" s="254"/>
      <c r="CX573" s="254"/>
      <c r="CY573" s="254"/>
      <c r="CZ573" s="254"/>
      <c r="DA573" s="254"/>
      <c r="DB573" s="254"/>
      <c r="DC573" s="254"/>
      <c r="DD573" s="254"/>
      <c r="DE573" s="254"/>
      <c r="DF573" s="254"/>
      <c r="DG573" s="254"/>
      <c r="DH573" s="254"/>
      <c r="DI573" s="254"/>
      <c r="DJ573" s="254"/>
      <c r="DK573" s="254"/>
      <c r="DL573" s="254"/>
      <c r="DM573" s="254"/>
      <c r="DN573" s="259"/>
      <c r="DO573" s="254"/>
    </row>
    <row r="574" spans="1:119" ht="7.5" customHeight="1">
      <c r="A574" s="254"/>
      <c r="B574" s="258"/>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c r="AA574" s="254"/>
      <c r="AB574" s="254"/>
      <c r="AC574" s="254"/>
      <c r="AD574" s="254"/>
      <c r="AE574" s="254"/>
      <c r="AF574" s="254"/>
      <c r="AG574" s="254"/>
      <c r="AH574" s="254"/>
      <c r="AI574" s="254"/>
      <c r="AJ574" s="254"/>
      <c r="AK574" s="254"/>
      <c r="AL574" s="254"/>
      <c r="AM574" s="254"/>
      <c r="AN574" s="254"/>
      <c r="AO574" s="254"/>
      <c r="AP574" s="254"/>
      <c r="AQ574" s="254"/>
      <c r="AR574" s="254"/>
      <c r="AS574" s="254"/>
      <c r="AT574" s="254"/>
      <c r="AU574" s="254"/>
      <c r="AV574" s="254"/>
      <c r="AW574" s="254"/>
      <c r="AX574" s="254"/>
      <c r="AY574" s="254"/>
      <c r="AZ574" s="254"/>
      <c r="BA574" s="254"/>
      <c r="BB574" s="254"/>
      <c r="BC574" s="254"/>
      <c r="BD574" s="254"/>
      <c r="BE574" s="254"/>
      <c r="BF574" s="254"/>
      <c r="BG574" s="254"/>
      <c r="BH574" s="254"/>
      <c r="BI574" s="254"/>
      <c r="BJ574" s="254"/>
      <c r="BK574" s="254"/>
      <c r="BL574" s="254"/>
      <c r="BM574" s="254"/>
      <c r="BN574" s="254"/>
      <c r="BO574" s="254"/>
      <c r="BP574" s="254"/>
      <c r="BQ574" s="254"/>
      <c r="BR574" s="254"/>
      <c r="BS574" s="254"/>
      <c r="BT574" s="254"/>
      <c r="BU574" s="254"/>
      <c r="BV574" s="254"/>
      <c r="BW574" s="254"/>
      <c r="BX574" s="254"/>
      <c r="BY574" s="254"/>
      <c r="BZ574" s="254"/>
      <c r="CA574" s="254"/>
      <c r="CB574" s="254"/>
      <c r="CC574" s="254"/>
      <c r="CD574" s="254"/>
      <c r="CE574" s="254"/>
      <c r="CF574" s="254"/>
      <c r="CG574" s="254"/>
      <c r="CH574" s="254"/>
      <c r="CI574" s="254"/>
      <c r="CJ574" s="254"/>
      <c r="CK574" s="254"/>
      <c r="CL574" s="254"/>
      <c r="CM574" s="254"/>
      <c r="CN574" s="254"/>
      <c r="CO574" s="254"/>
      <c r="CP574" s="254"/>
      <c r="CQ574" s="254"/>
      <c r="CR574" s="254"/>
      <c r="CS574" s="254"/>
      <c r="CT574" s="254"/>
      <c r="CU574" s="254"/>
      <c r="CV574" s="254"/>
      <c r="CW574" s="254"/>
      <c r="CX574" s="254"/>
      <c r="CY574" s="254"/>
      <c r="CZ574" s="254"/>
      <c r="DA574" s="254"/>
      <c r="DB574" s="254"/>
      <c r="DC574" s="254"/>
      <c r="DD574" s="254"/>
      <c r="DE574" s="254"/>
      <c r="DF574" s="254"/>
      <c r="DG574" s="254"/>
      <c r="DH574" s="254"/>
      <c r="DI574" s="254"/>
      <c r="DJ574" s="254"/>
      <c r="DK574" s="254"/>
      <c r="DL574" s="254"/>
      <c r="DM574" s="254"/>
      <c r="DN574" s="259"/>
      <c r="DO574" s="254"/>
    </row>
    <row r="575" spans="1:119" ht="7.5" customHeight="1">
      <c r="A575" s="254"/>
      <c r="B575" s="258"/>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c r="AA575" s="254"/>
      <c r="AB575" s="254"/>
      <c r="AC575" s="254"/>
      <c r="AD575" s="254"/>
      <c r="AE575" s="254"/>
      <c r="AF575" s="254"/>
      <c r="AG575" s="254"/>
      <c r="AH575" s="254"/>
      <c r="AI575" s="254"/>
      <c r="AJ575" s="254"/>
      <c r="AK575" s="254"/>
      <c r="AL575" s="254"/>
      <c r="AM575" s="254"/>
      <c r="AN575" s="254"/>
      <c r="AO575" s="254"/>
      <c r="AP575" s="254"/>
      <c r="AQ575" s="254"/>
      <c r="AR575" s="254"/>
      <c r="AS575" s="254"/>
      <c r="AT575" s="254"/>
      <c r="AU575" s="254"/>
      <c r="AV575" s="254"/>
      <c r="AW575" s="254"/>
      <c r="AX575" s="254"/>
      <c r="AY575" s="254"/>
      <c r="AZ575" s="254"/>
      <c r="BA575" s="254"/>
      <c r="BB575" s="254"/>
      <c r="BC575" s="254"/>
      <c r="BD575" s="254"/>
      <c r="BE575" s="254"/>
      <c r="BF575" s="254"/>
      <c r="BG575" s="254"/>
      <c r="BH575" s="254"/>
      <c r="BI575" s="254"/>
      <c r="BJ575" s="254"/>
      <c r="BK575" s="254"/>
      <c r="BL575" s="254"/>
      <c r="BM575" s="254"/>
      <c r="BN575" s="254"/>
      <c r="BO575" s="254"/>
      <c r="BP575" s="254"/>
      <c r="BQ575" s="254"/>
      <c r="BR575" s="254"/>
      <c r="BS575" s="254"/>
      <c r="BT575" s="254"/>
      <c r="BU575" s="254"/>
      <c r="BV575" s="254"/>
      <c r="BW575" s="254"/>
      <c r="BX575" s="254"/>
      <c r="BY575" s="254"/>
      <c r="BZ575" s="254"/>
      <c r="CA575" s="254"/>
      <c r="CB575" s="254"/>
      <c r="CC575" s="254"/>
      <c r="CD575" s="254"/>
      <c r="CE575" s="254"/>
      <c r="CF575" s="254"/>
      <c r="CG575" s="254"/>
      <c r="CH575" s="254"/>
      <c r="CI575" s="254"/>
      <c r="CJ575" s="254"/>
      <c r="CK575" s="254"/>
      <c r="CL575" s="254"/>
      <c r="CM575" s="254"/>
      <c r="CN575" s="254"/>
      <c r="CO575" s="254"/>
      <c r="CP575" s="254"/>
      <c r="CQ575" s="254"/>
      <c r="CR575" s="254"/>
      <c r="CS575" s="254"/>
      <c r="CT575" s="254"/>
      <c r="CU575" s="254"/>
      <c r="CV575" s="254"/>
      <c r="CW575" s="254"/>
      <c r="CX575" s="254"/>
      <c r="CY575" s="254"/>
      <c r="CZ575" s="254"/>
      <c r="DA575" s="254"/>
      <c r="DB575" s="254"/>
      <c r="DC575" s="254"/>
      <c r="DD575" s="254"/>
      <c r="DE575" s="254"/>
      <c r="DF575" s="254"/>
      <c r="DG575" s="254"/>
      <c r="DH575" s="254"/>
      <c r="DI575" s="254"/>
      <c r="DJ575" s="254"/>
      <c r="DK575" s="254"/>
      <c r="DL575" s="254"/>
      <c r="DM575" s="254"/>
      <c r="DN575" s="259"/>
      <c r="DO575" s="254"/>
    </row>
    <row r="576" spans="1:119" ht="7.5" customHeight="1">
      <c r="A576" s="254"/>
      <c r="B576" s="258"/>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c r="AA576" s="254"/>
      <c r="AB576" s="254"/>
      <c r="AC576" s="254"/>
      <c r="AD576" s="254"/>
      <c r="AE576" s="254"/>
      <c r="AF576" s="254"/>
      <c r="AG576" s="254"/>
      <c r="AH576" s="254"/>
      <c r="AI576" s="254"/>
      <c r="AJ576" s="254"/>
      <c r="AK576" s="254"/>
      <c r="AL576" s="254"/>
      <c r="AM576" s="254"/>
      <c r="AN576" s="254"/>
      <c r="AO576" s="254"/>
      <c r="AP576" s="254"/>
      <c r="AQ576" s="254"/>
      <c r="AR576" s="254"/>
      <c r="AS576" s="254"/>
      <c r="AT576" s="254"/>
      <c r="AU576" s="254"/>
      <c r="AV576" s="254"/>
      <c r="AW576" s="254"/>
      <c r="AX576" s="254"/>
      <c r="AY576" s="254"/>
      <c r="AZ576" s="254"/>
      <c r="BA576" s="254"/>
      <c r="BB576" s="254"/>
      <c r="BC576" s="254"/>
      <c r="BD576" s="254"/>
      <c r="BE576" s="254"/>
      <c r="BF576" s="254"/>
      <c r="BG576" s="254"/>
      <c r="BH576" s="254"/>
      <c r="BI576" s="254"/>
      <c r="BJ576" s="254"/>
      <c r="BK576" s="254"/>
      <c r="BL576" s="254"/>
      <c r="BM576" s="254"/>
      <c r="BN576" s="254"/>
      <c r="BO576" s="254"/>
      <c r="BP576" s="254"/>
      <c r="BQ576" s="254"/>
      <c r="BR576" s="254"/>
      <c r="BS576" s="254"/>
      <c r="BT576" s="254"/>
      <c r="BU576" s="254"/>
      <c r="BV576" s="254"/>
      <c r="BW576" s="254"/>
      <c r="BX576" s="254"/>
      <c r="BY576" s="254"/>
      <c r="BZ576" s="254"/>
      <c r="CA576" s="254"/>
      <c r="CB576" s="254"/>
      <c r="CC576" s="254"/>
      <c r="CD576" s="254"/>
      <c r="CE576" s="254"/>
      <c r="CF576" s="254"/>
      <c r="CG576" s="254"/>
      <c r="CH576" s="254"/>
      <c r="CI576" s="254"/>
      <c r="CJ576" s="254"/>
      <c r="CK576" s="254"/>
      <c r="CL576" s="254"/>
      <c r="CM576" s="254"/>
      <c r="CN576" s="254"/>
      <c r="CO576" s="254"/>
      <c r="CP576" s="254"/>
      <c r="CQ576" s="254"/>
      <c r="CR576" s="254"/>
      <c r="CS576" s="254"/>
      <c r="CT576" s="254"/>
      <c r="CU576" s="254"/>
      <c r="CV576" s="254"/>
      <c r="CW576" s="254"/>
      <c r="CX576" s="254"/>
      <c r="CY576" s="254"/>
      <c r="CZ576" s="254"/>
      <c r="DA576" s="254"/>
      <c r="DB576" s="254"/>
      <c r="DC576" s="254"/>
      <c r="DD576" s="254"/>
      <c r="DE576" s="254"/>
      <c r="DF576" s="254"/>
      <c r="DG576" s="254"/>
      <c r="DH576" s="254"/>
      <c r="DI576" s="254"/>
      <c r="DJ576" s="254"/>
      <c r="DK576" s="254"/>
      <c r="DL576" s="254"/>
      <c r="DM576" s="254"/>
      <c r="DN576" s="259"/>
      <c r="DO576" s="254"/>
    </row>
    <row r="577" spans="1:119" ht="7.5" customHeight="1">
      <c r="A577" s="254"/>
      <c r="B577" s="258"/>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c r="AA577" s="254"/>
      <c r="AB577" s="254"/>
      <c r="AC577" s="254"/>
      <c r="AD577" s="254"/>
      <c r="AE577" s="254"/>
      <c r="AF577" s="254"/>
      <c r="AG577" s="254"/>
      <c r="AH577" s="254"/>
      <c r="AI577" s="254"/>
      <c r="AJ577" s="254"/>
      <c r="AK577" s="254"/>
      <c r="AL577" s="254"/>
      <c r="AM577" s="254"/>
      <c r="AN577" s="254"/>
      <c r="AO577" s="254"/>
      <c r="AP577" s="254"/>
      <c r="AQ577" s="254"/>
      <c r="AR577" s="254"/>
      <c r="AS577" s="254"/>
      <c r="AT577" s="254"/>
      <c r="AU577" s="254"/>
      <c r="AV577" s="254"/>
      <c r="AW577" s="254"/>
      <c r="AX577" s="254"/>
      <c r="AY577" s="254"/>
      <c r="AZ577" s="254"/>
      <c r="BA577" s="254"/>
      <c r="BB577" s="254"/>
      <c r="BC577" s="254"/>
      <c r="BD577" s="254"/>
      <c r="BE577" s="254"/>
      <c r="BF577" s="254"/>
      <c r="BG577" s="254"/>
      <c r="BH577" s="254"/>
      <c r="BI577" s="254"/>
      <c r="BJ577" s="254"/>
      <c r="BK577" s="254"/>
      <c r="BL577" s="254"/>
      <c r="BM577" s="254"/>
      <c r="BN577" s="254"/>
      <c r="BO577" s="254"/>
      <c r="BP577" s="254"/>
      <c r="BQ577" s="254"/>
      <c r="BR577" s="254"/>
      <c r="BS577" s="254"/>
      <c r="BT577" s="254"/>
      <c r="BU577" s="254"/>
      <c r="BV577" s="254"/>
      <c r="BW577" s="254"/>
      <c r="BX577" s="254"/>
      <c r="BY577" s="254"/>
      <c r="BZ577" s="254"/>
      <c r="CA577" s="254"/>
      <c r="CB577" s="254"/>
      <c r="CC577" s="254"/>
      <c r="CD577" s="254"/>
      <c r="CE577" s="254"/>
      <c r="CF577" s="254"/>
      <c r="CG577" s="254"/>
      <c r="CH577" s="254"/>
      <c r="CI577" s="254"/>
      <c r="CJ577" s="254"/>
      <c r="CK577" s="254"/>
      <c r="CL577" s="254"/>
      <c r="CM577" s="254"/>
      <c r="CN577" s="254"/>
      <c r="CO577" s="254"/>
      <c r="CP577" s="254"/>
      <c r="CQ577" s="254"/>
      <c r="CR577" s="254"/>
      <c r="CS577" s="254"/>
      <c r="CT577" s="254"/>
      <c r="CU577" s="254"/>
      <c r="CV577" s="254"/>
      <c r="CW577" s="254"/>
      <c r="CX577" s="254"/>
      <c r="CY577" s="254"/>
      <c r="CZ577" s="254"/>
      <c r="DA577" s="254"/>
      <c r="DB577" s="254"/>
      <c r="DC577" s="254"/>
      <c r="DD577" s="254"/>
      <c r="DE577" s="254"/>
      <c r="DF577" s="254"/>
      <c r="DG577" s="254"/>
      <c r="DH577" s="254"/>
      <c r="DI577" s="254"/>
      <c r="DJ577" s="254"/>
      <c r="DK577" s="254"/>
      <c r="DL577" s="254"/>
      <c r="DM577" s="254"/>
      <c r="DN577" s="259"/>
      <c r="DO577" s="254"/>
    </row>
    <row r="578" spans="1:119" ht="7.5" customHeight="1">
      <c r="A578" s="254"/>
      <c r="B578" s="258"/>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c r="AA578" s="254"/>
      <c r="AB578" s="254"/>
      <c r="AC578" s="254"/>
      <c r="AD578" s="254"/>
      <c r="AE578" s="254"/>
      <c r="AF578" s="254"/>
      <c r="AG578" s="254"/>
      <c r="AH578" s="254"/>
      <c r="AI578" s="254"/>
      <c r="AJ578" s="254"/>
      <c r="AK578" s="254"/>
      <c r="AL578" s="254"/>
      <c r="AM578" s="254"/>
      <c r="AN578" s="254"/>
      <c r="AO578" s="254"/>
      <c r="AP578" s="254"/>
      <c r="AQ578" s="254"/>
      <c r="AR578" s="254"/>
      <c r="AS578" s="254"/>
      <c r="AT578" s="254"/>
      <c r="AU578" s="254"/>
      <c r="AV578" s="254"/>
      <c r="AW578" s="254"/>
      <c r="AX578" s="254"/>
      <c r="AY578" s="254"/>
      <c r="AZ578" s="254"/>
      <c r="BA578" s="254"/>
      <c r="BB578" s="254"/>
      <c r="BC578" s="254"/>
      <c r="BD578" s="254"/>
      <c r="BE578" s="254"/>
      <c r="BF578" s="254"/>
      <c r="BG578" s="254"/>
      <c r="BH578" s="254"/>
      <c r="BI578" s="254"/>
      <c r="BJ578" s="254"/>
      <c r="BK578" s="254"/>
      <c r="BL578" s="254"/>
      <c r="BM578" s="254"/>
      <c r="BN578" s="254"/>
      <c r="BO578" s="254"/>
      <c r="BP578" s="254"/>
      <c r="BQ578" s="254"/>
      <c r="BR578" s="254"/>
      <c r="BS578" s="254"/>
      <c r="BT578" s="254"/>
      <c r="BU578" s="254"/>
      <c r="BV578" s="254"/>
      <c r="BW578" s="254"/>
      <c r="BX578" s="254"/>
      <c r="BY578" s="254"/>
      <c r="BZ578" s="254"/>
      <c r="CA578" s="254"/>
      <c r="CB578" s="254"/>
      <c r="CC578" s="254"/>
      <c r="CD578" s="254"/>
      <c r="CE578" s="254"/>
      <c r="CF578" s="254"/>
      <c r="CG578" s="254"/>
      <c r="CH578" s="254"/>
      <c r="CI578" s="254"/>
      <c r="CJ578" s="254"/>
      <c r="CK578" s="254"/>
      <c r="CL578" s="254"/>
      <c r="CM578" s="254"/>
      <c r="CN578" s="254"/>
      <c r="CO578" s="254"/>
      <c r="CP578" s="254"/>
      <c r="CQ578" s="254"/>
      <c r="CR578" s="254"/>
      <c r="CS578" s="254"/>
      <c r="CT578" s="254"/>
      <c r="CU578" s="254"/>
      <c r="CV578" s="254"/>
      <c r="CW578" s="254"/>
      <c r="CX578" s="254"/>
      <c r="CY578" s="254"/>
      <c r="CZ578" s="254"/>
      <c r="DA578" s="254"/>
      <c r="DB578" s="254"/>
      <c r="DC578" s="254"/>
      <c r="DD578" s="254"/>
      <c r="DE578" s="254"/>
      <c r="DF578" s="254"/>
      <c r="DG578" s="254"/>
      <c r="DH578" s="254"/>
      <c r="DI578" s="254"/>
      <c r="DJ578" s="254"/>
      <c r="DK578" s="254"/>
      <c r="DL578" s="254"/>
      <c r="DM578" s="254"/>
      <c r="DN578" s="259"/>
      <c r="DO578" s="254"/>
    </row>
    <row r="579" spans="1:119" ht="7.5" customHeight="1">
      <c r="A579" s="254"/>
      <c r="B579" s="258"/>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c r="AA579" s="254"/>
      <c r="AB579" s="254"/>
      <c r="AC579" s="254"/>
      <c r="AD579" s="254"/>
      <c r="AE579" s="254"/>
      <c r="AF579" s="254"/>
      <c r="AG579" s="254"/>
      <c r="AH579" s="254"/>
      <c r="AI579" s="254"/>
      <c r="AJ579" s="254"/>
      <c r="AK579" s="254"/>
      <c r="AL579" s="254"/>
      <c r="AM579" s="254"/>
      <c r="AN579" s="254"/>
      <c r="AO579" s="254"/>
      <c r="AP579" s="254"/>
      <c r="AQ579" s="254"/>
      <c r="AR579" s="254"/>
      <c r="AS579" s="254"/>
      <c r="AT579" s="254"/>
      <c r="AU579" s="254"/>
      <c r="AV579" s="254"/>
      <c r="AW579" s="254"/>
      <c r="AX579" s="254"/>
      <c r="AY579" s="254"/>
      <c r="AZ579" s="254"/>
      <c r="BA579" s="254"/>
      <c r="BB579" s="254"/>
      <c r="BC579" s="254"/>
      <c r="BD579" s="254"/>
      <c r="BE579" s="254"/>
      <c r="BF579" s="254"/>
      <c r="BG579" s="254"/>
      <c r="BH579" s="254"/>
      <c r="BI579" s="254"/>
      <c r="BJ579" s="254"/>
      <c r="BK579" s="254"/>
      <c r="BL579" s="254"/>
      <c r="BM579" s="254"/>
      <c r="BN579" s="254"/>
      <c r="BO579" s="254"/>
      <c r="BP579" s="254"/>
      <c r="BQ579" s="254"/>
      <c r="BR579" s="254"/>
      <c r="BS579" s="254"/>
      <c r="BT579" s="254"/>
      <c r="BU579" s="254"/>
      <c r="BV579" s="254"/>
      <c r="BW579" s="254"/>
      <c r="BX579" s="254"/>
      <c r="BY579" s="254"/>
      <c r="BZ579" s="254"/>
      <c r="CA579" s="254"/>
      <c r="CB579" s="254"/>
      <c r="CC579" s="254"/>
      <c r="CD579" s="254"/>
      <c r="CE579" s="254"/>
      <c r="CF579" s="254"/>
      <c r="CG579" s="254"/>
      <c r="CH579" s="254"/>
      <c r="CI579" s="254"/>
      <c r="CJ579" s="254"/>
      <c r="CK579" s="254"/>
      <c r="CL579" s="254"/>
      <c r="CM579" s="254"/>
      <c r="CN579" s="254"/>
      <c r="CO579" s="254"/>
      <c r="CP579" s="254"/>
      <c r="CQ579" s="254"/>
      <c r="CR579" s="254"/>
      <c r="CS579" s="254"/>
      <c r="CT579" s="254"/>
      <c r="CU579" s="254"/>
      <c r="CV579" s="254"/>
      <c r="CW579" s="254"/>
      <c r="CX579" s="254"/>
      <c r="CY579" s="254"/>
      <c r="CZ579" s="254"/>
      <c r="DA579" s="254"/>
      <c r="DB579" s="254"/>
      <c r="DC579" s="254"/>
      <c r="DD579" s="254"/>
      <c r="DE579" s="254"/>
      <c r="DF579" s="254"/>
      <c r="DG579" s="254"/>
      <c r="DH579" s="254"/>
      <c r="DI579" s="254"/>
      <c r="DJ579" s="254"/>
      <c r="DK579" s="254"/>
      <c r="DL579" s="254"/>
      <c r="DM579" s="254"/>
      <c r="DN579" s="259"/>
      <c r="DO579" s="254"/>
    </row>
    <row r="580" spans="1:119" ht="7.5" customHeight="1">
      <c r="A580" s="254"/>
      <c r="B580" s="258"/>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c r="AA580" s="254"/>
      <c r="AB580" s="254"/>
      <c r="AC580" s="254"/>
      <c r="AD580" s="254"/>
      <c r="AE580" s="254"/>
      <c r="AF580" s="254"/>
      <c r="AG580" s="254"/>
      <c r="AH580" s="254"/>
      <c r="AI580" s="254"/>
      <c r="AJ580" s="254"/>
      <c r="AK580" s="254"/>
      <c r="AL580" s="254"/>
      <c r="AM580" s="254"/>
      <c r="AN580" s="254"/>
      <c r="AO580" s="254"/>
      <c r="AP580" s="254"/>
      <c r="AQ580" s="254"/>
      <c r="AR580" s="254"/>
      <c r="AS580" s="254"/>
      <c r="AT580" s="254"/>
      <c r="AU580" s="254"/>
      <c r="AV580" s="254"/>
      <c r="AW580" s="254"/>
      <c r="AX580" s="254"/>
      <c r="AY580" s="254"/>
      <c r="AZ580" s="254"/>
      <c r="BA580" s="254"/>
      <c r="BB580" s="254"/>
      <c r="BC580" s="254"/>
      <c r="BD580" s="254"/>
      <c r="BE580" s="254"/>
      <c r="BF580" s="254"/>
      <c r="BG580" s="254"/>
      <c r="BH580" s="254"/>
      <c r="BI580" s="254"/>
      <c r="BJ580" s="254"/>
      <c r="BK580" s="254"/>
      <c r="BL580" s="254"/>
      <c r="BM580" s="254"/>
      <c r="BN580" s="254"/>
      <c r="BO580" s="254"/>
      <c r="BP580" s="254"/>
      <c r="BQ580" s="254"/>
      <c r="BR580" s="254"/>
      <c r="BS580" s="254"/>
      <c r="BT580" s="254"/>
      <c r="BU580" s="254"/>
      <c r="BV580" s="254"/>
      <c r="BW580" s="254"/>
      <c r="BX580" s="254"/>
      <c r="BY580" s="254"/>
      <c r="BZ580" s="254"/>
      <c r="CA580" s="254"/>
      <c r="CB580" s="254"/>
      <c r="CC580" s="254"/>
      <c r="CD580" s="254"/>
      <c r="CE580" s="254"/>
      <c r="CF580" s="254"/>
      <c r="CG580" s="254"/>
      <c r="CH580" s="254"/>
      <c r="CI580" s="254"/>
      <c r="CJ580" s="254"/>
      <c r="CK580" s="254"/>
      <c r="CL580" s="254"/>
      <c r="CM580" s="254"/>
      <c r="CN580" s="254"/>
      <c r="CO580" s="254"/>
      <c r="CP580" s="254"/>
      <c r="CQ580" s="254"/>
      <c r="CR580" s="254"/>
      <c r="CS580" s="254"/>
      <c r="CT580" s="254"/>
      <c r="CU580" s="254"/>
      <c r="CV580" s="254"/>
      <c r="CW580" s="254"/>
      <c r="CX580" s="254"/>
      <c r="CY580" s="254"/>
      <c r="CZ580" s="254"/>
      <c r="DA580" s="254"/>
      <c r="DB580" s="254"/>
      <c r="DC580" s="254"/>
      <c r="DD580" s="254"/>
      <c r="DE580" s="254"/>
      <c r="DF580" s="254"/>
      <c r="DG580" s="254"/>
      <c r="DH580" s="254"/>
      <c r="DI580" s="254"/>
      <c r="DJ580" s="254"/>
      <c r="DK580" s="254"/>
      <c r="DL580" s="254"/>
      <c r="DM580" s="254"/>
      <c r="DN580" s="259"/>
      <c r="DO580" s="254"/>
    </row>
    <row r="581" spans="1:119" ht="7.5" customHeight="1">
      <c r="A581" s="254"/>
      <c r="B581" s="258"/>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c r="AA581" s="254"/>
      <c r="AB581" s="254"/>
      <c r="AC581" s="254"/>
      <c r="AD581" s="254"/>
      <c r="AE581" s="254"/>
      <c r="AF581" s="254"/>
      <c r="AG581" s="254"/>
      <c r="AH581" s="254"/>
      <c r="AI581" s="254"/>
      <c r="AJ581" s="254"/>
      <c r="AK581" s="254"/>
      <c r="AL581" s="254"/>
      <c r="AM581" s="254"/>
      <c r="AN581" s="254"/>
      <c r="AO581" s="254"/>
      <c r="AP581" s="254"/>
      <c r="AQ581" s="254"/>
      <c r="AR581" s="254"/>
      <c r="AS581" s="254"/>
      <c r="AT581" s="254"/>
      <c r="AU581" s="254"/>
      <c r="AV581" s="254"/>
      <c r="AW581" s="254"/>
      <c r="AX581" s="254"/>
      <c r="AY581" s="254"/>
      <c r="AZ581" s="254"/>
      <c r="BA581" s="254"/>
      <c r="BB581" s="254"/>
      <c r="BC581" s="254"/>
      <c r="BD581" s="254"/>
      <c r="BE581" s="254"/>
      <c r="BF581" s="254"/>
      <c r="BG581" s="254"/>
      <c r="BH581" s="254"/>
      <c r="BI581" s="254"/>
      <c r="BJ581" s="254"/>
      <c r="BK581" s="254"/>
      <c r="BL581" s="254"/>
      <c r="BM581" s="254"/>
      <c r="BN581" s="254"/>
      <c r="BO581" s="254"/>
      <c r="BP581" s="254"/>
      <c r="BQ581" s="254"/>
      <c r="BR581" s="254"/>
      <c r="BS581" s="254"/>
      <c r="BT581" s="254"/>
      <c r="BU581" s="254"/>
      <c r="BV581" s="254"/>
      <c r="BW581" s="254"/>
      <c r="BX581" s="254"/>
      <c r="BY581" s="254"/>
      <c r="BZ581" s="254"/>
      <c r="CA581" s="254"/>
      <c r="CB581" s="254"/>
      <c r="CC581" s="254"/>
      <c r="CD581" s="254"/>
      <c r="CE581" s="254"/>
      <c r="CF581" s="254"/>
      <c r="CG581" s="254"/>
      <c r="CH581" s="254"/>
      <c r="CI581" s="254"/>
      <c r="CJ581" s="254"/>
      <c r="CK581" s="254"/>
      <c r="CL581" s="254"/>
      <c r="CM581" s="254"/>
      <c r="CN581" s="254"/>
      <c r="CO581" s="254"/>
      <c r="CP581" s="254"/>
      <c r="CQ581" s="254"/>
      <c r="CR581" s="254"/>
      <c r="CS581" s="254"/>
      <c r="CT581" s="254"/>
      <c r="CU581" s="254"/>
      <c r="CV581" s="254"/>
      <c r="CW581" s="254"/>
      <c r="CX581" s="254"/>
      <c r="CY581" s="254"/>
      <c r="CZ581" s="254"/>
      <c r="DA581" s="254"/>
      <c r="DB581" s="254"/>
      <c r="DC581" s="254"/>
      <c r="DD581" s="254"/>
      <c r="DE581" s="254"/>
      <c r="DF581" s="254"/>
      <c r="DG581" s="254"/>
      <c r="DH581" s="254"/>
      <c r="DI581" s="254"/>
      <c r="DJ581" s="254"/>
      <c r="DK581" s="254"/>
      <c r="DL581" s="254"/>
      <c r="DM581" s="254"/>
      <c r="DN581" s="259"/>
      <c r="DO581" s="254"/>
    </row>
    <row r="582" spans="1:119" ht="7.5" customHeight="1">
      <c r="A582" s="254"/>
      <c r="B582" s="258"/>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c r="AA582" s="254"/>
      <c r="AB582" s="254"/>
      <c r="AC582" s="254"/>
      <c r="AD582" s="254"/>
      <c r="AE582" s="254"/>
      <c r="AF582" s="254"/>
      <c r="AG582" s="254"/>
      <c r="AH582" s="254"/>
      <c r="AI582" s="254"/>
      <c r="AJ582" s="254"/>
      <c r="AK582" s="254"/>
      <c r="AL582" s="254"/>
      <c r="AM582" s="254"/>
      <c r="AN582" s="254"/>
      <c r="AO582" s="254"/>
      <c r="AP582" s="254"/>
      <c r="AQ582" s="254"/>
      <c r="AR582" s="254"/>
      <c r="AS582" s="254"/>
      <c r="AT582" s="254"/>
      <c r="AU582" s="254"/>
      <c r="AV582" s="254"/>
      <c r="AW582" s="254"/>
      <c r="AX582" s="254"/>
      <c r="AY582" s="254"/>
      <c r="AZ582" s="254"/>
      <c r="BA582" s="254"/>
      <c r="BB582" s="254"/>
      <c r="BC582" s="254"/>
      <c r="BD582" s="254"/>
      <c r="BE582" s="254"/>
      <c r="BF582" s="254"/>
      <c r="BG582" s="254"/>
      <c r="BH582" s="254"/>
      <c r="BI582" s="254"/>
      <c r="BJ582" s="254"/>
      <c r="BK582" s="254"/>
      <c r="BL582" s="254"/>
      <c r="BM582" s="254"/>
      <c r="BN582" s="254"/>
      <c r="BO582" s="254"/>
      <c r="BP582" s="254"/>
      <c r="BQ582" s="254"/>
      <c r="BR582" s="254"/>
      <c r="BS582" s="254"/>
      <c r="BT582" s="254"/>
      <c r="BU582" s="254"/>
      <c r="BV582" s="254"/>
      <c r="BW582" s="254"/>
      <c r="BX582" s="254"/>
      <c r="BY582" s="254"/>
      <c r="BZ582" s="254"/>
      <c r="CA582" s="254"/>
      <c r="CB582" s="254"/>
      <c r="CC582" s="254"/>
      <c r="CD582" s="254"/>
      <c r="CE582" s="254"/>
      <c r="CF582" s="254"/>
      <c r="CG582" s="254"/>
      <c r="CH582" s="254"/>
      <c r="CI582" s="254"/>
      <c r="CJ582" s="254"/>
      <c r="CK582" s="254"/>
      <c r="CL582" s="254"/>
      <c r="CM582" s="254"/>
      <c r="CN582" s="254"/>
      <c r="CO582" s="254"/>
      <c r="CP582" s="254"/>
      <c r="CQ582" s="254"/>
      <c r="CR582" s="254"/>
      <c r="CS582" s="254"/>
      <c r="CT582" s="254"/>
      <c r="CU582" s="254"/>
      <c r="CV582" s="254"/>
      <c r="CW582" s="254"/>
      <c r="CX582" s="254"/>
      <c r="CY582" s="254"/>
      <c r="CZ582" s="254"/>
      <c r="DA582" s="254"/>
      <c r="DB582" s="254"/>
      <c r="DC582" s="254"/>
      <c r="DD582" s="254"/>
      <c r="DE582" s="254"/>
      <c r="DF582" s="254"/>
      <c r="DG582" s="254"/>
      <c r="DH582" s="254"/>
      <c r="DI582" s="254"/>
      <c r="DJ582" s="254"/>
      <c r="DK582" s="254"/>
      <c r="DL582" s="254"/>
      <c r="DM582" s="254"/>
      <c r="DN582" s="259"/>
      <c r="DO582" s="254"/>
    </row>
    <row r="583" spans="1:119" ht="7.5" customHeight="1">
      <c r="A583" s="254"/>
      <c r="B583" s="258"/>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c r="AA583" s="254"/>
      <c r="AB583" s="254"/>
      <c r="AC583" s="254"/>
      <c r="AD583" s="254"/>
      <c r="AE583" s="254"/>
      <c r="AF583" s="254"/>
      <c r="AG583" s="254"/>
      <c r="AH583" s="254"/>
      <c r="AI583" s="254"/>
      <c r="AJ583" s="254"/>
      <c r="AK583" s="254"/>
      <c r="AL583" s="254"/>
      <c r="AM583" s="254"/>
      <c r="AN583" s="254"/>
      <c r="AO583" s="254"/>
      <c r="AP583" s="254"/>
      <c r="AQ583" s="254"/>
      <c r="AR583" s="254"/>
      <c r="AS583" s="254"/>
      <c r="AT583" s="254"/>
      <c r="AU583" s="254"/>
      <c r="AV583" s="254"/>
      <c r="AW583" s="254"/>
      <c r="AX583" s="254"/>
      <c r="AY583" s="254"/>
      <c r="AZ583" s="254"/>
      <c r="BA583" s="254"/>
      <c r="BB583" s="254"/>
      <c r="BC583" s="254"/>
      <c r="BD583" s="254"/>
      <c r="BE583" s="254"/>
      <c r="BF583" s="254"/>
      <c r="BG583" s="254"/>
      <c r="BH583" s="254"/>
      <c r="BI583" s="254"/>
      <c r="BJ583" s="254"/>
      <c r="BK583" s="254"/>
      <c r="BL583" s="254"/>
      <c r="BM583" s="254"/>
      <c r="BN583" s="254"/>
      <c r="BO583" s="254"/>
      <c r="BP583" s="254"/>
      <c r="BQ583" s="254"/>
      <c r="BR583" s="254"/>
      <c r="BS583" s="254"/>
      <c r="BT583" s="254"/>
      <c r="BU583" s="254"/>
      <c r="BV583" s="254"/>
      <c r="BW583" s="254"/>
      <c r="BX583" s="254"/>
      <c r="BY583" s="254"/>
      <c r="BZ583" s="254"/>
      <c r="CA583" s="254"/>
      <c r="CB583" s="254"/>
      <c r="CC583" s="254"/>
      <c r="CD583" s="254"/>
      <c r="CE583" s="254"/>
      <c r="CF583" s="254"/>
      <c r="CG583" s="254"/>
      <c r="CH583" s="254"/>
      <c r="CI583" s="254"/>
      <c r="CJ583" s="254"/>
      <c r="CK583" s="254"/>
      <c r="CL583" s="254"/>
      <c r="CM583" s="254"/>
      <c r="CN583" s="254"/>
      <c r="CO583" s="254"/>
      <c r="CP583" s="254"/>
      <c r="CQ583" s="254"/>
      <c r="CR583" s="254"/>
      <c r="CS583" s="254"/>
      <c r="CT583" s="254"/>
      <c r="CU583" s="254"/>
      <c r="CV583" s="254"/>
      <c r="CW583" s="254"/>
      <c r="CX583" s="254"/>
      <c r="CY583" s="254"/>
      <c r="CZ583" s="254"/>
      <c r="DA583" s="254"/>
      <c r="DB583" s="254"/>
      <c r="DC583" s="254"/>
      <c r="DD583" s="254"/>
      <c r="DE583" s="254"/>
      <c r="DF583" s="254"/>
      <c r="DG583" s="254"/>
      <c r="DH583" s="254"/>
      <c r="DI583" s="254"/>
      <c r="DJ583" s="254"/>
      <c r="DK583" s="254"/>
      <c r="DL583" s="254"/>
      <c r="DM583" s="254"/>
      <c r="DN583" s="259"/>
      <c r="DO583" s="254"/>
    </row>
    <row r="584" spans="1:119" ht="7.5" customHeight="1">
      <c r="A584" s="254"/>
      <c r="B584" s="258"/>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c r="AA584" s="254"/>
      <c r="AB584" s="254"/>
      <c r="AC584" s="254"/>
      <c r="AD584" s="254"/>
      <c r="AE584" s="254"/>
      <c r="AF584" s="254"/>
      <c r="AG584" s="254"/>
      <c r="AH584" s="254"/>
      <c r="AI584" s="254"/>
      <c r="AJ584" s="254"/>
      <c r="AK584" s="254"/>
      <c r="AL584" s="254"/>
      <c r="AM584" s="254"/>
      <c r="AN584" s="254"/>
      <c r="AO584" s="254"/>
      <c r="AP584" s="254"/>
      <c r="AQ584" s="254"/>
      <c r="AR584" s="254"/>
      <c r="AS584" s="254"/>
      <c r="AT584" s="254"/>
      <c r="AU584" s="254"/>
      <c r="AV584" s="254"/>
      <c r="AW584" s="254"/>
      <c r="AX584" s="254"/>
      <c r="AY584" s="254"/>
      <c r="AZ584" s="254"/>
      <c r="BA584" s="254"/>
      <c r="BB584" s="254"/>
      <c r="BC584" s="254"/>
      <c r="BD584" s="254"/>
      <c r="BE584" s="254"/>
      <c r="BF584" s="254"/>
      <c r="BG584" s="254"/>
      <c r="BH584" s="254"/>
      <c r="BI584" s="254"/>
      <c r="BJ584" s="254"/>
      <c r="BK584" s="254"/>
      <c r="BL584" s="254"/>
      <c r="BM584" s="254"/>
      <c r="BN584" s="254"/>
      <c r="BO584" s="254"/>
      <c r="BP584" s="254"/>
      <c r="BQ584" s="254"/>
      <c r="BR584" s="254"/>
      <c r="BS584" s="254"/>
      <c r="BT584" s="254"/>
      <c r="BU584" s="254"/>
      <c r="BV584" s="254"/>
      <c r="BW584" s="254"/>
      <c r="BX584" s="254"/>
      <c r="BY584" s="254"/>
      <c r="BZ584" s="254"/>
      <c r="CA584" s="254"/>
      <c r="CB584" s="254"/>
      <c r="CC584" s="254"/>
      <c r="CD584" s="254"/>
      <c r="CE584" s="254"/>
      <c r="CF584" s="254"/>
      <c r="CG584" s="254"/>
      <c r="CH584" s="254"/>
      <c r="CI584" s="254"/>
      <c r="CJ584" s="254"/>
      <c r="CK584" s="254"/>
      <c r="CL584" s="254"/>
      <c r="CM584" s="254"/>
      <c r="CN584" s="254"/>
      <c r="CO584" s="254"/>
      <c r="CP584" s="254"/>
      <c r="CQ584" s="254"/>
      <c r="CR584" s="254"/>
      <c r="CS584" s="254"/>
      <c r="CT584" s="254"/>
      <c r="CU584" s="254"/>
      <c r="CV584" s="254"/>
      <c r="CW584" s="254"/>
      <c r="CX584" s="254"/>
      <c r="CY584" s="254"/>
      <c r="CZ584" s="254"/>
      <c r="DA584" s="254"/>
      <c r="DB584" s="254"/>
      <c r="DC584" s="254"/>
      <c r="DD584" s="254"/>
      <c r="DE584" s="254"/>
      <c r="DF584" s="254"/>
      <c r="DG584" s="254"/>
      <c r="DH584" s="254"/>
      <c r="DI584" s="254"/>
      <c r="DJ584" s="254"/>
      <c r="DK584" s="254"/>
      <c r="DL584" s="254"/>
      <c r="DM584" s="254"/>
      <c r="DN584" s="259"/>
      <c r="DO584" s="254"/>
    </row>
    <row r="585" spans="1:119" ht="7.5" customHeight="1">
      <c r="A585" s="254"/>
      <c r="B585" s="258"/>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c r="AA585" s="254"/>
      <c r="AB585" s="254"/>
      <c r="AC585" s="254"/>
      <c r="AD585" s="254"/>
      <c r="AE585" s="254"/>
      <c r="AF585" s="254"/>
      <c r="AG585" s="254"/>
      <c r="AH585" s="254"/>
      <c r="AI585" s="254"/>
      <c r="AJ585" s="254"/>
      <c r="AK585" s="254"/>
      <c r="AL585" s="254"/>
      <c r="AM585" s="254"/>
      <c r="AN585" s="254"/>
      <c r="AO585" s="254"/>
      <c r="AP585" s="254"/>
      <c r="AQ585" s="254"/>
      <c r="AR585" s="254"/>
      <c r="AS585" s="254"/>
      <c r="AT585" s="254"/>
      <c r="AU585" s="254"/>
      <c r="AV585" s="254"/>
      <c r="AW585" s="254"/>
      <c r="AX585" s="254"/>
      <c r="AY585" s="254"/>
      <c r="AZ585" s="254"/>
      <c r="BA585" s="254"/>
      <c r="BB585" s="254"/>
      <c r="BC585" s="254"/>
      <c r="BD585" s="254"/>
      <c r="BE585" s="254"/>
      <c r="BF585" s="254"/>
      <c r="BG585" s="254"/>
      <c r="BH585" s="254"/>
      <c r="BI585" s="254"/>
      <c r="BJ585" s="254"/>
      <c r="BK585" s="254"/>
      <c r="BL585" s="254"/>
      <c r="BM585" s="254"/>
      <c r="BN585" s="254"/>
      <c r="BO585" s="254"/>
      <c r="BP585" s="254"/>
      <c r="BQ585" s="254"/>
      <c r="BR585" s="254"/>
      <c r="BS585" s="254"/>
      <c r="BT585" s="254"/>
      <c r="BU585" s="254"/>
      <c r="BV585" s="254"/>
      <c r="BW585" s="254"/>
      <c r="BX585" s="254"/>
      <c r="BY585" s="254"/>
      <c r="BZ585" s="254"/>
      <c r="CA585" s="254"/>
      <c r="CB585" s="254"/>
      <c r="CC585" s="254"/>
      <c r="CD585" s="254"/>
      <c r="CE585" s="254"/>
      <c r="CF585" s="254"/>
      <c r="CG585" s="254"/>
      <c r="CH585" s="254"/>
      <c r="CI585" s="254"/>
      <c r="CJ585" s="254"/>
      <c r="CK585" s="254"/>
      <c r="CL585" s="254"/>
      <c r="CM585" s="254"/>
      <c r="CN585" s="254"/>
      <c r="CO585" s="254"/>
      <c r="CP585" s="254"/>
      <c r="CQ585" s="254"/>
      <c r="CR585" s="254"/>
      <c r="CS585" s="254"/>
      <c r="CT585" s="254"/>
      <c r="CU585" s="254"/>
      <c r="CV585" s="254"/>
      <c r="CW585" s="254"/>
      <c r="CX585" s="254"/>
      <c r="CY585" s="254"/>
      <c r="CZ585" s="254"/>
      <c r="DA585" s="254"/>
      <c r="DB585" s="254"/>
      <c r="DC585" s="254"/>
      <c r="DD585" s="254"/>
      <c r="DE585" s="254"/>
      <c r="DF585" s="254"/>
      <c r="DG585" s="254"/>
      <c r="DH585" s="254"/>
      <c r="DI585" s="254"/>
      <c r="DJ585" s="254"/>
      <c r="DK585" s="254"/>
      <c r="DL585" s="254"/>
      <c r="DM585" s="254"/>
      <c r="DN585" s="259"/>
      <c r="DO585" s="254"/>
    </row>
    <row r="586" spans="1:119" ht="7.5" customHeight="1">
      <c r="A586" s="254"/>
      <c r="B586" s="258"/>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c r="AA586" s="254"/>
      <c r="AB586" s="254"/>
      <c r="AC586" s="254"/>
      <c r="AD586" s="254"/>
      <c r="AE586" s="254"/>
      <c r="AF586" s="254"/>
      <c r="AG586" s="254"/>
      <c r="AH586" s="254"/>
      <c r="AI586" s="254"/>
      <c r="AJ586" s="254"/>
      <c r="AK586" s="254"/>
      <c r="AL586" s="254"/>
      <c r="AM586" s="254"/>
      <c r="AN586" s="254"/>
      <c r="AO586" s="254"/>
      <c r="AP586" s="254"/>
      <c r="AQ586" s="254"/>
      <c r="AR586" s="254"/>
      <c r="AS586" s="254"/>
      <c r="AT586" s="254"/>
      <c r="AU586" s="254"/>
      <c r="AV586" s="254"/>
      <c r="AW586" s="254"/>
      <c r="AX586" s="254"/>
      <c r="AY586" s="254"/>
      <c r="AZ586" s="254"/>
      <c r="BA586" s="254"/>
      <c r="BB586" s="254"/>
      <c r="BC586" s="254"/>
      <c r="BD586" s="254"/>
      <c r="BE586" s="254"/>
      <c r="BF586" s="254"/>
      <c r="BG586" s="254"/>
      <c r="BH586" s="254"/>
      <c r="BI586" s="254"/>
      <c r="BJ586" s="254"/>
      <c r="BK586" s="254"/>
      <c r="BL586" s="254"/>
      <c r="BM586" s="254"/>
      <c r="BN586" s="254"/>
      <c r="BO586" s="254"/>
      <c r="BP586" s="254"/>
      <c r="BQ586" s="254"/>
      <c r="BR586" s="254"/>
      <c r="BS586" s="254"/>
      <c r="BT586" s="254"/>
      <c r="BU586" s="254"/>
      <c r="BV586" s="254"/>
      <c r="BW586" s="254"/>
      <c r="BX586" s="254"/>
      <c r="BY586" s="254"/>
      <c r="BZ586" s="254"/>
      <c r="CA586" s="254"/>
      <c r="CB586" s="254"/>
      <c r="CC586" s="254"/>
      <c r="CD586" s="254"/>
      <c r="CE586" s="254"/>
      <c r="CF586" s="254"/>
      <c r="CG586" s="254"/>
      <c r="CH586" s="254"/>
      <c r="CI586" s="254"/>
      <c r="CJ586" s="254"/>
      <c r="CK586" s="254"/>
      <c r="CL586" s="254"/>
      <c r="CM586" s="254"/>
      <c r="CN586" s="254"/>
      <c r="CO586" s="254"/>
      <c r="CP586" s="254"/>
      <c r="CQ586" s="254"/>
      <c r="CR586" s="254"/>
      <c r="CS586" s="254"/>
      <c r="CT586" s="254"/>
      <c r="CU586" s="254"/>
      <c r="CV586" s="254"/>
      <c r="CW586" s="254"/>
      <c r="CX586" s="254"/>
      <c r="CY586" s="254"/>
      <c r="CZ586" s="254"/>
      <c r="DA586" s="254"/>
      <c r="DB586" s="254"/>
      <c r="DC586" s="254"/>
      <c r="DD586" s="254"/>
      <c r="DE586" s="254"/>
      <c r="DF586" s="254"/>
      <c r="DG586" s="254"/>
      <c r="DH586" s="254"/>
      <c r="DI586" s="254"/>
      <c r="DJ586" s="254"/>
      <c r="DK586" s="254"/>
      <c r="DL586" s="254"/>
      <c r="DM586" s="254"/>
      <c r="DN586" s="259"/>
      <c r="DO586" s="254"/>
    </row>
    <row r="587" spans="1:119" ht="7.5" customHeight="1">
      <c r="A587" s="254"/>
      <c r="B587" s="258"/>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c r="AA587" s="254"/>
      <c r="AB587" s="254"/>
      <c r="AC587" s="254"/>
      <c r="AD587" s="254"/>
      <c r="AE587" s="254"/>
      <c r="AF587" s="254"/>
      <c r="AG587" s="254"/>
      <c r="AH587" s="254"/>
      <c r="AI587" s="254"/>
      <c r="AJ587" s="254"/>
      <c r="AK587" s="254"/>
      <c r="AL587" s="254"/>
      <c r="AM587" s="254"/>
      <c r="AN587" s="254"/>
      <c r="AO587" s="254"/>
      <c r="AP587" s="254"/>
      <c r="AQ587" s="254"/>
      <c r="AR587" s="254"/>
      <c r="AS587" s="254"/>
      <c r="AT587" s="254"/>
      <c r="AU587" s="254"/>
      <c r="AV587" s="254"/>
      <c r="AW587" s="254"/>
      <c r="AX587" s="254"/>
      <c r="AY587" s="254"/>
      <c r="AZ587" s="254"/>
      <c r="BA587" s="254"/>
      <c r="BB587" s="254"/>
      <c r="BC587" s="254"/>
      <c r="BD587" s="254"/>
      <c r="BE587" s="254"/>
      <c r="BF587" s="254"/>
      <c r="BG587" s="254"/>
      <c r="BH587" s="254"/>
      <c r="BI587" s="254"/>
      <c r="BJ587" s="254"/>
      <c r="BK587" s="254"/>
      <c r="BL587" s="254"/>
      <c r="BM587" s="254"/>
      <c r="BN587" s="254"/>
      <c r="BO587" s="254"/>
      <c r="BP587" s="254"/>
      <c r="BQ587" s="254"/>
      <c r="BR587" s="254"/>
      <c r="BS587" s="254"/>
      <c r="BT587" s="254"/>
      <c r="BU587" s="254"/>
      <c r="BV587" s="254"/>
      <c r="BW587" s="254"/>
      <c r="BX587" s="254"/>
      <c r="BY587" s="254"/>
      <c r="BZ587" s="254"/>
      <c r="CA587" s="254"/>
      <c r="CB587" s="254"/>
      <c r="CC587" s="254"/>
      <c r="CD587" s="254"/>
      <c r="CE587" s="254"/>
      <c r="CF587" s="254"/>
      <c r="CG587" s="254"/>
      <c r="CH587" s="254"/>
      <c r="CI587" s="254"/>
      <c r="CJ587" s="254"/>
      <c r="CK587" s="254"/>
      <c r="CL587" s="254"/>
      <c r="CM587" s="254"/>
      <c r="CN587" s="254"/>
      <c r="CO587" s="254"/>
      <c r="CP587" s="254"/>
      <c r="CQ587" s="254"/>
      <c r="CR587" s="254"/>
      <c r="CS587" s="254"/>
      <c r="CT587" s="254"/>
      <c r="CU587" s="254"/>
      <c r="CV587" s="254"/>
      <c r="CW587" s="254"/>
      <c r="CX587" s="254"/>
      <c r="CY587" s="254"/>
      <c r="CZ587" s="254"/>
      <c r="DA587" s="254"/>
      <c r="DB587" s="254"/>
      <c r="DC587" s="254"/>
      <c r="DD587" s="254"/>
      <c r="DE587" s="254"/>
      <c r="DF587" s="254"/>
      <c r="DG587" s="254"/>
      <c r="DH587" s="254"/>
      <c r="DI587" s="254"/>
      <c r="DJ587" s="254"/>
      <c r="DK587" s="254"/>
      <c r="DL587" s="254"/>
      <c r="DM587" s="254"/>
      <c r="DN587" s="259"/>
      <c r="DO587" s="254"/>
    </row>
    <row r="588" spans="1:119" ht="7.5" customHeight="1">
      <c r="A588" s="254"/>
      <c r="B588" s="258"/>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c r="AA588" s="254"/>
      <c r="AB588" s="254"/>
      <c r="AC588" s="254"/>
      <c r="AD588" s="254"/>
      <c r="AE588" s="254"/>
      <c r="AF588" s="254"/>
      <c r="AG588" s="254"/>
      <c r="AH588" s="254"/>
      <c r="AI588" s="254"/>
      <c r="AJ588" s="254"/>
      <c r="AK588" s="254"/>
      <c r="AL588" s="254"/>
      <c r="AM588" s="254"/>
      <c r="AN588" s="254"/>
      <c r="AO588" s="254"/>
      <c r="AP588" s="254"/>
      <c r="AQ588" s="254"/>
      <c r="AR588" s="254"/>
      <c r="AS588" s="254"/>
      <c r="AT588" s="254"/>
      <c r="AU588" s="254"/>
      <c r="AV588" s="254"/>
      <c r="AW588" s="254"/>
      <c r="AX588" s="254"/>
      <c r="AY588" s="254"/>
      <c r="AZ588" s="254"/>
      <c r="BA588" s="254"/>
      <c r="BB588" s="254"/>
      <c r="BC588" s="254"/>
      <c r="BD588" s="254"/>
      <c r="BE588" s="254"/>
      <c r="BF588" s="254"/>
      <c r="BG588" s="254"/>
      <c r="BH588" s="254"/>
      <c r="BI588" s="254"/>
      <c r="BJ588" s="254"/>
      <c r="BK588" s="254"/>
      <c r="BL588" s="254"/>
      <c r="BM588" s="254"/>
      <c r="BN588" s="254"/>
      <c r="BO588" s="254"/>
      <c r="BP588" s="254"/>
      <c r="BQ588" s="254"/>
      <c r="BR588" s="254"/>
      <c r="BS588" s="254"/>
      <c r="BT588" s="254"/>
      <c r="BU588" s="254"/>
      <c r="BV588" s="254"/>
      <c r="BW588" s="254"/>
      <c r="BX588" s="254"/>
      <c r="BY588" s="254"/>
      <c r="BZ588" s="254"/>
      <c r="CA588" s="254"/>
      <c r="CB588" s="254"/>
      <c r="CC588" s="254"/>
      <c r="CD588" s="254"/>
      <c r="CE588" s="254"/>
      <c r="CF588" s="254"/>
      <c r="CG588" s="254"/>
      <c r="CH588" s="254"/>
      <c r="CI588" s="254"/>
      <c r="CJ588" s="254"/>
      <c r="CK588" s="254"/>
      <c r="CL588" s="254"/>
      <c r="CM588" s="254"/>
      <c r="CN588" s="254"/>
      <c r="CO588" s="254"/>
      <c r="CP588" s="254"/>
      <c r="CQ588" s="254"/>
      <c r="CR588" s="254"/>
      <c r="CS588" s="254"/>
      <c r="CT588" s="254"/>
      <c r="CU588" s="254"/>
      <c r="CV588" s="254"/>
      <c r="CW588" s="254"/>
      <c r="CX588" s="254"/>
      <c r="CY588" s="254"/>
      <c r="CZ588" s="254"/>
      <c r="DA588" s="254"/>
      <c r="DB588" s="254"/>
      <c r="DC588" s="254"/>
      <c r="DD588" s="254"/>
      <c r="DE588" s="254"/>
      <c r="DF588" s="254"/>
      <c r="DG588" s="254"/>
      <c r="DH588" s="254"/>
      <c r="DI588" s="254"/>
      <c r="DJ588" s="254"/>
      <c r="DK588" s="254"/>
      <c r="DL588" s="254"/>
      <c r="DM588" s="254"/>
      <c r="DN588" s="259"/>
      <c r="DO588" s="254"/>
    </row>
    <row r="589" spans="1:119" ht="7.5" customHeight="1">
      <c r="A589" s="254"/>
      <c r="B589" s="258"/>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c r="AA589" s="254"/>
      <c r="AB589" s="254"/>
      <c r="AC589" s="254"/>
      <c r="AD589" s="254"/>
      <c r="AE589" s="254"/>
      <c r="AF589" s="254"/>
      <c r="AG589" s="254"/>
      <c r="AH589" s="254"/>
      <c r="AI589" s="254"/>
      <c r="AJ589" s="254"/>
      <c r="AK589" s="254"/>
      <c r="AL589" s="254"/>
      <c r="AM589" s="254"/>
      <c r="AN589" s="254"/>
      <c r="AO589" s="254"/>
      <c r="AP589" s="254"/>
      <c r="AQ589" s="254"/>
      <c r="AR589" s="254"/>
      <c r="AS589" s="254"/>
      <c r="AT589" s="254"/>
      <c r="AU589" s="254"/>
      <c r="AV589" s="254"/>
      <c r="AW589" s="254"/>
      <c r="AX589" s="254"/>
      <c r="AY589" s="254"/>
      <c r="AZ589" s="254"/>
      <c r="BA589" s="254"/>
      <c r="BB589" s="254"/>
      <c r="BC589" s="254"/>
      <c r="BD589" s="254"/>
      <c r="BE589" s="254"/>
      <c r="BF589" s="254"/>
      <c r="BG589" s="254"/>
      <c r="BH589" s="254"/>
      <c r="BI589" s="254"/>
      <c r="BJ589" s="254"/>
      <c r="BK589" s="254"/>
      <c r="BL589" s="254"/>
      <c r="BM589" s="254"/>
      <c r="BN589" s="254"/>
      <c r="BO589" s="254"/>
      <c r="BP589" s="254"/>
      <c r="BQ589" s="254"/>
      <c r="BR589" s="254"/>
      <c r="BS589" s="254"/>
      <c r="BT589" s="254"/>
      <c r="BU589" s="254"/>
      <c r="BV589" s="254"/>
      <c r="BW589" s="254"/>
      <c r="BX589" s="254"/>
      <c r="BY589" s="254"/>
      <c r="BZ589" s="254"/>
      <c r="CA589" s="254"/>
      <c r="CB589" s="254"/>
      <c r="CC589" s="254"/>
      <c r="CD589" s="254"/>
      <c r="CE589" s="254"/>
      <c r="CF589" s="254"/>
      <c r="CG589" s="254"/>
      <c r="CH589" s="254"/>
      <c r="CI589" s="254"/>
      <c r="CJ589" s="254"/>
      <c r="CK589" s="254"/>
      <c r="CL589" s="254"/>
      <c r="CM589" s="254"/>
      <c r="CN589" s="254"/>
      <c r="CO589" s="254"/>
      <c r="CP589" s="254"/>
      <c r="CQ589" s="254"/>
      <c r="CR589" s="254"/>
      <c r="CS589" s="254"/>
      <c r="CT589" s="254"/>
      <c r="CU589" s="254"/>
      <c r="CV589" s="254"/>
      <c r="CW589" s="254"/>
      <c r="CX589" s="254"/>
      <c r="CY589" s="254"/>
      <c r="CZ589" s="254"/>
      <c r="DA589" s="254"/>
      <c r="DB589" s="254"/>
      <c r="DC589" s="254"/>
      <c r="DD589" s="254"/>
      <c r="DE589" s="254"/>
      <c r="DF589" s="254"/>
      <c r="DG589" s="254"/>
      <c r="DH589" s="254"/>
      <c r="DI589" s="254"/>
      <c r="DJ589" s="254"/>
      <c r="DK589" s="254"/>
      <c r="DL589" s="254"/>
      <c r="DM589" s="254"/>
      <c r="DN589" s="259"/>
      <c r="DO589" s="254"/>
    </row>
    <row r="590" spans="1:119" ht="7.5" customHeight="1">
      <c r="A590" s="254"/>
      <c r="B590" s="258"/>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c r="AA590" s="254"/>
      <c r="AB590" s="254"/>
      <c r="AC590" s="254"/>
      <c r="AD590" s="254"/>
      <c r="AE590" s="254"/>
      <c r="AF590" s="254"/>
      <c r="AG590" s="254"/>
      <c r="AH590" s="254"/>
      <c r="AI590" s="254"/>
      <c r="AJ590" s="254"/>
      <c r="AK590" s="254"/>
      <c r="AL590" s="254"/>
      <c r="AM590" s="254"/>
      <c r="AN590" s="254"/>
      <c r="AO590" s="254"/>
      <c r="AP590" s="254"/>
      <c r="AQ590" s="254"/>
      <c r="AR590" s="254"/>
      <c r="AS590" s="254"/>
      <c r="AT590" s="254"/>
      <c r="AU590" s="254"/>
      <c r="AV590" s="254"/>
      <c r="AW590" s="254"/>
      <c r="AX590" s="254"/>
      <c r="AY590" s="254"/>
      <c r="AZ590" s="254"/>
      <c r="BA590" s="254"/>
      <c r="BB590" s="254"/>
      <c r="BC590" s="254"/>
      <c r="BD590" s="254"/>
      <c r="BE590" s="254"/>
      <c r="BF590" s="254"/>
      <c r="BG590" s="254"/>
      <c r="BH590" s="254"/>
      <c r="BI590" s="254"/>
      <c r="BJ590" s="254"/>
      <c r="BK590" s="254"/>
      <c r="BL590" s="254"/>
      <c r="BM590" s="254"/>
      <c r="BN590" s="254"/>
      <c r="BO590" s="254"/>
      <c r="BP590" s="254"/>
      <c r="BQ590" s="254"/>
      <c r="BR590" s="254"/>
      <c r="BS590" s="254"/>
      <c r="BT590" s="254"/>
      <c r="BU590" s="254"/>
      <c r="BV590" s="254"/>
      <c r="BW590" s="254"/>
      <c r="BX590" s="254"/>
      <c r="BY590" s="254"/>
      <c r="BZ590" s="254"/>
      <c r="CA590" s="254"/>
      <c r="CB590" s="254"/>
      <c r="CC590" s="254"/>
      <c r="CD590" s="254"/>
      <c r="CE590" s="254"/>
      <c r="CF590" s="254"/>
      <c r="CG590" s="254"/>
      <c r="CH590" s="254"/>
      <c r="CI590" s="254"/>
      <c r="CJ590" s="254"/>
      <c r="CK590" s="254"/>
      <c r="CL590" s="254"/>
      <c r="CM590" s="254"/>
      <c r="CN590" s="254"/>
      <c r="CO590" s="254"/>
      <c r="CP590" s="254"/>
      <c r="CQ590" s="254"/>
      <c r="CR590" s="254"/>
      <c r="CS590" s="254"/>
      <c r="CT590" s="254"/>
      <c r="CU590" s="254"/>
      <c r="CV590" s="254"/>
      <c r="CW590" s="254"/>
      <c r="CX590" s="254"/>
      <c r="CY590" s="254"/>
      <c r="CZ590" s="254"/>
      <c r="DA590" s="254"/>
      <c r="DB590" s="254"/>
      <c r="DC590" s="254"/>
      <c r="DD590" s="254"/>
      <c r="DE590" s="254"/>
      <c r="DF590" s="254"/>
      <c r="DG590" s="254"/>
      <c r="DH590" s="254"/>
      <c r="DI590" s="254"/>
      <c r="DJ590" s="254"/>
      <c r="DK590" s="254"/>
      <c r="DL590" s="254"/>
      <c r="DM590" s="254"/>
      <c r="DN590" s="259"/>
      <c r="DO590" s="254"/>
    </row>
    <row r="591" spans="1:119" ht="7.5" customHeight="1">
      <c r="A591" s="254"/>
      <c r="B591" s="258"/>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c r="AA591" s="254"/>
      <c r="AB591" s="254"/>
      <c r="AC591" s="254"/>
      <c r="AD591" s="254"/>
      <c r="AE591" s="254"/>
      <c r="AF591" s="254"/>
      <c r="AG591" s="254"/>
      <c r="AH591" s="254"/>
      <c r="AI591" s="254"/>
      <c r="AJ591" s="254"/>
      <c r="AK591" s="254"/>
      <c r="AL591" s="254"/>
      <c r="AM591" s="254"/>
      <c r="AN591" s="254"/>
      <c r="AO591" s="254"/>
      <c r="AP591" s="254"/>
      <c r="AQ591" s="254"/>
      <c r="AR591" s="254"/>
      <c r="AS591" s="254"/>
      <c r="AT591" s="254"/>
      <c r="AU591" s="254"/>
      <c r="AV591" s="254"/>
      <c r="AW591" s="254"/>
      <c r="AX591" s="254"/>
      <c r="AY591" s="254"/>
      <c r="AZ591" s="254"/>
      <c r="BA591" s="254"/>
      <c r="BB591" s="254"/>
      <c r="BC591" s="254"/>
      <c r="BD591" s="254"/>
      <c r="BE591" s="254"/>
      <c r="BF591" s="254"/>
      <c r="BG591" s="254"/>
      <c r="BH591" s="254"/>
      <c r="BI591" s="254"/>
      <c r="BJ591" s="254"/>
      <c r="BK591" s="254"/>
      <c r="BL591" s="254"/>
      <c r="BM591" s="254"/>
      <c r="BN591" s="254"/>
      <c r="BO591" s="254"/>
      <c r="BP591" s="254"/>
      <c r="BQ591" s="254"/>
      <c r="BR591" s="254"/>
      <c r="BS591" s="254"/>
      <c r="BT591" s="254"/>
      <c r="BU591" s="254"/>
      <c r="BV591" s="254"/>
      <c r="BW591" s="254"/>
      <c r="BX591" s="254"/>
      <c r="BY591" s="254"/>
      <c r="BZ591" s="254"/>
      <c r="CA591" s="254"/>
      <c r="CB591" s="254"/>
      <c r="CC591" s="254"/>
      <c r="CD591" s="254"/>
      <c r="CE591" s="254"/>
      <c r="CF591" s="254"/>
      <c r="CG591" s="254"/>
      <c r="CH591" s="254"/>
      <c r="CI591" s="254"/>
      <c r="CJ591" s="254"/>
      <c r="CK591" s="254"/>
      <c r="CL591" s="254"/>
      <c r="CM591" s="254"/>
      <c r="CN591" s="254"/>
      <c r="CO591" s="254"/>
      <c r="CP591" s="254"/>
      <c r="CQ591" s="254"/>
      <c r="CR591" s="254"/>
      <c r="CS591" s="254"/>
      <c r="CT591" s="254"/>
      <c r="CU591" s="254"/>
      <c r="CV591" s="254"/>
      <c r="CW591" s="254"/>
      <c r="CX591" s="254"/>
      <c r="CY591" s="254"/>
      <c r="CZ591" s="254"/>
      <c r="DA591" s="254"/>
      <c r="DB591" s="254"/>
      <c r="DC591" s="254"/>
      <c r="DD591" s="254"/>
      <c r="DE591" s="254"/>
      <c r="DF591" s="254"/>
      <c r="DG591" s="254"/>
      <c r="DH591" s="254"/>
      <c r="DI591" s="254"/>
      <c r="DJ591" s="254"/>
      <c r="DK591" s="254"/>
      <c r="DL591" s="254"/>
      <c r="DM591" s="254"/>
      <c r="DN591" s="259"/>
      <c r="DO591" s="254"/>
    </row>
    <row r="592" spans="1:119" ht="7.5" customHeight="1">
      <c r="A592" s="254"/>
      <c r="B592" s="258"/>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c r="AA592" s="254"/>
      <c r="AB592" s="254"/>
      <c r="AC592" s="254"/>
      <c r="AD592" s="254"/>
      <c r="AE592" s="254"/>
      <c r="AF592" s="254"/>
      <c r="AG592" s="254"/>
      <c r="AH592" s="254"/>
      <c r="AI592" s="254"/>
      <c r="AJ592" s="254"/>
      <c r="AK592" s="254"/>
      <c r="AL592" s="254"/>
      <c r="AM592" s="254"/>
      <c r="AN592" s="254"/>
      <c r="AO592" s="254"/>
      <c r="AP592" s="254"/>
      <c r="AQ592" s="254"/>
      <c r="AR592" s="254"/>
      <c r="AS592" s="254"/>
      <c r="AT592" s="254"/>
      <c r="AU592" s="254"/>
      <c r="AV592" s="254"/>
      <c r="AW592" s="254"/>
      <c r="AX592" s="254"/>
      <c r="AY592" s="254"/>
      <c r="AZ592" s="254"/>
      <c r="BA592" s="254"/>
      <c r="BB592" s="254"/>
      <c r="BC592" s="254"/>
      <c r="BD592" s="254"/>
      <c r="BE592" s="254"/>
      <c r="BF592" s="254"/>
      <c r="BG592" s="254"/>
      <c r="BH592" s="254"/>
      <c r="BI592" s="254"/>
      <c r="BJ592" s="254"/>
      <c r="BK592" s="254"/>
      <c r="BL592" s="254"/>
      <c r="BM592" s="254"/>
      <c r="BN592" s="254"/>
      <c r="BO592" s="254"/>
      <c r="BP592" s="254"/>
      <c r="BQ592" s="254"/>
      <c r="BR592" s="254"/>
      <c r="BS592" s="254"/>
      <c r="BT592" s="254"/>
      <c r="BU592" s="254"/>
      <c r="BV592" s="254"/>
      <c r="BW592" s="254"/>
      <c r="BX592" s="254"/>
      <c r="BY592" s="254"/>
      <c r="BZ592" s="254"/>
      <c r="CA592" s="254"/>
      <c r="CB592" s="254"/>
      <c r="CC592" s="254"/>
      <c r="CD592" s="254"/>
      <c r="CE592" s="254"/>
      <c r="CF592" s="254"/>
      <c r="CG592" s="254"/>
      <c r="CH592" s="254"/>
      <c r="CI592" s="254"/>
      <c r="CJ592" s="254"/>
      <c r="CK592" s="254"/>
      <c r="CL592" s="254"/>
      <c r="CM592" s="254"/>
      <c r="CN592" s="254"/>
      <c r="CO592" s="254"/>
      <c r="CP592" s="254"/>
      <c r="CQ592" s="254"/>
      <c r="CR592" s="254"/>
      <c r="CS592" s="254"/>
      <c r="CT592" s="254"/>
      <c r="CU592" s="254"/>
      <c r="CV592" s="254"/>
      <c r="CW592" s="254"/>
      <c r="CX592" s="254"/>
      <c r="CY592" s="254"/>
      <c r="CZ592" s="254"/>
      <c r="DA592" s="254"/>
      <c r="DB592" s="254"/>
      <c r="DC592" s="254"/>
      <c r="DD592" s="254"/>
      <c r="DE592" s="254"/>
      <c r="DF592" s="254"/>
      <c r="DG592" s="254"/>
      <c r="DH592" s="254"/>
      <c r="DI592" s="254"/>
      <c r="DJ592" s="254"/>
      <c r="DK592" s="254"/>
      <c r="DL592" s="254"/>
      <c r="DM592" s="254"/>
      <c r="DN592" s="259"/>
      <c r="DO592" s="254"/>
    </row>
    <row r="593" spans="1:119" ht="7.5" customHeight="1">
      <c r="A593" s="254"/>
      <c r="B593" s="258"/>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c r="AA593" s="254"/>
      <c r="AB593" s="254"/>
      <c r="AC593" s="254"/>
      <c r="AD593" s="254"/>
      <c r="AE593" s="254"/>
      <c r="AF593" s="254"/>
      <c r="AG593" s="254"/>
      <c r="AH593" s="254"/>
      <c r="AI593" s="254"/>
      <c r="AJ593" s="254"/>
      <c r="AK593" s="254"/>
      <c r="AL593" s="254"/>
      <c r="AM593" s="254"/>
      <c r="AN593" s="254"/>
      <c r="AO593" s="254"/>
      <c r="AP593" s="254"/>
      <c r="AQ593" s="254"/>
      <c r="AR593" s="254"/>
      <c r="AS593" s="254"/>
      <c r="AT593" s="254"/>
      <c r="AU593" s="254"/>
      <c r="AV593" s="254"/>
      <c r="AW593" s="254"/>
      <c r="AX593" s="254"/>
      <c r="AY593" s="254"/>
      <c r="AZ593" s="254"/>
      <c r="BA593" s="254"/>
      <c r="BB593" s="254"/>
      <c r="BC593" s="254"/>
      <c r="BD593" s="254"/>
      <c r="BE593" s="254"/>
      <c r="BF593" s="254"/>
      <c r="BG593" s="254"/>
      <c r="BH593" s="254"/>
      <c r="BI593" s="254"/>
      <c r="BJ593" s="254"/>
      <c r="BK593" s="254"/>
      <c r="BL593" s="254"/>
      <c r="BM593" s="254"/>
      <c r="BN593" s="254"/>
      <c r="BO593" s="254"/>
      <c r="BP593" s="254"/>
      <c r="BQ593" s="254"/>
      <c r="BR593" s="254"/>
      <c r="BS593" s="254"/>
      <c r="BT593" s="254"/>
      <c r="BU593" s="254"/>
      <c r="BV593" s="254"/>
      <c r="BW593" s="254"/>
      <c r="BX593" s="254"/>
      <c r="BY593" s="254"/>
      <c r="BZ593" s="254"/>
      <c r="CA593" s="254"/>
      <c r="CB593" s="254"/>
      <c r="CC593" s="254"/>
      <c r="CD593" s="254"/>
      <c r="CE593" s="254"/>
      <c r="CF593" s="254"/>
      <c r="CG593" s="254"/>
      <c r="CH593" s="254"/>
      <c r="CI593" s="254"/>
      <c r="CJ593" s="254"/>
      <c r="CK593" s="254"/>
      <c r="CL593" s="254"/>
      <c r="CM593" s="254"/>
      <c r="CN593" s="254"/>
      <c r="CO593" s="254"/>
      <c r="CP593" s="254"/>
      <c r="CQ593" s="254"/>
      <c r="CR593" s="254"/>
      <c r="CS593" s="254"/>
      <c r="CT593" s="254"/>
      <c r="CU593" s="254"/>
      <c r="CV593" s="254"/>
      <c r="CW593" s="254"/>
      <c r="CX593" s="254"/>
      <c r="CY593" s="254"/>
      <c r="CZ593" s="254"/>
      <c r="DA593" s="254"/>
      <c r="DB593" s="254"/>
      <c r="DC593" s="254"/>
      <c r="DD593" s="254"/>
      <c r="DE593" s="254"/>
      <c r="DF593" s="254"/>
      <c r="DG593" s="254"/>
      <c r="DH593" s="254"/>
      <c r="DI593" s="254"/>
      <c r="DJ593" s="254"/>
      <c r="DK593" s="254"/>
      <c r="DL593" s="254"/>
      <c r="DM593" s="254"/>
      <c r="DN593" s="259"/>
      <c r="DO593" s="254"/>
    </row>
    <row r="594" spans="1:119" ht="7.5" customHeight="1">
      <c r="A594" s="254"/>
      <c r="B594" s="258"/>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c r="AA594" s="254"/>
      <c r="AB594" s="254"/>
      <c r="AC594" s="254"/>
      <c r="AD594" s="254"/>
      <c r="AE594" s="254"/>
      <c r="AF594" s="254"/>
      <c r="AG594" s="254"/>
      <c r="AH594" s="254"/>
      <c r="AI594" s="254"/>
      <c r="AJ594" s="254"/>
      <c r="AK594" s="254"/>
      <c r="AL594" s="254"/>
      <c r="AM594" s="254"/>
      <c r="AN594" s="254"/>
      <c r="AO594" s="254"/>
      <c r="AP594" s="254"/>
      <c r="AQ594" s="254"/>
      <c r="AR594" s="254"/>
      <c r="AS594" s="254"/>
      <c r="AT594" s="254"/>
      <c r="AU594" s="254"/>
      <c r="AV594" s="254"/>
      <c r="AW594" s="254"/>
      <c r="AX594" s="254"/>
      <c r="AY594" s="254"/>
      <c r="AZ594" s="254"/>
      <c r="BA594" s="254"/>
      <c r="BB594" s="254"/>
      <c r="BC594" s="254"/>
      <c r="BD594" s="254"/>
      <c r="BE594" s="254"/>
      <c r="BF594" s="254"/>
      <c r="BG594" s="254"/>
      <c r="BH594" s="254"/>
      <c r="BI594" s="254"/>
      <c r="BJ594" s="254"/>
      <c r="BK594" s="254"/>
      <c r="BL594" s="254"/>
      <c r="BM594" s="254"/>
      <c r="BN594" s="254"/>
      <c r="BO594" s="254"/>
      <c r="BP594" s="254"/>
      <c r="BQ594" s="254"/>
      <c r="BR594" s="254"/>
      <c r="BS594" s="254"/>
      <c r="BT594" s="254"/>
      <c r="BU594" s="254"/>
      <c r="BV594" s="254"/>
      <c r="BW594" s="254"/>
      <c r="BX594" s="254"/>
      <c r="BY594" s="254"/>
      <c r="BZ594" s="254"/>
      <c r="CA594" s="254"/>
      <c r="CB594" s="254"/>
      <c r="CC594" s="254"/>
      <c r="CD594" s="254"/>
      <c r="CE594" s="254"/>
      <c r="CF594" s="254"/>
      <c r="CG594" s="254"/>
      <c r="CH594" s="254"/>
      <c r="CI594" s="254"/>
      <c r="CJ594" s="254"/>
      <c r="CK594" s="254"/>
      <c r="CL594" s="254"/>
      <c r="CM594" s="254"/>
      <c r="CN594" s="254"/>
      <c r="CO594" s="254"/>
      <c r="CP594" s="254"/>
      <c r="CQ594" s="254"/>
      <c r="CR594" s="254"/>
      <c r="CS594" s="254"/>
      <c r="CT594" s="254"/>
      <c r="CU594" s="254"/>
      <c r="CV594" s="254"/>
      <c r="CW594" s="254"/>
      <c r="CX594" s="254"/>
      <c r="CY594" s="254"/>
      <c r="CZ594" s="254"/>
      <c r="DA594" s="254"/>
      <c r="DB594" s="254"/>
      <c r="DC594" s="254"/>
      <c r="DD594" s="254"/>
      <c r="DE594" s="254"/>
      <c r="DF594" s="254"/>
      <c r="DG594" s="254"/>
      <c r="DH594" s="254"/>
      <c r="DI594" s="254"/>
      <c r="DJ594" s="254"/>
      <c r="DK594" s="254"/>
      <c r="DL594" s="254"/>
      <c r="DM594" s="254"/>
      <c r="DN594" s="259"/>
      <c r="DO594" s="254"/>
    </row>
    <row r="595" spans="1:119" ht="7.5" customHeight="1">
      <c r="A595" s="254"/>
      <c r="B595" s="258"/>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c r="AA595" s="254"/>
      <c r="AB595" s="254"/>
      <c r="AC595" s="254"/>
      <c r="AD595" s="254"/>
      <c r="AE595" s="254"/>
      <c r="AF595" s="254"/>
      <c r="AG595" s="254"/>
      <c r="AH595" s="254"/>
      <c r="AI595" s="254"/>
      <c r="AJ595" s="254"/>
      <c r="AK595" s="254"/>
      <c r="AL595" s="254"/>
      <c r="AM595" s="254"/>
      <c r="AN595" s="254"/>
      <c r="AO595" s="254"/>
      <c r="AP595" s="254"/>
      <c r="AQ595" s="254"/>
      <c r="AR595" s="254"/>
      <c r="AS595" s="254"/>
      <c r="AT595" s="254"/>
      <c r="AU595" s="254"/>
      <c r="AV595" s="254"/>
      <c r="AW595" s="254"/>
      <c r="AX595" s="254"/>
      <c r="AY595" s="254"/>
      <c r="AZ595" s="254"/>
      <c r="BA595" s="254"/>
      <c r="BB595" s="254"/>
      <c r="BC595" s="254"/>
      <c r="BD595" s="254"/>
      <c r="BE595" s="254"/>
      <c r="BF595" s="254"/>
      <c r="BG595" s="254"/>
      <c r="BH595" s="254"/>
      <c r="BI595" s="254"/>
      <c r="BJ595" s="254"/>
      <c r="BK595" s="254"/>
      <c r="BL595" s="254"/>
      <c r="BM595" s="254"/>
      <c r="BN595" s="254"/>
      <c r="BO595" s="254"/>
      <c r="BP595" s="254"/>
      <c r="BQ595" s="254"/>
      <c r="BR595" s="254"/>
      <c r="BS595" s="254"/>
      <c r="BT595" s="254"/>
      <c r="BU595" s="254"/>
      <c r="BV595" s="254"/>
      <c r="BW595" s="254"/>
      <c r="BX595" s="254"/>
      <c r="BY595" s="254"/>
      <c r="BZ595" s="254"/>
      <c r="CA595" s="254"/>
      <c r="CB595" s="254"/>
      <c r="CC595" s="254"/>
      <c r="CD595" s="254"/>
      <c r="CE595" s="254"/>
      <c r="CF595" s="254"/>
      <c r="CG595" s="254"/>
      <c r="CH595" s="254"/>
      <c r="CI595" s="254"/>
      <c r="CJ595" s="254"/>
      <c r="CK595" s="254"/>
      <c r="CL595" s="254"/>
      <c r="CM595" s="254"/>
      <c r="CN595" s="254"/>
      <c r="CO595" s="254"/>
      <c r="CP595" s="254"/>
      <c r="CQ595" s="254"/>
      <c r="CR595" s="254"/>
      <c r="CS595" s="254"/>
      <c r="CT595" s="254"/>
      <c r="CU595" s="254"/>
      <c r="CV595" s="254"/>
      <c r="CW595" s="254"/>
      <c r="CX595" s="254"/>
      <c r="CY595" s="254"/>
      <c r="CZ595" s="254"/>
      <c r="DA595" s="254"/>
      <c r="DB595" s="254"/>
      <c r="DC595" s="254"/>
      <c r="DD595" s="254"/>
      <c r="DE595" s="254"/>
      <c r="DF595" s="254"/>
      <c r="DG595" s="254"/>
      <c r="DH595" s="254"/>
      <c r="DI595" s="254"/>
      <c r="DJ595" s="254"/>
      <c r="DK595" s="254"/>
      <c r="DL595" s="254"/>
      <c r="DM595" s="254"/>
      <c r="DN595" s="259"/>
      <c r="DO595" s="254"/>
    </row>
    <row r="596" spans="1:119" ht="7.5" customHeight="1">
      <c r="A596" s="254"/>
      <c r="B596" s="258"/>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c r="AA596" s="254"/>
      <c r="AB596" s="254"/>
      <c r="AC596" s="254"/>
      <c r="AD596" s="254"/>
      <c r="AE596" s="254"/>
      <c r="AF596" s="254"/>
      <c r="AG596" s="254"/>
      <c r="AH596" s="254"/>
      <c r="AI596" s="254"/>
      <c r="AJ596" s="254"/>
      <c r="AK596" s="254"/>
      <c r="AL596" s="254"/>
      <c r="AM596" s="254"/>
      <c r="AN596" s="254"/>
      <c r="AO596" s="254"/>
      <c r="AP596" s="254"/>
      <c r="AQ596" s="254"/>
      <c r="AR596" s="254"/>
      <c r="AS596" s="254"/>
      <c r="AT596" s="254"/>
      <c r="AU596" s="254"/>
      <c r="AV596" s="254"/>
      <c r="AW596" s="254"/>
      <c r="AX596" s="254"/>
      <c r="AY596" s="254"/>
      <c r="AZ596" s="254"/>
      <c r="BA596" s="254"/>
      <c r="BB596" s="254"/>
      <c r="BC596" s="254"/>
      <c r="BD596" s="254"/>
      <c r="BE596" s="254"/>
      <c r="BF596" s="254"/>
      <c r="BG596" s="254"/>
      <c r="BH596" s="254"/>
      <c r="BI596" s="254"/>
      <c r="BJ596" s="254"/>
      <c r="BK596" s="254"/>
      <c r="BL596" s="254"/>
      <c r="BM596" s="254"/>
      <c r="BN596" s="254"/>
      <c r="BO596" s="254"/>
      <c r="BP596" s="254"/>
      <c r="BQ596" s="254"/>
      <c r="BR596" s="254"/>
      <c r="BS596" s="254"/>
      <c r="BT596" s="254"/>
      <c r="BU596" s="254"/>
      <c r="BV596" s="254"/>
      <c r="BW596" s="254"/>
      <c r="BX596" s="254"/>
      <c r="BY596" s="254"/>
      <c r="BZ596" s="254"/>
      <c r="CA596" s="254"/>
      <c r="CB596" s="254"/>
      <c r="CC596" s="254"/>
      <c r="CD596" s="254"/>
      <c r="CE596" s="254"/>
      <c r="CF596" s="254"/>
      <c r="CG596" s="254"/>
      <c r="CH596" s="254"/>
      <c r="CI596" s="254"/>
      <c r="CJ596" s="254"/>
      <c r="CK596" s="254"/>
      <c r="CL596" s="254"/>
      <c r="CM596" s="254"/>
      <c r="CN596" s="254"/>
      <c r="CO596" s="254"/>
      <c r="CP596" s="254"/>
      <c r="CQ596" s="254"/>
      <c r="CR596" s="254"/>
      <c r="CS596" s="254"/>
      <c r="CT596" s="254"/>
      <c r="CU596" s="254"/>
      <c r="CV596" s="254"/>
      <c r="CW596" s="254"/>
      <c r="CX596" s="254"/>
      <c r="CY596" s="254"/>
      <c r="CZ596" s="254"/>
      <c r="DA596" s="254"/>
      <c r="DB596" s="254"/>
      <c r="DC596" s="254"/>
      <c r="DD596" s="254"/>
      <c r="DE596" s="254"/>
      <c r="DF596" s="254"/>
      <c r="DG596" s="254"/>
      <c r="DH596" s="254"/>
      <c r="DI596" s="254"/>
      <c r="DJ596" s="254"/>
      <c r="DK596" s="254"/>
      <c r="DL596" s="254"/>
      <c r="DM596" s="254"/>
      <c r="DN596" s="259"/>
      <c r="DO596" s="254"/>
    </row>
    <row r="597" spans="1:119" ht="7.5" customHeight="1">
      <c r="A597" s="254"/>
      <c r="B597" s="258"/>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c r="AA597" s="254"/>
      <c r="AB597" s="254"/>
      <c r="AC597" s="254"/>
      <c r="AD597" s="254"/>
      <c r="AE597" s="254"/>
      <c r="AF597" s="254"/>
      <c r="AG597" s="254"/>
      <c r="AH597" s="254"/>
      <c r="AI597" s="254"/>
      <c r="AJ597" s="254"/>
      <c r="AK597" s="254"/>
      <c r="AL597" s="254"/>
      <c r="AM597" s="254"/>
      <c r="AN597" s="254"/>
      <c r="AO597" s="254"/>
      <c r="AP597" s="254"/>
      <c r="AQ597" s="254"/>
      <c r="AR597" s="254"/>
      <c r="AS597" s="254"/>
      <c r="AT597" s="254"/>
      <c r="AU597" s="254"/>
      <c r="AV597" s="254"/>
      <c r="AW597" s="254"/>
      <c r="AX597" s="254"/>
      <c r="AY597" s="254"/>
      <c r="AZ597" s="254"/>
      <c r="BA597" s="254"/>
      <c r="BB597" s="254"/>
      <c r="BC597" s="254"/>
      <c r="BD597" s="254"/>
      <c r="BE597" s="254"/>
      <c r="BF597" s="254"/>
      <c r="BG597" s="254"/>
      <c r="BH597" s="254"/>
      <c r="BI597" s="254"/>
      <c r="BJ597" s="254"/>
      <c r="BK597" s="254"/>
      <c r="BL597" s="254"/>
      <c r="BM597" s="254"/>
      <c r="BN597" s="254"/>
      <c r="BO597" s="254"/>
      <c r="BP597" s="254"/>
      <c r="BQ597" s="254"/>
      <c r="BR597" s="254"/>
      <c r="BS597" s="254"/>
      <c r="BT597" s="254"/>
      <c r="BU597" s="254"/>
      <c r="BV597" s="254"/>
      <c r="BW597" s="254"/>
      <c r="BX597" s="254"/>
      <c r="BY597" s="254"/>
      <c r="BZ597" s="254"/>
      <c r="CA597" s="254"/>
      <c r="CB597" s="254"/>
      <c r="CC597" s="254"/>
      <c r="CD597" s="254"/>
      <c r="CE597" s="254"/>
      <c r="CF597" s="254"/>
      <c r="CG597" s="254"/>
      <c r="CH597" s="254"/>
      <c r="CI597" s="254"/>
      <c r="CJ597" s="254"/>
      <c r="CK597" s="254"/>
      <c r="CL597" s="254"/>
      <c r="CM597" s="254"/>
      <c r="CN597" s="254"/>
      <c r="CO597" s="254"/>
      <c r="CP597" s="254"/>
      <c r="CQ597" s="254"/>
      <c r="CR597" s="254"/>
      <c r="CS597" s="254"/>
      <c r="CT597" s="254"/>
      <c r="CU597" s="254"/>
      <c r="CV597" s="254"/>
      <c r="CW597" s="254"/>
      <c r="CX597" s="254"/>
      <c r="CY597" s="254"/>
      <c r="CZ597" s="254"/>
      <c r="DA597" s="254"/>
      <c r="DB597" s="254"/>
      <c r="DC597" s="254"/>
      <c r="DD597" s="254"/>
      <c r="DE597" s="254"/>
      <c r="DF597" s="254"/>
      <c r="DG597" s="254"/>
      <c r="DH597" s="254"/>
      <c r="DI597" s="254"/>
      <c r="DJ597" s="254"/>
      <c r="DK597" s="254"/>
      <c r="DL597" s="254"/>
      <c r="DM597" s="254"/>
      <c r="DN597" s="259"/>
      <c r="DO597" s="254"/>
    </row>
    <row r="598" spans="1:119" ht="7.5" customHeight="1">
      <c r="A598" s="254"/>
      <c r="B598" s="258"/>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c r="AA598" s="254"/>
      <c r="AB598" s="254"/>
      <c r="AC598" s="254"/>
      <c r="AD598" s="254"/>
      <c r="AE598" s="254"/>
      <c r="AF598" s="254"/>
      <c r="AG598" s="254"/>
      <c r="AH598" s="254"/>
      <c r="AI598" s="254"/>
      <c r="AJ598" s="254"/>
      <c r="AK598" s="254"/>
      <c r="AL598" s="254"/>
      <c r="AM598" s="254"/>
      <c r="AN598" s="254"/>
      <c r="AO598" s="254"/>
      <c r="AP598" s="254"/>
      <c r="AQ598" s="254"/>
      <c r="AR598" s="254"/>
      <c r="AS598" s="254"/>
      <c r="AT598" s="254"/>
      <c r="AU598" s="254"/>
      <c r="AV598" s="254"/>
      <c r="AW598" s="254"/>
      <c r="AX598" s="254"/>
      <c r="AY598" s="254"/>
      <c r="AZ598" s="254"/>
      <c r="BA598" s="254"/>
      <c r="BB598" s="254"/>
      <c r="BC598" s="254"/>
      <c r="BD598" s="254"/>
      <c r="BE598" s="254"/>
      <c r="BF598" s="254"/>
      <c r="BG598" s="254"/>
      <c r="BH598" s="254"/>
      <c r="BI598" s="254"/>
      <c r="BJ598" s="254"/>
      <c r="BK598" s="254"/>
      <c r="BL598" s="254"/>
      <c r="BM598" s="254"/>
      <c r="BN598" s="254"/>
      <c r="BO598" s="254"/>
      <c r="BP598" s="254"/>
      <c r="BQ598" s="254"/>
      <c r="BR598" s="254"/>
      <c r="BS598" s="254"/>
      <c r="BT598" s="254"/>
      <c r="BU598" s="254"/>
      <c r="BV598" s="254"/>
      <c r="BW598" s="254"/>
      <c r="BX598" s="254"/>
      <c r="BY598" s="254"/>
      <c r="BZ598" s="254"/>
      <c r="CA598" s="254"/>
      <c r="CB598" s="254"/>
      <c r="CC598" s="254"/>
      <c r="CD598" s="254"/>
      <c r="CE598" s="254"/>
      <c r="CF598" s="254"/>
      <c r="CG598" s="254"/>
      <c r="CH598" s="254"/>
      <c r="CI598" s="254"/>
      <c r="CJ598" s="254"/>
      <c r="CK598" s="254"/>
      <c r="CL598" s="254"/>
      <c r="CM598" s="254"/>
      <c r="CN598" s="254"/>
      <c r="CO598" s="254"/>
      <c r="CP598" s="254"/>
      <c r="CQ598" s="254"/>
      <c r="CR598" s="254"/>
      <c r="CS598" s="254"/>
      <c r="CT598" s="254"/>
      <c r="CU598" s="254"/>
      <c r="CV598" s="254"/>
      <c r="CW598" s="254"/>
      <c r="CX598" s="254"/>
      <c r="CY598" s="254"/>
      <c r="CZ598" s="254"/>
      <c r="DA598" s="254"/>
      <c r="DB598" s="254"/>
      <c r="DC598" s="254"/>
      <c r="DD598" s="254"/>
      <c r="DE598" s="254"/>
      <c r="DF598" s="254"/>
      <c r="DG598" s="254"/>
      <c r="DH598" s="254"/>
      <c r="DI598" s="254"/>
      <c r="DJ598" s="254"/>
      <c r="DK598" s="254"/>
      <c r="DL598" s="254"/>
      <c r="DM598" s="254"/>
      <c r="DN598" s="259"/>
      <c r="DO598" s="254"/>
    </row>
    <row r="599" spans="1:119" ht="7.5" customHeight="1">
      <c r="A599" s="254"/>
      <c r="B599" s="258"/>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c r="AA599" s="254"/>
      <c r="AB599" s="254"/>
      <c r="AC599" s="254"/>
      <c r="AD599" s="254"/>
      <c r="AE599" s="254"/>
      <c r="AF599" s="254"/>
      <c r="AG599" s="254"/>
      <c r="AH599" s="254"/>
      <c r="AI599" s="254"/>
      <c r="AJ599" s="254"/>
      <c r="AK599" s="254"/>
      <c r="AL599" s="254"/>
      <c r="AM599" s="254"/>
      <c r="AN599" s="254"/>
      <c r="AO599" s="254"/>
      <c r="AP599" s="254"/>
      <c r="AQ599" s="254"/>
      <c r="AR599" s="254"/>
      <c r="AS599" s="254"/>
      <c r="AT599" s="254"/>
      <c r="AU599" s="254"/>
      <c r="AV599" s="254"/>
      <c r="AW599" s="254"/>
      <c r="AX599" s="254"/>
      <c r="AY599" s="254"/>
      <c r="AZ599" s="254"/>
      <c r="BA599" s="254"/>
      <c r="BB599" s="254"/>
      <c r="BC599" s="254"/>
      <c r="BD599" s="254"/>
      <c r="BE599" s="254"/>
      <c r="BF599" s="254"/>
      <c r="BG599" s="254"/>
      <c r="BH599" s="254"/>
      <c r="BI599" s="254"/>
      <c r="BJ599" s="254"/>
      <c r="BK599" s="254"/>
      <c r="BL599" s="254"/>
      <c r="BM599" s="254"/>
      <c r="BN599" s="254"/>
      <c r="BO599" s="254"/>
      <c r="BP599" s="254"/>
      <c r="BQ599" s="254"/>
      <c r="BR599" s="254"/>
      <c r="BS599" s="254"/>
      <c r="BT599" s="254"/>
      <c r="BU599" s="254"/>
      <c r="BV599" s="254"/>
      <c r="BW599" s="254"/>
      <c r="BX599" s="254"/>
      <c r="BY599" s="254"/>
      <c r="BZ599" s="254"/>
      <c r="CA599" s="254"/>
      <c r="CB599" s="254"/>
      <c r="CC599" s="254"/>
      <c r="CD599" s="254"/>
      <c r="CE599" s="254"/>
      <c r="CF599" s="254"/>
      <c r="CG599" s="254"/>
      <c r="CH599" s="254"/>
      <c r="CI599" s="254"/>
      <c r="CJ599" s="254"/>
      <c r="CK599" s="254"/>
      <c r="CL599" s="254"/>
      <c r="CM599" s="254"/>
      <c r="CN599" s="254"/>
      <c r="CO599" s="254"/>
      <c r="CP599" s="254"/>
      <c r="CQ599" s="254"/>
      <c r="CR599" s="254"/>
      <c r="CS599" s="254"/>
      <c r="CT599" s="254"/>
      <c r="CU599" s="254"/>
      <c r="CV599" s="254"/>
      <c r="CW599" s="254"/>
      <c r="CX599" s="254"/>
      <c r="CY599" s="254"/>
      <c r="CZ599" s="254"/>
      <c r="DA599" s="254"/>
      <c r="DB599" s="254"/>
      <c r="DC599" s="254"/>
      <c r="DD599" s="254"/>
      <c r="DE599" s="254"/>
      <c r="DF599" s="254"/>
      <c r="DG599" s="254"/>
      <c r="DH599" s="254"/>
      <c r="DI599" s="254"/>
      <c r="DJ599" s="254"/>
      <c r="DK599" s="254"/>
      <c r="DL599" s="254"/>
      <c r="DM599" s="254"/>
      <c r="DN599" s="259"/>
      <c r="DO599" s="254"/>
    </row>
    <row r="600" spans="1:119" ht="7.5" customHeight="1">
      <c r="A600" s="254"/>
      <c r="B600" s="258"/>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c r="AA600" s="254"/>
      <c r="AB600" s="254"/>
      <c r="AC600" s="254"/>
      <c r="AD600" s="254"/>
      <c r="AE600" s="254"/>
      <c r="AF600" s="254"/>
      <c r="AG600" s="254"/>
      <c r="AH600" s="254"/>
      <c r="AI600" s="254"/>
      <c r="AJ600" s="254"/>
      <c r="AK600" s="254"/>
      <c r="AL600" s="254"/>
      <c r="AM600" s="254"/>
      <c r="AN600" s="254"/>
      <c r="AO600" s="254"/>
      <c r="AP600" s="254"/>
      <c r="AQ600" s="254"/>
      <c r="AR600" s="254"/>
      <c r="AS600" s="254"/>
      <c r="AT600" s="254"/>
      <c r="AU600" s="254"/>
      <c r="AV600" s="254"/>
      <c r="AW600" s="254"/>
      <c r="AX600" s="254"/>
      <c r="AY600" s="254"/>
      <c r="AZ600" s="254"/>
      <c r="BA600" s="254"/>
      <c r="BB600" s="254"/>
      <c r="BC600" s="254"/>
      <c r="BD600" s="254"/>
      <c r="BE600" s="254"/>
      <c r="BF600" s="254"/>
      <c r="BG600" s="254"/>
      <c r="BH600" s="254"/>
      <c r="BI600" s="254"/>
      <c r="BJ600" s="254"/>
      <c r="BK600" s="254"/>
      <c r="BL600" s="254"/>
      <c r="BM600" s="254"/>
      <c r="BN600" s="254"/>
      <c r="BO600" s="254"/>
      <c r="BP600" s="254"/>
      <c r="BQ600" s="254"/>
      <c r="BR600" s="254"/>
      <c r="BS600" s="254"/>
      <c r="BT600" s="254"/>
      <c r="BU600" s="254"/>
      <c r="BV600" s="254"/>
      <c r="BW600" s="254"/>
      <c r="BX600" s="254"/>
      <c r="BY600" s="254"/>
      <c r="BZ600" s="254"/>
      <c r="CA600" s="254"/>
      <c r="CB600" s="254"/>
      <c r="CC600" s="254"/>
      <c r="CD600" s="254"/>
      <c r="CE600" s="254"/>
      <c r="CF600" s="254"/>
      <c r="CG600" s="254"/>
      <c r="CH600" s="254"/>
      <c r="CI600" s="254"/>
      <c r="CJ600" s="254"/>
      <c r="CK600" s="254"/>
      <c r="CL600" s="254"/>
      <c r="CM600" s="254"/>
      <c r="CN600" s="254"/>
      <c r="CO600" s="254"/>
      <c r="CP600" s="254"/>
      <c r="CQ600" s="254"/>
      <c r="CR600" s="254"/>
      <c r="CS600" s="254"/>
      <c r="CT600" s="254"/>
      <c r="CU600" s="254"/>
      <c r="CV600" s="254"/>
      <c r="CW600" s="254"/>
      <c r="CX600" s="254"/>
      <c r="CY600" s="254"/>
      <c r="CZ600" s="254"/>
      <c r="DA600" s="254"/>
      <c r="DB600" s="254"/>
      <c r="DC600" s="254"/>
      <c r="DD600" s="254"/>
      <c r="DE600" s="254"/>
      <c r="DF600" s="254"/>
      <c r="DG600" s="254"/>
      <c r="DH600" s="254"/>
      <c r="DI600" s="254"/>
      <c r="DJ600" s="254"/>
      <c r="DK600" s="254"/>
      <c r="DL600" s="254"/>
      <c r="DM600" s="254"/>
      <c r="DN600" s="259"/>
      <c r="DO600" s="254"/>
    </row>
    <row r="601" spans="1:119" ht="7.5" customHeight="1">
      <c r="A601" s="254"/>
      <c r="B601" s="258"/>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c r="AA601" s="254"/>
      <c r="AB601" s="254"/>
      <c r="AC601" s="254"/>
      <c r="AD601" s="254"/>
      <c r="AE601" s="254"/>
      <c r="AF601" s="254"/>
      <c r="AG601" s="254"/>
      <c r="AH601" s="254"/>
      <c r="AI601" s="254"/>
      <c r="AJ601" s="254"/>
      <c r="AK601" s="254"/>
      <c r="AL601" s="254"/>
      <c r="AM601" s="254"/>
      <c r="AN601" s="254"/>
      <c r="AO601" s="254"/>
      <c r="AP601" s="254"/>
      <c r="AQ601" s="254"/>
      <c r="AR601" s="254"/>
      <c r="AS601" s="254"/>
      <c r="AT601" s="254"/>
      <c r="AU601" s="254"/>
      <c r="AV601" s="254"/>
      <c r="AW601" s="254"/>
      <c r="AX601" s="254"/>
      <c r="AY601" s="254"/>
      <c r="AZ601" s="254"/>
      <c r="BA601" s="254"/>
      <c r="BB601" s="254"/>
      <c r="BC601" s="254"/>
      <c r="BD601" s="254"/>
      <c r="BE601" s="254"/>
      <c r="BF601" s="254"/>
      <c r="BG601" s="254"/>
      <c r="BH601" s="254"/>
      <c r="BI601" s="254"/>
      <c r="BJ601" s="254"/>
      <c r="BK601" s="254"/>
      <c r="BL601" s="254"/>
      <c r="BM601" s="254"/>
      <c r="BN601" s="254"/>
      <c r="BO601" s="254"/>
      <c r="BP601" s="254"/>
      <c r="BQ601" s="254"/>
      <c r="BR601" s="254"/>
      <c r="BS601" s="254"/>
      <c r="BT601" s="254"/>
      <c r="BU601" s="254"/>
      <c r="BV601" s="254"/>
      <c r="BW601" s="254"/>
      <c r="BX601" s="254"/>
      <c r="BY601" s="254"/>
      <c r="BZ601" s="254"/>
      <c r="CA601" s="254"/>
      <c r="CB601" s="254"/>
      <c r="CC601" s="254"/>
      <c r="CD601" s="254"/>
      <c r="CE601" s="254"/>
      <c r="CF601" s="254"/>
      <c r="CG601" s="254"/>
      <c r="CH601" s="254"/>
      <c r="CI601" s="254"/>
      <c r="CJ601" s="254"/>
      <c r="CK601" s="254"/>
      <c r="CL601" s="254"/>
      <c r="CM601" s="254"/>
      <c r="CN601" s="254"/>
      <c r="CO601" s="254"/>
      <c r="CP601" s="254"/>
      <c r="CQ601" s="254"/>
      <c r="CR601" s="254"/>
      <c r="CS601" s="254"/>
      <c r="CT601" s="254"/>
      <c r="CU601" s="254"/>
      <c r="CV601" s="254"/>
      <c r="CW601" s="254"/>
      <c r="CX601" s="254"/>
      <c r="CY601" s="254"/>
      <c r="CZ601" s="254"/>
      <c r="DA601" s="254"/>
      <c r="DB601" s="254"/>
      <c r="DC601" s="254"/>
      <c r="DD601" s="254"/>
      <c r="DE601" s="254"/>
      <c r="DF601" s="254"/>
      <c r="DG601" s="254"/>
      <c r="DH601" s="254"/>
      <c r="DI601" s="254"/>
      <c r="DJ601" s="254"/>
      <c r="DK601" s="254"/>
      <c r="DL601" s="254"/>
      <c r="DM601" s="254"/>
      <c r="DN601" s="259"/>
      <c r="DO601" s="254"/>
    </row>
    <row r="602" spans="1:119" ht="7.5" customHeight="1" thickBot="1">
      <c r="A602" s="254"/>
      <c r="B602" s="260"/>
      <c r="C602" s="261"/>
      <c r="D602" s="261"/>
      <c r="E602" s="261"/>
      <c r="F602" s="261"/>
      <c r="G602" s="261"/>
      <c r="H602" s="261"/>
      <c r="I602" s="261"/>
      <c r="J602" s="261"/>
      <c r="K602" s="261"/>
      <c r="L602" s="261"/>
      <c r="M602" s="261"/>
      <c r="N602" s="261"/>
      <c r="O602" s="261"/>
      <c r="P602" s="261"/>
      <c r="Q602" s="261"/>
      <c r="R602" s="261"/>
      <c r="S602" s="261"/>
      <c r="T602" s="261"/>
      <c r="U602" s="261"/>
      <c r="V602" s="261"/>
      <c r="W602" s="261"/>
      <c r="X602" s="261"/>
      <c r="Y602" s="261"/>
      <c r="Z602" s="261"/>
      <c r="AA602" s="261"/>
      <c r="AB602" s="261"/>
      <c r="AC602" s="261"/>
      <c r="AD602" s="261"/>
      <c r="AE602" s="261"/>
      <c r="AF602" s="261"/>
      <c r="AG602" s="261"/>
      <c r="AH602" s="261"/>
      <c r="AI602" s="261"/>
      <c r="AJ602" s="261"/>
      <c r="AK602" s="261"/>
      <c r="AL602" s="261"/>
      <c r="AM602" s="261"/>
      <c r="AN602" s="261"/>
      <c r="AO602" s="261"/>
      <c r="AP602" s="261"/>
      <c r="AQ602" s="261"/>
      <c r="AR602" s="261"/>
      <c r="AS602" s="261"/>
      <c r="AT602" s="261"/>
      <c r="AU602" s="261"/>
      <c r="AV602" s="261"/>
      <c r="AW602" s="261"/>
      <c r="AX602" s="261"/>
      <c r="AY602" s="261"/>
      <c r="AZ602" s="261"/>
      <c r="BA602" s="261"/>
      <c r="BB602" s="261"/>
      <c r="BC602" s="261"/>
      <c r="BD602" s="261"/>
      <c r="BE602" s="261"/>
      <c r="BF602" s="261"/>
      <c r="BG602" s="261"/>
      <c r="BH602" s="261"/>
      <c r="BI602" s="261"/>
      <c r="BJ602" s="261"/>
      <c r="BK602" s="261"/>
      <c r="BL602" s="261"/>
      <c r="BM602" s="261"/>
      <c r="BN602" s="261"/>
      <c r="BO602" s="261"/>
      <c r="BP602" s="261"/>
      <c r="BQ602" s="261"/>
      <c r="BR602" s="261"/>
      <c r="BS602" s="261"/>
      <c r="BT602" s="261"/>
      <c r="BU602" s="261"/>
      <c r="BV602" s="261"/>
      <c r="BW602" s="261"/>
      <c r="BX602" s="261"/>
      <c r="BY602" s="261"/>
      <c r="BZ602" s="261"/>
      <c r="CA602" s="261"/>
      <c r="CB602" s="261"/>
      <c r="CC602" s="261"/>
      <c r="CD602" s="261"/>
      <c r="CE602" s="261"/>
      <c r="CF602" s="261"/>
      <c r="CG602" s="261"/>
      <c r="CH602" s="261"/>
      <c r="CI602" s="261"/>
      <c r="CJ602" s="261"/>
      <c r="CK602" s="261"/>
      <c r="CL602" s="261"/>
      <c r="CM602" s="261"/>
      <c r="CN602" s="261"/>
      <c r="CO602" s="261"/>
      <c r="CP602" s="261"/>
      <c r="CQ602" s="261"/>
      <c r="CR602" s="261"/>
      <c r="CS602" s="261"/>
      <c r="CT602" s="261"/>
      <c r="CU602" s="261"/>
      <c r="CV602" s="261"/>
      <c r="CW602" s="261"/>
      <c r="CX602" s="261"/>
      <c r="CY602" s="261"/>
      <c r="CZ602" s="261"/>
      <c r="DA602" s="261"/>
      <c r="DB602" s="261"/>
      <c r="DC602" s="261"/>
      <c r="DD602" s="261"/>
      <c r="DE602" s="261"/>
      <c r="DF602" s="261"/>
      <c r="DG602" s="261"/>
      <c r="DH602" s="261"/>
      <c r="DI602" s="261"/>
      <c r="DJ602" s="261"/>
      <c r="DK602" s="261"/>
      <c r="DL602" s="261"/>
      <c r="DM602" s="261"/>
      <c r="DN602" s="262"/>
      <c r="DO602" s="254"/>
    </row>
    <row r="603" spans="1:119" ht="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c r="AA603" s="254"/>
      <c r="AB603" s="254"/>
      <c r="AC603" s="254"/>
      <c r="AD603" s="254"/>
      <c r="AE603" s="254"/>
      <c r="AF603" s="254"/>
      <c r="AG603" s="254"/>
      <c r="AH603" s="254"/>
      <c r="AI603" s="254"/>
      <c r="AJ603" s="254"/>
      <c r="AK603" s="254"/>
      <c r="AL603" s="254"/>
      <c r="AM603" s="254"/>
      <c r="AN603" s="254"/>
      <c r="AO603" s="254"/>
      <c r="AP603" s="254"/>
      <c r="AQ603" s="254"/>
      <c r="AR603" s="254"/>
      <c r="AS603" s="254"/>
      <c r="AT603" s="254"/>
      <c r="AU603" s="254"/>
      <c r="AV603" s="254"/>
      <c r="AW603" s="254"/>
      <c r="AX603" s="254"/>
      <c r="AY603" s="254"/>
      <c r="AZ603" s="254"/>
      <c r="BA603" s="254"/>
      <c r="BB603" s="254"/>
      <c r="BC603" s="254"/>
      <c r="BD603" s="254"/>
      <c r="BE603" s="254"/>
      <c r="BF603" s="254"/>
      <c r="BG603" s="254"/>
      <c r="BH603" s="254"/>
      <c r="BI603" s="254"/>
      <c r="BJ603" s="254"/>
      <c r="BK603" s="254"/>
      <c r="BL603" s="254"/>
      <c r="BM603" s="254"/>
      <c r="BN603" s="254"/>
      <c r="BO603" s="254"/>
      <c r="BP603" s="254"/>
      <c r="BQ603" s="254"/>
      <c r="BR603" s="254"/>
      <c r="BS603" s="254"/>
      <c r="BT603" s="254"/>
      <c r="BU603" s="254"/>
      <c r="BV603" s="254"/>
      <c r="BW603" s="254"/>
      <c r="BX603" s="254"/>
      <c r="BY603" s="254"/>
      <c r="BZ603" s="254"/>
      <c r="CA603" s="254"/>
      <c r="CB603" s="254"/>
      <c r="CC603" s="254"/>
      <c r="CD603" s="254"/>
      <c r="CE603" s="254"/>
      <c r="CF603" s="254"/>
      <c r="CG603" s="254"/>
      <c r="CH603" s="254"/>
      <c r="CI603" s="254"/>
      <c r="CJ603" s="254"/>
      <c r="CK603" s="254"/>
      <c r="CL603" s="254"/>
      <c r="CM603" s="254"/>
      <c r="CN603" s="254"/>
      <c r="CO603" s="254"/>
      <c r="CP603" s="254"/>
      <c r="CQ603" s="254"/>
      <c r="CR603" s="254"/>
      <c r="CS603" s="254"/>
      <c r="CT603" s="254"/>
      <c r="CU603" s="254"/>
      <c r="CV603" s="254"/>
      <c r="CW603" s="254"/>
      <c r="CX603" s="254"/>
      <c r="CY603" s="254"/>
      <c r="CZ603" s="254"/>
      <c r="DA603" s="254"/>
      <c r="DB603" s="254"/>
      <c r="DC603" s="254"/>
      <c r="DD603" s="254"/>
      <c r="DE603" s="254"/>
      <c r="DF603" s="254"/>
      <c r="DG603" s="254"/>
      <c r="DH603" s="254"/>
      <c r="DI603" s="254"/>
      <c r="DJ603" s="254"/>
      <c r="DK603" s="254"/>
      <c r="DL603" s="254"/>
      <c r="DM603" s="254"/>
      <c r="DN603" s="254"/>
      <c r="DO603" s="254"/>
    </row>
    <row r="604" spans="1:119" ht="7.5" customHeight="1" thickBo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c r="AA604" s="254"/>
      <c r="AB604" s="254"/>
      <c r="AC604" s="254"/>
      <c r="AD604" s="254"/>
      <c r="AE604" s="254"/>
      <c r="AF604" s="254"/>
      <c r="AG604" s="254"/>
      <c r="AH604" s="254"/>
      <c r="AI604" s="254"/>
      <c r="AJ604" s="254"/>
      <c r="AK604" s="254"/>
      <c r="AL604" s="254"/>
      <c r="AM604" s="254"/>
      <c r="AN604" s="254"/>
      <c r="AO604" s="254"/>
      <c r="AP604" s="254"/>
      <c r="AQ604" s="254"/>
      <c r="AR604" s="254"/>
      <c r="AS604" s="254"/>
      <c r="AT604" s="254"/>
      <c r="AU604" s="254"/>
      <c r="AV604" s="254"/>
      <c r="AW604" s="254"/>
      <c r="AX604" s="254"/>
      <c r="AY604" s="254"/>
      <c r="AZ604" s="254"/>
      <c r="BA604" s="254"/>
      <c r="BB604" s="254"/>
      <c r="BC604" s="254"/>
      <c r="BD604" s="254"/>
      <c r="BE604" s="254"/>
      <c r="BF604" s="254"/>
      <c r="BG604" s="254"/>
      <c r="BH604" s="254"/>
      <c r="BI604" s="254"/>
      <c r="BJ604" s="254"/>
      <c r="BK604" s="254"/>
      <c r="BL604" s="254"/>
      <c r="BM604" s="254"/>
      <c r="BN604" s="254"/>
      <c r="BO604" s="254"/>
      <c r="BP604" s="254"/>
      <c r="BQ604" s="254"/>
      <c r="BR604" s="254"/>
      <c r="BS604" s="254"/>
      <c r="BT604" s="254"/>
      <c r="BU604" s="254"/>
      <c r="BV604" s="254"/>
      <c r="BW604" s="254"/>
      <c r="BX604" s="254"/>
      <c r="BY604" s="254"/>
      <c r="BZ604" s="254"/>
      <c r="CA604" s="254"/>
      <c r="CB604" s="254"/>
      <c r="CC604" s="254"/>
      <c r="CD604" s="254"/>
      <c r="CE604" s="254"/>
      <c r="CF604" s="254"/>
      <c r="CG604" s="254"/>
      <c r="CH604" s="254"/>
      <c r="CI604" s="254"/>
      <c r="CJ604" s="254"/>
      <c r="CK604" s="254"/>
      <c r="CL604" s="254"/>
      <c r="CM604" s="254"/>
      <c r="CN604" s="254"/>
      <c r="CO604" s="254"/>
      <c r="CP604" s="254"/>
      <c r="CQ604" s="254"/>
      <c r="CR604" s="254"/>
      <c r="CS604" s="254"/>
      <c r="CT604" s="254"/>
      <c r="CU604" s="254"/>
      <c r="CV604" s="254"/>
      <c r="CW604" s="254"/>
      <c r="CX604" s="254"/>
      <c r="CY604" s="254"/>
      <c r="CZ604" s="254"/>
      <c r="DA604" s="254"/>
      <c r="DB604" s="254"/>
      <c r="DC604" s="254"/>
      <c r="DD604" s="254"/>
      <c r="DE604" s="254"/>
      <c r="DF604" s="254"/>
      <c r="DG604" s="254"/>
      <c r="DH604" s="254"/>
      <c r="DI604" s="254"/>
      <c r="DJ604" s="254"/>
      <c r="DK604" s="254"/>
      <c r="DL604" s="254"/>
      <c r="DM604" s="254"/>
      <c r="DN604" s="254"/>
      <c r="DO604" s="254"/>
    </row>
    <row r="605" spans="1:119" ht="7.5" customHeight="1">
      <c r="A605" s="254"/>
      <c r="B605" s="255"/>
      <c r="C605" s="256"/>
      <c r="D605" s="256"/>
      <c r="E605" s="256"/>
      <c r="F605" s="256"/>
      <c r="G605" s="256"/>
      <c r="H605" s="256"/>
      <c r="I605" s="256"/>
      <c r="J605" s="256"/>
      <c r="K605" s="256"/>
      <c r="L605" s="256"/>
      <c r="M605" s="256"/>
      <c r="N605" s="256"/>
      <c r="O605" s="256"/>
      <c r="P605" s="256"/>
      <c r="Q605" s="256"/>
      <c r="R605" s="256"/>
      <c r="S605" s="256"/>
      <c r="T605" s="256"/>
      <c r="U605" s="256"/>
      <c r="V605" s="256"/>
      <c r="W605" s="256"/>
      <c r="X605" s="256"/>
      <c r="Y605" s="256"/>
      <c r="Z605" s="256"/>
      <c r="AA605" s="256"/>
      <c r="AB605" s="256"/>
      <c r="AC605" s="256"/>
      <c r="AD605" s="256"/>
      <c r="AE605" s="256"/>
      <c r="AF605" s="256"/>
      <c r="AG605" s="256"/>
      <c r="AH605" s="256"/>
      <c r="AI605" s="256"/>
      <c r="AJ605" s="256"/>
      <c r="AK605" s="256"/>
      <c r="AL605" s="256"/>
      <c r="AM605" s="256"/>
      <c r="AN605" s="256"/>
      <c r="AO605" s="256"/>
      <c r="AP605" s="256"/>
      <c r="AQ605" s="256"/>
      <c r="AR605" s="256"/>
      <c r="AS605" s="256"/>
      <c r="AT605" s="256"/>
      <c r="AU605" s="256"/>
      <c r="AV605" s="256"/>
      <c r="AW605" s="256"/>
      <c r="AX605" s="256"/>
      <c r="AY605" s="256"/>
      <c r="AZ605" s="256"/>
      <c r="BA605" s="256"/>
      <c r="BB605" s="256"/>
      <c r="BC605" s="256"/>
      <c r="BD605" s="256"/>
      <c r="BE605" s="256"/>
      <c r="BF605" s="256"/>
      <c r="BG605" s="256"/>
      <c r="BH605" s="256"/>
      <c r="BI605" s="256"/>
      <c r="BJ605" s="256"/>
      <c r="BK605" s="256"/>
      <c r="BL605" s="256"/>
      <c r="BM605" s="256"/>
      <c r="BN605" s="256"/>
      <c r="BO605" s="256"/>
      <c r="BP605" s="256"/>
      <c r="BQ605" s="256"/>
      <c r="BR605" s="256"/>
      <c r="BS605" s="256"/>
      <c r="BT605" s="256"/>
      <c r="BU605" s="256"/>
      <c r="BV605" s="256"/>
      <c r="BW605" s="256"/>
      <c r="BX605" s="256"/>
      <c r="BY605" s="256"/>
      <c r="BZ605" s="256"/>
      <c r="CA605" s="256"/>
      <c r="CB605" s="256"/>
      <c r="CC605" s="256"/>
      <c r="CD605" s="256"/>
      <c r="CE605" s="256"/>
      <c r="CF605" s="256"/>
      <c r="CG605" s="256"/>
      <c r="CH605" s="256"/>
      <c r="CI605" s="256"/>
      <c r="CJ605" s="256"/>
      <c r="CK605" s="256"/>
      <c r="CL605" s="256"/>
      <c r="CM605" s="256"/>
      <c r="CN605" s="256"/>
      <c r="CO605" s="256"/>
      <c r="CP605" s="256"/>
      <c r="CQ605" s="256"/>
      <c r="CR605" s="256"/>
      <c r="CS605" s="256"/>
      <c r="CT605" s="256"/>
      <c r="CU605" s="256"/>
      <c r="CV605" s="256"/>
      <c r="CW605" s="256"/>
      <c r="CX605" s="256"/>
      <c r="CY605" s="256"/>
      <c r="CZ605" s="256"/>
      <c r="DA605" s="256"/>
      <c r="DB605" s="256"/>
      <c r="DC605" s="256"/>
      <c r="DD605" s="256"/>
      <c r="DE605" s="256"/>
      <c r="DF605" s="256"/>
      <c r="DG605" s="256"/>
      <c r="DH605" s="256"/>
      <c r="DI605" s="256"/>
      <c r="DJ605" s="256"/>
      <c r="DK605" s="256"/>
      <c r="DL605" s="256"/>
      <c r="DM605" s="256"/>
      <c r="DN605" s="257"/>
      <c r="DO605" s="254"/>
    </row>
    <row r="606" spans="1:119" ht="7.5" customHeight="1">
      <c r="A606" s="254"/>
      <c r="B606" s="258"/>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c r="AA606" s="254"/>
      <c r="AB606" s="254"/>
      <c r="AC606" s="254"/>
      <c r="AD606" s="254"/>
      <c r="AE606" s="254"/>
      <c r="AF606" s="254"/>
      <c r="AG606" s="254"/>
      <c r="AH606" s="254"/>
      <c r="AI606" s="254"/>
      <c r="AJ606" s="254"/>
      <c r="AK606" s="254"/>
      <c r="AL606" s="254"/>
      <c r="AM606" s="254"/>
      <c r="AN606" s="254"/>
      <c r="AO606" s="254"/>
      <c r="AP606" s="254"/>
      <c r="AQ606" s="254"/>
      <c r="AR606" s="254"/>
      <c r="AS606" s="254"/>
      <c r="AT606" s="254"/>
      <c r="AU606" s="254"/>
      <c r="AV606" s="254"/>
      <c r="AW606" s="254"/>
      <c r="AX606" s="254"/>
      <c r="AY606" s="254"/>
      <c r="AZ606" s="254"/>
      <c r="BA606" s="254"/>
      <c r="BB606" s="254"/>
      <c r="BC606" s="254"/>
      <c r="BD606" s="254"/>
      <c r="BE606" s="254"/>
      <c r="BF606" s="254"/>
      <c r="BG606" s="254"/>
      <c r="BH606" s="254"/>
      <c r="BI606" s="254"/>
      <c r="BJ606" s="254"/>
      <c r="BK606" s="254"/>
      <c r="BL606" s="254"/>
      <c r="BM606" s="254"/>
      <c r="BN606" s="254"/>
      <c r="BO606" s="254"/>
      <c r="BP606" s="254"/>
      <c r="BQ606" s="254"/>
      <c r="BR606" s="254"/>
      <c r="BS606" s="254"/>
      <c r="BT606" s="254"/>
      <c r="BU606" s="254"/>
      <c r="BV606" s="254"/>
      <c r="BW606" s="254"/>
      <c r="BX606" s="254"/>
      <c r="BY606" s="254"/>
      <c r="BZ606" s="254"/>
      <c r="CA606" s="254"/>
      <c r="CB606" s="254"/>
      <c r="CC606" s="254"/>
      <c r="CD606" s="254"/>
      <c r="CE606" s="254"/>
      <c r="CF606" s="254"/>
      <c r="CG606" s="254"/>
      <c r="CH606" s="254"/>
      <c r="CI606" s="254"/>
      <c r="CJ606" s="254"/>
      <c r="CK606" s="254"/>
      <c r="CL606" s="254"/>
      <c r="CM606" s="254"/>
      <c r="CN606" s="254"/>
      <c r="CO606" s="254"/>
      <c r="CP606" s="254"/>
      <c r="CQ606" s="254"/>
      <c r="CR606" s="254"/>
      <c r="CS606" s="254"/>
      <c r="CT606" s="254"/>
      <c r="CU606" s="254"/>
      <c r="CV606" s="254"/>
      <c r="CW606" s="254"/>
      <c r="CX606" s="254"/>
      <c r="CY606" s="254"/>
      <c r="CZ606" s="254"/>
      <c r="DA606" s="254"/>
      <c r="DB606" s="254"/>
      <c r="DC606" s="254"/>
      <c r="DD606" s="254"/>
      <c r="DE606" s="254"/>
      <c r="DF606" s="254"/>
      <c r="DG606" s="254"/>
      <c r="DH606" s="254"/>
      <c r="DI606" s="254"/>
      <c r="DJ606" s="254"/>
      <c r="DK606" s="254"/>
      <c r="DL606" s="254"/>
      <c r="DM606" s="254"/>
      <c r="DN606" s="259"/>
      <c r="DO606" s="254"/>
    </row>
    <row r="607" spans="1:119" ht="7.5" customHeight="1">
      <c r="A607" s="254"/>
      <c r="B607" s="258"/>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c r="AA607" s="254"/>
      <c r="AB607" s="254"/>
      <c r="AC607" s="254"/>
      <c r="AD607" s="254"/>
      <c r="AE607" s="254"/>
      <c r="AF607" s="254"/>
      <c r="AG607" s="254"/>
      <c r="AH607" s="254"/>
      <c r="AI607" s="254"/>
      <c r="AJ607" s="254"/>
      <c r="AK607" s="254"/>
      <c r="AL607" s="254"/>
      <c r="AM607" s="254"/>
      <c r="AN607" s="254"/>
      <c r="AO607" s="254"/>
      <c r="AP607" s="254"/>
      <c r="AQ607" s="254"/>
      <c r="AR607" s="254"/>
      <c r="AS607" s="254"/>
      <c r="AT607" s="254"/>
      <c r="AU607" s="254"/>
      <c r="AV607" s="254"/>
      <c r="AW607" s="254"/>
      <c r="AX607" s="254"/>
      <c r="AY607" s="254"/>
      <c r="AZ607" s="254"/>
      <c r="BA607" s="254"/>
      <c r="BB607" s="254"/>
      <c r="BC607" s="254"/>
      <c r="BD607" s="254"/>
      <c r="BE607" s="254"/>
      <c r="BF607" s="254"/>
      <c r="BG607" s="254"/>
      <c r="BH607" s="254"/>
      <c r="BI607" s="254"/>
      <c r="BJ607" s="254"/>
      <c r="BK607" s="254"/>
      <c r="BL607" s="254"/>
      <c r="BM607" s="254"/>
      <c r="BN607" s="254"/>
      <c r="BO607" s="254"/>
      <c r="BP607" s="254"/>
      <c r="BQ607" s="254"/>
      <c r="BR607" s="254"/>
      <c r="BS607" s="254"/>
      <c r="BT607" s="254"/>
      <c r="BU607" s="254"/>
      <c r="BV607" s="254"/>
      <c r="BW607" s="254"/>
      <c r="BX607" s="254"/>
      <c r="BY607" s="254"/>
      <c r="BZ607" s="254"/>
      <c r="CA607" s="254"/>
      <c r="CB607" s="254"/>
      <c r="CC607" s="254"/>
      <c r="CD607" s="254"/>
      <c r="CE607" s="254"/>
      <c r="CF607" s="254"/>
      <c r="CG607" s="254"/>
      <c r="CH607" s="254"/>
      <c r="CI607" s="254"/>
      <c r="CJ607" s="254"/>
      <c r="CK607" s="254"/>
      <c r="CL607" s="254"/>
      <c r="CM607" s="254"/>
      <c r="CN607" s="254"/>
      <c r="CO607" s="254"/>
      <c r="CP607" s="254"/>
      <c r="CQ607" s="254"/>
      <c r="CR607" s="254"/>
      <c r="CS607" s="254"/>
      <c r="CT607" s="254"/>
      <c r="CU607" s="254"/>
      <c r="CV607" s="254"/>
      <c r="CW607" s="254"/>
      <c r="CX607" s="254"/>
      <c r="CY607" s="254"/>
      <c r="CZ607" s="254"/>
      <c r="DA607" s="254"/>
      <c r="DB607" s="254"/>
      <c r="DC607" s="254"/>
      <c r="DD607" s="254"/>
      <c r="DE607" s="254"/>
      <c r="DF607" s="254"/>
      <c r="DG607" s="254"/>
      <c r="DH607" s="254"/>
      <c r="DI607" s="254"/>
      <c r="DJ607" s="254"/>
      <c r="DK607" s="254"/>
      <c r="DL607" s="254"/>
      <c r="DM607" s="254"/>
      <c r="DN607" s="259"/>
      <c r="DO607" s="254"/>
    </row>
    <row r="608" spans="1:119" ht="7.5" customHeight="1">
      <c r="A608" s="254"/>
      <c r="B608" s="258"/>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c r="AA608" s="254"/>
      <c r="AB608" s="254"/>
      <c r="AC608" s="254"/>
      <c r="AD608" s="254"/>
      <c r="AE608" s="254"/>
      <c r="AF608" s="254"/>
      <c r="AG608" s="254"/>
      <c r="AH608" s="254"/>
      <c r="AI608" s="254"/>
      <c r="AJ608" s="254"/>
      <c r="AK608" s="254"/>
      <c r="AL608" s="254"/>
      <c r="AM608" s="254"/>
      <c r="AN608" s="254"/>
      <c r="AO608" s="254"/>
      <c r="AP608" s="254"/>
      <c r="AQ608" s="254"/>
      <c r="AR608" s="254"/>
      <c r="AS608" s="254"/>
      <c r="AT608" s="254"/>
      <c r="AU608" s="254"/>
      <c r="AV608" s="254"/>
      <c r="AW608" s="254"/>
      <c r="AX608" s="254"/>
      <c r="AY608" s="254"/>
      <c r="AZ608" s="254"/>
      <c r="BA608" s="254"/>
      <c r="BB608" s="254"/>
      <c r="BC608" s="254"/>
      <c r="BD608" s="254"/>
      <c r="BE608" s="254"/>
      <c r="BF608" s="254"/>
      <c r="BG608" s="254"/>
      <c r="BH608" s="254"/>
      <c r="BI608" s="254"/>
      <c r="BJ608" s="254"/>
      <c r="BK608" s="254"/>
      <c r="BL608" s="254"/>
      <c r="BM608" s="254"/>
      <c r="BN608" s="254"/>
      <c r="BO608" s="254"/>
      <c r="BP608" s="254"/>
      <c r="BQ608" s="254"/>
      <c r="BR608" s="254"/>
      <c r="BS608" s="254"/>
      <c r="BT608" s="254"/>
      <c r="BU608" s="254"/>
      <c r="BV608" s="254"/>
      <c r="BW608" s="254"/>
      <c r="BX608" s="254"/>
      <c r="BY608" s="254"/>
      <c r="BZ608" s="254"/>
      <c r="CA608" s="254"/>
      <c r="CB608" s="254"/>
      <c r="CC608" s="254"/>
      <c r="CD608" s="254"/>
      <c r="CE608" s="254"/>
      <c r="CF608" s="254"/>
      <c r="CG608" s="254"/>
      <c r="CH608" s="254"/>
      <c r="CI608" s="254"/>
      <c r="CJ608" s="254"/>
      <c r="CK608" s="254"/>
      <c r="CL608" s="254"/>
      <c r="CM608" s="254"/>
      <c r="CN608" s="254"/>
      <c r="CO608" s="254"/>
      <c r="CP608" s="254"/>
      <c r="CQ608" s="254"/>
      <c r="CR608" s="254"/>
      <c r="CS608" s="254"/>
      <c r="CT608" s="254"/>
      <c r="CU608" s="254"/>
      <c r="CV608" s="254"/>
      <c r="CW608" s="254"/>
      <c r="CX608" s="254"/>
      <c r="CY608" s="254"/>
      <c r="CZ608" s="254"/>
      <c r="DA608" s="254"/>
      <c r="DB608" s="254"/>
      <c r="DC608" s="254"/>
      <c r="DD608" s="254"/>
      <c r="DE608" s="254"/>
      <c r="DF608" s="254"/>
      <c r="DG608" s="254"/>
      <c r="DH608" s="254"/>
      <c r="DI608" s="254"/>
      <c r="DJ608" s="254"/>
      <c r="DK608" s="254"/>
      <c r="DL608" s="254"/>
      <c r="DM608" s="254"/>
      <c r="DN608" s="259"/>
      <c r="DO608" s="254"/>
    </row>
    <row r="609" spans="1:119" ht="7.5" customHeight="1">
      <c r="A609" s="254"/>
      <c r="B609" s="258"/>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c r="AA609" s="254"/>
      <c r="AB609" s="254"/>
      <c r="AC609" s="254"/>
      <c r="AD609" s="254"/>
      <c r="AE609" s="254"/>
      <c r="AF609" s="254"/>
      <c r="AG609" s="254"/>
      <c r="AH609" s="254"/>
      <c r="AI609" s="254"/>
      <c r="AJ609" s="254"/>
      <c r="AK609" s="254"/>
      <c r="AL609" s="254"/>
      <c r="AM609" s="254"/>
      <c r="AN609" s="254"/>
      <c r="AO609" s="254"/>
      <c r="AP609" s="254"/>
      <c r="AQ609" s="254"/>
      <c r="AR609" s="254"/>
      <c r="AS609" s="254"/>
      <c r="AT609" s="254"/>
      <c r="AU609" s="254"/>
      <c r="AV609" s="254"/>
      <c r="AW609" s="254"/>
      <c r="AX609" s="254"/>
      <c r="AY609" s="254"/>
      <c r="AZ609" s="254"/>
      <c r="BA609" s="254"/>
      <c r="BB609" s="254"/>
      <c r="BC609" s="254"/>
      <c r="BD609" s="254"/>
      <c r="BE609" s="254"/>
      <c r="BF609" s="254"/>
      <c r="BG609" s="254"/>
      <c r="BH609" s="254"/>
      <c r="BI609" s="254"/>
      <c r="BJ609" s="254"/>
      <c r="BK609" s="254"/>
      <c r="BL609" s="254"/>
      <c r="BM609" s="254"/>
      <c r="BN609" s="254"/>
      <c r="BO609" s="254"/>
      <c r="BP609" s="254"/>
      <c r="BQ609" s="254"/>
      <c r="BR609" s="254"/>
      <c r="BS609" s="254"/>
      <c r="BT609" s="254"/>
      <c r="BU609" s="254"/>
      <c r="BV609" s="254"/>
      <c r="BW609" s="254"/>
      <c r="BX609" s="254"/>
      <c r="BY609" s="254"/>
      <c r="BZ609" s="254"/>
      <c r="CA609" s="254"/>
      <c r="CB609" s="254"/>
      <c r="CC609" s="254"/>
      <c r="CD609" s="254"/>
      <c r="CE609" s="254"/>
      <c r="CF609" s="254"/>
      <c r="CG609" s="254"/>
      <c r="CH609" s="254"/>
      <c r="CI609" s="254"/>
      <c r="CJ609" s="254"/>
      <c r="CK609" s="254"/>
      <c r="CL609" s="254"/>
      <c r="CM609" s="254"/>
      <c r="CN609" s="254"/>
      <c r="CO609" s="254"/>
      <c r="CP609" s="254"/>
      <c r="CQ609" s="254"/>
      <c r="CR609" s="254"/>
      <c r="CS609" s="254"/>
      <c r="CT609" s="254"/>
      <c r="CU609" s="254"/>
      <c r="CV609" s="254"/>
      <c r="CW609" s="254"/>
      <c r="CX609" s="254"/>
      <c r="CY609" s="254"/>
      <c r="CZ609" s="254"/>
      <c r="DA609" s="254"/>
      <c r="DB609" s="254"/>
      <c r="DC609" s="254"/>
      <c r="DD609" s="254"/>
      <c r="DE609" s="254"/>
      <c r="DF609" s="254"/>
      <c r="DG609" s="254"/>
      <c r="DH609" s="254"/>
      <c r="DI609" s="254"/>
      <c r="DJ609" s="254"/>
      <c r="DK609" s="254"/>
      <c r="DL609" s="254"/>
      <c r="DM609" s="254"/>
      <c r="DN609" s="259"/>
      <c r="DO609" s="254"/>
    </row>
    <row r="610" spans="1:119" ht="7.5" customHeight="1">
      <c r="A610" s="254"/>
      <c r="B610" s="258"/>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c r="AA610" s="254"/>
      <c r="AB610" s="254"/>
      <c r="AC610" s="254"/>
      <c r="AD610" s="254"/>
      <c r="AE610" s="254"/>
      <c r="AF610" s="254"/>
      <c r="AG610" s="254"/>
      <c r="AH610" s="254"/>
      <c r="AI610" s="254"/>
      <c r="AJ610" s="254"/>
      <c r="AK610" s="254"/>
      <c r="AL610" s="254"/>
      <c r="AM610" s="254"/>
      <c r="AN610" s="254"/>
      <c r="AO610" s="254"/>
      <c r="AP610" s="254"/>
      <c r="AQ610" s="254"/>
      <c r="AR610" s="254"/>
      <c r="AS610" s="254"/>
      <c r="AT610" s="254"/>
      <c r="AU610" s="254"/>
      <c r="AV610" s="254"/>
      <c r="AW610" s="254"/>
      <c r="AX610" s="254"/>
      <c r="AY610" s="254"/>
      <c r="AZ610" s="254"/>
      <c r="BA610" s="254"/>
      <c r="BB610" s="254"/>
      <c r="BC610" s="254"/>
      <c r="BD610" s="254"/>
      <c r="BE610" s="254"/>
      <c r="BF610" s="254"/>
      <c r="BG610" s="254"/>
      <c r="BH610" s="254"/>
      <c r="BI610" s="254"/>
      <c r="BJ610" s="254"/>
      <c r="BK610" s="254"/>
      <c r="BL610" s="254"/>
      <c r="BM610" s="254"/>
      <c r="BN610" s="254"/>
      <c r="BO610" s="254"/>
      <c r="BP610" s="254"/>
      <c r="BQ610" s="254"/>
      <c r="BR610" s="254"/>
      <c r="BS610" s="254"/>
      <c r="BT610" s="254"/>
      <c r="BU610" s="254"/>
      <c r="BV610" s="254"/>
      <c r="BW610" s="254"/>
      <c r="BX610" s="254"/>
      <c r="BY610" s="254"/>
      <c r="BZ610" s="254"/>
      <c r="CA610" s="254"/>
      <c r="CB610" s="254"/>
      <c r="CC610" s="254"/>
      <c r="CD610" s="254"/>
      <c r="CE610" s="254"/>
      <c r="CF610" s="254"/>
      <c r="CG610" s="254"/>
      <c r="CH610" s="254"/>
      <c r="CI610" s="254"/>
      <c r="CJ610" s="254"/>
      <c r="CK610" s="254"/>
      <c r="CL610" s="254"/>
      <c r="CM610" s="254"/>
      <c r="CN610" s="254"/>
      <c r="CO610" s="254"/>
      <c r="CP610" s="254"/>
      <c r="CQ610" s="254"/>
      <c r="CR610" s="254"/>
      <c r="CS610" s="254"/>
      <c r="CT610" s="254"/>
      <c r="CU610" s="254"/>
      <c r="CV610" s="254"/>
      <c r="CW610" s="254"/>
      <c r="CX610" s="254"/>
      <c r="CY610" s="254"/>
      <c r="CZ610" s="254"/>
      <c r="DA610" s="254"/>
      <c r="DB610" s="254"/>
      <c r="DC610" s="254"/>
      <c r="DD610" s="254"/>
      <c r="DE610" s="254"/>
      <c r="DF610" s="254"/>
      <c r="DG610" s="254"/>
      <c r="DH610" s="254"/>
      <c r="DI610" s="254"/>
      <c r="DJ610" s="254"/>
      <c r="DK610" s="254"/>
      <c r="DL610" s="254"/>
      <c r="DM610" s="254"/>
      <c r="DN610" s="259"/>
      <c r="DO610" s="254"/>
    </row>
    <row r="611" spans="1:119" ht="7.5" customHeight="1">
      <c r="A611" s="254"/>
      <c r="B611" s="258"/>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c r="AA611" s="254"/>
      <c r="AB611" s="254"/>
      <c r="AC611" s="254"/>
      <c r="AD611" s="254"/>
      <c r="AE611" s="254"/>
      <c r="AF611" s="254"/>
      <c r="AG611" s="254"/>
      <c r="AH611" s="254"/>
      <c r="AI611" s="254"/>
      <c r="AJ611" s="254"/>
      <c r="AK611" s="254"/>
      <c r="AL611" s="254"/>
      <c r="AM611" s="254"/>
      <c r="AN611" s="254"/>
      <c r="AO611" s="254"/>
      <c r="AP611" s="254"/>
      <c r="AQ611" s="254"/>
      <c r="AR611" s="254"/>
      <c r="AS611" s="254"/>
      <c r="AT611" s="254"/>
      <c r="AU611" s="254"/>
      <c r="AV611" s="254"/>
      <c r="AW611" s="254"/>
      <c r="AX611" s="254"/>
      <c r="AY611" s="254"/>
      <c r="AZ611" s="254"/>
      <c r="BA611" s="254"/>
      <c r="BB611" s="254"/>
      <c r="BC611" s="254"/>
      <c r="BD611" s="254"/>
      <c r="BE611" s="254"/>
      <c r="BF611" s="254"/>
      <c r="BG611" s="254"/>
      <c r="BH611" s="254"/>
      <c r="BI611" s="254"/>
      <c r="BJ611" s="254"/>
      <c r="BK611" s="254"/>
      <c r="BL611" s="254"/>
      <c r="BM611" s="254"/>
      <c r="BN611" s="254"/>
      <c r="BO611" s="254"/>
      <c r="BP611" s="254"/>
      <c r="BQ611" s="254"/>
      <c r="BR611" s="254"/>
      <c r="BS611" s="254"/>
      <c r="BT611" s="254"/>
      <c r="BU611" s="254"/>
      <c r="BV611" s="254"/>
      <c r="BW611" s="254"/>
      <c r="BX611" s="254"/>
      <c r="BY611" s="254"/>
      <c r="BZ611" s="254"/>
      <c r="CA611" s="254"/>
      <c r="CB611" s="254"/>
      <c r="CC611" s="254"/>
      <c r="CD611" s="254"/>
      <c r="CE611" s="254"/>
      <c r="CF611" s="254"/>
      <c r="CG611" s="254"/>
      <c r="CH611" s="254"/>
      <c r="CI611" s="254"/>
      <c r="CJ611" s="254"/>
      <c r="CK611" s="254"/>
      <c r="CL611" s="254"/>
      <c r="CM611" s="254"/>
      <c r="CN611" s="254"/>
      <c r="CO611" s="254"/>
      <c r="CP611" s="254"/>
      <c r="CQ611" s="254"/>
      <c r="CR611" s="254"/>
      <c r="CS611" s="254"/>
      <c r="CT611" s="254"/>
      <c r="CU611" s="254"/>
      <c r="CV611" s="254"/>
      <c r="CW611" s="254"/>
      <c r="CX611" s="254"/>
      <c r="CY611" s="254"/>
      <c r="CZ611" s="254"/>
      <c r="DA611" s="254"/>
      <c r="DB611" s="254"/>
      <c r="DC611" s="254"/>
      <c r="DD611" s="254"/>
      <c r="DE611" s="254"/>
      <c r="DF611" s="254"/>
      <c r="DG611" s="254"/>
      <c r="DH611" s="254"/>
      <c r="DI611" s="254"/>
      <c r="DJ611" s="254"/>
      <c r="DK611" s="254"/>
      <c r="DL611" s="254"/>
      <c r="DM611" s="254"/>
      <c r="DN611" s="259"/>
      <c r="DO611" s="254"/>
    </row>
    <row r="612" spans="1:119" ht="7.5" customHeight="1">
      <c r="A612" s="254"/>
      <c r="B612" s="258"/>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c r="AA612" s="254"/>
      <c r="AB612" s="254"/>
      <c r="AC612" s="254"/>
      <c r="AD612" s="254"/>
      <c r="AE612" s="254"/>
      <c r="AF612" s="254"/>
      <c r="AG612" s="254"/>
      <c r="AH612" s="254"/>
      <c r="AI612" s="254"/>
      <c r="AJ612" s="254"/>
      <c r="AK612" s="254"/>
      <c r="AL612" s="254"/>
      <c r="AM612" s="254"/>
      <c r="AN612" s="254"/>
      <c r="AO612" s="254"/>
      <c r="AP612" s="254"/>
      <c r="AQ612" s="254"/>
      <c r="AR612" s="254"/>
      <c r="AS612" s="254"/>
      <c r="AT612" s="254"/>
      <c r="AU612" s="254"/>
      <c r="AV612" s="254"/>
      <c r="AW612" s="254"/>
      <c r="AX612" s="254"/>
      <c r="AY612" s="254"/>
      <c r="AZ612" s="254"/>
      <c r="BA612" s="254"/>
      <c r="BB612" s="254"/>
      <c r="BC612" s="254"/>
      <c r="BD612" s="254"/>
      <c r="BE612" s="254"/>
      <c r="BF612" s="254"/>
      <c r="BG612" s="254"/>
      <c r="BH612" s="254"/>
      <c r="BI612" s="254"/>
      <c r="BJ612" s="254"/>
      <c r="BK612" s="254"/>
      <c r="BL612" s="254"/>
      <c r="BM612" s="254"/>
      <c r="BN612" s="254"/>
      <c r="BO612" s="254"/>
      <c r="BP612" s="254"/>
      <c r="BQ612" s="254"/>
      <c r="BR612" s="254"/>
      <c r="BS612" s="254"/>
      <c r="BT612" s="254"/>
      <c r="BU612" s="254"/>
      <c r="BV612" s="254"/>
      <c r="BW612" s="254"/>
      <c r="BX612" s="254"/>
      <c r="BY612" s="254"/>
      <c r="BZ612" s="254"/>
      <c r="CA612" s="254"/>
      <c r="CB612" s="254"/>
      <c r="CC612" s="254"/>
      <c r="CD612" s="254"/>
      <c r="CE612" s="254"/>
      <c r="CF612" s="254"/>
      <c r="CG612" s="254"/>
      <c r="CH612" s="254"/>
      <c r="CI612" s="254"/>
      <c r="CJ612" s="254"/>
      <c r="CK612" s="254"/>
      <c r="CL612" s="254"/>
      <c r="CM612" s="254"/>
      <c r="CN612" s="254"/>
      <c r="CO612" s="254"/>
      <c r="CP612" s="254"/>
      <c r="CQ612" s="254"/>
      <c r="CR612" s="254"/>
      <c r="CS612" s="254"/>
      <c r="CT612" s="254"/>
      <c r="CU612" s="254"/>
      <c r="CV612" s="254"/>
      <c r="CW612" s="254"/>
      <c r="CX612" s="254"/>
      <c r="CY612" s="254"/>
      <c r="CZ612" s="254"/>
      <c r="DA612" s="254"/>
      <c r="DB612" s="254"/>
      <c r="DC612" s="254"/>
      <c r="DD612" s="254"/>
      <c r="DE612" s="254"/>
      <c r="DF612" s="254"/>
      <c r="DG612" s="254"/>
      <c r="DH612" s="254"/>
      <c r="DI612" s="254"/>
      <c r="DJ612" s="254"/>
      <c r="DK612" s="254"/>
      <c r="DL612" s="254"/>
      <c r="DM612" s="254"/>
      <c r="DN612" s="259"/>
      <c r="DO612" s="254"/>
    </row>
    <row r="613" spans="1:119" ht="7.5" customHeight="1">
      <c r="A613" s="254"/>
      <c r="B613" s="258"/>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c r="AA613" s="254"/>
      <c r="AB613" s="254"/>
      <c r="AC613" s="254"/>
      <c r="AD613" s="254"/>
      <c r="AE613" s="254"/>
      <c r="AF613" s="254"/>
      <c r="AG613" s="254"/>
      <c r="AH613" s="254"/>
      <c r="AI613" s="254"/>
      <c r="AJ613" s="254"/>
      <c r="AK613" s="254"/>
      <c r="AL613" s="254"/>
      <c r="AM613" s="254"/>
      <c r="AN613" s="254"/>
      <c r="AO613" s="254"/>
      <c r="AP613" s="254"/>
      <c r="AQ613" s="254"/>
      <c r="AR613" s="254"/>
      <c r="AS613" s="254"/>
      <c r="AT613" s="254"/>
      <c r="AU613" s="254"/>
      <c r="AV613" s="254"/>
      <c r="AW613" s="254"/>
      <c r="AX613" s="254"/>
      <c r="AY613" s="254"/>
      <c r="AZ613" s="254"/>
      <c r="BA613" s="254"/>
      <c r="BB613" s="254"/>
      <c r="BC613" s="254"/>
      <c r="BD613" s="254"/>
      <c r="BE613" s="254"/>
      <c r="BF613" s="254"/>
      <c r="BG613" s="254"/>
      <c r="BH613" s="254"/>
      <c r="BI613" s="254"/>
      <c r="BJ613" s="254"/>
      <c r="BK613" s="254"/>
      <c r="BL613" s="254"/>
      <c r="BM613" s="254"/>
      <c r="BN613" s="254"/>
      <c r="BO613" s="254"/>
      <c r="BP613" s="254"/>
      <c r="BQ613" s="254"/>
      <c r="BR613" s="254"/>
      <c r="BS613" s="254"/>
      <c r="BT613" s="254"/>
      <c r="BU613" s="254"/>
      <c r="BV613" s="254"/>
      <c r="BW613" s="254"/>
      <c r="BX613" s="254"/>
      <c r="BY613" s="254"/>
      <c r="BZ613" s="254"/>
      <c r="CA613" s="254"/>
      <c r="CB613" s="254"/>
      <c r="CC613" s="254"/>
      <c r="CD613" s="254"/>
      <c r="CE613" s="254"/>
      <c r="CF613" s="254"/>
      <c r="CG613" s="254"/>
      <c r="CH613" s="254"/>
      <c r="CI613" s="254"/>
      <c r="CJ613" s="254"/>
      <c r="CK613" s="254"/>
      <c r="CL613" s="254"/>
      <c r="CM613" s="254"/>
      <c r="CN613" s="254"/>
      <c r="CO613" s="254"/>
      <c r="CP613" s="254"/>
      <c r="CQ613" s="254"/>
      <c r="CR613" s="254"/>
      <c r="CS613" s="254"/>
      <c r="CT613" s="254"/>
      <c r="CU613" s="254"/>
      <c r="CV613" s="254"/>
      <c r="CW613" s="254"/>
      <c r="CX613" s="254"/>
      <c r="CY613" s="254"/>
      <c r="CZ613" s="254"/>
      <c r="DA613" s="254"/>
      <c r="DB613" s="254"/>
      <c r="DC613" s="254"/>
      <c r="DD613" s="254"/>
      <c r="DE613" s="254"/>
      <c r="DF613" s="254"/>
      <c r="DG613" s="254"/>
      <c r="DH613" s="254"/>
      <c r="DI613" s="254"/>
      <c r="DJ613" s="254"/>
      <c r="DK613" s="254"/>
      <c r="DL613" s="254"/>
      <c r="DM613" s="254"/>
      <c r="DN613" s="259"/>
      <c r="DO613" s="254"/>
    </row>
    <row r="614" spans="1:119" ht="7.5" customHeight="1">
      <c r="A614" s="254"/>
      <c r="B614" s="258"/>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c r="AA614" s="254"/>
      <c r="AB614" s="254"/>
      <c r="AC614" s="254"/>
      <c r="AD614" s="254"/>
      <c r="AE614" s="254"/>
      <c r="AF614" s="254"/>
      <c r="AG614" s="254"/>
      <c r="AH614" s="254"/>
      <c r="AI614" s="254"/>
      <c r="AJ614" s="254"/>
      <c r="AK614" s="254"/>
      <c r="AL614" s="254"/>
      <c r="AM614" s="254"/>
      <c r="AN614" s="254"/>
      <c r="AO614" s="254"/>
      <c r="AP614" s="254"/>
      <c r="AQ614" s="254"/>
      <c r="AR614" s="254"/>
      <c r="AS614" s="254"/>
      <c r="AT614" s="254"/>
      <c r="AU614" s="254"/>
      <c r="AV614" s="254"/>
      <c r="AW614" s="254"/>
      <c r="AX614" s="254"/>
      <c r="AY614" s="254"/>
      <c r="AZ614" s="254"/>
      <c r="BA614" s="254"/>
      <c r="BB614" s="254"/>
      <c r="BC614" s="254"/>
      <c r="BD614" s="254"/>
      <c r="BE614" s="254"/>
      <c r="BF614" s="254"/>
      <c r="BG614" s="254"/>
      <c r="BH614" s="254"/>
      <c r="BI614" s="254"/>
      <c r="BJ614" s="254"/>
      <c r="BK614" s="254"/>
      <c r="BL614" s="254"/>
      <c r="BM614" s="254"/>
      <c r="BN614" s="254"/>
      <c r="BO614" s="254"/>
      <c r="BP614" s="254"/>
      <c r="BQ614" s="254"/>
      <c r="BR614" s="254"/>
      <c r="BS614" s="254"/>
      <c r="BT614" s="254"/>
      <c r="BU614" s="254"/>
      <c r="BV614" s="254"/>
      <c r="BW614" s="254"/>
      <c r="BX614" s="254"/>
      <c r="BY614" s="254"/>
      <c r="BZ614" s="254"/>
      <c r="CA614" s="254"/>
      <c r="CB614" s="254"/>
      <c r="CC614" s="254"/>
      <c r="CD614" s="254"/>
      <c r="CE614" s="254"/>
      <c r="CF614" s="254"/>
      <c r="CG614" s="254"/>
      <c r="CH614" s="254"/>
      <c r="CI614" s="254"/>
      <c r="CJ614" s="254"/>
      <c r="CK614" s="254"/>
      <c r="CL614" s="254"/>
      <c r="CM614" s="254"/>
      <c r="CN614" s="254"/>
      <c r="CO614" s="254"/>
      <c r="CP614" s="254"/>
      <c r="CQ614" s="254"/>
      <c r="CR614" s="254"/>
      <c r="CS614" s="254"/>
      <c r="CT614" s="254"/>
      <c r="CU614" s="254"/>
      <c r="CV614" s="254"/>
      <c r="CW614" s="254"/>
      <c r="CX614" s="254"/>
      <c r="CY614" s="254"/>
      <c r="CZ614" s="254"/>
      <c r="DA614" s="254"/>
      <c r="DB614" s="254"/>
      <c r="DC614" s="254"/>
      <c r="DD614" s="254"/>
      <c r="DE614" s="254"/>
      <c r="DF614" s="254"/>
      <c r="DG614" s="254"/>
      <c r="DH614" s="254"/>
      <c r="DI614" s="254"/>
      <c r="DJ614" s="254"/>
      <c r="DK614" s="254"/>
      <c r="DL614" s="254"/>
      <c r="DM614" s="254"/>
      <c r="DN614" s="259"/>
      <c r="DO614" s="254"/>
    </row>
    <row r="615" spans="1:119" ht="7.5" customHeight="1">
      <c r="A615" s="254"/>
      <c r="B615" s="258"/>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c r="AA615" s="254"/>
      <c r="AB615" s="254"/>
      <c r="AC615" s="254"/>
      <c r="AD615" s="254"/>
      <c r="AE615" s="254"/>
      <c r="AF615" s="254"/>
      <c r="AG615" s="254"/>
      <c r="AH615" s="254"/>
      <c r="AI615" s="254"/>
      <c r="AJ615" s="254"/>
      <c r="AK615" s="254"/>
      <c r="AL615" s="254"/>
      <c r="AM615" s="254"/>
      <c r="AN615" s="254"/>
      <c r="AO615" s="254"/>
      <c r="AP615" s="254"/>
      <c r="AQ615" s="254"/>
      <c r="AR615" s="254"/>
      <c r="AS615" s="254"/>
      <c r="AT615" s="254"/>
      <c r="AU615" s="254"/>
      <c r="AV615" s="254"/>
      <c r="AW615" s="254"/>
      <c r="AX615" s="254"/>
      <c r="AY615" s="254"/>
      <c r="AZ615" s="254"/>
      <c r="BA615" s="254"/>
      <c r="BB615" s="254"/>
      <c r="BC615" s="254"/>
      <c r="BD615" s="254"/>
      <c r="BE615" s="254"/>
      <c r="BF615" s="254"/>
      <c r="BG615" s="254"/>
      <c r="BH615" s="254"/>
      <c r="BI615" s="254"/>
      <c r="BJ615" s="254"/>
      <c r="BK615" s="254"/>
      <c r="BL615" s="254"/>
      <c r="BM615" s="254"/>
      <c r="BN615" s="254"/>
      <c r="BO615" s="254"/>
      <c r="BP615" s="254"/>
      <c r="BQ615" s="254"/>
      <c r="BR615" s="254"/>
      <c r="BS615" s="254"/>
      <c r="BT615" s="254"/>
      <c r="BU615" s="254"/>
      <c r="BV615" s="254"/>
      <c r="BW615" s="254"/>
      <c r="BX615" s="254"/>
      <c r="BY615" s="254"/>
      <c r="BZ615" s="254"/>
      <c r="CA615" s="254"/>
      <c r="CB615" s="254"/>
      <c r="CC615" s="254"/>
      <c r="CD615" s="254"/>
      <c r="CE615" s="254"/>
      <c r="CF615" s="254"/>
      <c r="CG615" s="254"/>
      <c r="CH615" s="254"/>
      <c r="CI615" s="254"/>
      <c r="CJ615" s="254"/>
      <c r="CK615" s="254"/>
      <c r="CL615" s="254"/>
      <c r="CM615" s="254"/>
      <c r="CN615" s="254"/>
      <c r="CO615" s="254"/>
      <c r="CP615" s="254"/>
      <c r="CQ615" s="254"/>
      <c r="CR615" s="254"/>
      <c r="CS615" s="254"/>
      <c r="CT615" s="254"/>
      <c r="CU615" s="254"/>
      <c r="CV615" s="254"/>
      <c r="CW615" s="254"/>
      <c r="CX615" s="254"/>
      <c r="CY615" s="254"/>
      <c r="CZ615" s="254"/>
      <c r="DA615" s="254"/>
      <c r="DB615" s="254"/>
      <c r="DC615" s="254"/>
      <c r="DD615" s="254"/>
      <c r="DE615" s="254"/>
      <c r="DF615" s="254"/>
      <c r="DG615" s="254"/>
      <c r="DH615" s="254"/>
      <c r="DI615" s="254"/>
      <c r="DJ615" s="254"/>
      <c r="DK615" s="254"/>
      <c r="DL615" s="254"/>
      <c r="DM615" s="254"/>
      <c r="DN615" s="259"/>
      <c r="DO615" s="254"/>
    </row>
    <row r="616" spans="1:119" ht="7.5" customHeight="1">
      <c r="A616" s="254"/>
      <c r="B616" s="258"/>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c r="AA616" s="254"/>
      <c r="AB616" s="254"/>
      <c r="AC616" s="254"/>
      <c r="AD616" s="254"/>
      <c r="AE616" s="254"/>
      <c r="AF616" s="254"/>
      <c r="AG616" s="254"/>
      <c r="AH616" s="254"/>
      <c r="AI616" s="254"/>
      <c r="AJ616" s="254"/>
      <c r="AK616" s="254"/>
      <c r="AL616" s="254"/>
      <c r="AM616" s="254"/>
      <c r="AN616" s="254"/>
      <c r="AO616" s="254"/>
      <c r="AP616" s="254"/>
      <c r="AQ616" s="254"/>
      <c r="AR616" s="254"/>
      <c r="AS616" s="254"/>
      <c r="AT616" s="254"/>
      <c r="AU616" s="254"/>
      <c r="AV616" s="254"/>
      <c r="AW616" s="254"/>
      <c r="AX616" s="254"/>
      <c r="AY616" s="254"/>
      <c r="AZ616" s="254"/>
      <c r="BA616" s="254"/>
      <c r="BB616" s="254"/>
      <c r="BC616" s="254"/>
      <c r="BD616" s="254"/>
      <c r="BE616" s="254"/>
      <c r="BF616" s="254"/>
      <c r="BG616" s="254"/>
      <c r="BH616" s="254"/>
      <c r="BI616" s="254"/>
      <c r="BJ616" s="254"/>
      <c r="BK616" s="254"/>
      <c r="BL616" s="254"/>
      <c r="BM616" s="254"/>
      <c r="BN616" s="254"/>
      <c r="BO616" s="254"/>
      <c r="BP616" s="254"/>
      <c r="BQ616" s="254"/>
      <c r="BR616" s="254"/>
      <c r="BS616" s="254"/>
      <c r="BT616" s="254"/>
      <c r="BU616" s="254"/>
      <c r="BV616" s="254"/>
      <c r="BW616" s="254"/>
      <c r="BX616" s="254"/>
      <c r="BY616" s="254"/>
      <c r="BZ616" s="254"/>
      <c r="CA616" s="254"/>
      <c r="CB616" s="254"/>
      <c r="CC616" s="254"/>
      <c r="CD616" s="254"/>
      <c r="CE616" s="254"/>
      <c r="CF616" s="254"/>
      <c r="CG616" s="254"/>
      <c r="CH616" s="254"/>
      <c r="CI616" s="254"/>
      <c r="CJ616" s="254"/>
      <c r="CK616" s="254"/>
      <c r="CL616" s="254"/>
      <c r="CM616" s="254"/>
      <c r="CN616" s="254"/>
      <c r="CO616" s="254"/>
      <c r="CP616" s="254"/>
      <c r="CQ616" s="254"/>
      <c r="CR616" s="254"/>
      <c r="CS616" s="254"/>
      <c r="CT616" s="254"/>
      <c r="CU616" s="254"/>
      <c r="CV616" s="254"/>
      <c r="CW616" s="254"/>
      <c r="CX616" s="254"/>
      <c r="CY616" s="254"/>
      <c r="CZ616" s="254"/>
      <c r="DA616" s="254"/>
      <c r="DB616" s="254"/>
      <c r="DC616" s="254"/>
      <c r="DD616" s="254"/>
      <c r="DE616" s="254"/>
      <c r="DF616" s="254"/>
      <c r="DG616" s="254"/>
      <c r="DH616" s="254"/>
      <c r="DI616" s="254"/>
      <c r="DJ616" s="254"/>
      <c r="DK616" s="254"/>
      <c r="DL616" s="254"/>
      <c r="DM616" s="254"/>
      <c r="DN616" s="259"/>
      <c r="DO616" s="254"/>
    </row>
    <row r="617" spans="1:119" ht="7.5" customHeight="1">
      <c r="A617" s="254"/>
      <c r="B617" s="258"/>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c r="AA617" s="254"/>
      <c r="AB617" s="254"/>
      <c r="AC617" s="254"/>
      <c r="AD617" s="254"/>
      <c r="AE617" s="254"/>
      <c r="AF617" s="254"/>
      <c r="AG617" s="254"/>
      <c r="AH617" s="254"/>
      <c r="AI617" s="254"/>
      <c r="AJ617" s="254"/>
      <c r="AK617" s="254"/>
      <c r="AL617" s="254"/>
      <c r="AM617" s="254"/>
      <c r="AN617" s="254"/>
      <c r="AO617" s="254"/>
      <c r="AP617" s="254"/>
      <c r="AQ617" s="254"/>
      <c r="AR617" s="254"/>
      <c r="AS617" s="254"/>
      <c r="AT617" s="254"/>
      <c r="AU617" s="254"/>
      <c r="AV617" s="254"/>
      <c r="AW617" s="254"/>
      <c r="AX617" s="254"/>
      <c r="AY617" s="254"/>
      <c r="AZ617" s="254"/>
      <c r="BA617" s="254"/>
      <c r="BB617" s="254"/>
      <c r="BC617" s="254"/>
      <c r="BD617" s="254"/>
      <c r="BE617" s="254"/>
      <c r="BF617" s="254"/>
      <c r="BG617" s="254"/>
      <c r="BH617" s="254"/>
      <c r="BI617" s="254"/>
      <c r="BJ617" s="254"/>
      <c r="BK617" s="254"/>
      <c r="BL617" s="254"/>
      <c r="BM617" s="254"/>
      <c r="BN617" s="254"/>
      <c r="BO617" s="254"/>
      <c r="BP617" s="254"/>
      <c r="BQ617" s="254"/>
      <c r="BR617" s="254"/>
      <c r="BS617" s="254"/>
      <c r="BT617" s="254"/>
      <c r="BU617" s="254"/>
      <c r="BV617" s="254"/>
      <c r="BW617" s="254"/>
      <c r="BX617" s="254"/>
      <c r="BY617" s="254"/>
      <c r="BZ617" s="254"/>
      <c r="CA617" s="254"/>
      <c r="CB617" s="254"/>
      <c r="CC617" s="254"/>
      <c r="CD617" s="254"/>
      <c r="CE617" s="254"/>
      <c r="CF617" s="254"/>
      <c r="CG617" s="254"/>
      <c r="CH617" s="254"/>
      <c r="CI617" s="254"/>
      <c r="CJ617" s="254"/>
      <c r="CK617" s="254"/>
      <c r="CL617" s="254"/>
      <c r="CM617" s="254"/>
      <c r="CN617" s="254"/>
      <c r="CO617" s="254"/>
      <c r="CP617" s="254"/>
      <c r="CQ617" s="254"/>
      <c r="CR617" s="254"/>
      <c r="CS617" s="254"/>
      <c r="CT617" s="254"/>
      <c r="CU617" s="254"/>
      <c r="CV617" s="254"/>
      <c r="CW617" s="254"/>
      <c r="CX617" s="254"/>
      <c r="CY617" s="254"/>
      <c r="CZ617" s="254"/>
      <c r="DA617" s="254"/>
      <c r="DB617" s="254"/>
      <c r="DC617" s="254"/>
      <c r="DD617" s="254"/>
      <c r="DE617" s="254"/>
      <c r="DF617" s="254"/>
      <c r="DG617" s="254"/>
      <c r="DH617" s="254"/>
      <c r="DI617" s="254"/>
      <c r="DJ617" s="254"/>
      <c r="DK617" s="254"/>
      <c r="DL617" s="254"/>
      <c r="DM617" s="254"/>
      <c r="DN617" s="259"/>
      <c r="DO617" s="254"/>
    </row>
    <row r="618" spans="1:119" ht="7.5" customHeight="1">
      <c r="A618" s="254"/>
      <c r="B618" s="258"/>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c r="AA618" s="254"/>
      <c r="AB618" s="254"/>
      <c r="AC618" s="254"/>
      <c r="AD618" s="254"/>
      <c r="AE618" s="254"/>
      <c r="AF618" s="254"/>
      <c r="AG618" s="254"/>
      <c r="AH618" s="254"/>
      <c r="AI618" s="254"/>
      <c r="AJ618" s="254"/>
      <c r="AK618" s="254"/>
      <c r="AL618" s="254"/>
      <c r="AM618" s="254"/>
      <c r="AN618" s="254"/>
      <c r="AO618" s="254"/>
      <c r="AP618" s="254"/>
      <c r="AQ618" s="254"/>
      <c r="AR618" s="254"/>
      <c r="AS618" s="254"/>
      <c r="AT618" s="254"/>
      <c r="AU618" s="254"/>
      <c r="AV618" s="254"/>
      <c r="AW618" s="254"/>
      <c r="AX618" s="254"/>
      <c r="AY618" s="254"/>
      <c r="AZ618" s="254"/>
      <c r="BA618" s="254"/>
      <c r="BB618" s="254"/>
      <c r="BC618" s="254"/>
      <c r="BD618" s="254"/>
      <c r="BE618" s="254"/>
      <c r="BF618" s="254"/>
      <c r="BG618" s="254"/>
      <c r="BH618" s="254"/>
      <c r="BI618" s="254"/>
      <c r="BJ618" s="254"/>
      <c r="BK618" s="254"/>
      <c r="BL618" s="254"/>
      <c r="BM618" s="254"/>
      <c r="BN618" s="254"/>
      <c r="BO618" s="254"/>
      <c r="BP618" s="254"/>
      <c r="BQ618" s="254"/>
      <c r="BR618" s="254"/>
      <c r="BS618" s="254"/>
      <c r="BT618" s="254"/>
      <c r="BU618" s="254"/>
      <c r="BV618" s="254"/>
      <c r="BW618" s="254"/>
      <c r="BX618" s="254"/>
      <c r="BY618" s="254"/>
      <c r="BZ618" s="254"/>
      <c r="CA618" s="254"/>
      <c r="CB618" s="254"/>
      <c r="CC618" s="254"/>
      <c r="CD618" s="254"/>
      <c r="CE618" s="254"/>
      <c r="CF618" s="254"/>
      <c r="CG618" s="254"/>
      <c r="CH618" s="254"/>
      <c r="CI618" s="254"/>
      <c r="CJ618" s="254"/>
      <c r="CK618" s="254"/>
      <c r="CL618" s="254"/>
      <c r="CM618" s="254"/>
      <c r="CN618" s="254"/>
      <c r="CO618" s="254"/>
      <c r="CP618" s="254"/>
      <c r="CQ618" s="254"/>
      <c r="CR618" s="254"/>
      <c r="CS618" s="254"/>
      <c r="CT618" s="254"/>
      <c r="CU618" s="254"/>
      <c r="CV618" s="254"/>
      <c r="CW618" s="254"/>
      <c r="CX618" s="254"/>
      <c r="CY618" s="254"/>
      <c r="CZ618" s="254"/>
      <c r="DA618" s="254"/>
      <c r="DB618" s="254"/>
      <c r="DC618" s="254"/>
      <c r="DD618" s="254"/>
      <c r="DE618" s="254"/>
      <c r="DF618" s="254"/>
      <c r="DG618" s="254"/>
      <c r="DH618" s="254"/>
      <c r="DI618" s="254"/>
      <c r="DJ618" s="254"/>
      <c r="DK618" s="254"/>
      <c r="DL618" s="254"/>
      <c r="DM618" s="254"/>
      <c r="DN618" s="259"/>
      <c r="DO618" s="254"/>
    </row>
    <row r="619" spans="1:119" ht="7.5" customHeight="1">
      <c r="A619" s="254"/>
      <c r="B619" s="258"/>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c r="AA619" s="254"/>
      <c r="AB619" s="254"/>
      <c r="AC619" s="254"/>
      <c r="AD619" s="254"/>
      <c r="AE619" s="254"/>
      <c r="AF619" s="254"/>
      <c r="AG619" s="254"/>
      <c r="AH619" s="254"/>
      <c r="AI619" s="254"/>
      <c r="AJ619" s="254"/>
      <c r="AK619" s="254"/>
      <c r="AL619" s="254"/>
      <c r="AM619" s="254"/>
      <c r="AN619" s="254"/>
      <c r="AO619" s="254"/>
      <c r="AP619" s="254"/>
      <c r="AQ619" s="254"/>
      <c r="AR619" s="254"/>
      <c r="AS619" s="254"/>
      <c r="AT619" s="254"/>
      <c r="AU619" s="254"/>
      <c r="AV619" s="254"/>
      <c r="AW619" s="254"/>
      <c r="AX619" s="254"/>
      <c r="AY619" s="254"/>
      <c r="AZ619" s="254"/>
      <c r="BA619" s="254"/>
      <c r="BB619" s="254"/>
      <c r="BC619" s="254"/>
      <c r="BD619" s="254"/>
      <c r="BE619" s="254"/>
      <c r="BF619" s="254"/>
      <c r="BG619" s="254"/>
      <c r="BH619" s="254"/>
      <c r="BI619" s="254"/>
      <c r="BJ619" s="254"/>
      <c r="BK619" s="254"/>
      <c r="BL619" s="254"/>
      <c r="BM619" s="254"/>
      <c r="BN619" s="254"/>
      <c r="BO619" s="254"/>
      <c r="BP619" s="254"/>
      <c r="BQ619" s="254"/>
      <c r="BR619" s="254"/>
      <c r="BS619" s="254"/>
      <c r="BT619" s="254"/>
      <c r="BU619" s="254"/>
      <c r="BV619" s="254"/>
      <c r="BW619" s="254"/>
      <c r="BX619" s="254"/>
      <c r="BY619" s="254"/>
      <c r="BZ619" s="254"/>
      <c r="CA619" s="254"/>
      <c r="CB619" s="254"/>
      <c r="CC619" s="254"/>
      <c r="CD619" s="254"/>
      <c r="CE619" s="254"/>
      <c r="CF619" s="254"/>
      <c r="CG619" s="254"/>
      <c r="CH619" s="254"/>
      <c r="CI619" s="254"/>
      <c r="CJ619" s="254"/>
      <c r="CK619" s="254"/>
      <c r="CL619" s="254"/>
      <c r="CM619" s="254"/>
      <c r="CN619" s="254"/>
      <c r="CO619" s="254"/>
      <c r="CP619" s="254"/>
      <c r="CQ619" s="254"/>
      <c r="CR619" s="254"/>
      <c r="CS619" s="254"/>
      <c r="CT619" s="254"/>
      <c r="CU619" s="254"/>
      <c r="CV619" s="254"/>
      <c r="CW619" s="254"/>
      <c r="CX619" s="254"/>
      <c r="CY619" s="254"/>
      <c r="CZ619" s="254"/>
      <c r="DA619" s="254"/>
      <c r="DB619" s="254"/>
      <c r="DC619" s="254"/>
      <c r="DD619" s="254"/>
      <c r="DE619" s="254"/>
      <c r="DF619" s="254"/>
      <c r="DG619" s="254"/>
      <c r="DH619" s="254"/>
      <c r="DI619" s="254"/>
      <c r="DJ619" s="254"/>
      <c r="DK619" s="254"/>
      <c r="DL619" s="254"/>
      <c r="DM619" s="254"/>
      <c r="DN619" s="259"/>
      <c r="DO619" s="254"/>
    </row>
    <row r="620" spans="1:119" ht="7.5" customHeight="1">
      <c r="A620" s="254"/>
      <c r="B620" s="258"/>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c r="AA620" s="254"/>
      <c r="AB620" s="254"/>
      <c r="AC620" s="254"/>
      <c r="AD620" s="254"/>
      <c r="AE620" s="254"/>
      <c r="AF620" s="254"/>
      <c r="AG620" s="254"/>
      <c r="AH620" s="254"/>
      <c r="AI620" s="254"/>
      <c r="AJ620" s="254"/>
      <c r="AK620" s="254"/>
      <c r="AL620" s="254"/>
      <c r="AM620" s="254"/>
      <c r="AN620" s="254"/>
      <c r="AO620" s="254"/>
      <c r="AP620" s="254"/>
      <c r="AQ620" s="254"/>
      <c r="AR620" s="254"/>
      <c r="AS620" s="254"/>
      <c r="AT620" s="254"/>
      <c r="AU620" s="254"/>
      <c r="AV620" s="254"/>
      <c r="AW620" s="254"/>
      <c r="AX620" s="254"/>
      <c r="AY620" s="254"/>
      <c r="AZ620" s="254"/>
      <c r="BA620" s="254"/>
      <c r="BB620" s="254"/>
      <c r="BC620" s="254"/>
      <c r="BD620" s="254"/>
      <c r="BE620" s="254"/>
      <c r="BF620" s="254"/>
      <c r="BG620" s="254"/>
      <c r="BH620" s="254"/>
      <c r="BI620" s="254"/>
      <c r="BJ620" s="254"/>
      <c r="BK620" s="254"/>
      <c r="BL620" s="254"/>
      <c r="BM620" s="254"/>
      <c r="BN620" s="254"/>
      <c r="BO620" s="254"/>
      <c r="BP620" s="254"/>
      <c r="BQ620" s="254"/>
      <c r="BR620" s="254"/>
      <c r="BS620" s="254"/>
      <c r="BT620" s="254"/>
      <c r="BU620" s="254"/>
      <c r="BV620" s="254"/>
      <c r="BW620" s="254"/>
      <c r="BX620" s="254"/>
      <c r="BY620" s="254"/>
      <c r="BZ620" s="254"/>
      <c r="CA620" s="254"/>
      <c r="CB620" s="254"/>
      <c r="CC620" s="254"/>
      <c r="CD620" s="254"/>
      <c r="CE620" s="254"/>
      <c r="CF620" s="254"/>
      <c r="CG620" s="254"/>
      <c r="CH620" s="254"/>
      <c r="CI620" s="254"/>
      <c r="CJ620" s="254"/>
      <c r="CK620" s="254"/>
      <c r="CL620" s="254"/>
      <c r="CM620" s="254"/>
      <c r="CN620" s="254"/>
      <c r="CO620" s="254"/>
      <c r="CP620" s="254"/>
      <c r="CQ620" s="254"/>
      <c r="CR620" s="254"/>
      <c r="CS620" s="254"/>
      <c r="CT620" s="254"/>
      <c r="CU620" s="254"/>
      <c r="CV620" s="254"/>
      <c r="CW620" s="254"/>
      <c r="CX620" s="254"/>
      <c r="CY620" s="254"/>
      <c r="CZ620" s="254"/>
      <c r="DA620" s="254"/>
      <c r="DB620" s="254"/>
      <c r="DC620" s="254"/>
      <c r="DD620" s="254"/>
      <c r="DE620" s="254"/>
      <c r="DF620" s="254"/>
      <c r="DG620" s="254"/>
      <c r="DH620" s="254"/>
      <c r="DI620" s="254"/>
      <c r="DJ620" s="254"/>
      <c r="DK620" s="254"/>
      <c r="DL620" s="254"/>
      <c r="DM620" s="254"/>
      <c r="DN620" s="259"/>
      <c r="DO620" s="254"/>
    </row>
    <row r="621" spans="1:119" ht="7.5" customHeight="1">
      <c r="A621" s="254"/>
      <c r="B621" s="258"/>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c r="AA621" s="254"/>
      <c r="AB621" s="254"/>
      <c r="AC621" s="254"/>
      <c r="AD621" s="254"/>
      <c r="AE621" s="254"/>
      <c r="AF621" s="254"/>
      <c r="AG621" s="254"/>
      <c r="AH621" s="254"/>
      <c r="AI621" s="254"/>
      <c r="AJ621" s="254"/>
      <c r="AK621" s="254"/>
      <c r="AL621" s="254"/>
      <c r="AM621" s="254"/>
      <c r="AN621" s="254"/>
      <c r="AO621" s="254"/>
      <c r="AP621" s="254"/>
      <c r="AQ621" s="254"/>
      <c r="AR621" s="254"/>
      <c r="AS621" s="254"/>
      <c r="AT621" s="254"/>
      <c r="AU621" s="254"/>
      <c r="AV621" s="254"/>
      <c r="AW621" s="254"/>
      <c r="AX621" s="254"/>
      <c r="AY621" s="254"/>
      <c r="AZ621" s="254"/>
      <c r="BA621" s="254"/>
      <c r="BB621" s="254"/>
      <c r="BC621" s="254"/>
      <c r="BD621" s="254"/>
      <c r="BE621" s="254"/>
      <c r="BF621" s="254"/>
      <c r="BG621" s="254"/>
      <c r="BH621" s="254"/>
      <c r="BI621" s="254"/>
      <c r="BJ621" s="254"/>
      <c r="BK621" s="254"/>
      <c r="BL621" s="254"/>
      <c r="BM621" s="254"/>
      <c r="BN621" s="254"/>
      <c r="BO621" s="254"/>
      <c r="BP621" s="254"/>
      <c r="BQ621" s="254"/>
      <c r="BR621" s="254"/>
      <c r="BS621" s="254"/>
      <c r="BT621" s="254"/>
      <c r="BU621" s="254"/>
      <c r="BV621" s="254"/>
      <c r="BW621" s="254"/>
      <c r="BX621" s="254"/>
      <c r="BY621" s="254"/>
      <c r="BZ621" s="254"/>
      <c r="CA621" s="254"/>
      <c r="CB621" s="254"/>
      <c r="CC621" s="254"/>
      <c r="CD621" s="254"/>
      <c r="CE621" s="254"/>
      <c r="CF621" s="254"/>
      <c r="CG621" s="254"/>
      <c r="CH621" s="254"/>
      <c r="CI621" s="254"/>
      <c r="CJ621" s="254"/>
      <c r="CK621" s="254"/>
      <c r="CL621" s="254"/>
      <c r="CM621" s="254"/>
      <c r="CN621" s="254"/>
      <c r="CO621" s="254"/>
      <c r="CP621" s="254"/>
      <c r="CQ621" s="254"/>
      <c r="CR621" s="254"/>
      <c r="CS621" s="254"/>
      <c r="CT621" s="254"/>
      <c r="CU621" s="254"/>
      <c r="CV621" s="254"/>
      <c r="CW621" s="254"/>
      <c r="CX621" s="254"/>
      <c r="CY621" s="254"/>
      <c r="CZ621" s="254"/>
      <c r="DA621" s="254"/>
      <c r="DB621" s="254"/>
      <c r="DC621" s="254"/>
      <c r="DD621" s="254"/>
      <c r="DE621" s="254"/>
      <c r="DF621" s="254"/>
      <c r="DG621" s="254"/>
      <c r="DH621" s="254"/>
      <c r="DI621" s="254"/>
      <c r="DJ621" s="254"/>
      <c r="DK621" s="254"/>
      <c r="DL621" s="254"/>
      <c r="DM621" s="254"/>
      <c r="DN621" s="259"/>
      <c r="DO621" s="254"/>
    </row>
    <row r="622" spans="1:119" ht="7.5" customHeight="1">
      <c r="A622" s="254"/>
      <c r="B622" s="258"/>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c r="AA622" s="254"/>
      <c r="AB622" s="254"/>
      <c r="AC622" s="254"/>
      <c r="AD622" s="254"/>
      <c r="AE622" s="254"/>
      <c r="AF622" s="254"/>
      <c r="AG622" s="254"/>
      <c r="AH622" s="254"/>
      <c r="AI622" s="254"/>
      <c r="AJ622" s="254"/>
      <c r="AK622" s="254"/>
      <c r="AL622" s="254"/>
      <c r="AM622" s="254"/>
      <c r="AN622" s="254"/>
      <c r="AO622" s="254"/>
      <c r="AP622" s="254"/>
      <c r="AQ622" s="254"/>
      <c r="AR622" s="254"/>
      <c r="AS622" s="254"/>
      <c r="AT622" s="254"/>
      <c r="AU622" s="254"/>
      <c r="AV622" s="254"/>
      <c r="AW622" s="254"/>
      <c r="AX622" s="254"/>
      <c r="AY622" s="254"/>
      <c r="AZ622" s="254"/>
      <c r="BA622" s="254"/>
      <c r="BB622" s="254"/>
      <c r="BC622" s="254"/>
      <c r="BD622" s="254"/>
      <c r="BE622" s="254"/>
      <c r="BF622" s="254"/>
      <c r="BG622" s="254"/>
      <c r="BH622" s="254"/>
      <c r="BI622" s="254"/>
      <c r="BJ622" s="254"/>
      <c r="BK622" s="254"/>
      <c r="BL622" s="254"/>
      <c r="BM622" s="254"/>
      <c r="BN622" s="254"/>
      <c r="BO622" s="254"/>
      <c r="BP622" s="254"/>
      <c r="BQ622" s="254"/>
      <c r="BR622" s="254"/>
      <c r="BS622" s="254"/>
      <c r="BT622" s="254"/>
      <c r="BU622" s="254"/>
      <c r="BV622" s="254"/>
      <c r="BW622" s="254"/>
      <c r="BX622" s="254"/>
      <c r="BY622" s="254"/>
      <c r="BZ622" s="254"/>
      <c r="CA622" s="254"/>
      <c r="CB622" s="254"/>
      <c r="CC622" s="254"/>
      <c r="CD622" s="254"/>
      <c r="CE622" s="254"/>
      <c r="CF622" s="254"/>
      <c r="CG622" s="254"/>
      <c r="CH622" s="254"/>
      <c r="CI622" s="254"/>
      <c r="CJ622" s="254"/>
      <c r="CK622" s="254"/>
      <c r="CL622" s="254"/>
      <c r="CM622" s="254"/>
      <c r="CN622" s="254"/>
      <c r="CO622" s="254"/>
      <c r="CP622" s="254"/>
      <c r="CQ622" s="254"/>
      <c r="CR622" s="254"/>
      <c r="CS622" s="254"/>
      <c r="CT622" s="254"/>
      <c r="CU622" s="254"/>
      <c r="CV622" s="254"/>
      <c r="CW622" s="254"/>
      <c r="CX622" s="254"/>
      <c r="CY622" s="254"/>
      <c r="CZ622" s="254"/>
      <c r="DA622" s="254"/>
      <c r="DB622" s="254"/>
      <c r="DC622" s="254"/>
      <c r="DD622" s="254"/>
      <c r="DE622" s="254"/>
      <c r="DF622" s="254"/>
      <c r="DG622" s="254"/>
      <c r="DH622" s="254"/>
      <c r="DI622" s="254"/>
      <c r="DJ622" s="254"/>
      <c r="DK622" s="254"/>
      <c r="DL622" s="254"/>
      <c r="DM622" s="254"/>
      <c r="DN622" s="259"/>
      <c r="DO622" s="254"/>
    </row>
    <row r="623" spans="1:119" ht="7.5" customHeight="1">
      <c r="A623" s="254"/>
      <c r="B623" s="258"/>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c r="AA623" s="254"/>
      <c r="AB623" s="254"/>
      <c r="AC623" s="254"/>
      <c r="AD623" s="254"/>
      <c r="AE623" s="254"/>
      <c r="AF623" s="254"/>
      <c r="AG623" s="254"/>
      <c r="AH623" s="254"/>
      <c r="AI623" s="254"/>
      <c r="AJ623" s="254"/>
      <c r="AK623" s="254"/>
      <c r="AL623" s="254"/>
      <c r="AM623" s="254"/>
      <c r="AN623" s="254"/>
      <c r="AO623" s="254"/>
      <c r="AP623" s="254"/>
      <c r="AQ623" s="254"/>
      <c r="AR623" s="254"/>
      <c r="AS623" s="254"/>
      <c r="AT623" s="254"/>
      <c r="AU623" s="254"/>
      <c r="AV623" s="254"/>
      <c r="AW623" s="254"/>
      <c r="AX623" s="254"/>
      <c r="AY623" s="254"/>
      <c r="AZ623" s="254"/>
      <c r="BA623" s="254"/>
      <c r="BB623" s="254"/>
      <c r="BC623" s="254"/>
      <c r="BD623" s="254"/>
      <c r="BE623" s="254"/>
      <c r="BF623" s="254"/>
      <c r="BG623" s="254"/>
      <c r="BH623" s="254"/>
      <c r="BI623" s="254"/>
      <c r="BJ623" s="254"/>
      <c r="BK623" s="254"/>
      <c r="BL623" s="254"/>
      <c r="BM623" s="254"/>
      <c r="BN623" s="254"/>
      <c r="BO623" s="254"/>
      <c r="BP623" s="254"/>
      <c r="BQ623" s="254"/>
      <c r="BR623" s="254"/>
      <c r="BS623" s="254"/>
      <c r="BT623" s="254"/>
      <c r="BU623" s="254"/>
      <c r="BV623" s="254"/>
      <c r="BW623" s="254"/>
      <c r="BX623" s="254"/>
      <c r="BY623" s="254"/>
      <c r="BZ623" s="254"/>
      <c r="CA623" s="254"/>
      <c r="CB623" s="254"/>
      <c r="CC623" s="254"/>
      <c r="CD623" s="254"/>
      <c r="CE623" s="254"/>
      <c r="CF623" s="254"/>
      <c r="CG623" s="254"/>
      <c r="CH623" s="254"/>
      <c r="CI623" s="254"/>
      <c r="CJ623" s="254"/>
      <c r="CK623" s="254"/>
      <c r="CL623" s="254"/>
      <c r="CM623" s="254"/>
      <c r="CN623" s="254"/>
      <c r="CO623" s="254"/>
      <c r="CP623" s="254"/>
      <c r="CQ623" s="254"/>
      <c r="CR623" s="254"/>
      <c r="CS623" s="254"/>
      <c r="CT623" s="254"/>
      <c r="CU623" s="254"/>
      <c r="CV623" s="254"/>
      <c r="CW623" s="254"/>
      <c r="CX623" s="254"/>
      <c r="CY623" s="254"/>
      <c r="CZ623" s="254"/>
      <c r="DA623" s="254"/>
      <c r="DB623" s="254"/>
      <c r="DC623" s="254"/>
      <c r="DD623" s="254"/>
      <c r="DE623" s="254"/>
      <c r="DF623" s="254"/>
      <c r="DG623" s="254"/>
      <c r="DH623" s="254"/>
      <c r="DI623" s="254"/>
      <c r="DJ623" s="254"/>
      <c r="DK623" s="254"/>
      <c r="DL623" s="254"/>
      <c r="DM623" s="254"/>
      <c r="DN623" s="259"/>
      <c r="DO623" s="254"/>
    </row>
    <row r="624" spans="1:119" ht="7.5" customHeight="1">
      <c r="A624" s="254"/>
      <c r="B624" s="258"/>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c r="AA624" s="254"/>
      <c r="AB624" s="254"/>
      <c r="AC624" s="254"/>
      <c r="AD624" s="254"/>
      <c r="AE624" s="254"/>
      <c r="AF624" s="254"/>
      <c r="AG624" s="254"/>
      <c r="AH624" s="254"/>
      <c r="AI624" s="254"/>
      <c r="AJ624" s="254"/>
      <c r="AK624" s="254"/>
      <c r="AL624" s="254"/>
      <c r="AM624" s="254"/>
      <c r="AN624" s="254"/>
      <c r="AO624" s="254"/>
      <c r="AP624" s="254"/>
      <c r="AQ624" s="254"/>
      <c r="AR624" s="254"/>
      <c r="AS624" s="254"/>
      <c r="AT624" s="254"/>
      <c r="AU624" s="254"/>
      <c r="AV624" s="254"/>
      <c r="AW624" s="254"/>
      <c r="AX624" s="254"/>
      <c r="AY624" s="254"/>
      <c r="AZ624" s="254"/>
      <c r="BA624" s="254"/>
      <c r="BB624" s="254"/>
      <c r="BC624" s="254"/>
      <c r="BD624" s="254"/>
      <c r="BE624" s="254"/>
      <c r="BF624" s="254"/>
      <c r="BG624" s="254"/>
      <c r="BH624" s="254"/>
      <c r="BI624" s="254"/>
      <c r="BJ624" s="254"/>
      <c r="BK624" s="254"/>
      <c r="BL624" s="254"/>
      <c r="BM624" s="254"/>
      <c r="BN624" s="254"/>
      <c r="BO624" s="254"/>
      <c r="BP624" s="254"/>
      <c r="BQ624" s="254"/>
      <c r="BR624" s="254"/>
      <c r="BS624" s="254"/>
      <c r="BT624" s="254"/>
      <c r="BU624" s="254"/>
      <c r="BV624" s="254"/>
      <c r="BW624" s="254"/>
      <c r="BX624" s="254"/>
      <c r="BY624" s="254"/>
      <c r="BZ624" s="254"/>
      <c r="CA624" s="254"/>
      <c r="CB624" s="254"/>
      <c r="CC624" s="254"/>
      <c r="CD624" s="254"/>
      <c r="CE624" s="254"/>
      <c r="CF624" s="254"/>
      <c r="CG624" s="254"/>
      <c r="CH624" s="254"/>
      <c r="CI624" s="254"/>
      <c r="CJ624" s="254"/>
      <c r="CK624" s="254"/>
      <c r="CL624" s="254"/>
      <c r="CM624" s="254"/>
      <c r="CN624" s="254"/>
      <c r="CO624" s="254"/>
      <c r="CP624" s="254"/>
      <c r="CQ624" s="254"/>
      <c r="CR624" s="254"/>
      <c r="CS624" s="254"/>
      <c r="CT624" s="254"/>
      <c r="CU624" s="254"/>
      <c r="CV624" s="254"/>
      <c r="CW624" s="254"/>
      <c r="CX624" s="254"/>
      <c r="CY624" s="254"/>
      <c r="CZ624" s="254"/>
      <c r="DA624" s="254"/>
      <c r="DB624" s="254"/>
      <c r="DC624" s="254"/>
      <c r="DD624" s="254"/>
      <c r="DE624" s="254"/>
      <c r="DF624" s="254"/>
      <c r="DG624" s="254"/>
      <c r="DH624" s="254"/>
      <c r="DI624" s="254"/>
      <c r="DJ624" s="254"/>
      <c r="DK624" s="254"/>
      <c r="DL624" s="254"/>
      <c r="DM624" s="254"/>
      <c r="DN624" s="259"/>
      <c r="DO624" s="254"/>
    </row>
    <row r="625" spans="1:119" ht="7.5" customHeight="1">
      <c r="A625" s="254"/>
      <c r="B625" s="258"/>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c r="AA625" s="254"/>
      <c r="AB625" s="254"/>
      <c r="AC625" s="254"/>
      <c r="AD625" s="254"/>
      <c r="AE625" s="254"/>
      <c r="AF625" s="254"/>
      <c r="AG625" s="254"/>
      <c r="AH625" s="254"/>
      <c r="AI625" s="254"/>
      <c r="AJ625" s="254"/>
      <c r="AK625" s="254"/>
      <c r="AL625" s="254"/>
      <c r="AM625" s="254"/>
      <c r="AN625" s="254"/>
      <c r="AO625" s="254"/>
      <c r="AP625" s="254"/>
      <c r="AQ625" s="254"/>
      <c r="AR625" s="254"/>
      <c r="AS625" s="254"/>
      <c r="AT625" s="254"/>
      <c r="AU625" s="254"/>
      <c r="AV625" s="254"/>
      <c r="AW625" s="254"/>
      <c r="AX625" s="254"/>
      <c r="AY625" s="254"/>
      <c r="AZ625" s="254"/>
      <c r="BA625" s="254"/>
      <c r="BB625" s="254"/>
      <c r="BC625" s="254"/>
      <c r="BD625" s="254"/>
      <c r="BE625" s="254"/>
      <c r="BF625" s="254"/>
      <c r="BG625" s="254"/>
      <c r="BH625" s="254"/>
      <c r="BI625" s="254"/>
      <c r="BJ625" s="254"/>
      <c r="BK625" s="254"/>
      <c r="BL625" s="254"/>
      <c r="BM625" s="254"/>
      <c r="BN625" s="254"/>
      <c r="BO625" s="254"/>
      <c r="BP625" s="254"/>
      <c r="BQ625" s="254"/>
      <c r="BR625" s="254"/>
      <c r="BS625" s="254"/>
      <c r="BT625" s="254"/>
      <c r="BU625" s="254"/>
      <c r="BV625" s="254"/>
      <c r="BW625" s="254"/>
      <c r="BX625" s="254"/>
      <c r="BY625" s="254"/>
      <c r="BZ625" s="254"/>
      <c r="CA625" s="254"/>
      <c r="CB625" s="254"/>
      <c r="CC625" s="254"/>
      <c r="CD625" s="254"/>
      <c r="CE625" s="254"/>
      <c r="CF625" s="254"/>
      <c r="CG625" s="254"/>
      <c r="CH625" s="254"/>
      <c r="CI625" s="254"/>
      <c r="CJ625" s="254"/>
      <c r="CK625" s="254"/>
      <c r="CL625" s="254"/>
      <c r="CM625" s="254"/>
      <c r="CN625" s="254"/>
      <c r="CO625" s="254"/>
      <c r="CP625" s="254"/>
      <c r="CQ625" s="254"/>
      <c r="CR625" s="254"/>
      <c r="CS625" s="254"/>
      <c r="CT625" s="254"/>
      <c r="CU625" s="254"/>
      <c r="CV625" s="254"/>
      <c r="CW625" s="254"/>
      <c r="CX625" s="254"/>
      <c r="CY625" s="254"/>
      <c r="CZ625" s="254"/>
      <c r="DA625" s="254"/>
      <c r="DB625" s="254"/>
      <c r="DC625" s="254"/>
      <c r="DD625" s="254"/>
      <c r="DE625" s="254"/>
      <c r="DF625" s="254"/>
      <c r="DG625" s="254"/>
      <c r="DH625" s="254"/>
      <c r="DI625" s="254"/>
      <c r="DJ625" s="254"/>
      <c r="DK625" s="254"/>
      <c r="DL625" s="254"/>
      <c r="DM625" s="254"/>
      <c r="DN625" s="259"/>
      <c r="DO625" s="254"/>
    </row>
    <row r="626" spans="1:119" ht="7.5" customHeight="1">
      <c r="A626" s="254"/>
      <c r="B626" s="258"/>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c r="AA626" s="254"/>
      <c r="AB626" s="254"/>
      <c r="AC626" s="254"/>
      <c r="AD626" s="254"/>
      <c r="AE626" s="254"/>
      <c r="AF626" s="254"/>
      <c r="AG626" s="254"/>
      <c r="AH626" s="254"/>
      <c r="AI626" s="254"/>
      <c r="AJ626" s="254"/>
      <c r="AK626" s="254"/>
      <c r="AL626" s="254"/>
      <c r="AM626" s="254"/>
      <c r="AN626" s="254"/>
      <c r="AO626" s="254"/>
      <c r="AP626" s="254"/>
      <c r="AQ626" s="254"/>
      <c r="AR626" s="254"/>
      <c r="AS626" s="254"/>
      <c r="AT626" s="254"/>
      <c r="AU626" s="254"/>
      <c r="AV626" s="254"/>
      <c r="AW626" s="254"/>
      <c r="AX626" s="254"/>
      <c r="AY626" s="254"/>
      <c r="AZ626" s="254"/>
      <c r="BA626" s="254"/>
      <c r="BB626" s="254"/>
      <c r="BC626" s="254"/>
      <c r="BD626" s="254"/>
      <c r="BE626" s="254"/>
      <c r="BF626" s="254"/>
      <c r="BG626" s="254"/>
      <c r="BH626" s="254"/>
      <c r="BI626" s="254"/>
      <c r="BJ626" s="254"/>
      <c r="BK626" s="254"/>
      <c r="BL626" s="254"/>
      <c r="BM626" s="254"/>
      <c r="BN626" s="254"/>
      <c r="BO626" s="254"/>
      <c r="BP626" s="254"/>
      <c r="BQ626" s="254"/>
      <c r="BR626" s="254"/>
      <c r="BS626" s="254"/>
      <c r="BT626" s="254"/>
      <c r="BU626" s="254"/>
      <c r="BV626" s="254"/>
      <c r="BW626" s="254"/>
      <c r="BX626" s="254"/>
      <c r="BY626" s="254"/>
      <c r="BZ626" s="254"/>
      <c r="CA626" s="254"/>
      <c r="CB626" s="254"/>
      <c r="CC626" s="254"/>
      <c r="CD626" s="254"/>
      <c r="CE626" s="254"/>
      <c r="CF626" s="254"/>
      <c r="CG626" s="254"/>
      <c r="CH626" s="254"/>
      <c r="CI626" s="254"/>
      <c r="CJ626" s="254"/>
      <c r="CK626" s="254"/>
      <c r="CL626" s="254"/>
      <c r="CM626" s="254"/>
      <c r="CN626" s="254"/>
      <c r="CO626" s="254"/>
      <c r="CP626" s="254"/>
      <c r="CQ626" s="254"/>
      <c r="CR626" s="254"/>
      <c r="CS626" s="254"/>
      <c r="CT626" s="254"/>
      <c r="CU626" s="254"/>
      <c r="CV626" s="254"/>
      <c r="CW626" s="254"/>
      <c r="CX626" s="254"/>
      <c r="CY626" s="254"/>
      <c r="CZ626" s="254"/>
      <c r="DA626" s="254"/>
      <c r="DB626" s="254"/>
      <c r="DC626" s="254"/>
      <c r="DD626" s="254"/>
      <c r="DE626" s="254"/>
      <c r="DF626" s="254"/>
      <c r="DG626" s="254"/>
      <c r="DH626" s="254"/>
      <c r="DI626" s="254"/>
      <c r="DJ626" s="254"/>
      <c r="DK626" s="254"/>
      <c r="DL626" s="254"/>
      <c r="DM626" s="254"/>
      <c r="DN626" s="259"/>
      <c r="DO626" s="254"/>
    </row>
    <row r="627" spans="1:119" ht="7.5" customHeight="1">
      <c r="A627" s="254"/>
      <c r="B627" s="258"/>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c r="AA627" s="254"/>
      <c r="AB627" s="254"/>
      <c r="AC627" s="254"/>
      <c r="AD627" s="254"/>
      <c r="AE627" s="254"/>
      <c r="AF627" s="254"/>
      <c r="AG627" s="254"/>
      <c r="AH627" s="254"/>
      <c r="AI627" s="254"/>
      <c r="AJ627" s="254"/>
      <c r="AK627" s="254"/>
      <c r="AL627" s="254"/>
      <c r="AM627" s="254"/>
      <c r="AN627" s="254"/>
      <c r="AO627" s="254"/>
      <c r="AP627" s="254"/>
      <c r="AQ627" s="254"/>
      <c r="AR627" s="254"/>
      <c r="AS627" s="254"/>
      <c r="AT627" s="254"/>
      <c r="AU627" s="254"/>
      <c r="AV627" s="254"/>
      <c r="AW627" s="254"/>
      <c r="AX627" s="254"/>
      <c r="AY627" s="254"/>
      <c r="AZ627" s="254"/>
      <c r="BA627" s="254"/>
      <c r="BB627" s="254"/>
      <c r="BC627" s="254"/>
      <c r="BD627" s="254"/>
      <c r="BE627" s="254"/>
      <c r="BF627" s="254"/>
      <c r="BG627" s="254"/>
      <c r="BH627" s="254"/>
      <c r="BI627" s="254"/>
      <c r="BJ627" s="254"/>
      <c r="BK627" s="254"/>
      <c r="BL627" s="254"/>
      <c r="BM627" s="254"/>
      <c r="BN627" s="254"/>
      <c r="BO627" s="254"/>
      <c r="BP627" s="254"/>
      <c r="BQ627" s="254"/>
      <c r="BR627" s="254"/>
      <c r="BS627" s="254"/>
      <c r="BT627" s="254"/>
      <c r="BU627" s="254"/>
      <c r="BV627" s="254"/>
      <c r="BW627" s="254"/>
      <c r="BX627" s="254"/>
      <c r="BY627" s="254"/>
      <c r="BZ627" s="254"/>
      <c r="CA627" s="254"/>
      <c r="CB627" s="254"/>
      <c r="CC627" s="254"/>
      <c r="CD627" s="254"/>
      <c r="CE627" s="254"/>
      <c r="CF627" s="254"/>
      <c r="CG627" s="254"/>
      <c r="CH627" s="254"/>
      <c r="CI627" s="254"/>
      <c r="CJ627" s="254"/>
      <c r="CK627" s="254"/>
      <c r="CL627" s="254"/>
      <c r="CM627" s="254"/>
      <c r="CN627" s="254"/>
      <c r="CO627" s="254"/>
      <c r="CP627" s="254"/>
      <c r="CQ627" s="254"/>
      <c r="CR627" s="254"/>
      <c r="CS627" s="254"/>
      <c r="CT627" s="254"/>
      <c r="CU627" s="254"/>
      <c r="CV627" s="254"/>
      <c r="CW627" s="254"/>
      <c r="CX627" s="254"/>
      <c r="CY627" s="254"/>
      <c r="CZ627" s="254"/>
      <c r="DA627" s="254"/>
      <c r="DB627" s="254"/>
      <c r="DC627" s="254"/>
      <c r="DD627" s="254"/>
      <c r="DE627" s="254"/>
      <c r="DF627" s="254"/>
      <c r="DG627" s="254"/>
      <c r="DH627" s="254"/>
      <c r="DI627" s="254"/>
      <c r="DJ627" s="254"/>
      <c r="DK627" s="254"/>
      <c r="DL627" s="254"/>
      <c r="DM627" s="254"/>
      <c r="DN627" s="259"/>
      <c r="DO627" s="254"/>
    </row>
    <row r="628" spans="1:119" ht="7.5" customHeight="1">
      <c r="A628" s="254"/>
      <c r="B628" s="258"/>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c r="AA628" s="254"/>
      <c r="AB628" s="254"/>
      <c r="AC628" s="254"/>
      <c r="AD628" s="254"/>
      <c r="AE628" s="254"/>
      <c r="AF628" s="254"/>
      <c r="AG628" s="254"/>
      <c r="AH628" s="254"/>
      <c r="AI628" s="254"/>
      <c r="AJ628" s="254"/>
      <c r="AK628" s="254"/>
      <c r="AL628" s="254"/>
      <c r="AM628" s="254"/>
      <c r="AN628" s="254"/>
      <c r="AO628" s="254"/>
      <c r="AP628" s="254"/>
      <c r="AQ628" s="254"/>
      <c r="AR628" s="254"/>
      <c r="AS628" s="254"/>
      <c r="AT628" s="254"/>
      <c r="AU628" s="254"/>
      <c r="AV628" s="254"/>
      <c r="AW628" s="254"/>
      <c r="AX628" s="254"/>
      <c r="AY628" s="254"/>
      <c r="AZ628" s="254"/>
      <c r="BA628" s="254"/>
      <c r="BB628" s="254"/>
      <c r="BC628" s="254"/>
      <c r="BD628" s="254"/>
      <c r="BE628" s="254"/>
      <c r="BF628" s="254"/>
      <c r="BG628" s="254"/>
      <c r="BH628" s="254"/>
      <c r="BI628" s="254"/>
      <c r="BJ628" s="254"/>
      <c r="BK628" s="254"/>
      <c r="BL628" s="254"/>
      <c r="BM628" s="254"/>
      <c r="BN628" s="254"/>
      <c r="BO628" s="254"/>
      <c r="BP628" s="254"/>
      <c r="BQ628" s="254"/>
      <c r="BR628" s="254"/>
      <c r="BS628" s="254"/>
      <c r="BT628" s="254"/>
      <c r="BU628" s="254"/>
      <c r="BV628" s="254"/>
      <c r="BW628" s="254"/>
      <c r="BX628" s="254"/>
      <c r="BY628" s="254"/>
      <c r="BZ628" s="254"/>
      <c r="CA628" s="254"/>
      <c r="CB628" s="254"/>
      <c r="CC628" s="254"/>
      <c r="CD628" s="254"/>
      <c r="CE628" s="254"/>
      <c r="CF628" s="254"/>
      <c r="CG628" s="254"/>
      <c r="CH628" s="254"/>
      <c r="CI628" s="254"/>
      <c r="CJ628" s="254"/>
      <c r="CK628" s="254"/>
      <c r="CL628" s="254"/>
      <c r="CM628" s="254"/>
      <c r="CN628" s="254"/>
      <c r="CO628" s="254"/>
      <c r="CP628" s="254"/>
      <c r="CQ628" s="254"/>
      <c r="CR628" s="254"/>
      <c r="CS628" s="254"/>
      <c r="CT628" s="254"/>
      <c r="CU628" s="254"/>
      <c r="CV628" s="254"/>
      <c r="CW628" s="254"/>
      <c r="CX628" s="254"/>
      <c r="CY628" s="254"/>
      <c r="CZ628" s="254"/>
      <c r="DA628" s="254"/>
      <c r="DB628" s="254"/>
      <c r="DC628" s="254"/>
      <c r="DD628" s="254"/>
      <c r="DE628" s="254"/>
      <c r="DF628" s="254"/>
      <c r="DG628" s="254"/>
      <c r="DH628" s="254"/>
      <c r="DI628" s="254"/>
      <c r="DJ628" s="254"/>
      <c r="DK628" s="254"/>
      <c r="DL628" s="254"/>
      <c r="DM628" s="254"/>
      <c r="DN628" s="259"/>
      <c r="DO628" s="254"/>
    </row>
    <row r="629" spans="1:119" ht="7.5" customHeight="1">
      <c r="A629" s="254"/>
      <c r="B629" s="258"/>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c r="AA629" s="254"/>
      <c r="AB629" s="254"/>
      <c r="AC629" s="254"/>
      <c r="AD629" s="254"/>
      <c r="AE629" s="254"/>
      <c r="AF629" s="254"/>
      <c r="AG629" s="254"/>
      <c r="AH629" s="254"/>
      <c r="AI629" s="254"/>
      <c r="AJ629" s="254"/>
      <c r="AK629" s="254"/>
      <c r="AL629" s="254"/>
      <c r="AM629" s="254"/>
      <c r="AN629" s="254"/>
      <c r="AO629" s="254"/>
      <c r="AP629" s="254"/>
      <c r="AQ629" s="254"/>
      <c r="AR629" s="254"/>
      <c r="AS629" s="254"/>
      <c r="AT629" s="254"/>
      <c r="AU629" s="254"/>
      <c r="AV629" s="254"/>
      <c r="AW629" s="254"/>
      <c r="AX629" s="254"/>
      <c r="AY629" s="254"/>
      <c r="AZ629" s="254"/>
      <c r="BA629" s="254"/>
      <c r="BB629" s="254"/>
      <c r="BC629" s="254"/>
      <c r="BD629" s="254"/>
      <c r="BE629" s="254"/>
      <c r="BF629" s="254"/>
      <c r="BG629" s="254"/>
      <c r="BH629" s="254"/>
      <c r="BI629" s="254"/>
      <c r="BJ629" s="254"/>
      <c r="BK629" s="254"/>
      <c r="BL629" s="254"/>
      <c r="BM629" s="254"/>
      <c r="BN629" s="254"/>
      <c r="BO629" s="254"/>
      <c r="BP629" s="254"/>
      <c r="BQ629" s="254"/>
      <c r="BR629" s="254"/>
      <c r="BS629" s="254"/>
      <c r="BT629" s="254"/>
      <c r="BU629" s="254"/>
      <c r="BV629" s="254"/>
      <c r="BW629" s="254"/>
      <c r="BX629" s="254"/>
      <c r="BY629" s="254"/>
      <c r="BZ629" s="254"/>
      <c r="CA629" s="254"/>
      <c r="CB629" s="254"/>
      <c r="CC629" s="254"/>
      <c r="CD629" s="254"/>
      <c r="CE629" s="254"/>
      <c r="CF629" s="254"/>
      <c r="CG629" s="254"/>
      <c r="CH629" s="254"/>
      <c r="CI629" s="254"/>
      <c r="CJ629" s="254"/>
      <c r="CK629" s="254"/>
      <c r="CL629" s="254"/>
      <c r="CM629" s="254"/>
      <c r="CN629" s="254"/>
      <c r="CO629" s="254"/>
      <c r="CP629" s="254"/>
      <c r="CQ629" s="254"/>
      <c r="CR629" s="254"/>
      <c r="CS629" s="254"/>
      <c r="CT629" s="254"/>
      <c r="CU629" s="254"/>
      <c r="CV629" s="254"/>
      <c r="CW629" s="254"/>
      <c r="CX629" s="254"/>
      <c r="CY629" s="254"/>
      <c r="CZ629" s="254"/>
      <c r="DA629" s="254"/>
      <c r="DB629" s="254"/>
      <c r="DC629" s="254"/>
      <c r="DD629" s="254"/>
      <c r="DE629" s="254"/>
      <c r="DF629" s="254"/>
      <c r="DG629" s="254"/>
      <c r="DH629" s="254"/>
      <c r="DI629" s="254"/>
      <c r="DJ629" s="254"/>
      <c r="DK629" s="254"/>
      <c r="DL629" s="254"/>
      <c r="DM629" s="254"/>
      <c r="DN629" s="259"/>
      <c r="DO629" s="254"/>
    </row>
    <row r="630" spans="1:119" ht="7.5" customHeight="1">
      <c r="A630" s="254"/>
      <c r="B630" s="258"/>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c r="AA630" s="254"/>
      <c r="AB630" s="254"/>
      <c r="AC630" s="254"/>
      <c r="AD630" s="254"/>
      <c r="AE630" s="254"/>
      <c r="AF630" s="254"/>
      <c r="AG630" s="254"/>
      <c r="AH630" s="254"/>
      <c r="AI630" s="254"/>
      <c r="AJ630" s="254"/>
      <c r="AK630" s="254"/>
      <c r="AL630" s="254"/>
      <c r="AM630" s="254"/>
      <c r="AN630" s="254"/>
      <c r="AO630" s="254"/>
      <c r="AP630" s="254"/>
      <c r="AQ630" s="254"/>
      <c r="AR630" s="254"/>
      <c r="AS630" s="254"/>
      <c r="AT630" s="254"/>
      <c r="AU630" s="254"/>
      <c r="AV630" s="254"/>
      <c r="AW630" s="254"/>
      <c r="AX630" s="254"/>
      <c r="AY630" s="254"/>
      <c r="AZ630" s="254"/>
      <c r="BA630" s="254"/>
      <c r="BB630" s="254"/>
      <c r="BC630" s="254"/>
      <c r="BD630" s="254"/>
      <c r="BE630" s="254"/>
      <c r="BF630" s="254"/>
      <c r="BG630" s="254"/>
      <c r="BH630" s="254"/>
      <c r="BI630" s="254"/>
      <c r="BJ630" s="254"/>
      <c r="BK630" s="254"/>
      <c r="BL630" s="254"/>
      <c r="BM630" s="254"/>
      <c r="BN630" s="254"/>
      <c r="BO630" s="254"/>
      <c r="BP630" s="254"/>
      <c r="BQ630" s="254"/>
      <c r="BR630" s="254"/>
      <c r="BS630" s="254"/>
      <c r="BT630" s="254"/>
      <c r="BU630" s="254"/>
      <c r="BV630" s="254"/>
      <c r="BW630" s="254"/>
      <c r="BX630" s="254"/>
      <c r="BY630" s="254"/>
      <c r="BZ630" s="254"/>
      <c r="CA630" s="254"/>
      <c r="CB630" s="254"/>
      <c r="CC630" s="254"/>
      <c r="CD630" s="254"/>
      <c r="CE630" s="254"/>
      <c r="CF630" s="254"/>
      <c r="CG630" s="254"/>
      <c r="CH630" s="254"/>
      <c r="CI630" s="254"/>
      <c r="CJ630" s="254"/>
      <c r="CK630" s="254"/>
      <c r="CL630" s="254"/>
      <c r="CM630" s="254"/>
      <c r="CN630" s="254"/>
      <c r="CO630" s="254"/>
      <c r="CP630" s="254"/>
      <c r="CQ630" s="254"/>
      <c r="CR630" s="254"/>
      <c r="CS630" s="254"/>
      <c r="CT630" s="254"/>
      <c r="CU630" s="254"/>
      <c r="CV630" s="254"/>
      <c r="CW630" s="254"/>
      <c r="CX630" s="254"/>
      <c r="CY630" s="254"/>
      <c r="CZ630" s="254"/>
      <c r="DA630" s="254"/>
      <c r="DB630" s="254"/>
      <c r="DC630" s="254"/>
      <c r="DD630" s="254"/>
      <c r="DE630" s="254"/>
      <c r="DF630" s="254"/>
      <c r="DG630" s="254"/>
      <c r="DH630" s="254"/>
      <c r="DI630" s="254"/>
      <c r="DJ630" s="254"/>
      <c r="DK630" s="254"/>
      <c r="DL630" s="254"/>
      <c r="DM630" s="254"/>
      <c r="DN630" s="259"/>
      <c r="DO630" s="254"/>
    </row>
    <row r="631" spans="1:119" ht="7.5" customHeight="1">
      <c r="A631" s="254"/>
      <c r="B631" s="258"/>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c r="AA631" s="254"/>
      <c r="AB631" s="254"/>
      <c r="AC631" s="254"/>
      <c r="AD631" s="254"/>
      <c r="AE631" s="254"/>
      <c r="AF631" s="254"/>
      <c r="AG631" s="254"/>
      <c r="AH631" s="254"/>
      <c r="AI631" s="254"/>
      <c r="AJ631" s="254"/>
      <c r="AK631" s="254"/>
      <c r="AL631" s="254"/>
      <c r="AM631" s="254"/>
      <c r="AN631" s="254"/>
      <c r="AO631" s="254"/>
      <c r="AP631" s="254"/>
      <c r="AQ631" s="254"/>
      <c r="AR631" s="254"/>
      <c r="AS631" s="254"/>
      <c r="AT631" s="254"/>
      <c r="AU631" s="254"/>
      <c r="AV631" s="254"/>
      <c r="AW631" s="254"/>
      <c r="AX631" s="254"/>
      <c r="AY631" s="254"/>
      <c r="AZ631" s="254"/>
      <c r="BA631" s="254"/>
      <c r="BB631" s="254"/>
      <c r="BC631" s="254"/>
      <c r="BD631" s="254"/>
      <c r="BE631" s="254"/>
      <c r="BF631" s="254"/>
      <c r="BG631" s="254"/>
      <c r="BH631" s="254"/>
      <c r="BI631" s="254"/>
      <c r="BJ631" s="254"/>
      <c r="BK631" s="254"/>
      <c r="BL631" s="254"/>
      <c r="BM631" s="254"/>
      <c r="BN631" s="254"/>
      <c r="BO631" s="254"/>
      <c r="BP631" s="254"/>
      <c r="BQ631" s="254"/>
      <c r="BR631" s="254"/>
      <c r="BS631" s="254"/>
      <c r="BT631" s="254"/>
      <c r="BU631" s="254"/>
      <c r="BV631" s="254"/>
      <c r="BW631" s="254"/>
      <c r="BX631" s="254"/>
      <c r="BY631" s="254"/>
      <c r="BZ631" s="254"/>
      <c r="CA631" s="254"/>
      <c r="CB631" s="254"/>
      <c r="CC631" s="254"/>
      <c r="CD631" s="254"/>
      <c r="CE631" s="254"/>
      <c r="CF631" s="254"/>
      <c r="CG631" s="254"/>
      <c r="CH631" s="254"/>
      <c r="CI631" s="254"/>
      <c r="CJ631" s="254"/>
      <c r="CK631" s="254"/>
      <c r="CL631" s="254"/>
      <c r="CM631" s="254"/>
      <c r="CN631" s="254"/>
      <c r="CO631" s="254"/>
      <c r="CP631" s="254"/>
      <c r="CQ631" s="254"/>
      <c r="CR631" s="254"/>
      <c r="CS631" s="254"/>
      <c r="CT631" s="254"/>
      <c r="CU631" s="254"/>
      <c r="CV631" s="254"/>
      <c r="CW631" s="254"/>
      <c r="CX631" s="254"/>
      <c r="CY631" s="254"/>
      <c r="CZ631" s="254"/>
      <c r="DA631" s="254"/>
      <c r="DB631" s="254"/>
      <c r="DC631" s="254"/>
      <c r="DD631" s="254"/>
      <c r="DE631" s="254"/>
      <c r="DF631" s="254"/>
      <c r="DG631" s="254"/>
      <c r="DH631" s="254"/>
      <c r="DI631" s="254"/>
      <c r="DJ631" s="254"/>
      <c r="DK631" s="254"/>
      <c r="DL631" s="254"/>
      <c r="DM631" s="254"/>
      <c r="DN631" s="259"/>
      <c r="DO631" s="254"/>
    </row>
    <row r="632" spans="1:119" ht="7.5" customHeight="1">
      <c r="A632" s="254"/>
      <c r="B632" s="258"/>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c r="AA632" s="254"/>
      <c r="AB632" s="254"/>
      <c r="AC632" s="254"/>
      <c r="AD632" s="254"/>
      <c r="AE632" s="254"/>
      <c r="AF632" s="254"/>
      <c r="AG632" s="254"/>
      <c r="AH632" s="254"/>
      <c r="AI632" s="254"/>
      <c r="AJ632" s="254"/>
      <c r="AK632" s="254"/>
      <c r="AL632" s="254"/>
      <c r="AM632" s="254"/>
      <c r="AN632" s="254"/>
      <c r="AO632" s="254"/>
      <c r="AP632" s="254"/>
      <c r="AQ632" s="254"/>
      <c r="AR632" s="254"/>
      <c r="AS632" s="254"/>
      <c r="AT632" s="254"/>
      <c r="AU632" s="254"/>
      <c r="AV632" s="254"/>
      <c r="AW632" s="254"/>
      <c r="AX632" s="254"/>
      <c r="AY632" s="254"/>
      <c r="AZ632" s="254"/>
      <c r="BA632" s="254"/>
      <c r="BB632" s="254"/>
      <c r="BC632" s="254"/>
      <c r="BD632" s="254"/>
      <c r="BE632" s="254"/>
      <c r="BF632" s="254"/>
      <c r="BG632" s="254"/>
      <c r="BH632" s="254"/>
      <c r="BI632" s="254"/>
      <c r="BJ632" s="254"/>
      <c r="BK632" s="254"/>
      <c r="BL632" s="254"/>
      <c r="BM632" s="254"/>
      <c r="BN632" s="254"/>
      <c r="BO632" s="254"/>
      <c r="BP632" s="254"/>
      <c r="BQ632" s="254"/>
      <c r="BR632" s="254"/>
      <c r="BS632" s="254"/>
      <c r="BT632" s="254"/>
      <c r="BU632" s="254"/>
      <c r="BV632" s="254"/>
      <c r="BW632" s="254"/>
      <c r="BX632" s="254"/>
      <c r="BY632" s="254"/>
      <c r="BZ632" s="254"/>
      <c r="CA632" s="254"/>
      <c r="CB632" s="254"/>
      <c r="CC632" s="254"/>
      <c r="CD632" s="254"/>
      <c r="CE632" s="254"/>
      <c r="CF632" s="254"/>
      <c r="CG632" s="254"/>
      <c r="CH632" s="254"/>
      <c r="CI632" s="254"/>
      <c r="CJ632" s="254"/>
      <c r="CK632" s="254"/>
      <c r="CL632" s="254"/>
      <c r="CM632" s="254"/>
      <c r="CN632" s="254"/>
      <c r="CO632" s="254"/>
      <c r="CP632" s="254"/>
      <c r="CQ632" s="254"/>
      <c r="CR632" s="254"/>
      <c r="CS632" s="254"/>
      <c r="CT632" s="254"/>
      <c r="CU632" s="254"/>
      <c r="CV632" s="254"/>
      <c r="CW632" s="254"/>
      <c r="CX632" s="254"/>
      <c r="CY632" s="254"/>
      <c r="CZ632" s="254"/>
      <c r="DA632" s="254"/>
      <c r="DB632" s="254"/>
      <c r="DC632" s="254"/>
      <c r="DD632" s="254"/>
      <c r="DE632" s="254"/>
      <c r="DF632" s="254"/>
      <c r="DG632" s="254"/>
      <c r="DH632" s="254"/>
      <c r="DI632" s="254"/>
      <c r="DJ632" s="254"/>
      <c r="DK632" s="254"/>
      <c r="DL632" s="254"/>
      <c r="DM632" s="254"/>
      <c r="DN632" s="259"/>
      <c r="DO632" s="254"/>
    </row>
    <row r="633" spans="1:119" ht="7.5" customHeight="1">
      <c r="A633" s="254"/>
      <c r="B633" s="258"/>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c r="AA633" s="254"/>
      <c r="AB633" s="254"/>
      <c r="AC633" s="254"/>
      <c r="AD633" s="254"/>
      <c r="AE633" s="254"/>
      <c r="AF633" s="254"/>
      <c r="AG633" s="254"/>
      <c r="AH633" s="254"/>
      <c r="AI633" s="254"/>
      <c r="AJ633" s="254"/>
      <c r="AK633" s="254"/>
      <c r="AL633" s="254"/>
      <c r="AM633" s="254"/>
      <c r="AN633" s="254"/>
      <c r="AO633" s="254"/>
      <c r="AP633" s="254"/>
      <c r="AQ633" s="254"/>
      <c r="AR633" s="254"/>
      <c r="AS633" s="254"/>
      <c r="AT633" s="254"/>
      <c r="AU633" s="254"/>
      <c r="AV633" s="254"/>
      <c r="AW633" s="254"/>
      <c r="AX633" s="254"/>
      <c r="AY633" s="254"/>
      <c r="AZ633" s="254"/>
      <c r="BA633" s="254"/>
      <c r="BB633" s="254"/>
      <c r="BC633" s="254"/>
      <c r="BD633" s="254"/>
      <c r="BE633" s="254"/>
      <c r="BF633" s="254"/>
      <c r="BG633" s="254"/>
      <c r="BH633" s="254"/>
      <c r="BI633" s="254"/>
      <c r="BJ633" s="254"/>
      <c r="BK633" s="254"/>
      <c r="BL633" s="254"/>
      <c r="BM633" s="254"/>
      <c r="BN633" s="254"/>
      <c r="BO633" s="254"/>
      <c r="BP633" s="254"/>
      <c r="BQ633" s="254"/>
      <c r="BR633" s="254"/>
      <c r="BS633" s="254"/>
      <c r="BT633" s="254"/>
      <c r="BU633" s="254"/>
      <c r="BV633" s="254"/>
      <c r="BW633" s="254"/>
      <c r="BX633" s="254"/>
      <c r="BY633" s="254"/>
      <c r="BZ633" s="254"/>
      <c r="CA633" s="254"/>
      <c r="CB633" s="254"/>
      <c r="CC633" s="254"/>
      <c r="CD633" s="254"/>
      <c r="CE633" s="254"/>
      <c r="CF633" s="254"/>
      <c r="CG633" s="254"/>
      <c r="CH633" s="254"/>
      <c r="CI633" s="254"/>
      <c r="CJ633" s="254"/>
      <c r="CK633" s="254"/>
      <c r="CL633" s="254"/>
      <c r="CM633" s="254"/>
      <c r="CN633" s="254"/>
      <c r="CO633" s="254"/>
      <c r="CP633" s="254"/>
      <c r="CQ633" s="254"/>
      <c r="CR633" s="254"/>
      <c r="CS633" s="254"/>
      <c r="CT633" s="254"/>
      <c r="CU633" s="254"/>
      <c r="CV633" s="254"/>
      <c r="CW633" s="254"/>
      <c r="CX633" s="254"/>
      <c r="CY633" s="254"/>
      <c r="CZ633" s="254"/>
      <c r="DA633" s="254"/>
      <c r="DB633" s="254"/>
      <c r="DC633" s="254"/>
      <c r="DD633" s="254"/>
      <c r="DE633" s="254"/>
      <c r="DF633" s="254"/>
      <c r="DG633" s="254"/>
      <c r="DH633" s="254"/>
      <c r="DI633" s="254"/>
      <c r="DJ633" s="254"/>
      <c r="DK633" s="254"/>
      <c r="DL633" s="254"/>
      <c r="DM633" s="254"/>
      <c r="DN633" s="259"/>
      <c r="DO633" s="254"/>
    </row>
    <row r="634" spans="1:119" ht="7.5" customHeight="1">
      <c r="A634" s="254"/>
      <c r="B634" s="258"/>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c r="AA634" s="254"/>
      <c r="AB634" s="254"/>
      <c r="AC634" s="254"/>
      <c r="AD634" s="254"/>
      <c r="AE634" s="254"/>
      <c r="AF634" s="254"/>
      <c r="AG634" s="254"/>
      <c r="AH634" s="254"/>
      <c r="AI634" s="254"/>
      <c r="AJ634" s="254"/>
      <c r="AK634" s="254"/>
      <c r="AL634" s="254"/>
      <c r="AM634" s="254"/>
      <c r="AN634" s="254"/>
      <c r="AO634" s="254"/>
      <c r="AP634" s="254"/>
      <c r="AQ634" s="254"/>
      <c r="AR634" s="254"/>
      <c r="AS634" s="254"/>
      <c r="AT634" s="254"/>
      <c r="AU634" s="254"/>
      <c r="AV634" s="254"/>
      <c r="AW634" s="254"/>
      <c r="AX634" s="254"/>
      <c r="AY634" s="254"/>
      <c r="AZ634" s="254"/>
      <c r="BA634" s="254"/>
      <c r="BB634" s="254"/>
      <c r="BC634" s="254"/>
      <c r="BD634" s="254"/>
      <c r="BE634" s="254"/>
      <c r="BF634" s="254"/>
      <c r="BG634" s="254"/>
      <c r="BH634" s="254"/>
      <c r="BI634" s="254"/>
      <c r="BJ634" s="254"/>
      <c r="BK634" s="254"/>
      <c r="BL634" s="254"/>
      <c r="BM634" s="254"/>
      <c r="BN634" s="254"/>
      <c r="BO634" s="254"/>
      <c r="BP634" s="254"/>
      <c r="BQ634" s="254"/>
      <c r="BR634" s="254"/>
      <c r="BS634" s="254"/>
      <c r="BT634" s="254"/>
      <c r="BU634" s="254"/>
      <c r="BV634" s="254"/>
      <c r="BW634" s="254"/>
      <c r="BX634" s="254"/>
      <c r="BY634" s="254"/>
      <c r="BZ634" s="254"/>
      <c r="CA634" s="254"/>
      <c r="CB634" s="254"/>
      <c r="CC634" s="254"/>
      <c r="CD634" s="254"/>
      <c r="CE634" s="254"/>
      <c r="CF634" s="254"/>
      <c r="CG634" s="254"/>
      <c r="CH634" s="254"/>
      <c r="CI634" s="254"/>
      <c r="CJ634" s="254"/>
      <c r="CK634" s="254"/>
      <c r="CL634" s="254"/>
      <c r="CM634" s="254"/>
      <c r="CN634" s="254"/>
      <c r="CO634" s="254"/>
      <c r="CP634" s="254"/>
      <c r="CQ634" s="254"/>
      <c r="CR634" s="254"/>
      <c r="CS634" s="254"/>
      <c r="CT634" s="254"/>
      <c r="CU634" s="254"/>
      <c r="CV634" s="254"/>
      <c r="CW634" s="254"/>
      <c r="CX634" s="254"/>
      <c r="CY634" s="254"/>
      <c r="CZ634" s="254"/>
      <c r="DA634" s="254"/>
      <c r="DB634" s="254"/>
      <c r="DC634" s="254"/>
      <c r="DD634" s="254"/>
      <c r="DE634" s="254"/>
      <c r="DF634" s="254"/>
      <c r="DG634" s="254"/>
      <c r="DH634" s="254"/>
      <c r="DI634" s="254"/>
      <c r="DJ634" s="254"/>
      <c r="DK634" s="254"/>
      <c r="DL634" s="254"/>
      <c r="DM634" s="254"/>
      <c r="DN634" s="259"/>
      <c r="DO634" s="254"/>
    </row>
    <row r="635" spans="1:119" ht="7.5" customHeight="1">
      <c r="A635" s="254"/>
      <c r="B635" s="258"/>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c r="AA635" s="254"/>
      <c r="AB635" s="254"/>
      <c r="AC635" s="254"/>
      <c r="AD635" s="254"/>
      <c r="AE635" s="254"/>
      <c r="AF635" s="254"/>
      <c r="AG635" s="254"/>
      <c r="AH635" s="254"/>
      <c r="AI635" s="254"/>
      <c r="AJ635" s="254"/>
      <c r="AK635" s="254"/>
      <c r="AL635" s="254"/>
      <c r="AM635" s="254"/>
      <c r="AN635" s="254"/>
      <c r="AO635" s="254"/>
      <c r="AP635" s="254"/>
      <c r="AQ635" s="254"/>
      <c r="AR635" s="254"/>
      <c r="AS635" s="254"/>
      <c r="AT635" s="254"/>
      <c r="AU635" s="254"/>
      <c r="AV635" s="254"/>
      <c r="AW635" s="254"/>
      <c r="AX635" s="254"/>
      <c r="AY635" s="254"/>
      <c r="AZ635" s="254"/>
      <c r="BA635" s="254"/>
      <c r="BB635" s="254"/>
      <c r="BC635" s="254"/>
      <c r="BD635" s="254"/>
      <c r="BE635" s="254"/>
      <c r="BF635" s="254"/>
      <c r="BG635" s="254"/>
      <c r="BH635" s="254"/>
      <c r="BI635" s="254"/>
      <c r="BJ635" s="254"/>
      <c r="BK635" s="254"/>
      <c r="BL635" s="254"/>
      <c r="BM635" s="254"/>
      <c r="BN635" s="254"/>
      <c r="BO635" s="254"/>
      <c r="BP635" s="254"/>
      <c r="BQ635" s="254"/>
      <c r="BR635" s="254"/>
      <c r="BS635" s="254"/>
      <c r="BT635" s="254"/>
      <c r="BU635" s="254"/>
      <c r="BV635" s="254"/>
      <c r="BW635" s="254"/>
      <c r="BX635" s="254"/>
      <c r="BY635" s="254"/>
      <c r="BZ635" s="254"/>
      <c r="CA635" s="254"/>
      <c r="CB635" s="254"/>
      <c r="CC635" s="254"/>
      <c r="CD635" s="254"/>
      <c r="CE635" s="254"/>
      <c r="CF635" s="254"/>
      <c r="CG635" s="254"/>
      <c r="CH635" s="254"/>
      <c r="CI635" s="254"/>
      <c r="CJ635" s="254"/>
      <c r="CK635" s="254"/>
      <c r="CL635" s="254"/>
      <c r="CM635" s="254"/>
      <c r="CN635" s="254"/>
      <c r="CO635" s="254"/>
      <c r="CP635" s="254"/>
      <c r="CQ635" s="254"/>
      <c r="CR635" s="254"/>
      <c r="CS635" s="254"/>
      <c r="CT635" s="254"/>
      <c r="CU635" s="254"/>
      <c r="CV635" s="254"/>
      <c r="CW635" s="254"/>
      <c r="CX635" s="254"/>
      <c r="CY635" s="254"/>
      <c r="CZ635" s="254"/>
      <c r="DA635" s="254"/>
      <c r="DB635" s="254"/>
      <c r="DC635" s="254"/>
      <c r="DD635" s="254"/>
      <c r="DE635" s="254"/>
      <c r="DF635" s="254"/>
      <c r="DG635" s="254"/>
      <c r="DH635" s="254"/>
      <c r="DI635" s="254"/>
      <c r="DJ635" s="254"/>
      <c r="DK635" s="254"/>
      <c r="DL635" s="254"/>
      <c r="DM635" s="254"/>
      <c r="DN635" s="259"/>
      <c r="DO635" s="254"/>
    </row>
    <row r="636" spans="1:119" ht="7.5" customHeight="1">
      <c r="A636" s="254"/>
      <c r="B636" s="258"/>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c r="AA636" s="254"/>
      <c r="AB636" s="254"/>
      <c r="AC636" s="254"/>
      <c r="AD636" s="254"/>
      <c r="AE636" s="254"/>
      <c r="AF636" s="254"/>
      <c r="AG636" s="254"/>
      <c r="AH636" s="254"/>
      <c r="AI636" s="254"/>
      <c r="AJ636" s="254"/>
      <c r="AK636" s="254"/>
      <c r="AL636" s="254"/>
      <c r="AM636" s="254"/>
      <c r="AN636" s="254"/>
      <c r="AO636" s="254"/>
      <c r="AP636" s="254"/>
      <c r="AQ636" s="254"/>
      <c r="AR636" s="254"/>
      <c r="AS636" s="254"/>
      <c r="AT636" s="254"/>
      <c r="AU636" s="254"/>
      <c r="AV636" s="254"/>
      <c r="AW636" s="254"/>
      <c r="AX636" s="254"/>
      <c r="AY636" s="254"/>
      <c r="AZ636" s="254"/>
      <c r="BA636" s="254"/>
      <c r="BB636" s="254"/>
      <c r="BC636" s="254"/>
      <c r="BD636" s="254"/>
      <c r="BE636" s="254"/>
      <c r="BF636" s="254"/>
      <c r="BG636" s="254"/>
      <c r="BH636" s="254"/>
      <c r="BI636" s="254"/>
      <c r="BJ636" s="254"/>
      <c r="BK636" s="254"/>
      <c r="BL636" s="254"/>
      <c r="BM636" s="254"/>
      <c r="BN636" s="254"/>
      <c r="BO636" s="254"/>
      <c r="BP636" s="254"/>
      <c r="BQ636" s="254"/>
      <c r="BR636" s="254"/>
      <c r="BS636" s="254"/>
      <c r="BT636" s="254"/>
      <c r="BU636" s="254"/>
      <c r="BV636" s="254"/>
      <c r="BW636" s="254"/>
      <c r="BX636" s="254"/>
      <c r="BY636" s="254"/>
      <c r="BZ636" s="254"/>
      <c r="CA636" s="254"/>
      <c r="CB636" s="254"/>
      <c r="CC636" s="254"/>
      <c r="CD636" s="254"/>
      <c r="CE636" s="254"/>
      <c r="CF636" s="254"/>
      <c r="CG636" s="254"/>
      <c r="CH636" s="254"/>
      <c r="CI636" s="254"/>
      <c r="CJ636" s="254"/>
      <c r="CK636" s="254"/>
      <c r="CL636" s="254"/>
      <c r="CM636" s="254"/>
      <c r="CN636" s="254"/>
      <c r="CO636" s="254"/>
      <c r="CP636" s="254"/>
      <c r="CQ636" s="254"/>
      <c r="CR636" s="254"/>
      <c r="CS636" s="254"/>
      <c r="CT636" s="254"/>
      <c r="CU636" s="254"/>
      <c r="CV636" s="254"/>
      <c r="CW636" s="254"/>
      <c r="CX636" s="254"/>
      <c r="CY636" s="254"/>
      <c r="CZ636" s="254"/>
      <c r="DA636" s="254"/>
      <c r="DB636" s="254"/>
      <c r="DC636" s="254"/>
      <c r="DD636" s="254"/>
      <c r="DE636" s="254"/>
      <c r="DF636" s="254"/>
      <c r="DG636" s="254"/>
      <c r="DH636" s="254"/>
      <c r="DI636" s="254"/>
      <c r="DJ636" s="254"/>
      <c r="DK636" s="254"/>
      <c r="DL636" s="254"/>
      <c r="DM636" s="254"/>
      <c r="DN636" s="259"/>
      <c r="DO636" s="254"/>
    </row>
    <row r="637" spans="1:119" ht="7.5" customHeight="1">
      <c r="A637" s="254"/>
      <c r="B637" s="258"/>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c r="AA637" s="254"/>
      <c r="AB637" s="254"/>
      <c r="AC637" s="254"/>
      <c r="AD637" s="254"/>
      <c r="AE637" s="254"/>
      <c r="AF637" s="254"/>
      <c r="AG637" s="254"/>
      <c r="AH637" s="254"/>
      <c r="AI637" s="254"/>
      <c r="AJ637" s="254"/>
      <c r="AK637" s="254"/>
      <c r="AL637" s="254"/>
      <c r="AM637" s="254"/>
      <c r="AN637" s="254"/>
      <c r="AO637" s="254"/>
      <c r="AP637" s="254"/>
      <c r="AQ637" s="254"/>
      <c r="AR637" s="254"/>
      <c r="AS637" s="254"/>
      <c r="AT637" s="254"/>
      <c r="AU637" s="254"/>
      <c r="AV637" s="254"/>
      <c r="AW637" s="254"/>
      <c r="AX637" s="254"/>
      <c r="AY637" s="254"/>
      <c r="AZ637" s="254"/>
      <c r="BA637" s="254"/>
      <c r="BB637" s="254"/>
      <c r="BC637" s="254"/>
      <c r="BD637" s="254"/>
      <c r="BE637" s="254"/>
      <c r="BF637" s="254"/>
      <c r="BG637" s="254"/>
      <c r="BH637" s="254"/>
      <c r="BI637" s="254"/>
      <c r="BJ637" s="254"/>
      <c r="BK637" s="254"/>
      <c r="BL637" s="254"/>
      <c r="BM637" s="254"/>
      <c r="BN637" s="254"/>
      <c r="BO637" s="254"/>
      <c r="BP637" s="254"/>
      <c r="BQ637" s="254"/>
      <c r="BR637" s="254"/>
      <c r="BS637" s="254"/>
      <c r="BT637" s="254"/>
      <c r="BU637" s="254"/>
      <c r="BV637" s="254"/>
      <c r="BW637" s="254"/>
      <c r="BX637" s="254"/>
      <c r="BY637" s="254"/>
      <c r="BZ637" s="254"/>
      <c r="CA637" s="254"/>
      <c r="CB637" s="254"/>
      <c r="CC637" s="254"/>
      <c r="CD637" s="254"/>
      <c r="CE637" s="254"/>
      <c r="CF637" s="254"/>
      <c r="CG637" s="254"/>
      <c r="CH637" s="254"/>
      <c r="CI637" s="254"/>
      <c r="CJ637" s="254"/>
      <c r="CK637" s="254"/>
      <c r="CL637" s="254"/>
      <c r="CM637" s="254"/>
      <c r="CN637" s="254"/>
      <c r="CO637" s="254"/>
      <c r="CP637" s="254"/>
      <c r="CQ637" s="254"/>
      <c r="CR637" s="254"/>
      <c r="CS637" s="254"/>
      <c r="CT637" s="254"/>
      <c r="CU637" s="254"/>
      <c r="CV637" s="254"/>
      <c r="CW637" s="254"/>
      <c r="CX637" s="254"/>
      <c r="CY637" s="254"/>
      <c r="CZ637" s="254"/>
      <c r="DA637" s="254"/>
      <c r="DB637" s="254"/>
      <c r="DC637" s="254"/>
      <c r="DD637" s="254"/>
      <c r="DE637" s="254"/>
      <c r="DF637" s="254"/>
      <c r="DG637" s="254"/>
      <c r="DH637" s="254"/>
      <c r="DI637" s="254"/>
      <c r="DJ637" s="254"/>
      <c r="DK637" s="254"/>
      <c r="DL637" s="254"/>
      <c r="DM637" s="254"/>
      <c r="DN637" s="259"/>
      <c r="DO637" s="254"/>
    </row>
    <row r="638" spans="1:119" ht="7.5" customHeight="1">
      <c r="A638" s="254"/>
      <c r="B638" s="258"/>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c r="AA638" s="254"/>
      <c r="AB638" s="254"/>
      <c r="AC638" s="254"/>
      <c r="AD638" s="254"/>
      <c r="AE638" s="254"/>
      <c r="AF638" s="254"/>
      <c r="AG638" s="254"/>
      <c r="AH638" s="254"/>
      <c r="AI638" s="254"/>
      <c r="AJ638" s="254"/>
      <c r="AK638" s="254"/>
      <c r="AL638" s="254"/>
      <c r="AM638" s="254"/>
      <c r="AN638" s="254"/>
      <c r="AO638" s="254"/>
      <c r="AP638" s="254"/>
      <c r="AQ638" s="254"/>
      <c r="AR638" s="254"/>
      <c r="AS638" s="254"/>
      <c r="AT638" s="254"/>
      <c r="AU638" s="254"/>
      <c r="AV638" s="254"/>
      <c r="AW638" s="254"/>
      <c r="AX638" s="254"/>
      <c r="AY638" s="254"/>
      <c r="AZ638" s="254"/>
      <c r="BA638" s="254"/>
      <c r="BB638" s="254"/>
      <c r="BC638" s="254"/>
      <c r="BD638" s="254"/>
      <c r="BE638" s="254"/>
      <c r="BF638" s="254"/>
      <c r="BG638" s="254"/>
      <c r="BH638" s="254"/>
      <c r="BI638" s="254"/>
      <c r="BJ638" s="254"/>
      <c r="BK638" s="254"/>
      <c r="BL638" s="254"/>
      <c r="BM638" s="254"/>
      <c r="BN638" s="254"/>
      <c r="BO638" s="254"/>
      <c r="BP638" s="254"/>
      <c r="BQ638" s="254"/>
      <c r="BR638" s="254"/>
      <c r="BS638" s="254"/>
      <c r="BT638" s="254"/>
      <c r="BU638" s="254"/>
      <c r="BV638" s="254"/>
      <c r="BW638" s="254"/>
      <c r="BX638" s="254"/>
      <c r="BY638" s="254"/>
      <c r="BZ638" s="254"/>
      <c r="CA638" s="254"/>
      <c r="CB638" s="254"/>
      <c r="CC638" s="254"/>
      <c r="CD638" s="254"/>
      <c r="CE638" s="254"/>
      <c r="CF638" s="254"/>
      <c r="CG638" s="254"/>
      <c r="CH638" s="254"/>
      <c r="CI638" s="254"/>
      <c r="CJ638" s="254"/>
      <c r="CK638" s="254"/>
      <c r="CL638" s="254"/>
      <c r="CM638" s="254"/>
      <c r="CN638" s="254"/>
      <c r="CO638" s="254"/>
      <c r="CP638" s="254"/>
      <c r="CQ638" s="254"/>
      <c r="CR638" s="254"/>
      <c r="CS638" s="254"/>
      <c r="CT638" s="254"/>
      <c r="CU638" s="254"/>
      <c r="CV638" s="254"/>
      <c r="CW638" s="254"/>
      <c r="CX638" s="254"/>
      <c r="CY638" s="254"/>
      <c r="CZ638" s="254"/>
      <c r="DA638" s="254"/>
      <c r="DB638" s="254"/>
      <c r="DC638" s="254"/>
      <c r="DD638" s="254"/>
      <c r="DE638" s="254"/>
      <c r="DF638" s="254"/>
      <c r="DG638" s="254"/>
      <c r="DH638" s="254"/>
      <c r="DI638" s="254"/>
      <c r="DJ638" s="254"/>
      <c r="DK638" s="254"/>
      <c r="DL638" s="254"/>
      <c r="DM638" s="254"/>
      <c r="DN638" s="259"/>
      <c r="DO638" s="254"/>
    </row>
    <row r="639" spans="1:119" ht="7.5" customHeight="1">
      <c r="A639" s="254"/>
      <c r="B639" s="258"/>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c r="AA639" s="254"/>
      <c r="AB639" s="254"/>
      <c r="AC639" s="254"/>
      <c r="AD639" s="254"/>
      <c r="AE639" s="254"/>
      <c r="AF639" s="254"/>
      <c r="AG639" s="254"/>
      <c r="AH639" s="254"/>
      <c r="AI639" s="254"/>
      <c r="AJ639" s="254"/>
      <c r="AK639" s="254"/>
      <c r="AL639" s="254"/>
      <c r="AM639" s="254"/>
      <c r="AN639" s="254"/>
      <c r="AO639" s="254"/>
      <c r="AP639" s="254"/>
      <c r="AQ639" s="254"/>
      <c r="AR639" s="254"/>
      <c r="AS639" s="254"/>
      <c r="AT639" s="254"/>
      <c r="AU639" s="254"/>
      <c r="AV639" s="254"/>
      <c r="AW639" s="254"/>
      <c r="AX639" s="254"/>
      <c r="AY639" s="254"/>
      <c r="AZ639" s="254"/>
      <c r="BA639" s="254"/>
      <c r="BB639" s="254"/>
      <c r="BC639" s="254"/>
      <c r="BD639" s="254"/>
      <c r="BE639" s="254"/>
      <c r="BF639" s="254"/>
      <c r="BG639" s="254"/>
      <c r="BH639" s="254"/>
      <c r="BI639" s="254"/>
      <c r="BJ639" s="254"/>
      <c r="BK639" s="254"/>
      <c r="BL639" s="254"/>
      <c r="BM639" s="254"/>
      <c r="BN639" s="254"/>
      <c r="BO639" s="254"/>
      <c r="BP639" s="254"/>
      <c r="BQ639" s="254"/>
      <c r="BR639" s="254"/>
      <c r="BS639" s="254"/>
      <c r="BT639" s="254"/>
      <c r="BU639" s="254"/>
      <c r="BV639" s="254"/>
      <c r="BW639" s="254"/>
      <c r="BX639" s="254"/>
      <c r="BY639" s="254"/>
      <c r="BZ639" s="254"/>
      <c r="CA639" s="254"/>
      <c r="CB639" s="254"/>
      <c r="CC639" s="254"/>
      <c r="CD639" s="254"/>
      <c r="CE639" s="254"/>
      <c r="CF639" s="254"/>
      <c r="CG639" s="254"/>
      <c r="CH639" s="254"/>
      <c r="CI639" s="254"/>
      <c r="CJ639" s="254"/>
      <c r="CK639" s="254"/>
      <c r="CL639" s="254"/>
      <c r="CM639" s="254"/>
      <c r="CN639" s="254"/>
      <c r="CO639" s="254"/>
      <c r="CP639" s="254"/>
      <c r="CQ639" s="254"/>
      <c r="CR639" s="254"/>
      <c r="CS639" s="254"/>
      <c r="CT639" s="254"/>
      <c r="CU639" s="254"/>
      <c r="CV639" s="254"/>
      <c r="CW639" s="254"/>
      <c r="CX639" s="254"/>
      <c r="CY639" s="254"/>
      <c r="CZ639" s="254"/>
      <c r="DA639" s="254"/>
      <c r="DB639" s="254"/>
      <c r="DC639" s="254"/>
      <c r="DD639" s="254"/>
      <c r="DE639" s="254"/>
      <c r="DF639" s="254"/>
      <c r="DG639" s="254"/>
      <c r="DH639" s="254"/>
      <c r="DI639" s="254"/>
      <c r="DJ639" s="254"/>
      <c r="DK639" s="254"/>
      <c r="DL639" s="254"/>
      <c r="DM639" s="254"/>
      <c r="DN639" s="259"/>
      <c r="DO639" s="254"/>
    </row>
    <row r="640" spans="1:119" ht="7.5" customHeight="1">
      <c r="A640" s="254"/>
      <c r="B640" s="258"/>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c r="AA640" s="254"/>
      <c r="AB640" s="254"/>
      <c r="AC640" s="254"/>
      <c r="AD640" s="254"/>
      <c r="AE640" s="254"/>
      <c r="AF640" s="254"/>
      <c r="AG640" s="254"/>
      <c r="AH640" s="254"/>
      <c r="AI640" s="254"/>
      <c r="AJ640" s="254"/>
      <c r="AK640" s="254"/>
      <c r="AL640" s="254"/>
      <c r="AM640" s="254"/>
      <c r="AN640" s="254"/>
      <c r="AO640" s="254"/>
      <c r="AP640" s="254"/>
      <c r="AQ640" s="254"/>
      <c r="AR640" s="254"/>
      <c r="AS640" s="254"/>
      <c r="AT640" s="254"/>
      <c r="AU640" s="254"/>
      <c r="AV640" s="254"/>
      <c r="AW640" s="254"/>
      <c r="AX640" s="254"/>
      <c r="AY640" s="254"/>
      <c r="AZ640" s="254"/>
      <c r="BA640" s="254"/>
      <c r="BB640" s="254"/>
      <c r="BC640" s="254"/>
      <c r="BD640" s="254"/>
      <c r="BE640" s="254"/>
      <c r="BF640" s="254"/>
      <c r="BG640" s="254"/>
      <c r="BH640" s="254"/>
      <c r="BI640" s="254"/>
      <c r="BJ640" s="254"/>
      <c r="BK640" s="254"/>
      <c r="BL640" s="254"/>
      <c r="BM640" s="254"/>
      <c r="BN640" s="254"/>
      <c r="BO640" s="254"/>
      <c r="BP640" s="254"/>
      <c r="BQ640" s="254"/>
      <c r="BR640" s="254"/>
      <c r="BS640" s="254"/>
      <c r="BT640" s="254"/>
      <c r="BU640" s="254"/>
      <c r="BV640" s="254"/>
      <c r="BW640" s="254"/>
      <c r="BX640" s="254"/>
      <c r="BY640" s="254"/>
      <c r="BZ640" s="254"/>
      <c r="CA640" s="254"/>
      <c r="CB640" s="254"/>
      <c r="CC640" s="254"/>
      <c r="CD640" s="254"/>
      <c r="CE640" s="254"/>
      <c r="CF640" s="254"/>
      <c r="CG640" s="254"/>
      <c r="CH640" s="254"/>
      <c r="CI640" s="254"/>
      <c r="CJ640" s="254"/>
      <c r="CK640" s="254"/>
      <c r="CL640" s="254"/>
      <c r="CM640" s="254"/>
      <c r="CN640" s="254"/>
      <c r="CO640" s="254"/>
      <c r="CP640" s="254"/>
      <c r="CQ640" s="254"/>
      <c r="CR640" s="254"/>
      <c r="CS640" s="254"/>
      <c r="CT640" s="254"/>
      <c r="CU640" s="254"/>
      <c r="CV640" s="254"/>
      <c r="CW640" s="254"/>
      <c r="CX640" s="254"/>
      <c r="CY640" s="254"/>
      <c r="CZ640" s="254"/>
      <c r="DA640" s="254"/>
      <c r="DB640" s="254"/>
      <c r="DC640" s="254"/>
      <c r="DD640" s="254"/>
      <c r="DE640" s="254"/>
      <c r="DF640" s="254"/>
      <c r="DG640" s="254"/>
      <c r="DH640" s="254"/>
      <c r="DI640" s="254"/>
      <c r="DJ640" s="254"/>
      <c r="DK640" s="254"/>
      <c r="DL640" s="254"/>
      <c r="DM640" s="254"/>
      <c r="DN640" s="259"/>
      <c r="DO640" s="254"/>
    </row>
    <row r="641" spans="1:119" ht="7.5" customHeight="1">
      <c r="A641" s="254"/>
      <c r="B641" s="258"/>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c r="AA641" s="254"/>
      <c r="AB641" s="254"/>
      <c r="AC641" s="254"/>
      <c r="AD641" s="254"/>
      <c r="AE641" s="254"/>
      <c r="AF641" s="254"/>
      <c r="AG641" s="254"/>
      <c r="AH641" s="254"/>
      <c r="AI641" s="254"/>
      <c r="AJ641" s="254"/>
      <c r="AK641" s="254"/>
      <c r="AL641" s="254"/>
      <c r="AM641" s="254"/>
      <c r="AN641" s="254"/>
      <c r="AO641" s="254"/>
      <c r="AP641" s="254"/>
      <c r="AQ641" s="254"/>
      <c r="AR641" s="254"/>
      <c r="AS641" s="254"/>
      <c r="AT641" s="254"/>
      <c r="AU641" s="254"/>
      <c r="AV641" s="254"/>
      <c r="AW641" s="254"/>
      <c r="AX641" s="254"/>
      <c r="AY641" s="254"/>
      <c r="AZ641" s="254"/>
      <c r="BA641" s="254"/>
      <c r="BB641" s="254"/>
      <c r="BC641" s="254"/>
      <c r="BD641" s="254"/>
      <c r="BE641" s="254"/>
      <c r="BF641" s="254"/>
      <c r="BG641" s="254"/>
      <c r="BH641" s="254"/>
      <c r="BI641" s="254"/>
      <c r="BJ641" s="254"/>
      <c r="BK641" s="254"/>
      <c r="BL641" s="254"/>
      <c r="BM641" s="254"/>
      <c r="BN641" s="254"/>
      <c r="BO641" s="254"/>
      <c r="BP641" s="254"/>
      <c r="BQ641" s="254"/>
      <c r="BR641" s="254"/>
      <c r="BS641" s="254"/>
      <c r="BT641" s="254"/>
      <c r="BU641" s="254"/>
      <c r="BV641" s="254"/>
      <c r="BW641" s="254"/>
      <c r="BX641" s="254"/>
      <c r="BY641" s="254"/>
      <c r="BZ641" s="254"/>
      <c r="CA641" s="254"/>
      <c r="CB641" s="254"/>
      <c r="CC641" s="254"/>
      <c r="CD641" s="254"/>
      <c r="CE641" s="254"/>
      <c r="CF641" s="254"/>
      <c r="CG641" s="254"/>
      <c r="CH641" s="254"/>
      <c r="CI641" s="254"/>
      <c r="CJ641" s="254"/>
      <c r="CK641" s="254"/>
      <c r="CL641" s="254"/>
      <c r="CM641" s="254"/>
      <c r="CN641" s="254"/>
      <c r="CO641" s="254"/>
      <c r="CP641" s="254"/>
      <c r="CQ641" s="254"/>
      <c r="CR641" s="254"/>
      <c r="CS641" s="254"/>
      <c r="CT641" s="254"/>
      <c r="CU641" s="254"/>
      <c r="CV641" s="254"/>
      <c r="CW641" s="254"/>
      <c r="CX641" s="254"/>
      <c r="CY641" s="254"/>
      <c r="CZ641" s="254"/>
      <c r="DA641" s="254"/>
      <c r="DB641" s="254"/>
      <c r="DC641" s="254"/>
      <c r="DD641" s="254"/>
      <c r="DE641" s="254"/>
      <c r="DF641" s="254"/>
      <c r="DG641" s="254"/>
      <c r="DH641" s="254"/>
      <c r="DI641" s="254"/>
      <c r="DJ641" s="254"/>
      <c r="DK641" s="254"/>
      <c r="DL641" s="254"/>
      <c r="DM641" s="254"/>
      <c r="DN641" s="259"/>
      <c r="DO641" s="254"/>
    </row>
    <row r="642" spans="1:119" ht="7.5" customHeight="1">
      <c r="A642" s="254"/>
      <c r="B642" s="258"/>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c r="AA642" s="254"/>
      <c r="AB642" s="254"/>
      <c r="AC642" s="254"/>
      <c r="AD642" s="254"/>
      <c r="AE642" s="254"/>
      <c r="AF642" s="254"/>
      <c r="AG642" s="254"/>
      <c r="AH642" s="254"/>
      <c r="AI642" s="254"/>
      <c r="AJ642" s="254"/>
      <c r="AK642" s="254"/>
      <c r="AL642" s="254"/>
      <c r="AM642" s="254"/>
      <c r="AN642" s="254"/>
      <c r="AO642" s="254"/>
      <c r="AP642" s="254"/>
      <c r="AQ642" s="254"/>
      <c r="AR642" s="254"/>
      <c r="AS642" s="254"/>
      <c r="AT642" s="254"/>
      <c r="AU642" s="254"/>
      <c r="AV642" s="254"/>
      <c r="AW642" s="254"/>
      <c r="AX642" s="254"/>
      <c r="AY642" s="254"/>
      <c r="AZ642" s="254"/>
      <c r="BA642" s="254"/>
      <c r="BB642" s="254"/>
      <c r="BC642" s="254"/>
      <c r="BD642" s="254"/>
      <c r="BE642" s="254"/>
      <c r="BF642" s="254"/>
      <c r="BG642" s="254"/>
      <c r="BH642" s="254"/>
      <c r="BI642" s="254"/>
      <c r="BJ642" s="254"/>
      <c r="BK642" s="254"/>
      <c r="BL642" s="254"/>
      <c r="BM642" s="254"/>
      <c r="BN642" s="254"/>
      <c r="BO642" s="254"/>
      <c r="BP642" s="254"/>
      <c r="BQ642" s="254"/>
      <c r="BR642" s="254"/>
      <c r="BS642" s="254"/>
      <c r="BT642" s="254"/>
      <c r="BU642" s="254"/>
      <c r="BV642" s="254"/>
      <c r="BW642" s="254"/>
      <c r="BX642" s="254"/>
      <c r="BY642" s="254"/>
      <c r="BZ642" s="254"/>
      <c r="CA642" s="254"/>
      <c r="CB642" s="254"/>
      <c r="CC642" s="254"/>
      <c r="CD642" s="254"/>
      <c r="CE642" s="254"/>
      <c r="CF642" s="254"/>
      <c r="CG642" s="254"/>
      <c r="CH642" s="254"/>
      <c r="CI642" s="254"/>
      <c r="CJ642" s="254"/>
      <c r="CK642" s="254"/>
      <c r="CL642" s="254"/>
      <c r="CM642" s="254"/>
      <c r="CN642" s="254"/>
      <c r="CO642" s="254"/>
      <c r="CP642" s="254"/>
      <c r="CQ642" s="254"/>
      <c r="CR642" s="254"/>
      <c r="CS642" s="254"/>
      <c r="CT642" s="254"/>
      <c r="CU642" s="254"/>
      <c r="CV642" s="254"/>
      <c r="CW642" s="254"/>
      <c r="CX642" s="254"/>
      <c r="CY642" s="254"/>
      <c r="CZ642" s="254"/>
      <c r="DA642" s="254"/>
      <c r="DB642" s="254"/>
      <c r="DC642" s="254"/>
      <c r="DD642" s="254"/>
      <c r="DE642" s="254"/>
      <c r="DF642" s="254"/>
      <c r="DG642" s="254"/>
      <c r="DH642" s="254"/>
      <c r="DI642" s="254"/>
      <c r="DJ642" s="254"/>
      <c r="DK642" s="254"/>
      <c r="DL642" s="254"/>
      <c r="DM642" s="254"/>
      <c r="DN642" s="259"/>
      <c r="DO642" s="254"/>
    </row>
    <row r="643" spans="1:119" ht="7.5" customHeight="1">
      <c r="A643" s="254"/>
      <c r="B643" s="258"/>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c r="AA643" s="254"/>
      <c r="AB643" s="254"/>
      <c r="AC643" s="254"/>
      <c r="AD643" s="254"/>
      <c r="AE643" s="254"/>
      <c r="AF643" s="254"/>
      <c r="AG643" s="254"/>
      <c r="AH643" s="254"/>
      <c r="AI643" s="254"/>
      <c r="AJ643" s="254"/>
      <c r="AK643" s="254"/>
      <c r="AL643" s="254"/>
      <c r="AM643" s="254"/>
      <c r="AN643" s="254"/>
      <c r="AO643" s="254"/>
      <c r="AP643" s="254"/>
      <c r="AQ643" s="254"/>
      <c r="AR643" s="254"/>
      <c r="AS643" s="254"/>
      <c r="AT643" s="254"/>
      <c r="AU643" s="254"/>
      <c r="AV643" s="254"/>
      <c r="AW643" s="254"/>
      <c r="AX643" s="254"/>
      <c r="AY643" s="254"/>
      <c r="AZ643" s="254"/>
      <c r="BA643" s="254"/>
      <c r="BB643" s="254"/>
      <c r="BC643" s="254"/>
      <c r="BD643" s="254"/>
      <c r="BE643" s="254"/>
      <c r="BF643" s="254"/>
      <c r="BG643" s="254"/>
      <c r="BH643" s="254"/>
      <c r="BI643" s="254"/>
      <c r="BJ643" s="254"/>
      <c r="BK643" s="254"/>
      <c r="BL643" s="254"/>
      <c r="BM643" s="254"/>
      <c r="BN643" s="254"/>
      <c r="BO643" s="254"/>
      <c r="BP643" s="254"/>
      <c r="BQ643" s="254"/>
      <c r="BR643" s="254"/>
      <c r="BS643" s="254"/>
      <c r="BT643" s="254"/>
      <c r="BU643" s="254"/>
      <c r="BV643" s="254"/>
      <c r="BW643" s="254"/>
      <c r="BX643" s="254"/>
      <c r="BY643" s="254"/>
      <c r="BZ643" s="254"/>
      <c r="CA643" s="254"/>
      <c r="CB643" s="254"/>
      <c r="CC643" s="254"/>
      <c r="CD643" s="254"/>
      <c r="CE643" s="254"/>
      <c r="CF643" s="254"/>
      <c r="CG643" s="254"/>
      <c r="CH643" s="254"/>
      <c r="CI643" s="254"/>
      <c r="CJ643" s="254"/>
      <c r="CK643" s="254"/>
      <c r="CL643" s="254"/>
      <c r="CM643" s="254"/>
      <c r="CN643" s="254"/>
      <c r="CO643" s="254"/>
      <c r="CP643" s="254"/>
      <c r="CQ643" s="254"/>
      <c r="CR643" s="254"/>
      <c r="CS643" s="254"/>
      <c r="CT643" s="254"/>
      <c r="CU643" s="254"/>
      <c r="CV643" s="254"/>
      <c r="CW643" s="254"/>
      <c r="CX643" s="254"/>
      <c r="CY643" s="254"/>
      <c r="CZ643" s="254"/>
      <c r="DA643" s="254"/>
      <c r="DB643" s="254"/>
      <c r="DC643" s="254"/>
      <c r="DD643" s="254"/>
      <c r="DE643" s="254"/>
      <c r="DF643" s="254"/>
      <c r="DG643" s="254"/>
      <c r="DH643" s="254"/>
      <c r="DI643" s="254"/>
      <c r="DJ643" s="254"/>
      <c r="DK643" s="254"/>
      <c r="DL643" s="254"/>
      <c r="DM643" s="254"/>
      <c r="DN643" s="259"/>
      <c r="DO643" s="254"/>
    </row>
    <row r="644" spans="1:119" ht="7.5" customHeight="1">
      <c r="A644" s="254"/>
      <c r="B644" s="258"/>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c r="AA644" s="254"/>
      <c r="AB644" s="254"/>
      <c r="AC644" s="254"/>
      <c r="AD644" s="254"/>
      <c r="AE644" s="254"/>
      <c r="AF644" s="254"/>
      <c r="AG644" s="254"/>
      <c r="AH644" s="254"/>
      <c r="AI644" s="254"/>
      <c r="AJ644" s="254"/>
      <c r="AK644" s="254"/>
      <c r="AL644" s="254"/>
      <c r="AM644" s="254"/>
      <c r="AN644" s="254"/>
      <c r="AO644" s="254"/>
      <c r="AP644" s="254"/>
      <c r="AQ644" s="254"/>
      <c r="AR644" s="254"/>
      <c r="AS644" s="254"/>
      <c r="AT644" s="254"/>
      <c r="AU644" s="254"/>
      <c r="AV644" s="254"/>
      <c r="AW644" s="254"/>
      <c r="AX644" s="254"/>
      <c r="AY644" s="254"/>
      <c r="AZ644" s="254"/>
      <c r="BA644" s="254"/>
      <c r="BB644" s="254"/>
      <c r="BC644" s="254"/>
      <c r="BD644" s="254"/>
      <c r="BE644" s="254"/>
      <c r="BF644" s="254"/>
      <c r="BG644" s="254"/>
      <c r="BH644" s="254"/>
      <c r="BI644" s="254"/>
      <c r="BJ644" s="254"/>
      <c r="BK644" s="254"/>
      <c r="BL644" s="254"/>
      <c r="BM644" s="254"/>
      <c r="BN644" s="254"/>
      <c r="BO644" s="254"/>
      <c r="BP644" s="254"/>
      <c r="BQ644" s="254"/>
      <c r="BR644" s="254"/>
      <c r="BS644" s="254"/>
      <c r="BT644" s="254"/>
      <c r="BU644" s="254"/>
      <c r="BV644" s="254"/>
      <c r="BW644" s="254"/>
      <c r="BX644" s="254"/>
      <c r="BY644" s="254"/>
      <c r="BZ644" s="254"/>
      <c r="CA644" s="254"/>
      <c r="CB644" s="254"/>
      <c r="CC644" s="254"/>
      <c r="CD644" s="254"/>
      <c r="CE644" s="254"/>
      <c r="CF644" s="254"/>
      <c r="CG644" s="254"/>
      <c r="CH644" s="254"/>
      <c r="CI644" s="254"/>
      <c r="CJ644" s="254"/>
      <c r="CK644" s="254"/>
      <c r="CL644" s="254"/>
      <c r="CM644" s="254"/>
      <c r="CN644" s="254"/>
      <c r="CO644" s="254"/>
      <c r="CP644" s="254"/>
      <c r="CQ644" s="254"/>
      <c r="CR644" s="254"/>
      <c r="CS644" s="254"/>
      <c r="CT644" s="254"/>
      <c r="CU644" s="254"/>
      <c r="CV644" s="254"/>
      <c r="CW644" s="254"/>
      <c r="CX644" s="254"/>
      <c r="CY644" s="254"/>
      <c r="CZ644" s="254"/>
      <c r="DA644" s="254"/>
      <c r="DB644" s="254"/>
      <c r="DC644" s="254"/>
      <c r="DD644" s="254"/>
      <c r="DE644" s="254"/>
      <c r="DF644" s="254"/>
      <c r="DG644" s="254"/>
      <c r="DH644" s="254"/>
      <c r="DI644" s="254"/>
      <c r="DJ644" s="254"/>
      <c r="DK644" s="254"/>
      <c r="DL644" s="254"/>
      <c r="DM644" s="254"/>
      <c r="DN644" s="259"/>
      <c r="DO644" s="254"/>
    </row>
    <row r="645" spans="1:119" ht="7.5" customHeight="1">
      <c r="A645" s="254"/>
      <c r="B645" s="258"/>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c r="AA645" s="254"/>
      <c r="AB645" s="254"/>
      <c r="AC645" s="254"/>
      <c r="AD645" s="254"/>
      <c r="AE645" s="254"/>
      <c r="AF645" s="254"/>
      <c r="AG645" s="254"/>
      <c r="AH645" s="254"/>
      <c r="AI645" s="254"/>
      <c r="AJ645" s="254"/>
      <c r="AK645" s="254"/>
      <c r="AL645" s="254"/>
      <c r="AM645" s="254"/>
      <c r="AN645" s="254"/>
      <c r="AO645" s="254"/>
      <c r="AP645" s="254"/>
      <c r="AQ645" s="254"/>
      <c r="AR645" s="254"/>
      <c r="AS645" s="254"/>
      <c r="AT645" s="254"/>
      <c r="AU645" s="254"/>
      <c r="AV645" s="254"/>
      <c r="AW645" s="254"/>
      <c r="AX645" s="254"/>
      <c r="AY645" s="254"/>
      <c r="AZ645" s="254"/>
      <c r="BA645" s="254"/>
      <c r="BB645" s="254"/>
      <c r="BC645" s="254"/>
      <c r="BD645" s="254"/>
      <c r="BE645" s="254"/>
      <c r="BF645" s="254"/>
      <c r="BG645" s="254"/>
      <c r="BH645" s="254"/>
      <c r="BI645" s="254"/>
      <c r="BJ645" s="254"/>
      <c r="BK645" s="254"/>
      <c r="BL645" s="254"/>
      <c r="BM645" s="254"/>
      <c r="BN645" s="254"/>
      <c r="BO645" s="254"/>
      <c r="BP645" s="254"/>
      <c r="BQ645" s="254"/>
      <c r="BR645" s="254"/>
      <c r="BS645" s="254"/>
      <c r="BT645" s="254"/>
      <c r="BU645" s="254"/>
      <c r="BV645" s="254"/>
      <c r="BW645" s="254"/>
      <c r="BX645" s="254"/>
      <c r="BY645" s="254"/>
      <c r="BZ645" s="254"/>
      <c r="CA645" s="254"/>
      <c r="CB645" s="254"/>
      <c r="CC645" s="254"/>
      <c r="CD645" s="254"/>
      <c r="CE645" s="254"/>
      <c r="CF645" s="254"/>
      <c r="CG645" s="254"/>
      <c r="CH645" s="254"/>
      <c r="CI645" s="254"/>
      <c r="CJ645" s="254"/>
      <c r="CK645" s="254"/>
      <c r="CL645" s="254"/>
      <c r="CM645" s="254"/>
      <c r="CN645" s="254"/>
      <c r="CO645" s="254"/>
      <c r="CP645" s="254"/>
      <c r="CQ645" s="254"/>
      <c r="CR645" s="254"/>
      <c r="CS645" s="254"/>
      <c r="CT645" s="254"/>
      <c r="CU645" s="254"/>
      <c r="CV645" s="254"/>
      <c r="CW645" s="254"/>
      <c r="CX645" s="254"/>
      <c r="CY645" s="254"/>
      <c r="CZ645" s="254"/>
      <c r="DA645" s="254"/>
      <c r="DB645" s="254"/>
      <c r="DC645" s="254"/>
      <c r="DD645" s="254"/>
      <c r="DE645" s="254"/>
      <c r="DF645" s="254"/>
      <c r="DG645" s="254"/>
      <c r="DH645" s="254"/>
      <c r="DI645" s="254"/>
      <c r="DJ645" s="254"/>
      <c r="DK645" s="254"/>
      <c r="DL645" s="254"/>
      <c r="DM645" s="254"/>
      <c r="DN645" s="259"/>
      <c r="DO645" s="254"/>
    </row>
    <row r="646" spans="1:119" ht="7.5" customHeight="1">
      <c r="A646" s="254"/>
      <c r="B646" s="258"/>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c r="AA646" s="254"/>
      <c r="AB646" s="254"/>
      <c r="AC646" s="254"/>
      <c r="AD646" s="254"/>
      <c r="AE646" s="254"/>
      <c r="AF646" s="254"/>
      <c r="AG646" s="254"/>
      <c r="AH646" s="254"/>
      <c r="AI646" s="254"/>
      <c r="AJ646" s="254"/>
      <c r="AK646" s="254"/>
      <c r="AL646" s="254"/>
      <c r="AM646" s="254"/>
      <c r="AN646" s="254"/>
      <c r="AO646" s="254"/>
      <c r="AP646" s="254"/>
      <c r="AQ646" s="254"/>
      <c r="AR646" s="254"/>
      <c r="AS646" s="254"/>
      <c r="AT646" s="254"/>
      <c r="AU646" s="254"/>
      <c r="AV646" s="254"/>
      <c r="AW646" s="254"/>
      <c r="AX646" s="254"/>
      <c r="AY646" s="254"/>
      <c r="AZ646" s="254"/>
      <c r="BA646" s="254"/>
      <c r="BB646" s="254"/>
      <c r="BC646" s="254"/>
      <c r="BD646" s="254"/>
      <c r="BE646" s="254"/>
      <c r="BF646" s="254"/>
      <c r="BG646" s="254"/>
      <c r="BH646" s="254"/>
      <c r="BI646" s="254"/>
      <c r="BJ646" s="254"/>
      <c r="BK646" s="254"/>
      <c r="BL646" s="254"/>
      <c r="BM646" s="254"/>
      <c r="BN646" s="254"/>
      <c r="BO646" s="254"/>
      <c r="BP646" s="254"/>
      <c r="BQ646" s="254"/>
      <c r="BR646" s="254"/>
      <c r="BS646" s="254"/>
      <c r="BT646" s="254"/>
      <c r="BU646" s="254"/>
      <c r="BV646" s="254"/>
      <c r="BW646" s="254"/>
      <c r="BX646" s="254"/>
      <c r="BY646" s="254"/>
      <c r="BZ646" s="254"/>
      <c r="CA646" s="254"/>
      <c r="CB646" s="254"/>
      <c r="CC646" s="254"/>
      <c r="CD646" s="254"/>
      <c r="CE646" s="254"/>
      <c r="CF646" s="254"/>
      <c r="CG646" s="254"/>
      <c r="CH646" s="254"/>
      <c r="CI646" s="254"/>
      <c r="CJ646" s="254"/>
      <c r="CK646" s="254"/>
      <c r="CL646" s="254"/>
      <c r="CM646" s="254"/>
      <c r="CN646" s="254"/>
      <c r="CO646" s="254"/>
      <c r="CP646" s="254"/>
      <c r="CQ646" s="254"/>
      <c r="CR646" s="254"/>
      <c r="CS646" s="254"/>
      <c r="CT646" s="254"/>
      <c r="CU646" s="254"/>
      <c r="CV646" s="254"/>
      <c r="CW646" s="254"/>
      <c r="CX646" s="254"/>
      <c r="CY646" s="254"/>
      <c r="CZ646" s="254"/>
      <c r="DA646" s="254"/>
      <c r="DB646" s="254"/>
      <c r="DC646" s="254"/>
      <c r="DD646" s="254"/>
      <c r="DE646" s="254"/>
      <c r="DF646" s="254"/>
      <c r="DG646" s="254"/>
      <c r="DH646" s="254"/>
      <c r="DI646" s="254"/>
      <c r="DJ646" s="254"/>
      <c r="DK646" s="254"/>
      <c r="DL646" s="254"/>
      <c r="DM646" s="254"/>
      <c r="DN646" s="259"/>
      <c r="DO646" s="254"/>
    </row>
    <row r="647" spans="1:119" ht="7.5" customHeight="1">
      <c r="A647" s="254"/>
      <c r="B647" s="258"/>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c r="AA647" s="254"/>
      <c r="AB647" s="254"/>
      <c r="AC647" s="254"/>
      <c r="AD647" s="254"/>
      <c r="AE647" s="254"/>
      <c r="AF647" s="254"/>
      <c r="AG647" s="254"/>
      <c r="AH647" s="254"/>
      <c r="AI647" s="254"/>
      <c r="AJ647" s="254"/>
      <c r="AK647" s="254"/>
      <c r="AL647" s="254"/>
      <c r="AM647" s="254"/>
      <c r="AN647" s="254"/>
      <c r="AO647" s="254"/>
      <c r="AP647" s="254"/>
      <c r="AQ647" s="254"/>
      <c r="AR647" s="254"/>
      <c r="AS647" s="254"/>
      <c r="AT647" s="254"/>
      <c r="AU647" s="254"/>
      <c r="AV647" s="254"/>
      <c r="AW647" s="254"/>
      <c r="AX647" s="254"/>
      <c r="AY647" s="254"/>
      <c r="AZ647" s="254"/>
      <c r="BA647" s="254"/>
      <c r="BB647" s="254"/>
      <c r="BC647" s="254"/>
      <c r="BD647" s="254"/>
      <c r="BE647" s="254"/>
      <c r="BF647" s="254"/>
      <c r="BG647" s="254"/>
      <c r="BH647" s="254"/>
      <c r="BI647" s="254"/>
      <c r="BJ647" s="254"/>
      <c r="BK647" s="254"/>
      <c r="BL647" s="254"/>
      <c r="BM647" s="254"/>
      <c r="BN647" s="254"/>
      <c r="BO647" s="254"/>
      <c r="BP647" s="254"/>
      <c r="BQ647" s="254"/>
      <c r="BR647" s="254"/>
      <c r="BS647" s="254"/>
      <c r="BT647" s="254"/>
      <c r="BU647" s="254"/>
      <c r="BV647" s="254"/>
      <c r="BW647" s="254"/>
      <c r="BX647" s="254"/>
      <c r="BY647" s="254"/>
      <c r="BZ647" s="254"/>
      <c r="CA647" s="254"/>
      <c r="CB647" s="254"/>
      <c r="CC647" s="254"/>
      <c r="CD647" s="254"/>
      <c r="CE647" s="254"/>
      <c r="CF647" s="254"/>
      <c r="CG647" s="254"/>
      <c r="CH647" s="254"/>
      <c r="CI647" s="254"/>
      <c r="CJ647" s="254"/>
      <c r="CK647" s="254"/>
      <c r="CL647" s="254"/>
      <c r="CM647" s="254"/>
      <c r="CN647" s="254"/>
      <c r="CO647" s="254"/>
      <c r="CP647" s="254"/>
      <c r="CQ647" s="254"/>
      <c r="CR647" s="254"/>
      <c r="CS647" s="254"/>
      <c r="CT647" s="254"/>
      <c r="CU647" s="254"/>
      <c r="CV647" s="254"/>
      <c r="CW647" s="254"/>
      <c r="CX647" s="254"/>
      <c r="CY647" s="254"/>
      <c r="CZ647" s="254"/>
      <c r="DA647" s="254"/>
      <c r="DB647" s="254"/>
      <c r="DC647" s="254"/>
      <c r="DD647" s="254"/>
      <c r="DE647" s="254"/>
      <c r="DF647" s="254"/>
      <c r="DG647" s="254"/>
      <c r="DH647" s="254"/>
      <c r="DI647" s="254"/>
      <c r="DJ647" s="254"/>
      <c r="DK647" s="254"/>
      <c r="DL647" s="254"/>
      <c r="DM647" s="254"/>
      <c r="DN647" s="259"/>
      <c r="DO647" s="254"/>
    </row>
    <row r="648" spans="1:119" ht="7.5" customHeight="1">
      <c r="A648" s="254"/>
      <c r="B648" s="258"/>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c r="AA648" s="254"/>
      <c r="AB648" s="254"/>
      <c r="AC648" s="254"/>
      <c r="AD648" s="254"/>
      <c r="AE648" s="254"/>
      <c r="AF648" s="254"/>
      <c r="AG648" s="254"/>
      <c r="AH648" s="254"/>
      <c r="AI648" s="254"/>
      <c r="AJ648" s="254"/>
      <c r="AK648" s="254"/>
      <c r="AL648" s="254"/>
      <c r="AM648" s="254"/>
      <c r="AN648" s="254"/>
      <c r="AO648" s="254"/>
      <c r="AP648" s="254"/>
      <c r="AQ648" s="254"/>
      <c r="AR648" s="254"/>
      <c r="AS648" s="254"/>
      <c r="AT648" s="254"/>
      <c r="AU648" s="254"/>
      <c r="AV648" s="254"/>
      <c r="AW648" s="254"/>
      <c r="AX648" s="254"/>
      <c r="AY648" s="254"/>
      <c r="AZ648" s="254"/>
      <c r="BA648" s="254"/>
      <c r="BB648" s="254"/>
      <c r="BC648" s="254"/>
      <c r="BD648" s="254"/>
      <c r="BE648" s="254"/>
      <c r="BF648" s="254"/>
      <c r="BG648" s="254"/>
      <c r="BH648" s="254"/>
      <c r="BI648" s="254"/>
      <c r="BJ648" s="254"/>
      <c r="BK648" s="254"/>
      <c r="BL648" s="254"/>
      <c r="BM648" s="254"/>
      <c r="BN648" s="254"/>
      <c r="BO648" s="254"/>
      <c r="BP648" s="254"/>
      <c r="BQ648" s="254"/>
      <c r="BR648" s="254"/>
      <c r="BS648" s="254"/>
      <c r="BT648" s="254"/>
      <c r="BU648" s="254"/>
      <c r="BV648" s="254"/>
      <c r="BW648" s="254"/>
      <c r="BX648" s="254"/>
      <c r="BY648" s="254"/>
      <c r="BZ648" s="254"/>
      <c r="CA648" s="254"/>
      <c r="CB648" s="254"/>
      <c r="CC648" s="254"/>
      <c r="CD648" s="254"/>
      <c r="CE648" s="254"/>
      <c r="CF648" s="254"/>
      <c r="CG648" s="254"/>
      <c r="CH648" s="254"/>
      <c r="CI648" s="254"/>
      <c r="CJ648" s="254"/>
      <c r="CK648" s="254"/>
      <c r="CL648" s="254"/>
      <c r="CM648" s="254"/>
      <c r="CN648" s="254"/>
      <c r="CO648" s="254"/>
      <c r="CP648" s="254"/>
      <c r="CQ648" s="254"/>
      <c r="CR648" s="254"/>
      <c r="CS648" s="254"/>
      <c r="CT648" s="254"/>
      <c r="CU648" s="254"/>
      <c r="CV648" s="254"/>
      <c r="CW648" s="254"/>
      <c r="CX648" s="254"/>
      <c r="CY648" s="254"/>
      <c r="CZ648" s="254"/>
      <c r="DA648" s="254"/>
      <c r="DB648" s="254"/>
      <c r="DC648" s="254"/>
      <c r="DD648" s="254"/>
      <c r="DE648" s="254"/>
      <c r="DF648" s="254"/>
      <c r="DG648" s="254"/>
      <c r="DH648" s="254"/>
      <c r="DI648" s="254"/>
      <c r="DJ648" s="254"/>
      <c r="DK648" s="254"/>
      <c r="DL648" s="254"/>
      <c r="DM648" s="254"/>
      <c r="DN648" s="259"/>
      <c r="DO648" s="254"/>
    </row>
    <row r="649" spans="1:119" ht="7.5" customHeight="1">
      <c r="A649" s="254"/>
      <c r="B649" s="258"/>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c r="AA649" s="254"/>
      <c r="AB649" s="254"/>
      <c r="AC649" s="254"/>
      <c r="AD649" s="254"/>
      <c r="AE649" s="254"/>
      <c r="AF649" s="254"/>
      <c r="AG649" s="254"/>
      <c r="AH649" s="254"/>
      <c r="AI649" s="254"/>
      <c r="AJ649" s="254"/>
      <c r="AK649" s="254"/>
      <c r="AL649" s="254"/>
      <c r="AM649" s="254"/>
      <c r="AN649" s="254"/>
      <c r="AO649" s="254"/>
      <c r="AP649" s="254"/>
      <c r="AQ649" s="254"/>
      <c r="AR649" s="254"/>
      <c r="AS649" s="254"/>
      <c r="AT649" s="254"/>
      <c r="AU649" s="254"/>
      <c r="AV649" s="254"/>
      <c r="AW649" s="254"/>
      <c r="AX649" s="254"/>
      <c r="AY649" s="254"/>
      <c r="AZ649" s="254"/>
      <c r="BA649" s="254"/>
      <c r="BB649" s="254"/>
      <c r="BC649" s="254"/>
      <c r="BD649" s="254"/>
      <c r="BE649" s="254"/>
      <c r="BF649" s="254"/>
      <c r="BG649" s="254"/>
      <c r="BH649" s="254"/>
      <c r="BI649" s="254"/>
      <c r="BJ649" s="254"/>
      <c r="BK649" s="254"/>
      <c r="BL649" s="254"/>
      <c r="BM649" s="254"/>
      <c r="BN649" s="254"/>
      <c r="BO649" s="254"/>
      <c r="BP649" s="254"/>
      <c r="BQ649" s="254"/>
      <c r="BR649" s="254"/>
      <c r="BS649" s="254"/>
      <c r="BT649" s="254"/>
      <c r="BU649" s="254"/>
      <c r="BV649" s="254"/>
      <c r="BW649" s="254"/>
      <c r="BX649" s="254"/>
      <c r="BY649" s="254"/>
      <c r="BZ649" s="254"/>
      <c r="CA649" s="254"/>
      <c r="CB649" s="254"/>
      <c r="CC649" s="254"/>
      <c r="CD649" s="254"/>
      <c r="CE649" s="254"/>
      <c r="CF649" s="254"/>
      <c r="CG649" s="254"/>
      <c r="CH649" s="254"/>
      <c r="CI649" s="254"/>
      <c r="CJ649" s="254"/>
      <c r="CK649" s="254"/>
      <c r="CL649" s="254"/>
      <c r="CM649" s="254"/>
      <c r="CN649" s="254"/>
      <c r="CO649" s="254"/>
      <c r="CP649" s="254"/>
      <c r="CQ649" s="254"/>
      <c r="CR649" s="254"/>
      <c r="CS649" s="254"/>
      <c r="CT649" s="254"/>
      <c r="CU649" s="254"/>
      <c r="CV649" s="254"/>
      <c r="CW649" s="254"/>
      <c r="CX649" s="254"/>
      <c r="CY649" s="254"/>
      <c r="CZ649" s="254"/>
      <c r="DA649" s="254"/>
      <c r="DB649" s="254"/>
      <c r="DC649" s="254"/>
      <c r="DD649" s="254"/>
      <c r="DE649" s="254"/>
      <c r="DF649" s="254"/>
      <c r="DG649" s="254"/>
      <c r="DH649" s="254"/>
      <c r="DI649" s="254"/>
      <c r="DJ649" s="254"/>
      <c r="DK649" s="254"/>
      <c r="DL649" s="254"/>
      <c r="DM649" s="254"/>
      <c r="DN649" s="259"/>
      <c r="DO649" s="254"/>
    </row>
    <row r="650" spans="1:119" ht="7.5" customHeight="1">
      <c r="A650" s="254"/>
      <c r="B650" s="258"/>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c r="AA650" s="254"/>
      <c r="AB650" s="254"/>
      <c r="AC650" s="254"/>
      <c r="AD650" s="254"/>
      <c r="AE650" s="254"/>
      <c r="AF650" s="254"/>
      <c r="AG650" s="254"/>
      <c r="AH650" s="254"/>
      <c r="AI650" s="254"/>
      <c r="AJ650" s="254"/>
      <c r="AK650" s="254"/>
      <c r="AL650" s="254"/>
      <c r="AM650" s="254"/>
      <c r="AN650" s="254"/>
      <c r="AO650" s="254"/>
      <c r="AP650" s="254"/>
      <c r="AQ650" s="254"/>
      <c r="AR650" s="254"/>
      <c r="AS650" s="254"/>
      <c r="AT650" s="254"/>
      <c r="AU650" s="254"/>
      <c r="AV650" s="254"/>
      <c r="AW650" s="254"/>
      <c r="AX650" s="254"/>
      <c r="AY650" s="254"/>
      <c r="AZ650" s="254"/>
      <c r="BA650" s="254"/>
      <c r="BB650" s="254"/>
      <c r="BC650" s="254"/>
      <c r="BD650" s="254"/>
      <c r="BE650" s="254"/>
      <c r="BF650" s="254"/>
      <c r="BG650" s="254"/>
      <c r="BH650" s="254"/>
      <c r="BI650" s="254"/>
      <c r="BJ650" s="254"/>
      <c r="BK650" s="254"/>
      <c r="BL650" s="254"/>
      <c r="BM650" s="254"/>
      <c r="BN650" s="254"/>
      <c r="BO650" s="254"/>
      <c r="BP650" s="254"/>
      <c r="BQ650" s="254"/>
      <c r="BR650" s="254"/>
      <c r="BS650" s="254"/>
      <c r="BT650" s="254"/>
      <c r="BU650" s="254"/>
      <c r="BV650" s="254"/>
      <c r="BW650" s="254"/>
      <c r="BX650" s="254"/>
      <c r="BY650" s="254"/>
      <c r="BZ650" s="254"/>
      <c r="CA650" s="254"/>
      <c r="CB650" s="254"/>
      <c r="CC650" s="254"/>
      <c r="CD650" s="254"/>
      <c r="CE650" s="254"/>
      <c r="CF650" s="254"/>
      <c r="CG650" s="254"/>
      <c r="CH650" s="254"/>
      <c r="CI650" s="254"/>
      <c r="CJ650" s="254"/>
      <c r="CK650" s="254"/>
      <c r="CL650" s="254"/>
      <c r="CM650" s="254"/>
      <c r="CN650" s="254"/>
      <c r="CO650" s="254"/>
      <c r="CP650" s="254"/>
      <c r="CQ650" s="254"/>
      <c r="CR650" s="254"/>
      <c r="CS650" s="254"/>
      <c r="CT650" s="254"/>
      <c r="CU650" s="254"/>
      <c r="CV650" s="254"/>
      <c r="CW650" s="254"/>
      <c r="CX650" s="254"/>
      <c r="CY650" s="254"/>
      <c r="CZ650" s="254"/>
      <c r="DA650" s="254"/>
      <c r="DB650" s="254"/>
      <c r="DC650" s="254"/>
      <c r="DD650" s="254"/>
      <c r="DE650" s="254"/>
      <c r="DF650" s="254"/>
      <c r="DG650" s="254"/>
      <c r="DH650" s="254"/>
      <c r="DI650" s="254"/>
      <c r="DJ650" s="254"/>
      <c r="DK650" s="254"/>
      <c r="DL650" s="254"/>
      <c r="DM650" s="254"/>
      <c r="DN650" s="259"/>
      <c r="DO650" s="254"/>
    </row>
    <row r="651" spans="1:119" ht="7.5" customHeight="1">
      <c r="A651" s="254"/>
      <c r="B651" s="258"/>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c r="AA651" s="254"/>
      <c r="AB651" s="254"/>
      <c r="AC651" s="254"/>
      <c r="AD651" s="254"/>
      <c r="AE651" s="254"/>
      <c r="AF651" s="254"/>
      <c r="AG651" s="254"/>
      <c r="AH651" s="254"/>
      <c r="AI651" s="254"/>
      <c r="AJ651" s="254"/>
      <c r="AK651" s="254"/>
      <c r="AL651" s="254"/>
      <c r="AM651" s="254"/>
      <c r="AN651" s="254"/>
      <c r="AO651" s="254"/>
      <c r="AP651" s="254"/>
      <c r="AQ651" s="254"/>
      <c r="AR651" s="254"/>
      <c r="AS651" s="254"/>
      <c r="AT651" s="254"/>
      <c r="AU651" s="254"/>
      <c r="AV651" s="254"/>
      <c r="AW651" s="254"/>
      <c r="AX651" s="254"/>
      <c r="AY651" s="254"/>
      <c r="AZ651" s="254"/>
      <c r="BA651" s="254"/>
      <c r="BB651" s="254"/>
      <c r="BC651" s="254"/>
      <c r="BD651" s="254"/>
      <c r="BE651" s="254"/>
      <c r="BF651" s="254"/>
      <c r="BG651" s="254"/>
      <c r="BH651" s="254"/>
      <c r="BI651" s="254"/>
      <c r="BJ651" s="254"/>
      <c r="BK651" s="254"/>
      <c r="BL651" s="254"/>
      <c r="BM651" s="254"/>
      <c r="BN651" s="254"/>
      <c r="BO651" s="254"/>
      <c r="BP651" s="254"/>
      <c r="BQ651" s="254"/>
      <c r="BR651" s="254"/>
      <c r="BS651" s="254"/>
      <c r="BT651" s="254"/>
      <c r="BU651" s="254"/>
      <c r="BV651" s="254"/>
      <c r="BW651" s="254"/>
      <c r="BX651" s="254"/>
      <c r="BY651" s="254"/>
      <c r="BZ651" s="254"/>
      <c r="CA651" s="254"/>
      <c r="CB651" s="254"/>
      <c r="CC651" s="254"/>
      <c r="CD651" s="254"/>
      <c r="CE651" s="254"/>
      <c r="CF651" s="254"/>
      <c r="CG651" s="254"/>
      <c r="CH651" s="254"/>
      <c r="CI651" s="254"/>
      <c r="CJ651" s="254"/>
      <c r="CK651" s="254"/>
      <c r="CL651" s="254"/>
      <c r="CM651" s="254"/>
      <c r="CN651" s="254"/>
      <c r="CO651" s="254"/>
      <c r="CP651" s="254"/>
      <c r="CQ651" s="254"/>
      <c r="CR651" s="254"/>
      <c r="CS651" s="254"/>
      <c r="CT651" s="254"/>
      <c r="CU651" s="254"/>
      <c r="CV651" s="254"/>
      <c r="CW651" s="254"/>
      <c r="CX651" s="254"/>
      <c r="CY651" s="254"/>
      <c r="CZ651" s="254"/>
      <c r="DA651" s="254"/>
      <c r="DB651" s="254"/>
      <c r="DC651" s="254"/>
      <c r="DD651" s="254"/>
      <c r="DE651" s="254"/>
      <c r="DF651" s="254"/>
      <c r="DG651" s="254"/>
      <c r="DH651" s="254"/>
      <c r="DI651" s="254"/>
      <c r="DJ651" s="254"/>
      <c r="DK651" s="254"/>
      <c r="DL651" s="254"/>
      <c r="DM651" s="254"/>
      <c r="DN651" s="259"/>
      <c r="DO651" s="254"/>
    </row>
    <row r="652" spans="1:119" ht="7.5" customHeight="1">
      <c r="A652" s="254"/>
      <c r="B652" s="258"/>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c r="AA652" s="254"/>
      <c r="AB652" s="254"/>
      <c r="AC652" s="254"/>
      <c r="AD652" s="254"/>
      <c r="AE652" s="254"/>
      <c r="AF652" s="254"/>
      <c r="AG652" s="254"/>
      <c r="AH652" s="254"/>
      <c r="AI652" s="254"/>
      <c r="AJ652" s="254"/>
      <c r="AK652" s="254"/>
      <c r="AL652" s="254"/>
      <c r="AM652" s="254"/>
      <c r="AN652" s="254"/>
      <c r="AO652" s="254"/>
      <c r="AP652" s="254"/>
      <c r="AQ652" s="254"/>
      <c r="AR652" s="254"/>
      <c r="AS652" s="254"/>
      <c r="AT652" s="254"/>
      <c r="AU652" s="254"/>
      <c r="AV652" s="254"/>
      <c r="AW652" s="254"/>
      <c r="AX652" s="254"/>
      <c r="AY652" s="254"/>
      <c r="AZ652" s="254"/>
      <c r="BA652" s="254"/>
      <c r="BB652" s="254"/>
      <c r="BC652" s="254"/>
      <c r="BD652" s="254"/>
      <c r="BE652" s="254"/>
      <c r="BF652" s="254"/>
      <c r="BG652" s="254"/>
      <c r="BH652" s="254"/>
      <c r="BI652" s="254"/>
      <c r="BJ652" s="254"/>
      <c r="BK652" s="254"/>
      <c r="BL652" s="254"/>
      <c r="BM652" s="254"/>
      <c r="BN652" s="254"/>
      <c r="BO652" s="254"/>
      <c r="BP652" s="254"/>
      <c r="BQ652" s="254"/>
      <c r="BR652" s="254"/>
      <c r="BS652" s="254"/>
      <c r="BT652" s="254"/>
      <c r="BU652" s="254"/>
      <c r="BV652" s="254"/>
      <c r="BW652" s="254"/>
      <c r="BX652" s="254"/>
      <c r="BY652" s="254"/>
      <c r="BZ652" s="254"/>
      <c r="CA652" s="254"/>
      <c r="CB652" s="254"/>
      <c r="CC652" s="254"/>
      <c r="CD652" s="254"/>
      <c r="CE652" s="254"/>
      <c r="CF652" s="254"/>
      <c r="CG652" s="254"/>
      <c r="CH652" s="254"/>
      <c r="CI652" s="254"/>
      <c r="CJ652" s="254"/>
      <c r="CK652" s="254"/>
      <c r="CL652" s="254"/>
      <c r="CM652" s="254"/>
      <c r="CN652" s="254"/>
      <c r="CO652" s="254"/>
      <c r="CP652" s="254"/>
      <c r="CQ652" s="254"/>
      <c r="CR652" s="254"/>
      <c r="CS652" s="254"/>
      <c r="CT652" s="254"/>
      <c r="CU652" s="254"/>
      <c r="CV652" s="254"/>
      <c r="CW652" s="254"/>
      <c r="CX652" s="254"/>
      <c r="CY652" s="254"/>
      <c r="CZ652" s="254"/>
      <c r="DA652" s="254"/>
      <c r="DB652" s="254"/>
      <c r="DC652" s="254"/>
      <c r="DD652" s="254"/>
      <c r="DE652" s="254"/>
      <c r="DF652" s="254"/>
      <c r="DG652" s="254"/>
      <c r="DH652" s="254"/>
      <c r="DI652" s="254"/>
      <c r="DJ652" s="254"/>
      <c r="DK652" s="254"/>
      <c r="DL652" s="254"/>
      <c r="DM652" s="254"/>
      <c r="DN652" s="259"/>
      <c r="DO652" s="254"/>
    </row>
    <row r="653" spans="1:119" ht="7.5" customHeight="1">
      <c r="A653" s="254"/>
      <c r="B653" s="258"/>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c r="AA653" s="254"/>
      <c r="AB653" s="254"/>
      <c r="AC653" s="254"/>
      <c r="AD653" s="254"/>
      <c r="AE653" s="254"/>
      <c r="AF653" s="254"/>
      <c r="AG653" s="254"/>
      <c r="AH653" s="254"/>
      <c r="AI653" s="254"/>
      <c r="AJ653" s="254"/>
      <c r="AK653" s="254"/>
      <c r="AL653" s="254"/>
      <c r="AM653" s="254"/>
      <c r="AN653" s="254"/>
      <c r="AO653" s="254"/>
      <c r="AP653" s="254"/>
      <c r="AQ653" s="254"/>
      <c r="AR653" s="254"/>
      <c r="AS653" s="254"/>
      <c r="AT653" s="254"/>
      <c r="AU653" s="254"/>
      <c r="AV653" s="254"/>
      <c r="AW653" s="254"/>
      <c r="AX653" s="254"/>
      <c r="AY653" s="254"/>
      <c r="AZ653" s="254"/>
      <c r="BA653" s="254"/>
      <c r="BB653" s="254"/>
      <c r="BC653" s="254"/>
      <c r="BD653" s="254"/>
      <c r="BE653" s="254"/>
      <c r="BF653" s="254"/>
      <c r="BG653" s="254"/>
      <c r="BH653" s="254"/>
      <c r="BI653" s="254"/>
      <c r="BJ653" s="254"/>
      <c r="BK653" s="254"/>
      <c r="BL653" s="254"/>
      <c r="BM653" s="254"/>
      <c r="BN653" s="254"/>
      <c r="BO653" s="254"/>
      <c r="BP653" s="254"/>
      <c r="BQ653" s="254"/>
      <c r="BR653" s="254"/>
      <c r="BS653" s="254"/>
      <c r="BT653" s="254"/>
      <c r="BU653" s="254"/>
      <c r="BV653" s="254"/>
      <c r="BW653" s="254"/>
      <c r="BX653" s="254"/>
      <c r="BY653" s="254"/>
      <c r="BZ653" s="254"/>
      <c r="CA653" s="254"/>
      <c r="CB653" s="254"/>
      <c r="CC653" s="254"/>
      <c r="CD653" s="254"/>
      <c r="CE653" s="254"/>
      <c r="CF653" s="254"/>
      <c r="CG653" s="254"/>
      <c r="CH653" s="254"/>
      <c r="CI653" s="254"/>
      <c r="CJ653" s="254"/>
      <c r="CK653" s="254"/>
      <c r="CL653" s="254"/>
      <c r="CM653" s="254"/>
      <c r="CN653" s="254"/>
      <c r="CO653" s="254"/>
      <c r="CP653" s="254"/>
      <c r="CQ653" s="254"/>
      <c r="CR653" s="254"/>
      <c r="CS653" s="254"/>
      <c r="CT653" s="254"/>
      <c r="CU653" s="254"/>
      <c r="CV653" s="254"/>
      <c r="CW653" s="254"/>
      <c r="CX653" s="254"/>
      <c r="CY653" s="254"/>
      <c r="CZ653" s="254"/>
      <c r="DA653" s="254"/>
      <c r="DB653" s="254"/>
      <c r="DC653" s="254"/>
      <c r="DD653" s="254"/>
      <c r="DE653" s="254"/>
      <c r="DF653" s="254"/>
      <c r="DG653" s="254"/>
      <c r="DH653" s="254"/>
      <c r="DI653" s="254"/>
      <c r="DJ653" s="254"/>
      <c r="DK653" s="254"/>
      <c r="DL653" s="254"/>
      <c r="DM653" s="254"/>
      <c r="DN653" s="259"/>
      <c r="DO653" s="254"/>
    </row>
    <row r="654" spans="1:119" ht="7.5" customHeight="1">
      <c r="A654" s="254"/>
      <c r="B654" s="258"/>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c r="AA654" s="254"/>
      <c r="AB654" s="254"/>
      <c r="AC654" s="254"/>
      <c r="AD654" s="254"/>
      <c r="AE654" s="254"/>
      <c r="AF654" s="254"/>
      <c r="AG654" s="254"/>
      <c r="AH654" s="254"/>
      <c r="AI654" s="254"/>
      <c r="AJ654" s="254"/>
      <c r="AK654" s="254"/>
      <c r="AL654" s="254"/>
      <c r="AM654" s="254"/>
      <c r="AN654" s="254"/>
      <c r="AO654" s="254"/>
      <c r="AP654" s="254"/>
      <c r="AQ654" s="254"/>
      <c r="AR654" s="254"/>
      <c r="AS654" s="254"/>
      <c r="AT654" s="254"/>
      <c r="AU654" s="254"/>
      <c r="AV654" s="254"/>
      <c r="AW654" s="254"/>
      <c r="AX654" s="254"/>
      <c r="AY654" s="254"/>
      <c r="AZ654" s="254"/>
      <c r="BA654" s="254"/>
      <c r="BB654" s="254"/>
      <c r="BC654" s="254"/>
      <c r="BD654" s="254"/>
      <c r="BE654" s="254"/>
      <c r="BF654" s="254"/>
      <c r="BG654" s="254"/>
      <c r="BH654" s="254"/>
      <c r="BI654" s="254"/>
      <c r="BJ654" s="254"/>
      <c r="BK654" s="254"/>
      <c r="BL654" s="254"/>
      <c r="BM654" s="254"/>
      <c r="BN654" s="254"/>
      <c r="BO654" s="254"/>
      <c r="BP654" s="254"/>
      <c r="BQ654" s="254"/>
      <c r="BR654" s="254"/>
      <c r="BS654" s="254"/>
      <c r="BT654" s="254"/>
      <c r="BU654" s="254"/>
      <c r="BV654" s="254"/>
      <c r="BW654" s="254"/>
      <c r="BX654" s="254"/>
      <c r="BY654" s="254"/>
      <c r="BZ654" s="254"/>
      <c r="CA654" s="254"/>
      <c r="CB654" s="254"/>
      <c r="CC654" s="254"/>
      <c r="CD654" s="254"/>
      <c r="CE654" s="254"/>
      <c r="CF654" s="254"/>
      <c r="CG654" s="254"/>
      <c r="CH654" s="254"/>
      <c r="CI654" s="254"/>
      <c r="CJ654" s="254"/>
      <c r="CK654" s="254"/>
      <c r="CL654" s="254"/>
      <c r="CM654" s="254"/>
      <c r="CN654" s="254"/>
      <c r="CO654" s="254"/>
      <c r="CP654" s="254"/>
      <c r="CQ654" s="254"/>
      <c r="CR654" s="254"/>
      <c r="CS654" s="254"/>
      <c r="CT654" s="254"/>
      <c r="CU654" s="254"/>
      <c r="CV654" s="254"/>
      <c r="CW654" s="254"/>
      <c r="CX654" s="254"/>
      <c r="CY654" s="254"/>
      <c r="CZ654" s="254"/>
      <c r="DA654" s="254"/>
      <c r="DB654" s="254"/>
      <c r="DC654" s="254"/>
      <c r="DD654" s="254"/>
      <c r="DE654" s="254"/>
      <c r="DF654" s="254"/>
      <c r="DG654" s="254"/>
      <c r="DH654" s="254"/>
      <c r="DI654" s="254"/>
      <c r="DJ654" s="254"/>
      <c r="DK654" s="254"/>
      <c r="DL654" s="254"/>
      <c r="DM654" s="254"/>
      <c r="DN654" s="259"/>
      <c r="DO654" s="254"/>
    </row>
    <row r="655" spans="1:119" ht="7.5" customHeight="1">
      <c r="A655" s="254"/>
      <c r="B655" s="258"/>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c r="AA655" s="254"/>
      <c r="AB655" s="254"/>
      <c r="AC655" s="254"/>
      <c r="AD655" s="254"/>
      <c r="AE655" s="254"/>
      <c r="AF655" s="254"/>
      <c r="AG655" s="254"/>
      <c r="AH655" s="254"/>
      <c r="AI655" s="254"/>
      <c r="AJ655" s="254"/>
      <c r="AK655" s="254"/>
      <c r="AL655" s="254"/>
      <c r="AM655" s="254"/>
      <c r="AN655" s="254"/>
      <c r="AO655" s="254"/>
      <c r="AP655" s="254"/>
      <c r="AQ655" s="254"/>
      <c r="AR655" s="254"/>
      <c r="AS655" s="254"/>
      <c r="AT655" s="254"/>
      <c r="AU655" s="254"/>
      <c r="AV655" s="254"/>
      <c r="AW655" s="254"/>
      <c r="AX655" s="254"/>
      <c r="AY655" s="254"/>
      <c r="AZ655" s="254"/>
      <c r="BA655" s="254"/>
      <c r="BB655" s="254"/>
      <c r="BC655" s="254"/>
      <c r="BD655" s="254"/>
      <c r="BE655" s="254"/>
      <c r="BF655" s="254"/>
      <c r="BG655" s="254"/>
      <c r="BH655" s="254"/>
      <c r="BI655" s="254"/>
      <c r="BJ655" s="254"/>
      <c r="BK655" s="254"/>
      <c r="BL655" s="254"/>
      <c r="BM655" s="254"/>
      <c r="BN655" s="254"/>
      <c r="BO655" s="254"/>
      <c r="BP655" s="254"/>
      <c r="BQ655" s="254"/>
      <c r="BR655" s="254"/>
      <c r="BS655" s="254"/>
      <c r="BT655" s="254"/>
      <c r="BU655" s="254"/>
      <c r="BV655" s="254"/>
      <c r="BW655" s="254"/>
      <c r="BX655" s="254"/>
      <c r="BY655" s="254"/>
      <c r="BZ655" s="254"/>
      <c r="CA655" s="254"/>
      <c r="CB655" s="254"/>
      <c r="CC655" s="254"/>
      <c r="CD655" s="254"/>
      <c r="CE655" s="254"/>
      <c r="CF655" s="254"/>
      <c r="CG655" s="254"/>
      <c r="CH655" s="254"/>
      <c r="CI655" s="254"/>
      <c r="CJ655" s="254"/>
      <c r="CK655" s="254"/>
      <c r="CL655" s="254"/>
      <c r="CM655" s="254"/>
      <c r="CN655" s="254"/>
      <c r="CO655" s="254"/>
      <c r="CP655" s="254"/>
      <c r="CQ655" s="254"/>
      <c r="CR655" s="254"/>
      <c r="CS655" s="254"/>
      <c r="CT655" s="254"/>
      <c r="CU655" s="254"/>
      <c r="CV655" s="254"/>
      <c r="CW655" s="254"/>
      <c r="CX655" s="254"/>
      <c r="CY655" s="254"/>
      <c r="CZ655" s="254"/>
      <c r="DA655" s="254"/>
      <c r="DB655" s="254"/>
      <c r="DC655" s="254"/>
      <c r="DD655" s="254"/>
      <c r="DE655" s="254"/>
      <c r="DF655" s="254"/>
      <c r="DG655" s="254"/>
      <c r="DH655" s="254"/>
      <c r="DI655" s="254"/>
      <c r="DJ655" s="254"/>
      <c r="DK655" s="254"/>
      <c r="DL655" s="254"/>
      <c r="DM655" s="254"/>
      <c r="DN655" s="259"/>
      <c r="DO655" s="254"/>
    </row>
    <row r="656" spans="1:119" ht="7.5" customHeight="1">
      <c r="A656" s="254"/>
      <c r="B656" s="258"/>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c r="AA656" s="254"/>
      <c r="AB656" s="254"/>
      <c r="AC656" s="254"/>
      <c r="AD656" s="254"/>
      <c r="AE656" s="254"/>
      <c r="AF656" s="254"/>
      <c r="AG656" s="254"/>
      <c r="AH656" s="254"/>
      <c r="AI656" s="254"/>
      <c r="AJ656" s="254"/>
      <c r="AK656" s="254"/>
      <c r="AL656" s="254"/>
      <c r="AM656" s="254"/>
      <c r="AN656" s="254"/>
      <c r="AO656" s="254"/>
      <c r="AP656" s="254"/>
      <c r="AQ656" s="254"/>
      <c r="AR656" s="254"/>
      <c r="AS656" s="254"/>
      <c r="AT656" s="254"/>
      <c r="AU656" s="254"/>
      <c r="AV656" s="254"/>
      <c r="AW656" s="254"/>
      <c r="AX656" s="254"/>
      <c r="AY656" s="254"/>
      <c r="AZ656" s="254"/>
      <c r="BA656" s="254"/>
      <c r="BB656" s="254"/>
      <c r="BC656" s="254"/>
      <c r="BD656" s="254"/>
      <c r="BE656" s="254"/>
      <c r="BF656" s="254"/>
      <c r="BG656" s="254"/>
      <c r="BH656" s="254"/>
      <c r="BI656" s="254"/>
      <c r="BJ656" s="254"/>
      <c r="BK656" s="254"/>
      <c r="BL656" s="254"/>
      <c r="BM656" s="254"/>
      <c r="BN656" s="254"/>
      <c r="BO656" s="254"/>
      <c r="BP656" s="254"/>
      <c r="BQ656" s="254"/>
      <c r="BR656" s="254"/>
      <c r="BS656" s="254"/>
      <c r="BT656" s="254"/>
      <c r="BU656" s="254"/>
      <c r="BV656" s="254"/>
      <c r="BW656" s="254"/>
      <c r="BX656" s="254"/>
      <c r="BY656" s="254"/>
      <c r="BZ656" s="254"/>
      <c r="CA656" s="254"/>
      <c r="CB656" s="254"/>
      <c r="CC656" s="254"/>
      <c r="CD656" s="254"/>
      <c r="CE656" s="254"/>
      <c r="CF656" s="254"/>
      <c r="CG656" s="254"/>
      <c r="CH656" s="254"/>
      <c r="CI656" s="254"/>
      <c r="CJ656" s="254"/>
      <c r="CK656" s="254"/>
      <c r="CL656" s="254"/>
      <c r="CM656" s="254"/>
      <c r="CN656" s="254"/>
      <c r="CO656" s="254"/>
      <c r="CP656" s="254"/>
      <c r="CQ656" s="254"/>
      <c r="CR656" s="254"/>
      <c r="CS656" s="254"/>
      <c r="CT656" s="254"/>
      <c r="CU656" s="254"/>
      <c r="CV656" s="254"/>
      <c r="CW656" s="254"/>
      <c r="CX656" s="254"/>
      <c r="CY656" s="254"/>
      <c r="CZ656" s="254"/>
      <c r="DA656" s="254"/>
      <c r="DB656" s="254"/>
      <c r="DC656" s="254"/>
      <c r="DD656" s="254"/>
      <c r="DE656" s="254"/>
      <c r="DF656" s="254"/>
      <c r="DG656" s="254"/>
      <c r="DH656" s="254"/>
      <c r="DI656" s="254"/>
      <c r="DJ656" s="254"/>
      <c r="DK656" s="254"/>
      <c r="DL656" s="254"/>
      <c r="DM656" s="254"/>
      <c r="DN656" s="259"/>
      <c r="DO656" s="254"/>
    </row>
    <row r="657" spans="1:119" ht="7.5" customHeight="1">
      <c r="A657" s="254"/>
      <c r="B657" s="258"/>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c r="AA657" s="254"/>
      <c r="AB657" s="254"/>
      <c r="AC657" s="254"/>
      <c r="AD657" s="254"/>
      <c r="AE657" s="254"/>
      <c r="AF657" s="254"/>
      <c r="AG657" s="254"/>
      <c r="AH657" s="254"/>
      <c r="AI657" s="254"/>
      <c r="AJ657" s="254"/>
      <c r="AK657" s="254"/>
      <c r="AL657" s="254"/>
      <c r="AM657" s="254"/>
      <c r="AN657" s="254"/>
      <c r="AO657" s="254"/>
      <c r="AP657" s="254"/>
      <c r="AQ657" s="254"/>
      <c r="AR657" s="254"/>
      <c r="AS657" s="254"/>
      <c r="AT657" s="254"/>
      <c r="AU657" s="254"/>
      <c r="AV657" s="254"/>
      <c r="AW657" s="254"/>
      <c r="AX657" s="254"/>
      <c r="AY657" s="254"/>
      <c r="AZ657" s="254"/>
      <c r="BA657" s="254"/>
      <c r="BB657" s="254"/>
      <c r="BC657" s="254"/>
      <c r="BD657" s="254"/>
      <c r="BE657" s="254"/>
      <c r="BF657" s="254"/>
      <c r="BG657" s="254"/>
      <c r="BH657" s="254"/>
      <c r="BI657" s="254"/>
      <c r="BJ657" s="254"/>
      <c r="BK657" s="254"/>
      <c r="BL657" s="254"/>
      <c r="BM657" s="254"/>
      <c r="BN657" s="254"/>
      <c r="BO657" s="254"/>
      <c r="BP657" s="254"/>
      <c r="BQ657" s="254"/>
      <c r="BR657" s="254"/>
      <c r="BS657" s="254"/>
      <c r="BT657" s="254"/>
      <c r="BU657" s="254"/>
      <c r="BV657" s="254"/>
      <c r="BW657" s="254"/>
      <c r="BX657" s="254"/>
      <c r="BY657" s="254"/>
      <c r="BZ657" s="254"/>
      <c r="CA657" s="254"/>
      <c r="CB657" s="254"/>
      <c r="CC657" s="254"/>
      <c r="CD657" s="254"/>
      <c r="CE657" s="254"/>
      <c r="CF657" s="254"/>
      <c r="CG657" s="254"/>
      <c r="CH657" s="254"/>
      <c r="CI657" s="254"/>
      <c r="CJ657" s="254"/>
      <c r="CK657" s="254"/>
      <c r="CL657" s="254"/>
      <c r="CM657" s="254"/>
      <c r="CN657" s="254"/>
      <c r="CO657" s="254"/>
      <c r="CP657" s="254"/>
      <c r="CQ657" s="254"/>
      <c r="CR657" s="254"/>
      <c r="CS657" s="254"/>
      <c r="CT657" s="254"/>
      <c r="CU657" s="254"/>
      <c r="CV657" s="254"/>
      <c r="CW657" s="254"/>
      <c r="CX657" s="254"/>
      <c r="CY657" s="254"/>
      <c r="CZ657" s="254"/>
      <c r="DA657" s="254"/>
      <c r="DB657" s="254"/>
      <c r="DC657" s="254"/>
      <c r="DD657" s="254"/>
      <c r="DE657" s="254"/>
      <c r="DF657" s="254"/>
      <c r="DG657" s="254"/>
      <c r="DH657" s="254"/>
      <c r="DI657" s="254"/>
      <c r="DJ657" s="254"/>
      <c r="DK657" s="254"/>
      <c r="DL657" s="254"/>
      <c r="DM657" s="254"/>
      <c r="DN657" s="259"/>
      <c r="DO657" s="254"/>
    </row>
    <row r="658" spans="1:119" ht="7.5" customHeight="1">
      <c r="A658" s="254"/>
      <c r="B658" s="258"/>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c r="AA658" s="254"/>
      <c r="AB658" s="254"/>
      <c r="AC658" s="254"/>
      <c r="AD658" s="254"/>
      <c r="AE658" s="254"/>
      <c r="AF658" s="254"/>
      <c r="AG658" s="254"/>
      <c r="AH658" s="254"/>
      <c r="AI658" s="254"/>
      <c r="AJ658" s="254"/>
      <c r="AK658" s="254"/>
      <c r="AL658" s="254"/>
      <c r="AM658" s="254"/>
      <c r="AN658" s="254"/>
      <c r="AO658" s="254"/>
      <c r="AP658" s="254"/>
      <c r="AQ658" s="254"/>
      <c r="AR658" s="254"/>
      <c r="AS658" s="254"/>
      <c r="AT658" s="254"/>
      <c r="AU658" s="254"/>
      <c r="AV658" s="254"/>
      <c r="AW658" s="254"/>
      <c r="AX658" s="254"/>
      <c r="AY658" s="254"/>
      <c r="AZ658" s="254"/>
      <c r="BA658" s="254"/>
      <c r="BB658" s="254"/>
      <c r="BC658" s="254"/>
      <c r="BD658" s="254"/>
      <c r="BE658" s="254"/>
      <c r="BF658" s="254"/>
      <c r="BG658" s="254"/>
      <c r="BH658" s="254"/>
      <c r="BI658" s="254"/>
      <c r="BJ658" s="254"/>
      <c r="BK658" s="254"/>
      <c r="BL658" s="254"/>
      <c r="BM658" s="254"/>
      <c r="BN658" s="254"/>
      <c r="BO658" s="254"/>
      <c r="BP658" s="254"/>
      <c r="BQ658" s="254"/>
      <c r="BR658" s="254"/>
      <c r="BS658" s="254"/>
      <c r="BT658" s="254"/>
      <c r="BU658" s="254"/>
      <c r="BV658" s="254"/>
      <c r="BW658" s="254"/>
      <c r="BX658" s="254"/>
      <c r="BY658" s="254"/>
      <c r="BZ658" s="254"/>
      <c r="CA658" s="254"/>
      <c r="CB658" s="254"/>
      <c r="CC658" s="254"/>
      <c r="CD658" s="254"/>
      <c r="CE658" s="254"/>
      <c r="CF658" s="254"/>
      <c r="CG658" s="254"/>
      <c r="CH658" s="254"/>
      <c r="CI658" s="254"/>
      <c r="CJ658" s="254"/>
      <c r="CK658" s="254"/>
      <c r="CL658" s="254"/>
      <c r="CM658" s="254"/>
      <c r="CN658" s="254"/>
      <c r="CO658" s="254"/>
      <c r="CP658" s="254"/>
      <c r="CQ658" s="254"/>
      <c r="CR658" s="254"/>
      <c r="CS658" s="254"/>
      <c r="CT658" s="254"/>
      <c r="CU658" s="254"/>
      <c r="CV658" s="254"/>
      <c r="CW658" s="254"/>
      <c r="CX658" s="254"/>
      <c r="CY658" s="254"/>
      <c r="CZ658" s="254"/>
      <c r="DA658" s="254"/>
      <c r="DB658" s="254"/>
      <c r="DC658" s="254"/>
      <c r="DD658" s="254"/>
      <c r="DE658" s="254"/>
      <c r="DF658" s="254"/>
      <c r="DG658" s="254"/>
      <c r="DH658" s="254"/>
      <c r="DI658" s="254"/>
      <c r="DJ658" s="254"/>
      <c r="DK658" s="254"/>
      <c r="DL658" s="254"/>
      <c r="DM658" s="254"/>
      <c r="DN658" s="259"/>
      <c r="DO658" s="254"/>
    </row>
    <row r="659" spans="1:119" ht="7.5" customHeight="1">
      <c r="A659" s="254"/>
      <c r="B659" s="258"/>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c r="AA659" s="254"/>
      <c r="AB659" s="254"/>
      <c r="AC659" s="254"/>
      <c r="AD659" s="254"/>
      <c r="AE659" s="254"/>
      <c r="AF659" s="254"/>
      <c r="AG659" s="254"/>
      <c r="AH659" s="254"/>
      <c r="AI659" s="254"/>
      <c r="AJ659" s="254"/>
      <c r="AK659" s="254"/>
      <c r="AL659" s="254"/>
      <c r="AM659" s="254"/>
      <c r="AN659" s="254"/>
      <c r="AO659" s="254"/>
      <c r="AP659" s="254"/>
      <c r="AQ659" s="254"/>
      <c r="AR659" s="254"/>
      <c r="AS659" s="254"/>
      <c r="AT659" s="254"/>
      <c r="AU659" s="254"/>
      <c r="AV659" s="254"/>
      <c r="AW659" s="254"/>
      <c r="AX659" s="254"/>
      <c r="AY659" s="254"/>
      <c r="AZ659" s="254"/>
      <c r="BA659" s="254"/>
      <c r="BB659" s="254"/>
      <c r="BC659" s="254"/>
      <c r="BD659" s="254"/>
      <c r="BE659" s="254"/>
      <c r="BF659" s="254"/>
      <c r="BG659" s="254"/>
      <c r="BH659" s="254"/>
      <c r="BI659" s="254"/>
      <c r="BJ659" s="254"/>
      <c r="BK659" s="254"/>
      <c r="BL659" s="254"/>
      <c r="BM659" s="254"/>
      <c r="BN659" s="254"/>
      <c r="BO659" s="254"/>
      <c r="BP659" s="254"/>
      <c r="BQ659" s="254"/>
      <c r="BR659" s="254"/>
      <c r="BS659" s="254"/>
      <c r="BT659" s="254"/>
      <c r="BU659" s="254"/>
      <c r="BV659" s="254"/>
      <c r="BW659" s="254"/>
      <c r="BX659" s="254"/>
      <c r="BY659" s="254"/>
      <c r="BZ659" s="254"/>
      <c r="CA659" s="254"/>
      <c r="CB659" s="254"/>
      <c r="CC659" s="254"/>
      <c r="CD659" s="254"/>
      <c r="CE659" s="254"/>
      <c r="CF659" s="254"/>
      <c r="CG659" s="254"/>
      <c r="CH659" s="254"/>
      <c r="CI659" s="254"/>
      <c r="CJ659" s="254"/>
      <c r="CK659" s="254"/>
      <c r="CL659" s="254"/>
      <c r="CM659" s="254"/>
      <c r="CN659" s="254"/>
      <c r="CO659" s="254"/>
      <c r="CP659" s="254"/>
      <c r="CQ659" s="254"/>
      <c r="CR659" s="254"/>
      <c r="CS659" s="254"/>
      <c r="CT659" s="254"/>
      <c r="CU659" s="254"/>
      <c r="CV659" s="254"/>
      <c r="CW659" s="254"/>
      <c r="CX659" s="254"/>
      <c r="CY659" s="254"/>
      <c r="CZ659" s="254"/>
      <c r="DA659" s="254"/>
      <c r="DB659" s="254"/>
      <c r="DC659" s="254"/>
      <c r="DD659" s="254"/>
      <c r="DE659" s="254"/>
      <c r="DF659" s="254"/>
      <c r="DG659" s="254"/>
      <c r="DH659" s="254"/>
      <c r="DI659" s="254"/>
      <c r="DJ659" s="254"/>
      <c r="DK659" s="254"/>
      <c r="DL659" s="254"/>
      <c r="DM659" s="254"/>
      <c r="DN659" s="259"/>
      <c r="DO659" s="254"/>
    </row>
    <row r="660" spans="1:119" ht="7.5" customHeight="1">
      <c r="A660" s="254"/>
      <c r="B660" s="258"/>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c r="AA660" s="254"/>
      <c r="AB660" s="254"/>
      <c r="AC660" s="254"/>
      <c r="AD660" s="254"/>
      <c r="AE660" s="254"/>
      <c r="AF660" s="254"/>
      <c r="AG660" s="254"/>
      <c r="AH660" s="254"/>
      <c r="AI660" s="254"/>
      <c r="AJ660" s="254"/>
      <c r="AK660" s="254"/>
      <c r="AL660" s="254"/>
      <c r="AM660" s="254"/>
      <c r="AN660" s="254"/>
      <c r="AO660" s="254"/>
      <c r="AP660" s="254"/>
      <c r="AQ660" s="254"/>
      <c r="AR660" s="254"/>
      <c r="AS660" s="254"/>
      <c r="AT660" s="254"/>
      <c r="AU660" s="254"/>
      <c r="AV660" s="254"/>
      <c r="AW660" s="254"/>
      <c r="AX660" s="254"/>
      <c r="AY660" s="254"/>
      <c r="AZ660" s="254"/>
      <c r="BA660" s="254"/>
      <c r="BB660" s="254"/>
      <c r="BC660" s="254"/>
      <c r="BD660" s="254"/>
      <c r="BE660" s="254"/>
      <c r="BF660" s="254"/>
      <c r="BG660" s="254"/>
      <c r="BH660" s="254"/>
      <c r="BI660" s="254"/>
      <c r="BJ660" s="254"/>
      <c r="BK660" s="254"/>
      <c r="BL660" s="254"/>
      <c r="BM660" s="254"/>
      <c r="BN660" s="254"/>
      <c r="BO660" s="254"/>
      <c r="BP660" s="254"/>
      <c r="BQ660" s="254"/>
      <c r="BR660" s="254"/>
      <c r="BS660" s="254"/>
      <c r="BT660" s="254"/>
      <c r="BU660" s="254"/>
      <c r="BV660" s="254"/>
      <c r="BW660" s="254"/>
      <c r="BX660" s="254"/>
      <c r="BY660" s="254"/>
      <c r="BZ660" s="254"/>
      <c r="CA660" s="254"/>
      <c r="CB660" s="254"/>
      <c r="CC660" s="254"/>
      <c r="CD660" s="254"/>
      <c r="CE660" s="254"/>
      <c r="CF660" s="254"/>
      <c r="CG660" s="254"/>
      <c r="CH660" s="254"/>
      <c r="CI660" s="254"/>
      <c r="CJ660" s="254"/>
      <c r="CK660" s="254"/>
      <c r="CL660" s="254"/>
      <c r="CM660" s="254"/>
      <c r="CN660" s="254"/>
      <c r="CO660" s="254"/>
      <c r="CP660" s="254"/>
      <c r="CQ660" s="254"/>
      <c r="CR660" s="254"/>
      <c r="CS660" s="254"/>
      <c r="CT660" s="254"/>
      <c r="CU660" s="254"/>
      <c r="CV660" s="254"/>
      <c r="CW660" s="254"/>
      <c r="CX660" s="254"/>
      <c r="CY660" s="254"/>
      <c r="CZ660" s="254"/>
      <c r="DA660" s="254"/>
      <c r="DB660" s="254"/>
      <c r="DC660" s="254"/>
      <c r="DD660" s="254"/>
      <c r="DE660" s="254"/>
      <c r="DF660" s="254"/>
      <c r="DG660" s="254"/>
      <c r="DH660" s="254"/>
      <c r="DI660" s="254"/>
      <c r="DJ660" s="254"/>
      <c r="DK660" s="254"/>
      <c r="DL660" s="254"/>
      <c r="DM660" s="254"/>
      <c r="DN660" s="259"/>
      <c r="DO660" s="254"/>
    </row>
    <row r="661" spans="1:119" ht="7.5" customHeight="1">
      <c r="A661" s="254"/>
      <c r="B661" s="258"/>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c r="AA661" s="254"/>
      <c r="AB661" s="254"/>
      <c r="AC661" s="254"/>
      <c r="AD661" s="254"/>
      <c r="AE661" s="254"/>
      <c r="AF661" s="254"/>
      <c r="AG661" s="254"/>
      <c r="AH661" s="254"/>
      <c r="AI661" s="254"/>
      <c r="AJ661" s="254"/>
      <c r="AK661" s="254"/>
      <c r="AL661" s="254"/>
      <c r="AM661" s="254"/>
      <c r="AN661" s="254"/>
      <c r="AO661" s="254"/>
      <c r="AP661" s="254"/>
      <c r="AQ661" s="254"/>
      <c r="AR661" s="254"/>
      <c r="AS661" s="254"/>
      <c r="AT661" s="254"/>
      <c r="AU661" s="254"/>
      <c r="AV661" s="254"/>
      <c r="AW661" s="254"/>
      <c r="AX661" s="254"/>
      <c r="AY661" s="254"/>
      <c r="AZ661" s="254"/>
      <c r="BA661" s="254"/>
      <c r="BB661" s="254"/>
      <c r="BC661" s="254"/>
      <c r="BD661" s="254"/>
      <c r="BE661" s="254"/>
      <c r="BF661" s="254"/>
      <c r="BG661" s="254"/>
      <c r="BH661" s="254"/>
      <c r="BI661" s="254"/>
      <c r="BJ661" s="254"/>
      <c r="BK661" s="254"/>
      <c r="BL661" s="254"/>
      <c r="BM661" s="254"/>
      <c r="BN661" s="254"/>
      <c r="BO661" s="254"/>
      <c r="BP661" s="254"/>
      <c r="BQ661" s="254"/>
      <c r="BR661" s="254"/>
      <c r="BS661" s="254"/>
      <c r="BT661" s="254"/>
      <c r="BU661" s="254"/>
      <c r="BV661" s="254"/>
      <c r="BW661" s="254"/>
      <c r="BX661" s="254"/>
      <c r="BY661" s="254"/>
      <c r="BZ661" s="254"/>
      <c r="CA661" s="254"/>
      <c r="CB661" s="254"/>
      <c r="CC661" s="254"/>
      <c r="CD661" s="254"/>
      <c r="CE661" s="254"/>
      <c r="CF661" s="254"/>
      <c r="CG661" s="254"/>
      <c r="CH661" s="254"/>
      <c r="CI661" s="254"/>
      <c r="CJ661" s="254"/>
      <c r="CK661" s="254"/>
      <c r="CL661" s="254"/>
      <c r="CM661" s="254"/>
      <c r="CN661" s="254"/>
      <c r="CO661" s="254"/>
      <c r="CP661" s="254"/>
      <c r="CQ661" s="254"/>
      <c r="CR661" s="254"/>
      <c r="CS661" s="254"/>
      <c r="CT661" s="254"/>
      <c r="CU661" s="254"/>
      <c r="CV661" s="254"/>
      <c r="CW661" s="254"/>
      <c r="CX661" s="254"/>
      <c r="CY661" s="254"/>
      <c r="CZ661" s="254"/>
      <c r="DA661" s="254"/>
      <c r="DB661" s="254"/>
      <c r="DC661" s="254"/>
      <c r="DD661" s="254"/>
      <c r="DE661" s="254"/>
      <c r="DF661" s="254"/>
      <c r="DG661" s="254"/>
      <c r="DH661" s="254"/>
      <c r="DI661" s="254"/>
      <c r="DJ661" s="254"/>
      <c r="DK661" s="254"/>
      <c r="DL661" s="254"/>
      <c r="DM661" s="254"/>
      <c r="DN661" s="259"/>
      <c r="DO661" s="254"/>
    </row>
    <row r="662" spans="1:119" ht="7.5" customHeight="1">
      <c r="A662" s="254"/>
      <c r="B662" s="258"/>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c r="AA662" s="254"/>
      <c r="AB662" s="254"/>
      <c r="AC662" s="254"/>
      <c r="AD662" s="254"/>
      <c r="AE662" s="254"/>
      <c r="AF662" s="254"/>
      <c r="AG662" s="254"/>
      <c r="AH662" s="254"/>
      <c r="AI662" s="254"/>
      <c r="AJ662" s="254"/>
      <c r="AK662" s="254"/>
      <c r="AL662" s="254"/>
      <c r="AM662" s="254"/>
      <c r="AN662" s="254"/>
      <c r="AO662" s="254"/>
      <c r="AP662" s="254"/>
      <c r="AQ662" s="254"/>
      <c r="AR662" s="254"/>
      <c r="AS662" s="254"/>
      <c r="AT662" s="254"/>
      <c r="AU662" s="254"/>
      <c r="AV662" s="254"/>
      <c r="AW662" s="254"/>
      <c r="AX662" s="254"/>
      <c r="AY662" s="254"/>
      <c r="AZ662" s="254"/>
      <c r="BA662" s="254"/>
      <c r="BB662" s="254"/>
      <c r="BC662" s="254"/>
      <c r="BD662" s="254"/>
      <c r="BE662" s="254"/>
      <c r="BF662" s="254"/>
      <c r="BG662" s="254"/>
      <c r="BH662" s="254"/>
      <c r="BI662" s="254"/>
      <c r="BJ662" s="254"/>
      <c r="BK662" s="254"/>
      <c r="BL662" s="254"/>
      <c r="BM662" s="254"/>
      <c r="BN662" s="254"/>
      <c r="BO662" s="254"/>
      <c r="BP662" s="254"/>
      <c r="BQ662" s="254"/>
      <c r="BR662" s="254"/>
      <c r="BS662" s="254"/>
      <c r="BT662" s="254"/>
      <c r="BU662" s="254"/>
      <c r="BV662" s="254"/>
      <c r="BW662" s="254"/>
      <c r="BX662" s="254"/>
      <c r="BY662" s="254"/>
      <c r="BZ662" s="254"/>
      <c r="CA662" s="254"/>
      <c r="CB662" s="254"/>
      <c r="CC662" s="254"/>
      <c r="CD662" s="254"/>
      <c r="CE662" s="254"/>
      <c r="CF662" s="254"/>
      <c r="CG662" s="254"/>
      <c r="CH662" s="254"/>
      <c r="CI662" s="254"/>
      <c r="CJ662" s="254"/>
      <c r="CK662" s="254"/>
      <c r="CL662" s="254"/>
      <c r="CM662" s="254"/>
      <c r="CN662" s="254"/>
      <c r="CO662" s="254"/>
      <c r="CP662" s="254"/>
      <c r="CQ662" s="254"/>
      <c r="CR662" s="254"/>
      <c r="CS662" s="254"/>
      <c r="CT662" s="254"/>
      <c r="CU662" s="254"/>
      <c r="CV662" s="254"/>
      <c r="CW662" s="254"/>
      <c r="CX662" s="254"/>
      <c r="CY662" s="254"/>
      <c r="CZ662" s="254"/>
      <c r="DA662" s="254"/>
      <c r="DB662" s="254"/>
      <c r="DC662" s="254"/>
      <c r="DD662" s="254"/>
      <c r="DE662" s="254"/>
      <c r="DF662" s="254"/>
      <c r="DG662" s="254"/>
      <c r="DH662" s="254"/>
      <c r="DI662" s="254"/>
      <c r="DJ662" s="254"/>
      <c r="DK662" s="254"/>
      <c r="DL662" s="254"/>
      <c r="DM662" s="254"/>
      <c r="DN662" s="259"/>
      <c r="DO662" s="254"/>
    </row>
    <row r="663" spans="1:119" ht="7.5" customHeight="1">
      <c r="A663" s="254"/>
      <c r="B663" s="258"/>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c r="AA663" s="254"/>
      <c r="AB663" s="254"/>
      <c r="AC663" s="254"/>
      <c r="AD663" s="254"/>
      <c r="AE663" s="254"/>
      <c r="AF663" s="254"/>
      <c r="AG663" s="254"/>
      <c r="AH663" s="254"/>
      <c r="AI663" s="254"/>
      <c r="AJ663" s="254"/>
      <c r="AK663" s="254"/>
      <c r="AL663" s="254"/>
      <c r="AM663" s="254"/>
      <c r="AN663" s="254"/>
      <c r="AO663" s="254"/>
      <c r="AP663" s="254"/>
      <c r="AQ663" s="254"/>
      <c r="AR663" s="254"/>
      <c r="AS663" s="254"/>
      <c r="AT663" s="254"/>
      <c r="AU663" s="254"/>
      <c r="AV663" s="254"/>
      <c r="AW663" s="254"/>
      <c r="AX663" s="254"/>
      <c r="AY663" s="254"/>
      <c r="AZ663" s="254"/>
      <c r="BA663" s="254"/>
      <c r="BB663" s="254"/>
      <c r="BC663" s="254"/>
      <c r="BD663" s="254"/>
      <c r="BE663" s="254"/>
      <c r="BF663" s="254"/>
      <c r="BG663" s="254"/>
      <c r="BH663" s="254"/>
      <c r="BI663" s="254"/>
      <c r="BJ663" s="254"/>
      <c r="BK663" s="254"/>
      <c r="BL663" s="254"/>
      <c r="BM663" s="254"/>
      <c r="BN663" s="254"/>
      <c r="BO663" s="254"/>
      <c r="BP663" s="254"/>
      <c r="BQ663" s="254"/>
      <c r="BR663" s="254"/>
      <c r="BS663" s="254"/>
      <c r="BT663" s="254"/>
      <c r="BU663" s="254"/>
      <c r="BV663" s="254"/>
      <c r="BW663" s="254"/>
      <c r="BX663" s="254"/>
      <c r="BY663" s="254"/>
      <c r="BZ663" s="254"/>
      <c r="CA663" s="254"/>
      <c r="CB663" s="254"/>
      <c r="CC663" s="254"/>
      <c r="CD663" s="254"/>
      <c r="CE663" s="254"/>
      <c r="CF663" s="254"/>
      <c r="CG663" s="254"/>
      <c r="CH663" s="254"/>
      <c r="CI663" s="254"/>
      <c r="CJ663" s="254"/>
      <c r="CK663" s="254"/>
      <c r="CL663" s="254"/>
      <c r="CM663" s="254"/>
      <c r="CN663" s="254"/>
      <c r="CO663" s="254"/>
      <c r="CP663" s="254"/>
      <c r="CQ663" s="254"/>
      <c r="CR663" s="254"/>
      <c r="CS663" s="254"/>
      <c r="CT663" s="254"/>
      <c r="CU663" s="254"/>
      <c r="CV663" s="254"/>
      <c r="CW663" s="254"/>
      <c r="CX663" s="254"/>
      <c r="CY663" s="254"/>
      <c r="CZ663" s="254"/>
      <c r="DA663" s="254"/>
      <c r="DB663" s="254"/>
      <c r="DC663" s="254"/>
      <c r="DD663" s="254"/>
      <c r="DE663" s="254"/>
      <c r="DF663" s="254"/>
      <c r="DG663" s="254"/>
      <c r="DH663" s="254"/>
      <c r="DI663" s="254"/>
      <c r="DJ663" s="254"/>
      <c r="DK663" s="254"/>
      <c r="DL663" s="254"/>
      <c r="DM663" s="254"/>
      <c r="DN663" s="259"/>
      <c r="DO663" s="254"/>
    </row>
    <row r="664" spans="1:119" ht="7.5" customHeight="1">
      <c r="A664" s="254"/>
      <c r="B664" s="258"/>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c r="AA664" s="254"/>
      <c r="AB664" s="254"/>
      <c r="AC664" s="254"/>
      <c r="AD664" s="254"/>
      <c r="AE664" s="254"/>
      <c r="AF664" s="254"/>
      <c r="AG664" s="254"/>
      <c r="AH664" s="254"/>
      <c r="AI664" s="254"/>
      <c r="AJ664" s="254"/>
      <c r="AK664" s="254"/>
      <c r="AL664" s="254"/>
      <c r="AM664" s="254"/>
      <c r="AN664" s="254"/>
      <c r="AO664" s="254"/>
      <c r="AP664" s="254"/>
      <c r="AQ664" s="254"/>
      <c r="AR664" s="254"/>
      <c r="AS664" s="254"/>
      <c r="AT664" s="254"/>
      <c r="AU664" s="254"/>
      <c r="AV664" s="254"/>
      <c r="AW664" s="254"/>
      <c r="AX664" s="254"/>
      <c r="AY664" s="254"/>
      <c r="AZ664" s="254"/>
      <c r="BA664" s="254"/>
      <c r="BB664" s="254"/>
      <c r="BC664" s="254"/>
      <c r="BD664" s="254"/>
      <c r="BE664" s="254"/>
      <c r="BF664" s="254"/>
      <c r="BG664" s="254"/>
      <c r="BH664" s="254"/>
      <c r="BI664" s="254"/>
      <c r="BJ664" s="254"/>
      <c r="BK664" s="254"/>
      <c r="BL664" s="254"/>
      <c r="BM664" s="254"/>
      <c r="BN664" s="254"/>
      <c r="BO664" s="254"/>
      <c r="BP664" s="254"/>
      <c r="BQ664" s="254"/>
      <c r="BR664" s="254"/>
      <c r="BS664" s="254"/>
      <c r="BT664" s="254"/>
      <c r="BU664" s="254"/>
      <c r="BV664" s="254"/>
      <c r="BW664" s="254"/>
      <c r="BX664" s="254"/>
      <c r="BY664" s="254"/>
      <c r="BZ664" s="254"/>
      <c r="CA664" s="254"/>
      <c r="CB664" s="254"/>
      <c r="CC664" s="254"/>
      <c r="CD664" s="254"/>
      <c r="CE664" s="254"/>
      <c r="CF664" s="254"/>
      <c r="CG664" s="254"/>
      <c r="CH664" s="254"/>
      <c r="CI664" s="254"/>
      <c r="CJ664" s="254"/>
      <c r="CK664" s="254"/>
      <c r="CL664" s="254"/>
      <c r="CM664" s="254"/>
      <c r="CN664" s="254"/>
      <c r="CO664" s="254"/>
      <c r="CP664" s="254"/>
      <c r="CQ664" s="254"/>
      <c r="CR664" s="254"/>
      <c r="CS664" s="254"/>
      <c r="CT664" s="254"/>
      <c r="CU664" s="254"/>
      <c r="CV664" s="254"/>
      <c r="CW664" s="254"/>
      <c r="CX664" s="254"/>
      <c r="CY664" s="254"/>
      <c r="CZ664" s="254"/>
      <c r="DA664" s="254"/>
      <c r="DB664" s="254"/>
      <c r="DC664" s="254"/>
      <c r="DD664" s="254"/>
      <c r="DE664" s="254"/>
      <c r="DF664" s="254"/>
      <c r="DG664" s="254"/>
      <c r="DH664" s="254"/>
      <c r="DI664" s="254"/>
      <c r="DJ664" s="254"/>
      <c r="DK664" s="254"/>
      <c r="DL664" s="254"/>
      <c r="DM664" s="254"/>
      <c r="DN664" s="259"/>
      <c r="DO664" s="254"/>
    </row>
    <row r="665" spans="1:119" ht="7.5" customHeight="1">
      <c r="A665" s="254"/>
      <c r="B665" s="258"/>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c r="AA665" s="254"/>
      <c r="AB665" s="254"/>
      <c r="AC665" s="254"/>
      <c r="AD665" s="254"/>
      <c r="AE665" s="254"/>
      <c r="AF665" s="254"/>
      <c r="AG665" s="254"/>
      <c r="AH665" s="254"/>
      <c r="AI665" s="254"/>
      <c r="AJ665" s="254"/>
      <c r="AK665" s="254"/>
      <c r="AL665" s="254"/>
      <c r="AM665" s="254"/>
      <c r="AN665" s="254"/>
      <c r="AO665" s="254"/>
      <c r="AP665" s="254"/>
      <c r="AQ665" s="254"/>
      <c r="AR665" s="254"/>
      <c r="AS665" s="254"/>
      <c r="AT665" s="254"/>
      <c r="AU665" s="254"/>
      <c r="AV665" s="254"/>
      <c r="AW665" s="254"/>
      <c r="AX665" s="254"/>
      <c r="AY665" s="254"/>
      <c r="AZ665" s="254"/>
      <c r="BA665" s="254"/>
      <c r="BB665" s="254"/>
      <c r="BC665" s="254"/>
      <c r="BD665" s="254"/>
      <c r="BE665" s="254"/>
      <c r="BF665" s="254"/>
      <c r="BG665" s="254"/>
      <c r="BH665" s="254"/>
      <c r="BI665" s="254"/>
      <c r="BJ665" s="254"/>
      <c r="BK665" s="254"/>
      <c r="BL665" s="254"/>
      <c r="BM665" s="254"/>
      <c r="BN665" s="254"/>
      <c r="BO665" s="254"/>
      <c r="BP665" s="254"/>
      <c r="BQ665" s="254"/>
      <c r="BR665" s="254"/>
      <c r="BS665" s="254"/>
      <c r="BT665" s="254"/>
      <c r="BU665" s="254"/>
      <c r="BV665" s="254"/>
      <c r="BW665" s="254"/>
      <c r="BX665" s="254"/>
      <c r="BY665" s="254"/>
      <c r="BZ665" s="254"/>
      <c r="CA665" s="254"/>
      <c r="CB665" s="254"/>
      <c r="CC665" s="254"/>
      <c r="CD665" s="254"/>
      <c r="CE665" s="254"/>
      <c r="CF665" s="254"/>
      <c r="CG665" s="254"/>
      <c r="CH665" s="254"/>
      <c r="CI665" s="254"/>
      <c r="CJ665" s="254"/>
      <c r="CK665" s="254"/>
      <c r="CL665" s="254"/>
      <c r="CM665" s="254"/>
      <c r="CN665" s="254"/>
      <c r="CO665" s="254"/>
      <c r="CP665" s="254"/>
      <c r="CQ665" s="254"/>
      <c r="CR665" s="254"/>
      <c r="CS665" s="254"/>
      <c r="CT665" s="254"/>
      <c r="CU665" s="254"/>
      <c r="CV665" s="254"/>
      <c r="CW665" s="254"/>
      <c r="CX665" s="254"/>
      <c r="CY665" s="254"/>
      <c r="CZ665" s="254"/>
      <c r="DA665" s="254"/>
      <c r="DB665" s="254"/>
      <c r="DC665" s="254"/>
      <c r="DD665" s="254"/>
      <c r="DE665" s="254"/>
      <c r="DF665" s="254"/>
      <c r="DG665" s="254"/>
      <c r="DH665" s="254"/>
      <c r="DI665" s="254"/>
      <c r="DJ665" s="254"/>
      <c r="DK665" s="254"/>
      <c r="DL665" s="254"/>
      <c r="DM665" s="254"/>
      <c r="DN665" s="259"/>
      <c r="DO665" s="254"/>
    </row>
    <row r="666" spans="1:119" ht="7.5" customHeight="1">
      <c r="A666" s="254"/>
      <c r="B666" s="258"/>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c r="AA666" s="254"/>
      <c r="AB666" s="254"/>
      <c r="AC666" s="254"/>
      <c r="AD666" s="254"/>
      <c r="AE666" s="254"/>
      <c r="AF666" s="254"/>
      <c r="AG666" s="254"/>
      <c r="AH666" s="254"/>
      <c r="AI666" s="254"/>
      <c r="AJ666" s="254"/>
      <c r="AK666" s="254"/>
      <c r="AL666" s="254"/>
      <c r="AM666" s="254"/>
      <c r="AN666" s="254"/>
      <c r="AO666" s="254"/>
      <c r="AP666" s="254"/>
      <c r="AQ666" s="254"/>
      <c r="AR666" s="254"/>
      <c r="AS666" s="254"/>
      <c r="AT666" s="254"/>
      <c r="AU666" s="254"/>
      <c r="AV666" s="254"/>
      <c r="AW666" s="254"/>
      <c r="AX666" s="254"/>
      <c r="AY666" s="254"/>
      <c r="AZ666" s="254"/>
      <c r="BA666" s="254"/>
      <c r="BB666" s="254"/>
      <c r="BC666" s="254"/>
      <c r="BD666" s="254"/>
      <c r="BE666" s="254"/>
      <c r="BF666" s="254"/>
      <c r="BG666" s="254"/>
      <c r="BH666" s="254"/>
      <c r="BI666" s="254"/>
      <c r="BJ666" s="254"/>
      <c r="BK666" s="254"/>
      <c r="BL666" s="254"/>
      <c r="BM666" s="254"/>
      <c r="BN666" s="254"/>
      <c r="BO666" s="254"/>
      <c r="BP666" s="254"/>
      <c r="BQ666" s="254"/>
      <c r="BR666" s="254"/>
      <c r="BS666" s="254"/>
      <c r="BT666" s="254"/>
      <c r="BU666" s="254"/>
      <c r="BV666" s="254"/>
      <c r="BW666" s="254"/>
      <c r="BX666" s="254"/>
      <c r="BY666" s="254"/>
      <c r="BZ666" s="254"/>
      <c r="CA666" s="254"/>
      <c r="CB666" s="254"/>
      <c r="CC666" s="254"/>
      <c r="CD666" s="254"/>
      <c r="CE666" s="254"/>
      <c r="CF666" s="254"/>
      <c r="CG666" s="254"/>
      <c r="CH666" s="254"/>
      <c r="CI666" s="254"/>
      <c r="CJ666" s="254"/>
      <c r="CK666" s="254"/>
      <c r="CL666" s="254"/>
      <c r="CM666" s="254"/>
      <c r="CN666" s="254"/>
      <c r="CO666" s="254"/>
      <c r="CP666" s="254"/>
      <c r="CQ666" s="254"/>
      <c r="CR666" s="254"/>
      <c r="CS666" s="254"/>
      <c r="CT666" s="254"/>
      <c r="CU666" s="254"/>
      <c r="CV666" s="254"/>
      <c r="CW666" s="254"/>
      <c r="CX666" s="254"/>
      <c r="CY666" s="254"/>
      <c r="CZ666" s="254"/>
      <c r="DA666" s="254"/>
      <c r="DB666" s="254"/>
      <c r="DC666" s="254"/>
      <c r="DD666" s="254"/>
      <c r="DE666" s="254"/>
      <c r="DF666" s="254"/>
      <c r="DG666" s="254"/>
      <c r="DH666" s="254"/>
      <c r="DI666" s="254"/>
      <c r="DJ666" s="254"/>
      <c r="DK666" s="254"/>
      <c r="DL666" s="254"/>
      <c r="DM666" s="254"/>
      <c r="DN666" s="259"/>
      <c r="DO666" s="254"/>
    </row>
    <row r="667" spans="1:119" ht="7.5" customHeight="1">
      <c r="A667" s="254"/>
      <c r="B667" s="258"/>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c r="AA667" s="254"/>
      <c r="AB667" s="254"/>
      <c r="AC667" s="254"/>
      <c r="AD667" s="254"/>
      <c r="AE667" s="254"/>
      <c r="AF667" s="254"/>
      <c r="AG667" s="254"/>
      <c r="AH667" s="254"/>
      <c r="AI667" s="254"/>
      <c r="AJ667" s="254"/>
      <c r="AK667" s="254"/>
      <c r="AL667" s="254"/>
      <c r="AM667" s="254"/>
      <c r="AN667" s="254"/>
      <c r="AO667" s="254"/>
      <c r="AP667" s="254"/>
      <c r="AQ667" s="254"/>
      <c r="AR667" s="254"/>
      <c r="AS667" s="254"/>
      <c r="AT667" s="254"/>
      <c r="AU667" s="254"/>
      <c r="AV667" s="254"/>
      <c r="AW667" s="254"/>
      <c r="AX667" s="254"/>
      <c r="AY667" s="254"/>
      <c r="AZ667" s="254"/>
      <c r="BA667" s="254"/>
      <c r="BB667" s="254"/>
      <c r="BC667" s="254"/>
      <c r="BD667" s="254"/>
      <c r="BE667" s="254"/>
      <c r="BF667" s="254"/>
      <c r="BG667" s="254"/>
      <c r="BH667" s="254"/>
      <c r="BI667" s="254"/>
      <c r="BJ667" s="254"/>
      <c r="BK667" s="254"/>
      <c r="BL667" s="254"/>
      <c r="BM667" s="254"/>
      <c r="BN667" s="254"/>
      <c r="BO667" s="254"/>
      <c r="BP667" s="254"/>
      <c r="BQ667" s="254"/>
      <c r="BR667" s="254"/>
      <c r="BS667" s="254"/>
      <c r="BT667" s="254"/>
      <c r="BU667" s="254"/>
      <c r="BV667" s="254"/>
      <c r="BW667" s="254"/>
      <c r="BX667" s="254"/>
      <c r="BY667" s="254"/>
      <c r="BZ667" s="254"/>
      <c r="CA667" s="254"/>
      <c r="CB667" s="254"/>
      <c r="CC667" s="254"/>
      <c r="CD667" s="254"/>
      <c r="CE667" s="254"/>
      <c r="CF667" s="254"/>
      <c r="CG667" s="254"/>
      <c r="CH667" s="254"/>
      <c r="CI667" s="254"/>
      <c r="CJ667" s="254"/>
      <c r="CK667" s="254"/>
      <c r="CL667" s="254"/>
      <c r="CM667" s="254"/>
      <c r="CN667" s="254"/>
      <c r="CO667" s="254"/>
      <c r="CP667" s="254"/>
      <c r="CQ667" s="254"/>
      <c r="CR667" s="254"/>
      <c r="CS667" s="254"/>
      <c r="CT667" s="254"/>
      <c r="CU667" s="254"/>
      <c r="CV667" s="254"/>
      <c r="CW667" s="254"/>
      <c r="CX667" s="254"/>
      <c r="CY667" s="254"/>
      <c r="CZ667" s="254"/>
      <c r="DA667" s="254"/>
      <c r="DB667" s="254"/>
      <c r="DC667" s="254"/>
      <c r="DD667" s="254"/>
      <c r="DE667" s="254"/>
      <c r="DF667" s="254"/>
      <c r="DG667" s="254"/>
      <c r="DH667" s="254"/>
      <c r="DI667" s="254"/>
      <c r="DJ667" s="254"/>
      <c r="DK667" s="254"/>
      <c r="DL667" s="254"/>
      <c r="DM667" s="254"/>
      <c r="DN667" s="259"/>
      <c r="DO667" s="254"/>
    </row>
    <row r="668" spans="1:119" ht="7.5" customHeight="1">
      <c r="A668" s="254"/>
      <c r="B668" s="258"/>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c r="AA668" s="254"/>
      <c r="AB668" s="254"/>
      <c r="AC668" s="254"/>
      <c r="AD668" s="254"/>
      <c r="AE668" s="254"/>
      <c r="AF668" s="254"/>
      <c r="AG668" s="254"/>
      <c r="AH668" s="254"/>
      <c r="AI668" s="254"/>
      <c r="AJ668" s="254"/>
      <c r="AK668" s="254"/>
      <c r="AL668" s="254"/>
      <c r="AM668" s="254"/>
      <c r="AN668" s="254"/>
      <c r="AO668" s="254"/>
      <c r="AP668" s="254"/>
      <c r="AQ668" s="254"/>
      <c r="AR668" s="254"/>
      <c r="AS668" s="254"/>
      <c r="AT668" s="254"/>
      <c r="AU668" s="254"/>
      <c r="AV668" s="254"/>
      <c r="AW668" s="254"/>
      <c r="AX668" s="254"/>
      <c r="AY668" s="254"/>
      <c r="AZ668" s="254"/>
      <c r="BA668" s="254"/>
      <c r="BB668" s="254"/>
      <c r="BC668" s="254"/>
      <c r="BD668" s="254"/>
      <c r="BE668" s="254"/>
      <c r="BF668" s="254"/>
      <c r="BG668" s="254"/>
      <c r="BH668" s="254"/>
      <c r="BI668" s="254"/>
      <c r="BJ668" s="254"/>
      <c r="BK668" s="254"/>
      <c r="BL668" s="254"/>
      <c r="BM668" s="254"/>
      <c r="BN668" s="254"/>
      <c r="BO668" s="254"/>
      <c r="BP668" s="254"/>
      <c r="BQ668" s="254"/>
      <c r="BR668" s="254"/>
      <c r="BS668" s="254"/>
      <c r="BT668" s="254"/>
      <c r="BU668" s="254"/>
      <c r="BV668" s="254"/>
      <c r="BW668" s="254"/>
      <c r="BX668" s="254"/>
      <c r="BY668" s="254"/>
      <c r="BZ668" s="254"/>
      <c r="CA668" s="254"/>
      <c r="CB668" s="254"/>
      <c r="CC668" s="254"/>
      <c r="CD668" s="254"/>
      <c r="CE668" s="254"/>
      <c r="CF668" s="254"/>
      <c r="CG668" s="254"/>
      <c r="CH668" s="254"/>
      <c r="CI668" s="254"/>
      <c r="CJ668" s="254"/>
      <c r="CK668" s="254"/>
      <c r="CL668" s="254"/>
      <c r="CM668" s="254"/>
      <c r="CN668" s="254"/>
      <c r="CO668" s="254"/>
      <c r="CP668" s="254"/>
      <c r="CQ668" s="254"/>
      <c r="CR668" s="254"/>
      <c r="CS668" s="254"/>
      <c r="CT668" s="254"/>
      <c r="CU668" s="254"/>
      <c r="CV668" s="254"/>
      <c r="CW668" s="254"/>
      <c r="CX668" s="254"/>
      <c r="CY668" s="254"/>
      <c r="CZ668" s="254"/>
      <c r="DA668" s="254"/>
      <c r="DB668" s="254"/>
      <c r="DC668" s="254"/>
      <c r="DD668" s="254"/>
      <c r="DE668" s="254"/>
      <c r="DF668" s="254"/>
      <c r="DG668" s="254"/>
      <c r="DH668" s="254"/>
      <c r="DI668" s="254"/>
      <c r="DJ668" s="254"/>
      <c r="DK668" s="254"/>
      <c r="DL668" s="254"/>
      <c r="DM668" s="254"/>
      <c r="DN668" s="259"/>
      <c r="DO668" s="254"/>
    </row>
    <row r="669" spans="1:119" ht="7.5" customHeight="1">
      <c r="A669" s="254"/>
      <c r="B669" s="258"/>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c r="AA669" s="254"/>
      <c r="AB669" s="254"/>
      <c r="AC669" s="254"/>
      <c r="AD669" s="254"/>
      <c r="AE669" s="254"/>
      <c r="AF669" s="254"/>
      <c r="AG669" s="254"/>
      <c r="AH669" s="254"/>
      <c r="AI669" s="254"/>
      <c r="AJ669" s="254"/>
      <c r="AK669" s="254"/>
      <c r="AL669" s="254"/>
      <c r="AM669" s="254"/>
      <c r="AN669" s="254"/>
      <c r="AO669" s="254"/>
      <c r="AP669" s="254"/>
      <c r="AQ669" s="254"/>
      <c r="AR669" s="254"/>
      <c r="AS669" s="254"/>
      <c r="AT669" s="254"/>
      <c r="AU669" s="254"/>
      <c r="AV669" s="254"/>
      <c r="AW669" s="254"/>
      <c r="AX669" s="254"/>
      <c r="AY669" s="254"/>
      <c r="AZ669" s="254"/>
      <c r="BA669" s="254"/>
      <c r="BB669" s="254"/>
      <c r="BC669" s="254"/>
      <c r="BD669" s="254"/>
      <c r="BE669" s="254"/>
      <c r="BF669" s="254"/>
      <c r="BG669" s="254"/>
      <c r="BH669" s="254"/>
      <c r="BI669" s="254"/>
      <c r="BJ669" s="254"/>
      <c r="BK669" s="254"/>
      <c r="BL669" s="254"/>
      <c r="BM669" s="254"/>
      <c r="BN669" s="254"/>
      <c r="BO669" s="254"/>
      <c r="BP669" s="254"/>
      <c r="BQ669" s="254"/>
      <c r="BR669" s="254"/>
      <c r="BS669" s="254"/>
      <c r="BT669" s="254"/>
      <c r="BU669" s="254"/>
      <c r="BV669" s="254"/>
      <c r="BW669" s="254"/>
      <c r="BX669" s="254"/>
      <c r="BY669" s="254"/>
      <c r="BZ669" s="254"/>
      <c r="CA669" s="254"/>
      <c r="CB669" s="254"/>
      <c r="CC669" s="254"/>
      <c r="CD669" s="254"/>
      <c r="CE669" s="254"/>
      <c r="CF669" s="254"/>
      <c r="CG669" s="254"/>
      <c r="CH669" s="254"/>
      <c r="CI669" s="254"/>
      <c r="CJ669" s="254"/>
      <c r="CK669" s="254"/>
      <c r="CL669" s="254"/>
      <c r="CM669" s="254"/>
      <c r="CN669" s="254"/>
      <c r="CO669" s="254"/>
      <c r="CP669" s="254"/>
      <c r="CQ669" s="254"/>
      <c r="CR669" s="254"/>
      <c r="CS669" s="254"/>
      <c r="CT669" s="254"/>
      <c r="CU669" s="254"/>
      <c r="CV669" s="254"/>
      <c r="CW669" s="254"/>
      <c r="CX669" s="254"/>
      <c r="CY669" s="254"/>
      <c r="CZ669" s="254"/>
      <c r="DA669" s="254"/>
      <c r="DB669" s="254"/>
      <c r="DC669" s="254"/>
      <c r="DD669" s="254"/>
      <c r="DE669" s="254"/>
      <c r="DF669" s="254"/>
      <c r="DG669" s="254"/>
      <c r="DH669" s="254"/>
      <c r="DI669" s="254"/>
      <c r="DJ669" s="254"/>
      <c r="DK669" s="254"/>
      <c r="DL669" s="254"/>
      <c r="DM669" s="254"/>
      <c r="DN669" s="259"/>
      <c r="DO669" s="254"/>
    </row>
    <row r="670" spans="1:119" ht="7.5" customHeight="1">
      <c r="A670" s="254"/>
      <c r="B670" s="258"/>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c r="AA670" s="254"/>
      <c r="AB670" s="254"/>
      <c r="AC670" s="254"/>
      <c r="AD670" s="254"/>
      <c r="AE670" s="254"/>
      <c r="AF670" s="254"/>
      <c r="AG670" s="254"/>
      <c r="AH670" s="254"/>
      <c r="AI670" s="254"/>
      <c r="AJ670" s="254"/>
      <c r="AK670" s="254"/>
      <c r="AL670" s="254"/>
      <c r="AM670" s="254"/>
      <c r="AN670" s="254"/>
      <c r="AO670" s="254"/>
      <c r="AP670" s="254"/>
      <c r="AQ670" s="254"/>
      <c r="AR670" s="254"/>
      <c r="AS670" s="254"/>
      <c r="AT670" s="254"/>
      <c r="AU670" s="254"/>
      <c r="AV670" s="254"/>
      <c r="AW670" s="254"/>
      <c r="AX670" s="254"/>
      <c r="AY670" s="254"/>
      <c r="AZ670" s="254"/>
      <c r="BA670" s="254"/>
      <c r="BB670" s="254"/>
      <c r="BC670" s="254"/>
      <c r="BD670" s="254"/>
      <c r="BE670" s="254"/>
      <c r="BF670" s="254"/>
      <c r="BG670" s="254"/>
      <c r="BH670" s="254"/>
      <c r="BI670" s="254"/>
      <c r="BJ670" s="254"/>
      <c r="BK670" s="254"/>
      <c r="BL670" s="254"/>
      <c r="BM670" s="254"/>
      <c r="BN670" s="254"/>
      <c r="BO670" s="254"/>
      <c r="BP670" s="254"/>
      <c r="BQ670" s="254"/>
      <c r="BR670" s="254"/>
      <c r="BS670" s="254"/>
      <c r="BT670" s="254"/>
      <c r="BU670" s="254"/>
      <c r="BV670" s="254"/>
      <c r="BW670" s="254"/>
      <c r="BX670" s="254"/>
      <c r="BY670" s="254"/>
      <c r="BZ670" s="254"/>
      <c r="CA670" s="254"/>
      <c r="CB670" s="254"/>
      <c r="CC670" s="254"/>
      <c r="CD670" s="254"/>
      <c r="CE670" s="254"/>
      <c r="CF670" s="254"/>
      <c r="CG670" s="254"/>
      <c r="CH670" s="254"/>
      <c r="CI670" s="254"/>
      <c r="CJ670" s="254"/>
      <c r="CK670" s="254"/>
      <c r="CL670" s="254"/>
      <c r="CM670" s="254"/>
      <c r="CN670" s="254"/>
      <c r="CO670" s="254"/>
      <c r="CP670" s="254"/>
      <c r="CQ670" s="254"/>
      <c r="CR670" s="254"/>
      <c r="CS670" s="254"/>
      <c r="CT670" s="254"/>
      <c r="CU670" s="254"/>
      <c r="CV670" s="254"/>
      <c r="CW670" s="254"/>
      <c r="CX670" s="254"/>
      <c r="CY670" s="254"/>
      <c r="CZ670" s="254"/>
      <c r="DA670" s="254"/>
      <c r="DB670" s="254"/>
      <c r="DC670" s="254"/>
      <c r="DD670" s="254"/>
      <c r="DE670" s="254"/>
      <c r="DF670" s="254"/>
      <c r="DG670" s="254"/>
      <c r="DH670" s="254"/>
      <c r="DI670" s="254"/>
      <c r="DJ670" s="254"/>
      <c r="DK670" s="254"/>
      <c r="DL670" s="254"/>
      <c r="DM670" s="254"/>
      <c r="DN670" s="259"/>
      <c r="DO670" s="254"/>
    </row>
    <row r="671" spans="1:119" ht="7.5" customHeight="1">
      <c r="A671" s="254"/>
      <c r="B671" s="258"/>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c r="AA671" s="254"/>
      <c r="AB671" s="254"/>
      <c r="AC671" s="254"/>
      <c r="AD671" s="254"/>
      <c r="AE671" s="254"/>
      <c r="AF671" s="254"/>
      <c r="AG671" s="254"/>
      <c r="AH671" s="254"/>
      <c r="AI671" s="254"/>
      <c r="AJ671" s="254"/>
      <c r="AK671" s="254"/>
      <c r="AL671" s="254"/>
      <c r="AM671" s="254"/>
      <c r="AN671" s="254"/>
      <c r="AO671" s="254"/>
      <c r="AP671" s="254"/>
      <c r="AQ671" s="254"/>
      <c r="AR671" s="254"/>
      <c r="AS671" s="254"/>
      <c r="AT671" s="254"/>
      <c r="AU671" s="254"/>
      <c r="AV671" s="254"/>
      <c r="AW671" s="254"/>
      <c r="AX671" s="254"/>
      <c r="AY671" s="254"/>
      <c r="AZ671" s="254"/>
      <c r="BA671" s="254"/>
      <c r="BB671" s="254"/>
      <c r="BC671" s="254"/>
      <c r="BD671" s="254"/>
      <c r="BE671" s="254"/>
      <c r="BF671" s="254"/>
      <c r="BG671" s="254"/>
      <c r="BH671" s="254"/>
      <c r="BI671" s="254"/>
      <c r="BJ671" s="254"/>
      <c r="BK671" s="254"/>
      <c r="BL671" s="254"/>
      <c r="BM671" s="254"/>
      <c r="BN671" s="254"/>
      <c r="BO671" s="254"/>
      <c r="BP671" s="254"/>
      <c r="BQ671" s="254"/>
      <c r="BR671" s="254"/>
      <c r="BS671" s="254"/>
      <c r="BT671" s="254"/>
      <c r="BU671" s="254"/>
      <c r="BV671" s="254"/>
      <c r="BW671" s="254"/>
      <c r="BX671" s="254"/>
      <c r="BY671" s="254"/>
      <c r="BZ671" s="254"/>
      <c r="CA671" s="254"/>
      <c r="CB671" s="254"/>
      <c r="CC671" s="254"/>
      <c r="CD671" s="254"/>
      <c r="CE671" s="254"/>
      <c r="CF671" s="254"/>
      <c r="CG671" s="254"/>
      <c r="CH671" s="254"/>
      <c r="CI671" s="254"/>
      <c r="CJ671" s="254"/>
      <c r="CK671" s="254"/>
      <c r="CL671" s="254"/>
      <c r="CM671" s="254"/>
      <c r="CN671" s="254"/>
      <c r="CO671" s="254"/>
      <c r="CP671" s="254"/>
      <c r="CQ671" s="254"/>
      <c r="CR671" s="254"/>
      <c r="CS671" s="254"/>
      <c r="CT671" s="254"/>
      <c r="CU671" s="254"/>
      <c r="CV671" s="254"/>
      <c r="CW671" s="254"/>
      <c r="CX671" s="254"/>
      <c r="CY671" s="254"/>
      <c r="CZ671" s="254"/>
      <c r="DA671" s="254"/>
      <c r="DB671" s="254"/>
      <c r="DC671" s="254"/>
      <c r="DD671" s="254"/>
      <c r="DE671" s="254"/>
      <c r="DF671" s="254"/>
      <c r="DG671" s="254"/>
      <c r="DH671" s="254"/>
      <c r="DI671" s="254"/>
      <c r="DJ671" s="254"/>
      <c r="DK671" s="254"/>
      <c r="DL671" s="254"/>
      <c r="DM671" s="254"/>
      <c r="DN671" s="259"/>
      <c r="DO671" s="254"/>
    </row>
    <row r="672" spans="1:119" ht="7.5" customHeight="1">
      <c r="A672" s="254"/>
      <c r="B672" s="258"/>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c r="AA672" s="254"/>
      <c r="AB672" s="254"/>
      <c r="AC672" s="254"/>
      <c r="AD672" s="254"/>
      <c r="AE672" s="254"/>
      <c r="AF672" s="254"/>
      <c r="AG672" s="254"/>
      <c r="AH672" s="254"/>
      <c r="AI672" s="254"/>
      <c r="AJ672" s="254"/>
      <c r="AK672" s="254"/>
      <c r="AL672" s="254"/>
      <c r="AM672" s="254"/>
      <c r="AN672" s="254"/>
      <c r="AO672" s="254"/>
      <c r="AP672" s="254"/>
      <c r="AQ672" s="254"/>
      <c r="AR672" s="254"/>
      <c r="AS672" s="254"/>
      <c r="AT672" s="254"/>
      <c r="AU672" s="254"/>
      <c r="AV672" s="254"/>
      <c r="AW672" s="254"/>
      <c r="AX672" s="254"/>
      <c r="AY672" s="254"/>
      <c r="AZ672" s="254"/>
      <c r="BA672" s="254"/>
      <c r="BB672" s="254"/>
      <c r="BC672" s="254"/>
      <c r="BD672" s="254"/>
      <c r="BE672" s="254"/>
      <c r="BF672" s="254"/>
      <c r="BG672" s="254"/>
      <c r="BH672" s="254"/>
      <c r="BI672" s="254"/>
      <c r="BJ672" s="254"/>
      <c r="BK672" s="254"/>
      <c r="BL672" s="254"/>
      <c r="BM672" s="254"/>
      <c r="BN672" s="254"/>
      <c r="BO672" s="254"/>
      <c r="BP672" s="254"/>
      <c r="BQ672" s="254"/>
      <c r="BR672" s="254"/>
      <c r="BS672" s="254"/>
      <c r="BT672" s="254"/>
      <c r="BU672" s="254"/>
      <c r="BV672" s="254"/>
      <c r="BW672" s="254"/>
      <c r="BX672" s="254"/>
      <c r="BY672" s="254"/>
      <c r="BZ672" s="254"/>
      <c r="CA672" s="254"/>
      <c r="CB672" s="254"/>
      <c r="CC672" s="254"/>
      <c r="CD672" s="254"/>
      <c r="CE672" s="254"/>
      <c r="CF672" s="254"/>
      <c r="CG672" s="254"/>
      <c r="CH672" s="254"/>
      <c r="CI672" s="254"/>
      <c r="CJ672" s="254"/>
      <c r="CK672" s="254"/>
      <c r="CL672" s="254"/>
      <c r="CM672" s="254"/>
      <c r="CN672" s="254"/>
      <c r="CO672" s="254"/>
      <c r="CP672" s="254"/>
      <c r="CQ672" s="254"/>
      <c r="CR672" s="254"/>
      <c r="CS672" s="254"/>
      <c r="CT672" s="254"/>
      <c r="CU672" s="254"/>
      <c r="CV672" s="254"/>
      <c r="CW672" s="254"/>
      <c r="CX672" s="254"/>
      <c r="CY672" s="254"/>
      <c r="CZ672" s="254"/>
      <c r="DA672" s="254"/>
      <c r="DB672" s="254"/>
      <c r="DC672" s="254"/>
      <c r="DD672" s="254"/>
      <c r="DE672" s="254"/>
      <c r="DF672" s="254"/>
      <c r="DG672" s="254"/>
      <c r="DH672" s="254"/>
      <c r="DI672" s="254"/>
      <c r="DJ672" s="254"/>
      <c r="DK672" s="254"/>
      <c r="DL672" s="254"/>
      <c r="DM672" s="254"/>
      <c r="DN672" s="259"/>
      <c r="DO672" s="254"/>
    </row>
    <row r="673" spans="1:119" ht="7.5" customHeight="1">
      <c r="A673" s="254"/>
      <c r="B673" s="258"/>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c r="AA673" s="254"/>
      <c r="AB673" s="254"/>
      <c r="AC673" s="254"/>
      <c r="AD673" s="254"/>
      <c r="AE673" s="254"/>
      <c r="AF673" s="254"/>
      <c r="AG673" s="254"/>
      <c r="AH673" s="254"/>
      <c r="AI673" s="254"/>
      <c r="AJ673" s="254"/>
      <c r="AK673" s="254"/>
      <c r="AL673" s="254"/>
      <c r="AM673" s="254"/>
      <c r="AN673" s="254"/>
      <c r="AO673" s="254"/>
      <c r="AP673" s="254"/>
      <c r="AQ673" s="254"/>
      <c r="AR673" s="254"/>
      <c r="AS673" s="254"/>
      <c r="AT673" s="254"/>
      <c r="AU673" s="254"/>
      <c r="AV673" s="254"/>
      <c r="AW673" s="254"/>
      <c r="AX673" s="254"/>
      <c r="AY673" s="254"/>
      <c r="AZ673" s="254"/>
      <c r="BA673" s="254"/>
      <c r="BB673" s="254"/>
      <c r="BC673" s="254"/>
      <c r="BD673" s="254"/>
      <c r="BE673" s="254"/>
      <c r="BF673" s="254"/>
      <c r="BG673" s="254"/>
      <c r="BH673" s="254"/>
      <c r="BI673" s="254"/>
      <c r="BJ673" s="254"/>
      <c r="BK673" s="254"/>
      <c r="BL673" s="254"/>
      <c r="BM673" s="254"/>
      <c r="BN673" s="254"/>
      <c r="BO673" s="254"/>
      <c r="BP673" s="254"/>
      <c r="BQ673" s="254"/>
      <c r="BR673" s="254"/>
      <c r="BS673" s="254"/>
      <c r="BT673" s="254"/>
      <c r="BU673" s="254"/>
      <c r="BV673" s="254"/>
      <c r="BW673" s="254"/>
      <c r="BX673" s="254"/>
      <c r="BY673" s="254"/>
      <c r="BZ673" s="254"/>
      <c r="CA673" s="254"/>
      <c r="CB673" s="254"/>
      <c r="CC673" s="254"/>
      <c r="CD673" s="254"/>
      <c r="CE673" s="254"/>
      <c r="CF673" s="254"/>
      <c r="CG673" s="254"/>
      <c r="CH673" s="254"/>
      <c r="CI673" s="254"/>
      <c r="CJ673" s="254"/>
      <c r="CK673" s="254"/>
      <c r="CL673" s="254"/>
      <c r="CM673" s="254"/>
      <c r="CN673" s="254"/>
      <c r="CO673" s="254"/>
      <c r="CP673" s="254"/>
      <c r="CQ673" s="254"/>
      <c r="CR673" s="254"/>
      <c r="CS673" s="254"/>
      <c r="CT673" s="254"/>
      <c r="CU673" s="254"/>
      <c r="CV673" s="254"/>
      <c r="CW673" s="254"/>
      <c r="CX673" s="254"/>
      <c r="CY673" s="254"/>
      <c r="CZ673" s="254"/>
      <c r="DA673" s="254"/>
      <c r="DB673" s="254"/>
      <c r="DC673" s="254"/>
      <c r="DD673" s="254"/>
      <c r="DE673" s="254"/>
      <c r="DF673" s="254"/>
      <c r="DG673" s="254"/>
      <c r="DH673" s="254"/>
      <c r="DI673" s="254"/>
      <c r="DJ673" s="254"/>
      <c r="DK673" s="254"/>
      <c r="DL673" s="254"/>
      <c r="DM673" s="254"/>
      <c r="DN673" s="259"/>
      <c r="DO673" s="254"/>
    </row>
    <row r="674" spans="1:119" ht="7.5" customHeight="1">
      <c r="A674" s="254"/>
      <c r="B674" s="258"/>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c r="AA674" s="254"/>
      <c r="AB674" s="254"/>
      <c r="AC674" s="254"/>
      <c r="AD674" s="254"/>
      <c r="AE674" s="254"/>
      <c r="AF674" s="254"/>
      <c r="AG674" s="254"/>
      <c r="AH674" s="254"/>
      <c r="AI674" s="254"/>
      <c r="AJ674" s="254"/>
      <c r="AK674" s="254"/>
      <c r="AL674" s="254"/>
      <c r="AM674" s="254"/>
      <c r="AN674" s="254"/>
      <c r="AO674" s="254"/>
      <c r="AP674" s="254"/>
      <c r="AQ674" s="254"/>
      <c r="AR674" s="254"/>
      <c r="AS674" s="254"/>
      <c r="AT674" s="254"/>
      <c r="AU674" s="254"/>
      <c r="AV674" s="254"/>
      <c r="AW674" s="254"/>
      <c r="AX674" s="254"/>
      <c r="AY674" s="254"/>
      <c r="AZ674" s="254"/>
      <c r="BA674" s="254"/>
      <c r="BB674" s="254"/>
      <c r="BC674" s="254"/>
      <c r="BD674" s="254"/>
      <c r="BE674" s="254"/>
      <c r="BF674" s="254"/>
      <c r="BG674" s="254"/>
      <c r="BH674" s="254"/>
      <c r="BI674" s="254"/>
      <c r="BJ674" s="254"/>
      <c r="BK674" s="254"/>
      <c r="BL674" s="254"/>
      <c r="BM674" s="254"/>
      <c r="BN674" s="254"/>
      <c r="BO674" s="254"/>
      <c r="BP674" s="254"/>
      <c r="BQ674" s="254"/>
      <c r="BR674" s="254"/>
      <c r="BS674" s="254"/>
      <c r="BT674" s="254"/>
      <c r="BU674" s="254"/>
      <c r="BV674" s="254"/>
      <c r="BW674" s="254"/>
      <c r="BX674" s="254"/>
      <c r="BY674" s="254"/>
      <c r="BZ674" s="254"/>
      <c r="CA674" s="254"/>
      <c r="CB674" s="254"/>
      <c r="CC674" s="254"/>
      <c r="CD674" s="254"/>
      <c r="CE674" s="254"/>
      <c r="CF674" s="254"/>
      <c r="CG674" s="254"/>
      <c r="CH674" s="254"/>
      <c r="CI674" s="254"/>
      <c r="CJ674" s="254"/>
      <c r="CK674" s="254"/>
      <c r="CL674" s="254"/>
      <c r="CM674" s="254"/>
      <c r="CN674" s="254"/>
      <c r="CO674" s="254"/>
      <c r="CP674" s="254"/>
      <c r="CQ674" s="254"/>
      <c r="CR674" s="254"/>
      <c r="CS674" s="254"/>
      <c r="CT674" s="254"/>
      <c r="CU674" s="254"/>
      <c r="CV674" s="254"/>
      <c r="CW674" s="254"/>
      <c r="CX674" s="254"/>
      <c r="CY674" s="254"/>
      <c r="CZ674" s="254"/>
      <c r="DA674" s="254"/>
      <c r="DB674" s="254"/>
      <c r="DC674" s="254"/>
      <c r="DD674" s="254"/>
      <c r="DE674" s="254"/>
      <c r="DF674" s="254"/>
      <c r="DG674" s="254"/>
      <c r="DH674" s="254"/>
      <c r="DI674" s="254"/>
      <c r="DJ674" s="254"/>
      <c r="DK674" s="254"/>
      <c r="DL674" s="254"/>
      <c r="DM674" s="254"/>
      <c r="DN674" s="259"/>
      <c r="DO674" s="254"/>
    </row>
    <row r="675" spans="1:119" ht="7.5" customHeight="1">
      <c r="A675" s="254"/>
      <c r="B675" s="258"/>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c r="AA675" s="254"/>
      <c r="AB675" s="254"/>
      <c r="AC675" s="254"/>
      <c r="AD675" s="254"/>
      <c r="AE675" s="254"/>
      <c r="AF675" s="254"/>
      <c r="AG675" s="254"/>
      <c r="AH675" s="254"/>
      <c r="AI675" s="254"/>
      <c r="AJ675" s="254"/>
      <c r="AK675" s="254"/>
      <c r="AL675" s="254"/>
      <c r="AM675" s="254"/>
      <c r="AN675" s="254"/>
      <c r="AO675" s="254"/>
      <c r="AP675" s="254"/>
      <c r="AQ675" s="254"/>
      <c r="AR675" s="254"/>
      <c r="AS675" s="254"/>
      <c r="AT675" s="254"/>
      <c r="AU675" s="254"/>
      <c r="AV675" s="254"/>
      <c r="AW675" s="254"/>
      <c r="AX675" s="254"/>
      <c r="AY675" s="254"/>
      <c r="AZ675" s="254"/>
      <c r="BA675" s="254"/>
      <c r="BB675" s="254"/>
      <c r="BC675" s="254"/>
      <c r="BD675" s="254"/>
      <c r="BE675" s="254"/>
      <c r="BF675" s="254"/>
      <c r="BG675" s="254"/>
      <c r="BH675" s="254"/>
      <c r="BI675" s="254"/>
      <c r="BJ675" s="254"/>
      <c r="BK675" s="254"/>
      <c r="BL675" s="254"/>
      <c r="BM675" s="254"/>
      <c r="BN675" s="254"/>
      <c r="BO675" s="254"/>
      <c r="BP675" s="254"/>
      <c r="BQ675" s="254"/>
      <c r="BR675" s="254"/>
      <c r="BS675" s="254"/>
      <c r="BT675" s="254"/>
      <c r="BU675" s="254"/>
      <c r="BV675" s="254"/>
      <c r="BW675" s="254"/>
      <c r="BX675" s="254"/>
      <c r="BY675" s="254"/>
      <c r="BZ675" s="254"/>
      <c r="CA675" s="254"/>
      <c r="CB675" s="254"/>
      <c r="CC675" s="254"/>
      <c r="CD675" s="254"/>
      <c r="CE675" s="254"/>
      <c r="CF675" s="254"/>
      <c r="CG675" s="254"/>
      <c r="CH675" s="254"/>
      <c r="CI675" s="254"/>
      <c r="CJ675" s="254"/>
      <c r="CK675" s="254"/>
      <c r="CL675" s="254"/>
      <c r="CM675" s="254"/>
      <c r="CN675" s="254"/>
      <c r="CO675" s="254"/>
      <c r="CP675" s="254"/>
      <c r="CQ675" s="254"/>
      <c r="CR675" s="254"/>
      <c r="CS675" s="254"/>
      <c r="CT675" s="254"/>
      <c r="CU675" s="254"/>
      <c r="CV675" s="254"/>
      <c r="CW675" s="254"/>
      <c r="CX675" s="254"/>
      <c r="CY675" s="254"/>
      <c r="CZ675" s="254"/>
      <c r="DA675" s="254"/>
      <c r="DB675" s="254"/>
      <c r="DC675" s="254"/>
      <c r="DD675" s="254"/>
      <c r="DE675" s="254"/>
      <c r="DF675" s="254"/>
      <c r="DG675" s="254"/>
      <c r="DH675" s="254"/>
      <c r="DI675" s="254"/>
      <c r="DJ675" s="254"/>
      <c r="DK675" s="254"/>
      <c r="DL675" s="254"/>
      <c r="DM675" s="254"/>
      <c r="DN675" s="259"/>
      <c r="DO675" s="254"/>
    </row>
    <row r="676" spans="1:119" ht="7.5" customHeight="1">
      <c r="A676" s="254"/>
      <c r="B676" s="258"/>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c r="AA676" s="254"/>
      <c r="AB676" s="254"/>
      <c r="AC676" s="254"/>
      <c r="AD676" s="254"/>
      <c r="AE676" s="254"/>
      <c r="AF676" s="254"/>
      <c r="AG676" s="254"/>
      <c r="AH676" s="254"/>
      <c r="AI676" s="254"/>
      <c r="AJ676" s="254"/>
      <c r="AK676" s="254"/>
      <c r="AL676" s="254"/>
      <c r="AM676" s="254"/>
      <c r="AN676" s="254"/>
      <c r="AO676" s="254"/>
      <c r="AP676" s="254"/>
      <c r="AQ676" s="254"/>
      <c r="AR676" s="254"/>
      <c r="AS676" s="254"/>
      <c r="AT676" s="254"/>
      <c r="AU676" s="254"/>
      <c r="AV676" s="254"/>
      <c r="AW676" s="254"/>
      <c r="AX676" s="254"/>
      <c r="AY676" s="254"/>
      <c r="AZ676" s="254"/>
      <c r="BA676" s="254"/>
      <c r="BB676" s="254"/>
      <c r="BC676" s="254"/>
      <c r="BD676" s="254"/>
      <c r="BE676" s="254"/>
      <c r="BF676" s="254"/>
      <c r="BG676" s="254"/>
      <c r="BH676" s="254"/>
      <c r="BI676" s="254"/>
      <c r="BJ676" s="254"/>
      <c r="BK676" s="254"/>
      <c r="BL676" s="254"/>
      <c r="BM676" s="254"/>
      <c r="BN676" s="254"/>
      <c r="BO676" s="254"/>
      <c r="BP676" s="254"/>
      <c r="BQ676" s="254"/>
      <c r="BR676" s="254"/>
      <c r="BS676" s="254"/>
      <c r="BT676" s="254"/>
      <c r="BU676" s="254"/>
      <c r="BV676" s="254"/>
      <c r="BW676" s="254"/>
      <c r="BX676" s="254"/>
      <c r="BY676" s="254"/>
      <c r="BZ676" s="254"/>
      <c r="CA676" s="254"/>
      <c r="CB676" s="254"/>
      <c r="CC676" s="254"/>
      <c r="CD676" s="254"/>
      <c r="CE676" s="254"/>
      <c r="CF676" s="254"/>
      <c r="CG676" s="254"/>
      <c r="CH676" s="254"/>
      <c r="CI676" s="254"/>
      <c r="CJ676" s="254"/>
      <c r="CK676" s="254"/>
      <c r="CL676" s="254"/>
      <c r="CM676" s="254"/>
      <c r="CN676" s="254"/>
      <c r="CO676" s="254"/>
      <c r="CP676" s="254"/>
      <c r="CQ676" s="254"/>
      <c r="CR676" s="254"/>
      <c r="CS676" s="254"/>
      <c r="CT676" s="254"/>
      <c r="CU676" s="254"/>
      <c r="CV676" s="254"/>
      <c r="CW676" s="254"/>
      <c r="CX676" s="254"/>
      <c r="CY676" s="254"/>
      <c r="CZ676" s="254"/>
      <c r="DA676" s="254"/>
      <c r="DB676" s="254"/>
      <c r="DC676" s="254"/>
      <c r="DD676" s="254"/>
      <c r="DE676" s="254"/>
      <c r="DF676" s="254"/>
      <c r="DG676" s="254"/>
      <c r="DH676" s="254"/>
      <c r="DI676" s="254"/>
      <c r="DJ676" s="254"/>
      <c r="DK676" s="254"/>
      <c r="DL676" s="254"/>
      <c r="DM676" s="254"/>
      <c r="DN676" s="259"/>
      <c r="DO676" s="254"/>
    </row>
    <row r="677" spans="1:119" ht="7.5" customHeight="1">
      <c r="A677" s="254"/>
      <c r="B677" s="258"/>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c r="AA677" s="254"/>
      <c r="AB677" s="254"/>
      <c r="AC677" s="254"/>
      <c r="AD677" s="254"/>
      <c r="AE677" s="254"/>
      <c r="AF677" s="254"/>
      <c r="AG677" s="254"/>
      <c r="AH677" s="254"/>
      <c r="AI677" s="254"/>
      <c r="AJ677" s="254"/>
      <c r="AK677" s="254"/>
      <c r="AL677" s="254"/>
      <c r="AM677" s="254"/>
      <c r="AN677" s="254"/>
      <c r="AO677" s="254"/>
      <c r="AP677" s="254"/>
      <c r="AQ677" s="254"/>
      <c r="AR677" s="254"/>
      <c r="AS677" s="254"/>
      <c r="AT677" s="254"/>
      <c r="AU677" s="254"/>
      <c r="AV677" s="254"/>
      <c r="AW677" s="254"/>
      <c r="AX677" s="254"/>
      <c r="AY677" s="254"/>
      <c r="AZ677" s="254"/>
      <c r="BA677" s="254"/>
      <c r="BB677" s="254"/>
      <c r="BC677" s="254"/>
      <c r="BD677" s="254"/>
      <c r="BE677" s="254"/>
      <c r="BF677" s="254"/>
      <c r="BG677" s="254"/>
      <c r="BH677" s="254"/>
      <c r="BI677" s="254"/>
      <c r="BJ677" s="254"/>
      <c r="BK677" s="254"/>
      <c r="BL677" s="254"/>
      <c r="BM677" s="254"/>
      <c r="BN677" s="254"/>
      <c r="BO677" s="254"/>
      <c r="BP677" s="254"/>
      <c r="BQ677" s="254"/>
      <c r="BR677" s="254"/>
      <c r="BS677" s="254"/>
      <c r="BT677" s="254"/>
      <c r="BU677" s="254"/>
      <c r="BV677" s="254"/>
      <c r="BW677" s="254"/>
      <c r="BX677" s="254"/>
      <c r="BY677" s="254"/>
      <c r="BZ677" s="254"/>
      <c r="CA677" s="254"/>
      <c r="CB677" s="254"/>
      <c r="CC677" s="254"/>
      <c r="CD677" s="254"/>
      <c r="CE677" s="254"/>
      <c r="CF677" s="254"/>
      <c r="CG677" s="254"/>
      <c r="CH677" s="254"/>
      <c r="CI677" s="254"/>
      <c r="CJ677" s="254"/>
      <c r="CK677" s="254"/>
      <c r="CL677" s="254"/>
      <c r="CM677" s="254"/>
      <c r="CN677" s="254"/>
      <c r="CO677" s="254"/>
      <c r="CP677" s="254"/>
      <c r="CQ677" s="254"/>
      <c r="CR677" s="254"/>
      <c r="CS677" s="254"/>
      <c r="CT677" s="254"/>
      <c r="CU677" s="254"/>
      <c r="CV677" s="254"/>
      <c r="CW677" s="254"/>
      <c r="CX677" s="254"/>
      <c r="CY677" s="254"/>
      <c r="CZ677" s="254"/>
      <c r="DA677" s="254"/>
      <c r="DB677" s="254"/>
      <c r="DC677" s="254"/>
      <c r="DD677" s="254"/>
      <c r="DE677" s="254"/>
      <c r="DF677" s="254"/>
      <c r="DG677" s="254"/>
      <c r="DH677" s="254"/>
      <c r="DI677" s="254"/>
      <c r="DJ677" s="254"/>
      <c r="DK677" s="254"/>
      <c r="DL677" s="254"/>
      <c r="DM677" s="254"/>
      <c r="DN677" s="259"/>
      <c r="DO677" s="254"/>
    </row>
    <row r="678" spans="1:119" ht="7.5" customHeight="1">
      <c r="A678" s="254"/>
      <c r="B678" s="258"/>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c r="AA678" s="254"/>
      <c r="AB678" s="254"/>
      <c r="AC678" s="254"/>
      <c r="AD678" s="254"/>
      <c r="AE678" s="254"/>
      <c r="AF678" s="254"/>
      <c r="AG678" s="254"/>
      <c r="AH678" s="254"/>
      <c r="AI678" s="254"/>
      <c r="AJ678" s="254"/>
      <c r="AK678" s="254"/>
      <c r="AL678" s="254"/>
      <c r="AM678" s="254"/>
      <c r="AN678" s="254"/>
      <c r="AO678" s="254"/>
      <c r="AP678" s="254"/>
      <c r="AQ678" s="254"/>
      <c r="AR678" s="254"/>
      <c r="AS678" s="254"/>
      <c r="AT678" s="254"/>
      <c r="AU678" s="254"/>
      <c r="AV678" s="254"/>
      <c r="AW678" s="254"/>
      <c r="AX678" s="254"/>
      <c r="AY678" s="254"/>
      <c r="AZ678" s="254"/>
      <c r="BA678" s="254"/>
      <c r="BB678" s="254"/>
      <c r="BC678" s="254"/>
      <c r="BD678" s="254"/>
      <c r="BE678" s="254"/>
      <c r="BF678" s="254"/>
      <c r="BG678" s="254"/>
      <c r="BH678" s="254"/>
      <c r="BI678" s="254"/>
      <c r="BJ678" s="254"/>
      <c r="BK678" s="254"/>
      <c r="BL678" s="254"/>
      <c r="BM678" s="254"/>
      <c r="BN678" s="254"/>
      <c r="BO678" s="254"/>
      <c r="BP678" s="254"/>
      <c r="BQ678" s="254"/>
      <c r="BR678" s="254"/>
      <c r="BS678" s="254"/>
      <c r="BT678" s="254"/>
      <c r="BU678" s="254"/>
      <c r="BV678" s="254"/>
      <c r="BW678" s="254"/>
      <c r="BX678" s="254"/>
      <c r="BY678" s="254"/>
      <c r="BZ678" s="254"/>
      <c r="CA678" s="254"/>
      <c r="CB678" s="254"/>
      <c r="CC678" s="254"/>
      <c r="CD678" s="254"/>
      <c r="CE678" s="254"/>
      <c r="CF678" s="254"/>
      <c r="CG678" s="254"/>
      <c r="CH678" s="254"/>
      <c r="CI678" s="254"/>
      <c r="CJ678" s="254"/>
      <c r="CK678" s="254"/>
      <c r="CL678" s="254"/>
      <c r="CM678" s="254"/>
      <c r="CN678" s="254"/>
      <c r="CO678" s="254"/>
      <c r="CP678" s="254"/>
      <c r="CQ678" s="254"/>
      <c r="CR678" s="254"/>
      <c r="CS678" s="254"/>
      <c r="CT678" s="254"/>
      <c r="CU678" s="254"/>
      <c r="CV678" s="254"/>
      <c r="CW678" s="254"/>
      <c r="CX678" s="254"/>
      <c r="CY678" s="254"/>
      <c r="CZ678" s="254"/>
      <c r="DA678" s="254"/>
      <c r="DB678" s="254"/>
      <c r="DC678" s="254"/>
      <c r="DD678" s="254"/>
      <c r="DE678" s="254"/>
      <c r="DF678" s="254"/>
      <c r="DG678" s="254"/>
      <c r="DH678" s="254"/>
      <c r="DI678" s="254"/>
      <c r="DJ678" s="254"/>
      <c r="DK678" s="254"/>
      <c r="DL678" s="254"/>
      <c r="DM678" s="254"/>
      <c r="DN678" s="259"/>
      <c r="DO678" s="254"/>
    </row>
    <row r="679" spans="1:119" ht="7.5" customHeight="1">
      <c r="A679" s="254"/>
      <c r="B679" s="258"/>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c r="AA679" s="254"/>
      <c r="AB679" s="254"/>
      <c r="AC679" s="254"/>
      <c r="AD679" s="254"/>
      <c r="AE679" s="254"/>
      <c r="AF679" s="254"/>
      <c r="AG679" s="254"/>
      <c r="AH679" s="254"/>
      <c r="AI679" s="254"/>
      <c r="AJ679" s="254"/>
      <c r="AK679" s="254"/>
      <c r="AL679" s="254"/>
      <c r="AM679" s="254"/>
      <c r="AN679" s="254"/>
      <c r="AO679" s="254"/>
      <c r="AP679" s="254"/>
      <c r="AQ679" s="254"/>
      <c r="AR679" s="254"/>
      <c r="AS679" s="254"/>
      <c r="AT679" s="254"/>
      <c r="AU679" s="254"/>
      <c r="AV679" s="254"/>
      <c r="AW679" s="254"/>
      <c r="AX679" s="254"/>
      <c r="AY679" s="254"/>
      <c r="AZ679" s="254"/>
      <c r="BA679" s="254"/>
      <c r="BB679" s="254"/>
      <c r="BC679" s="254"/>
      <c r="BD679" s="254"/>
      <c r="BE679" s="254"/>
      <c r="BF679" s="254"/>
      <c r="BG679" s="254"/>
      <c r="BH679" s="254"/>
      <c r="BI679" s="254"/>
      <c r="BJ679" s="254"/>
      <c r="BK679" s="254"/>
      <c r="BL679" s="254"/>
      <c r="BM679" s="254"/>
      <c r="BN679" s="254"/>
      <c r="BO679" s="254"/>
      <c r="BP679" s="254"/>
      <c r="BQ679" s="254"/>
      <c r="BR679" s="254"/>
      <c r="BS679" s="254"/>
      <c r="BT679" s="254"/>
      <c r="BU679" s="254"/>
      <c r="BV679" s="254"/>
      <c r="BW679" s="254"/>
      <c r="BX679" s="254"/>
      <c r="BY679" s="254"/>
      <c r="BZ679" s="254"/>
      <c r="CA679" s="254"/>
      <c r="CB679" s="254"/>
      <c r="CC679" s="254"/>
      <c r="CD679" s="254"/>
      <c r="CE679" s="254"/>
      <c r="CF679" s="254"/>
      <c r="CG679" s="254"/>
      <c r="CH679" s="254"/>
      <c r="CI679" s="254"/>
      <c r="CJ679" s="254"/>
      <c r="CK679" s="254"/>
      <c r="CL679" s="254"/>
      <c r="CM679" s="254"/>
      <c r="CN679" s="254"/>
      <c r="CO679" s="254"/>
      <c r="CP679" s="254"/>
      <c r="CQ679" s="254"/>
      <c r="CR679" s="254"/>
      <c r="CS679" s="254"/>
      <c r="CT679" s="254"/>
      <c r="CU679" s="254"/>
      <c r="CV679" s="254"/>
      <c r="CW679" s="254"/>
      <c r="CX679" s="254"/>
      <c r="CY679" s="254"/>
      <c r="CZ679" s="254"/>
      <c r="DA679" s="254"/>
      <c r="DB679" s="254"/>
      <c r="DC679" s="254"/>
      <c r="DD679" s="254"/>
      <c r="DE679" s="254"/>
      <c r="DF679" s="254"/>
      <c r="DG679" s="254"/>
      <c r="DH679" s="254"/>
      <c r="DI679" s="254"/>
      <c r="DJ679" s="254"/>
      <c r="DK679" s="254"/>
      <c r="DL679" s="254"/>
      <c r="DM679" s="254"/>
      <c r="DN679" s="259"/>
      <c r="DO679" s="254"/>
    </row>
    <row r="680" spans="1:119" ht="7.5" customHeight="1">
      <c r="A680" s="254"/>
      <c r="B680" s="258"/>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c r="AA680" s="254"/>
      <c r="AB680" s="254"/>
      <c r="AC680" s="254"/>
      <c r="AD680" s="254"/>
      <c r="AE680" s="254"/>
      <c r="AF680" s="254"/>
      <c r="AG680" s="254"/>
      <c r="AH680" s="254"/>
      <c r="AI680" s="254"/>
      <c r="AJ680" s="254"/>
      <c r="AK680" s="254"/>
      <c r="AL680" s="254"/>
      <c r="AM680" s="254"/>
      <c r="AN680" s="254"/>
      <c r="AO680" s="254"/>
      <c r="AP680" s="254"/>
      <c r="AQ680" s="254"/>
      <c r="AR680" s="254"/>
      <c r="AS680" s="254"/>
      <c r="AT680" s="254"/>
      <c r="AU680" s="254"/>
      <c r="AV680" s="254"/>
      <c r="AW680" s="254"/>
      <c r="AX680" s="254"/>
      <c r="AY680" s="254"/>
      <c r="AZ680" s="254"/>
      <c r="BA680" s="254"/>
      <c r="BB680" s="254"/>
      <c r="BC680" s="254"/>
      <c r="BD680" s="254"/>
      <c r="BE680" s="254"/>
      <c r="BF680" s="254"/>
      <c r="BG680" s="254"/>
      <c r="BH680" s="254"/>
      <c r="BI680" s="254"/>
      <c r="BJ680" s="254"/>
      <c r="BK680" s="254"/>
      <c r="BL680" s="254"/>
      <c r="BM680" s="254"/>
      <c r="BN680" s="254"/>
      <c r="BO680" s="254"/>
      <c r="BP680" s="254"/>
      <c r="BQ680" s="254"/>
      <c r="BR680" s="254"/>
      <c r="BS680" s="254"/>
      <c r="BT680" s="254"/>
      <c r="BU680" s="254"/>
      <c r="BV680" s="254"/>
      <c r="BW680" s="254"/>
      <c r="BX680" s="254"/>
      <c r="BY680" s="254"/>
      <c r="BZ680" s="254"/>
      <c r="CA680" s="254"/>
      <c r="CB680" s="254"/>
      <c r="CC680" s="254"/>
      <c r="CD680" s="254"/>
      <c r="CE680" s="254"/>
      <c r="CF680" s="254"/>
      <c r="CG680" s="254"/>
      <c r="CH680" s="254"/>
      <c r="CI680" s="254"/>
      <c r="CJ680" s="254"/>
      <c r="CK680" s="254"/>
      <c r="CL680" s="254"/>
      <c r="CM680" s="254"/>
      <c r="CN680" s="254"/>
      <c r="CO680" s="254"/>
      <c r="CP680" s="254"/>
      <c r="CQ680" s="254"/>
      <c r="CR680" s="254"/>
      <c r="CS680" s="254"/>
      <c r="CT680" s="254"/>
      <c r="CU680" s="254"/>
      <c r="CV680" s="254"/>
      <c r="CW680" s="254"/>
      <c r="CX680" s="254"/>
      <c r="CY680" s="254"/>
      <c r="CZ680" s="254"/>
      <c r="DA680" s="254"/>
      <c r="DB680" s="254"/>
      <c r="DC680" s="254"/>
      <c r="DD680" s="254"/>
      <c r="DE680" s="254"/>
      <c r="DF680" s="254"/>
      <c r="DG680" s="254"/>
      <c r="DH680" s="254"/>
      <c r="DI680" s="254"/>
      <c r="DJ680" s="254"/>
      <c r="DK680" s="254"/>
      <c r="DL680" s="254"/>
      <c r="DM680" s="254"/>
      <c r="DN680" s="259"/>
      <c r="DO680" s="254"/>
    </row>
    <row r="681" spans="1:119" ht="7.5" customHeight="1">
      <c r="A681" s="254"/>
      <c r="B681" s="258"/>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c r="AA681" s="254"/>
      <c r="AB681" s="254"/>
      <c r="AC681" s="254"/>
      <c r="AD681" s="254"/>
      <c r="AE681" s="254"/>
      <c r="AF681" s="254"/>
      <c r="AG681" s="254"/>
      <c r="AH681" s="254"/>
      <c r="AI681" s="254"/>
      <c r="AJ681" s="254"/>
      <c r="AK681" s="254"/>
      <c r="AL681" s="254"/>
      <c r="AM681" s="254"/>
      <c r="AN681" s="254"/>
      <c r="AO681" s="254"/>
      <c r="AP681" s="254"/>
      <c r="AQ681" s="254"/>
      <c r="AR681" s="254"/>
      <c r="AS681" s="254"/>
      <c r="AT681" s="254"/>
      <c r="AU681" s="254"/>
      <c r="AV681" s="254"/>
      <c r="AW681" s="254"/>
      <c r="AX681" s="254"/>
      <c r="AY681" s="254"/>
      <c r="AZ681" s="254"/>
      <c r="BA681" s="254"/>
      <c r="BB681" s="254"/>
      <c r="BC681" s="254"/>
      <c r="BD681" s="254"/>
      <c r="BE681" s="254"/>
      <c r="BF681" s="254"/>
      <c r="BG681" s="254"/>
      <c r="BH681" s="254"/>
      <c r="BI681" s="254"/>
      <c r="BJ681" s="254"/>
      <c r="BK681" s="254"/>
      <c r="BL681" s="254"/>
      <c r="BM681" s="254"/>
      <c r="BN681" s="254"/>
      <c r="BO681" s="254"/>
      <c r="BP681" s="254"/>
      <c r="BQ681" s="254"/>
      <c r="BR681" s="254"/>
      <c r="BS681" s="254"/>
      <c r="BT681" s="254"/>
      <c r="BU681" s="254"/>
      <c r="BV681" s="254"/>
      <c r="BW681" s="254"/>
      <c r="BX681" s="254"/>
      <c r="BY681" s="254"/>
      <c r="BZ681" s="254"/>
      <c r="CA681" s="254"/>
      <c r="CB681" s="254"/>
      <c r="CC681" s="254"/>
      <c r="CD681" s="254"/>
      <c r="CE681" s="254"/>
      <c r="CF681" s="254"/>
      <c r="CG681" s="254"/>
      <c r="CH681" s="254"/>
      <c r="CI681" s="254"/>
      <c r="CJ681" s="254"/>
      <c r="CK681" s="254"/>
      <c r="CL681" s="254"/>
      <c r="CM681" s="254"/>
      <c r="CN681" s="254"/>
      <c r="CO681" s="254"/>
      <c r="CP681" s="254"/>
      <c r="CQ681" s="254"/>
      <c r="CR681" s="254"/>
      <c r="CS681" s="254"/>
      <c r="CT681" s="254"/>
      <c r="CU681" s="254"/>
      <c r="CV681" s="254"/>
      <c r="CW681" s="254"/>
      <c r="CX681" s="254"/>
      <c r="CY681" s="254"/>
      <c r="CZ681" s="254"/>
      <c r="DA681" s="254"/>
      <c r="DB681" s="254"/>
      <c r="DC681" s="254"/>
      <c r="DD681" s="254"/>
      <c r="DE681" s="254"/>
      <c r="DF681" s="254"/>
      <c r="DG681" s="254"/>
      <c r="DH681" s="254"/>
      <c r="DI681" s="254"/>
      <c r="DJ681" s="254"/>
      <c r="DK681" s="254"/>
      <c r="DL681" s="254"/>
      <c r="DM681" s="254"/>
      <c r="DN681" s="259"/>
      <c r="DO681" s="254"/>
    </row>
    <row r="682" spans="1:119" ht="7.5" customHeight="1">
      <c r="A682" s="254"/>
      <c r="B682" s="258"/>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c r="AA682" s="254"/>
      <c r="AB682" s="254"/>
      <c r="AC682" s="254"/>
      <c r="AD682" s="254"/>
      <c r="AE682" s="254"/>
      <c r="AF682" s="254"/>
      <c r="AG682" s="254"/>
      <c r="AH682" s="254"/>
      <c r="AI682" s="254"/>
      <c r="AJ682" s="254"/>
      <c r="AK682" s="254"/>
      <c r="AL682" s="254"/>
      <c r="AM682" s="254"/>
      <c r="AN682" s="254"/>
      <c r="AO682" s="254"/>
      <c r="AP682" s="254"/>
      <c r="AQ682" s="254"/>
      <c r="AR682" s="254"/>
      <c r="AS682" s="254"/>
      <c r="AT682" s="254"/>
      <c r="AU682" s="254"/>
      <c r="AV682" s="254"/>
      <c r="AW682" s="254"/>
      <c r="AX682" s="254"/>
      <c r="AY682" s="254"/>
      <c r="AZ682" s="254"/>
      <c r="BA682" s="254"/>
      <c r="BB682" s="254"/>
      <c r="BC682" s="254"/>
      <c r="BD682" s="254"/>
      <c r="BE682" s="254"/>
      <c r="BF682" s="254"/>
      <c r="BG682" s="254"/>
      <c r="BH682" s="254"/>
      <c r="BI682" s="254"/>
      <c r="BJ682" s="254"/>
      <c r="BK682" s="254"/>
      <c r="BL682" s="254"/>
      <c r="BM682" s="254"/>
      <c r="BN682" s="254"/>
      <c r="BO682" s="254"/>
      <c r="BP682" s="254"/>
      <c r="BQ682" s="254"/>
      <c r="BR682" s="254"/>
      <c r="BS682" s="254"/>
      <c r="BT682" s="254"/>
      <c r="BU682" s="254"/>
      <c r="BV682" s="254"/>
      <c r="BW682" s="254"/>
      <c r="BX682" s="254"/>
      <c r="BY682" s="254"/>
      <c r="BZ682" s="254"/>
      <c r="CA682" s="254"/>
      <c r="CB682" s="254"/>
      <c r="CC682" s="254"/>
      <c r="CD682" s="254"/>
      <c r="CE682" s="254"/>
      <c r="CF682" s="254"/>
      <c r="CG682" s="254"/>
      <c r="CH682" s="254"/>
      <c r="CI682" s="254"/>
      <c r="CJ682" s="254"/>
      <c r="CK682" s="254"/>
      <c r="CL682" s="254"/>
      <c r="CM682" s="254"/>
      <c r="CN682" s="254"/>
      <c r="CO682" s="254"/>
      <c r="CP682" s="254"/>
      <c r="CQ682" s="254"/>
      <c r="CR682" s="254"/>
      <c r="CS682" s="254"/>
      <c r="CT682" s="254"/>
      <c r="CU682" s="254"/>
      <c r="CV682" s="254"/>
      <c r="CW682" s="254"/>
      <c r="CX682" s="254"/>
      <c r="CY682" s="254"/>
      <c r="CZ682" s="254"/>
      <c r="DA682" s="254"/>
      <c r="DB682" s="254"/>
      <c r="DC682" s="254"/>
      <c r="DD682" s="254"/>
      <c r="DE682" s="254"/>
      <c r="DF682" s="254"/>
      <c r="DG682" s="254"/>
      <c r="DH682" s="254"/>
      <c r="DI682" s="254"/>
      <c r="DJ682" s="254"/>
      <c r="DK682" s="254"/>
      <c r="DL682" s="254"/>
      <c r="DM682" s="254"/>
      <c r="DN682" s="259"/>
      <c r="DO682" s="254"/>
    </row>
    <row r="683" spans="1:119" ht="7.5" customHeight="1">
      <c r="A683" s="254"/>
      <c r="B683" s="258"/>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c r="AA683" s="254"/>
      <c r="AB683" s="254"/>
      <c r="AC683" s="254"/>
      <c r="AD683" s="254"/>
      <c r="AE683" s="254"/>
      <c r="AF683" s="254"/>
      <c r="AG683" s="254"/>
      <c r="AH683" s="254"/>
      <c r="AI683" s="254"/>
      <c r="AJ683" s="254"/>
      <c r="AK683" s="254"/>
      <c r="AL683" s="254"/>
      <c r="AM683" s="254"/>
      <c r="AN683" s="254"/>
      <c r="AO683" s="254"/>
      <c r="AP683" s="254"/>
      <c r="AQ683" s="254"/>
      <c r="AR683" s="254"/>
      <c r="AS683" s="254"/>
      <c r="AT683" s="254"/>
      <c r="AU683" s="254"/>
      <c r="AV683" s="254"/>
      <c r="AW683" s="254"/>
      <c r="AX683" s="254"/>
      <c r="AY683" s="254"/>
      <c r="AZ683" s="254"/>
      <c r="BA683" s="254"/>
      <c r="BB683" s="254"/>
      <c r="BC683" s="254"/>
      <c r="BD683" s="254"/>
      <c r="BE683" s="254"/>
      <c r="BF683" s="254"/>
      <c r="BG683" s="254"/>
      <c r="BH683" s="254"/>
      <c r="BI683" s="254"/>
      <c r="BJ683" s="254"/>
      <c r="BK683" s="254"/>
      <c r="BL683" s="254"/>
      <c r="BM683" s="254"/>
      <c r="BN683" s="254"/>
      <c r="BO683" s="254"/>
      <c r="BP683" s="254"/>
      <c r="BQ683" s="254"/>
      <c r="BR683" s="254"/>
      <c r="BS683" s="254"/>
      <c r="BT683" s="254"/>
      <c r="BU683" s="254"/>
      <c r="BV683" s="254"/>
      <c r="BW683" s="254"/>
      <c r="BX683" s="254"/>
      <c r="BY683" s="254"/>
      <c r="BZ683" s="254"/>
      <c r="CA683" s="254"/>
      <c r="CB683" s="254"/>
      <c r="CC683" s="254"/>
      <c r="CD683" s="254"/>
      <c r="CE683" s="254"/>
      <c r="CF683" s="254"/>
      <c r="CG683" s="254"/>
      <c r="CH683" s="254"/>
      <c r="CI683" s="254"/>
      <c r="CJ683" s="254"/>
      <c r="CK683" s="254"/>
      <c r="CL683" s="254"/>
      <c r="CM683" s="254"/>
      <c r="CN683" s="254"/>
      <c r="CO683" s="254"/>
      <c r="CP683" s="254"/>
      <c r="CQ683" s="254"/>
      <c r="CR683" s="254"/>
      <c r="CS683" s="254"/>
      <c r="CT683" s="254"/>
      <c r="CU683" s="254"/>
      <c r="CV683" s="254"/>
      <c r="CW683" s="254"/>
      <c r="CX683" s="254"/>
      <c r="CY683" s="254"/>
      <c r="CZ683" s="254"/>
      <c r="DA683" s="254"/>
      <c r="DB683" s="254"/>
      <c r="DC683" s="254"/>
      <c r="DD683" s="254"/>
      <c r="DE683" s="254"/>
      <c r="DF683" s="254"/>
      <c r="DG683" s="254"/>
      <c r="DH683" s="254"/>
      <c r="DI683" s="254"/>
      <c r="DJ683" s="254"/>
      <c r="DK683" s="254"/>
      <c r="DL683" s="254"/>
      <c r="DM683" s="254"/>
      <c r="DN683" s="259"/>
      <c r="DO683" s="254"/>
    </row>
    <row r="684" spans="1:119" ht="7.5" customHeight="1">
      <c r="A684" s="254"/>
      <c r="B684" s="258"/>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c r="AA684" s="254"/>
      <c r="AB684" s="254"/>
      <c r="AC684" s="254"/>
      <c r="AD684" s="254"/>
      <c r="AE684" s="254"/>
      <c r="AF684" s="254"/>
      <c r="AG684" s="254"/>
      <c r="AH684" s="254"/>
      <c r="AI684" s="254"/>
      <c r="AJ684" s="254"/>
      <c r="AK684" s="254"/>
      <c r="AL684" s="254"/>
      <c r="AM684" s="254"/>
      <c r="AN684" s="254"/>
      <c r="AO684" s="254"/>
      <c r="AP684" s="254"/>
      <c r="AQ684" s="254"/>
      <c r="AR684" s="254"/>
      <c r="AS684" s="254"/>
      <c r="AT684" s="254"/>
      <c r="AU684" s="254"/>
      <c r="AV684" s="254"/>
      <c r="AW684" s="254"/>
      <c r="AX684" s="254"/>
      <c r="AY684" s="254"/>
      <c r="AZ684" s="254"/>
      <c r="BA684" s="254"/>
      <c r="BB684" s="254"/>
      <c r="BC684" s="254"/>
      <c r="BD684" s="254"/>
      <c r="BE684" s="254"/>
      <c r="BF684" s="254"/>
      <c r="BG684" s="254"/>
      <c r="BH684" s="254"/>
      <c r="BI684" s="254"/>
      <c r="BJ684" s="254"/>
      <c r="BK684" s="254"/>
      <c r="BL684" s="254"/>
      <c r="BM684" s="254"/>
      <c r="BN684" s="254"/>
      <c r="BO684" s="254"/>
      <c r="BP684" s="254"/>
      <c r="BQ684" s="254"/>
      <c r="BR684" s="254"/>
      <c r="BS684" s="254"/>
      <c r="BT684" s="254"/>
      <c r="BU684" s="254"/>
      <c r="BV684" s="254"/>
      <c r="BW684" s="254"/>
      <c r="BX684" s="254"/>
      <c r="BY684" s="254"/>
      <c r="BZ684" s="254"/>
      <c r="CA684" s="254"/>
      <c r="CB684" s="254"/>
      <c r="CC684" s="254"/>
      <c r="CD684" s="254"/>
      <c r="CE684" s="254"/>
      <c r="CF684" s="254"/>
      <c r="CG684" s="254"/>
      <c r="CH684" s="254"/>
      <c r="CI684" s="254"/>
      <c r="CJ684" s="254"/>
      <c r="CK684" s="254"/>
      <c r="CL684" s="254"/>
      <c r="CM684" s="254"/>
      <c r="CN684" s="254"/>
      <c r="CO684" s="254"/>
      <c r="CP684" s="254"/>
      <c r="CQ684" s="254"/>
      <c r="CR684" s="254"/>
      <c r="CS684" s="254"/>
      <c r="CT684" s="254"/>
      <c r="CU684" s="254"/>
      <c r="CV684" s="254"/>
      <c r="CW684" s="254"/>
      <c r="CX684" s="254"/>
      <c r="CY684" s="254"/>
      <c r="CZ684" s="254"/>
      <c r="DA684" s="254"/>
      <c r="DB684" s="254"/>
      <c r="DC684" s="254"/>
      <c r="DD684" s="254"/>
      <c r="DE684" s="254"/>
      <c r="DF684" s="254"/>
      <c r="DG684" s="254"/>
      <c r="DH684" s="254"/>
      <c r="DI684" s="254"/>
      <c r="DJ684" s="254"/>
      <c r="DK684" s="254"/>
      <c r="DL684" s="254"/>
      <c r="DM684" s="254"/>
      <c r="DN684" s="259"/>
      <c r="DO684" s="254"/>
    </row>
    <row r="685" spans="1:119" ht="7.5" customHeight="1">
      <c r="A685" s="254"/>
      <c r="B685" s="258"/>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c r="AA685" s="254"/>
      <c r="AB685" s="254"/>
      <c r="AC685" s="254"/>
      <c r="AD685" s="254"/>
      <c r="AE685" s="254"/>
      <c r="AF685" s="254"/>
      <c r="AG685" s="254"/>
      <c r="AH685" s="254"/>
      <c r="AI685" s="254"/>
      <c r="AJ685" s="254"/>
      <c r="AK685" s="254"/>
      <c r="AL685" s="254"/>
      <c r="AM685" s="254"/>
      <c r="AN685" s="254"/>
      <c r="AO685" s="254"/>
      <c r="AP685" s="254"/>
      <c r="AQ685" s="254"/>
      <c r="AR685" s="254"/>
      <c r="AS685" s="254"/>
      <c r="AT685" s="254"/>
      <c r="AU685" s="254"/>
      <c r="AV685" s="254"/>
      <c r="AW685" s="254"/>
      <c r="AX685" s="254"/>
      <c r="AY685" s="254"/>
      <c r="AZ685" s="254"/>
      <c r="BA685" s="254"/>
      <c r="BB685" s="254"/>
      <c r="BC685" s="254"/>
      <c r="BD685" s="254"/>
      <c r="BE685" s="254"/>
      <c r="BF685" s="254"/>
      <c r="BG685" s="254"/>
      <c r="BH685" s="254"/>
      <c r="BI685" s="254"/>
      <c r="BJ685" s="254"/>
      <c r="BK685" s="254"/>
      <c r="BL685" s="254"/>
      <c r="BM685" s="254"/>
      <c r="BN685" s="254"/>
      <c r="BO685" s="254"/>
      <c r="BP685" s="254"/>
      <c r="BQ685" s="254"/>
      <c r="BR685" s="254"/>
      <c r="BS685" s="254"/>
      <c r="BT685" s="254"/>
      <c r="BU685" s="254"/>
      <c r="BV685" s="254"/>
      <c r="BW685" s="254"/>
      <c r="BX685" s="254"/>
      <c r="BY685" s="254"/>
      <c r="BZ685" s="254"/>
      <c r="CA685" s="254"/>
      <c r="CB685" s="254"/>
      <c r="CC685" s="254"/>
      <c r="CD685" s="254"/>
      <c r="CE685" s="254"/>
      <c r="CF685" s="254"/>
      <c r="CG685" s="254"/>
      <c r="CH685" s="254"/>
      <c r="CI685" s="254"/>
      <c r="CJ685" s="254"/>
      <c r="CK685" s="254"/>
      <c r="CL685" s="254"/>
      <c r="CM685" s="254"/>
      <c r="CN685" s="254"/>
      <c r="CO685" s="254"/>
      <c r="CP685" s="254"/>
      <c r="CQ685" s="254"/>
      <c r="CR685" s="254"/>
      <c r="CS685" s="254"/>
      <c r="CT685" s="254"/>
      <c r="CU685" s="254"/>
      <c r="CV685" s="254"/>
      <c r="CW685" s="254"/>
      <c r="CX685" s="254"/>
      <c r="CY685" s="254"/>
      <c r="CZ685" s="254"/>
      <c r="DA685" s="254"/>
      <c r="DB685" s="254"/>
      <c r="DC685" s="254"/>
      <c r="DD685" s="254"/>
      <c r="DE685" s="254"/>
      <c r="DF685" s="254"/>
      <c r="DG685" s="254"/>
      <c r="DH685" s="254"/>
      <c r="DI685" s="254"/>
      <c r="DJ685" s="254"/>
      <c r="DK685" s="254"/>
      <c r="DL685" s="254"/>
      <c r="DM685" s="254"/>
      <c r="DN685" s="259"/>
      <c r="DO685" s="254"/>
    </row>
    <row r="686" spans="1:119" ht="7.5" customHeight="1">
      <c r="A686" s="254"/>
      <c r="B686" s="258"/>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c r="AA686" s="254"/>
      <c r="AB686" s="254"/>
      <c r="AC686" s="254"/>
      <c r="AD686" s="254"/>
      <c r="AE686" s="254"/>
      <c r="AF686" s="254"/>
      <c r="AG686" s="254"/>
      <c r="AH686" s="254"/>
      <c r="AI686" s="254"/>
      <c r="AJ686" s="254"/>
      <c r="AK686" s="254"/>
      <c r="AL686" s="254"/>
      <c r="AM686" s="254"/>
      <c r="AN686" s="254"/>
      <c r="AO686" s="254"/>
      <c r="AP686" s="254"/>
      <c r="AQ686" s="254"/>
      <c r="AR686" s="254"/>
      <c r="AS686" s="254"/>
      <c r="AT686" s="254"/>
      <c r="AU686" s="254"/>
      <c r="AV686" s="254"/>
      <c r="AW686" s="254"/>
      <c r="AX686" s="254"/>
      <c r="AY686" s="254"/>
      <c r="AZ686" s="254"/>
      <c r="BA686" s="254"/>
      <c r="BB686" s="254"/>
      <c r="BC686" s="254"/>
      <c r="BD686" s="254"/>
      <c r="BE686" s="254"/>
      <c r="BF686" s="254"/>
      <c r="BG686" s="254"/>
      <c r="BH686" s="254"/>
      <c r="BI686" s="254"/>
      <c r="BJ686" s="254"/>
      <c r="BK686" s="254"/>
      <c r="BL686" s="254"/>
      <c r="BM686" s="254"/>
      <c r="BN686" s="254"/>
      <c r="BO686" s="254"/>
      <c r="BP686" s="254"/>
      <c r="BQ686" s="254"/>
      <c r="BR686" s="254"/>
      <c r="BS686" s="254"/>
      <c r="BT686" s="254"/>
      <c r="BU686" s="254"/>
      <c r="BV686" s="254"/>
      <c r="BW686" s="254"/>
      <c r="BX686" s="254"/>
      <c r="BY686" s="254"/>
      <c r="BZ686" s="254"/>
      <c r="CA686" s="254"/>
      <c r="CB686" s="254"/>
      <c r="CC686" s="254"/>
      <c r="CD686" s="254"/>
      <c r="CE686" s="254"/>
      <c r="CF686" s="254"/>
      <c r="CG686" s="254"/>
      <c r="CH686" s="254"/>
      <c r="CI686" s="254"/>
      <c r="CJ686" s="254"/>
      <c r="CK686" s="254"/>
      <c r="CL686" s="254"/>
      <c r="CM686" s="254"/>
      <c r="CN686" s="254"/>
      <c r="CO686" s="254"/>
      <c r="CP686" s="254"/>
      <c r="CQ686" s="254"/>
      <c r="CR686" s="254"/>
      <c r="CS686" s="254"/>
      <c r="CT686" s="254"/>
      <c r="CU686" s="254"/>
      <c r="CV686" s="254"/>
      <c r="CW686" s="254"/>
      <c r="CX686" s="254"/>
      <c r="CY686" s="254"/>
      <c r="CZ686" s="254"/>
      <c r="DA686" s="254"/>
      <c r="DB686" s="254"/>
      <c r="DC686" s="254"/>
      <c r="DD686" s="254"/>
      <c r="DE686" s="254"/>
      <c r="DF686" s="254"/>
      <c r="DG686" s="254"/>
      <c r="DH686" s="254"/>
      <c r="DI686" s="254"/>
      <c r="DJ686" s="254"/>
      <c r="DK686" s="254"/>
      <c r="DL686" s="254"/>
      <c r="DM686" s="254"/>
      <c r="DN686" s="259"/>
      <c r="DO686" s="254"/>
    </row>
    <row r="687" spans="1:119" ht="7.5" customHeight="1">
      <c r="A687" s="254"/>
      <c r="B687" s="258"/>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c r="AA687" s="254"/>
      <c r="AB687" s="254"/>
      <c r="AC687" s="254"/>
      <c r="AD687" s="254"/>
      <c r="AE687" s="254"/>
      <c r="AF687" s="254"/>
      <c r="AG687" s="254"/>
      <c r="AH687" s="254"/>
      <c r="AI687" s="254"/>
      <c r="AJ687" s="254"/>
      <c r="AK687" s="254"/>
      <c r="AL687" s="254"/>
      <c r="AM687" s="254"/>
      <c r="AN687" s="254"/>
      <c r="AO687" s="254"/>
      <c r="AP687" s="254"/>
      <c r="AQ687" s="254"/>
      <c r="AR687" s="254"/>
      <c r="AS687" s="254"/>
      <c r="AT687" s="254"/>
      <c r="AU687" s="254"/>
      <c r="AV687" s="254"/>
      <c r="AW687" s="254"/>
      <c r="AX687" s="254"/>
      <c r="AY687" s="254"/>
      <c r="AZ687" s="254"/>
      <c r="BA687" s="254"/>
      <c r="BB687" s="254"/>
      <c r="BC687" s="254"/>
      <c r="BD687" s="254"/>
      <c r="BE687" s="254"/>
      <c r="BF687" s="254"/>
      <c r="BG687" s="254"/>
      <c r="BH687" s="254"/>
      <c r="BI687" s="254"/>
      <c r="BJ687" s="254"/>
      <c r="BK687" s="254"/>
      <c r="BL687" s="254"/>
      <c r="BM687" s="254"/>
      <c r="BN687" s="254"/>
      <c r="BO687" s="254"/>
      <c r="BP687" s="254"/>
      <c r="BQ687" s="254"/>
      <c r="BR687" s="254"/>
      <c r="BS687" s="254"/>
      <c r="BT687" s="254"/>
      <c r="BU687" s="254"/>
      <c r="BV687" s="254"/>
      <c r="BW687" s="254"/>
      <c r="BX687" s="254"/>
      <c r="BY687" s="254"/>
      <c r="BZ687" s="254"/>
      <c r="CA687" s="254"/>
      <c r="CB687" s="254"/>
      <c r="CC687" s="254"/>
      <c r="CD687" s="254"/>
      <c r="CE687" s="254"/>
      <c r="CF687" s="254"/>
      <c r="CG687" s="254"/>
      <c r="CH687" s="254"/>
      <c r="CI687" s="254"/>
      <c r="CJ687" s="254"/>
      <c r="CK687" s="254"/>
      <c r="CL687" s="254"/>
      <c r="CM687" s="254"/>
      <c r="CN687" s="254"/>
      <c r="CO687" s="254"/>
      <c r="CP687" s="254"/>
      <c r="CQ687" s="254"/>
      <c r="CR687" s="254"/>
      <c r="CS687" s="254"/>
      <c r="CT687" s="254"/>
      <c r="CU687" s="254"/>
      <c r="CV687" s="254"/>
      <c r="CW687" s="254"/>
      <c r="CX687" s="254"/>
      <c r="CY687" s="254"/>
      <c r="CZ687" s="254"/>
      <c r="DA687" s="254"/>
      <c r="DB687" s="254"/>
      <c r="DC687" s="254"/>
      <c r="DD687" s="254"/>
      <c r="DE687" s="254"/>
      <c r="DF687" s="254"/>
      <c r="DG687" s="254"/>
      <c r="DH687" s="254"/>
      <c r="DI687" s="254"/>
      <c r="DJ687" s="254"/>
      <c r="DK687" s="254"/>
      <c r="DL687" s="254"/>
      <c r="DM687" s="254"/>
      <c r="DN687" s="259"/>
      <c r="DO687" s="254"/>
    </row>
    <row r="688" spans="1:119" ht="7.5" customHeight="1" thickBot="1">
      <c r="A688" s="254"/>
      <c r="B688" s="260"/>
      <c r="C688" s="261"/>
      <c r="D688" s="261"/>
      <c r="E688" s="261"/>
      <c r="F688" s="261"/>
      <c r="G688" s="261"/>
      <c r="H688" s="261"/>
      <c r="I688" s="261"/>
      <c r="J688" s="261"/>
      <c r="K688" s="261"/>
      <c r="L688" s="261"/>
      <c r="M688" s="261"/>
      <c r="N688" s="261"/>
      <c r="O688" s="261"/>
      <c r="P688" s="261"/>
      <c r="Q688" s="261"/>
      <c r="R688" s="261"/>
      <c r="S688" s="261"/>
      <c r="T688" s="261"/>
      <c r="U688" s="261"/>
      <c r="V688" s="261"/>
      <c r="W688" s="261"/>
      <c r="X688" s="261"/>
      <c r="Y688" s="261"/>
      <c r="Z688" s="261"/>
      <c r="AA688" s="261"/>
      <c r="AB688" s="261"/>
      <c r="AC688" s="261"/>
      <c r="AD688" s="261"/>
      <c r="AE688" s="261"/>
      <c r="AF688" s="261"/>
      <c r="AG688" s="261"/>
      <c r="AH688" s="261"/>
      <c r="AI688" s="261"/>
      <c r="AJ688" s="261"/>
      <c r="AK688" s="261"/>
      <c r="AL688" s="261"/>
      <c r="AM688" s="261"/>
      <c r="AN688" s="261"/>
      <c r="AO688" s="261"/>
      <c r="AP688" s="261"/>
      <c r="AQ688" s="261"/>
      <c r="AR688" s="261"/>
      <c r="AS688" s="261"/>
      <c r="AT688" s="261"/>
      <c r="AU688" s="261"/>
      <c r="AV688" s="261"/>
      <c r="AW688" s="261"/>
      <c r="AX688" s="261"/>
      <c r="AY688" s="261"/>
      <c r="AZ688" s="261"/>
      <c r="BA688" s="261"/>
      <c r="BB688" s="261"/>
      <c r="BC688" s="261"/>
      <c r="BD688" s="261"/>
      <c r="BE688" s="261"/>
      <c r="BF688" s="261"/>
      <c r="BG688" s="261"/>
      <c r="BH688" s="261"/>
      <c r="BI688" s="261"/>
      <c r="BJ688" s="261"/>
      <c r="BK688" s="261"/>
      <c r="BL688" s="261"/>
      <c r="BM688" s="261"/>
      <c r="BN688" s="261"/>
      <c r="BO688" s="261"/>
      <c r="BP688" s="261"/>
      <c r="BQ688" s="261"/>
      <c r="BR688" s="261"/>
      <c r="BS688" s="261"/>
      <c r="BT688" s="261"/>
      <c r="BU688" s="261"/>
      <c r="BV688" s="261"/>
      <c r="BW688" s="261"/>
      <c r="BX688" s="261"/>
      <c r="BY688" s="261"/>
      <c r="BZ688" s="261"/>
      <c r="CA688" s="261"/>
      <c r="CB688" s="261"/>
      <c r="CC688" s="261"/>
      <c r="CD688" s="261"/>
      <c r="CE688" s="261"/>
      <c r="CF688" s="261"/>
      <c r="CG688" s="261"/>
      <c r="CH688" s="261"/>
      <c r="CI688" s="261"/>
      <c r="CJ688" s="261"/>
      <c r="CK688" s="261"/>
      <c r="CL688" s="261"/>
      <c r="CM688" s="261"/>
      <c r="CN688" s="261"/>
      <c r="CO688" s="261"/>
      <c r="CP688" s="261"/>
      <c r="CQ688" s="261"/>
      <c r="CR688" s="261"/>
      <c r="CS688" s="261"/>
      <c r="CT688" s="261"/>
      <c r="CU688" s="261"/>
      <c r="CV688" s="261"/>
      <c r="CW688" s="261"/>
      <c r="CX688" s="261"/>
      <c r="CY688" s="261"/>
      <c r="CZ688" s="261"/>
      <c r="DA688" s="261"/>
      <c r="DB688" s="261"/>
      <c r="DC688" s="261"/>
      <c r="DD688" s="261"/>
      <c r="DE688" s="261"/>
      <c r="DF688" s="261"/>
      <c r="DG688" s="261"/>
      <c r="DH688" s="261"/>
      <c r="DI688" s="261"/>
      <c r="DJ688" s="261"/>
      <c r="DK688" s="261"/>
      <c r="DL688" s="261"/>
      <c r="DM688" s="261"/>
      <c r="DN688" s="262"/>
      <c r="DO688" s="254"/>
    </row>
    <row r="689" spans="1:119" ht="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c r="AA689" s="254"/>
      <c r="AB689" s="254"/>
      <c r="AC689" s="254"/>
      <c r="AD689" s="254"/>
      <c r="AE689" s="254"/>
      <c r="AF689" s="254"/>
      <c r="AG689" s="254"/>
      <c r="AH689" s="254"/>
      <c r="AI689" s="254"/>
      <c r="AJ689" s="254"/>
      <c r="AK689" s="254"/>
      <c r="AL689" s="254"/>
      <c r="AM689" s="254"/>
      <c r="AN689" s="254"/>
      <c r="AO689" s="254"/>
      <c r="AP689" s="254"/>
      <c r="AQ689" s="254"/>
      <c r="AR689" s="254"/>
      <c r="AS689" s="254"/>
      <c r="AT689" s="254"/>
      <c r="AU689" s="254"/>
      <c r="AV689" s="254"/>
      <c r="AW689" s="254"/>
      <c r="AX689" s="254"/>
      <c r="AY689" s="254"/>
      <c r="AZ689" s="254"/>
      <c r="BA689" s="254"/>
      <c r="BB689" s="254"/>
      <c r="BC689" s="254"/>
      <c r="BD689" s="254"/>
      <c r="BE689" s="254"/>
      <c r="BF689" s="254"/>
      <c r="BG689" s="254"/>
      <c r="BH689" s="254"/>
      <c r="BI689" s="254"/>
      <c r="BJ689" s="254"/>
      <c r="BK689" s="254"/>
      <c r="BL689" s="254"/>
      <c r="BM689" s="254"/>
      <c r="BN689" s="254"/>
      <c r="BO689" s="254"/>
      <c r="BP689" s="254"/>
      <c r="BQ689" s="254"/>
      <c r="BR689" s="254"/>
      <c r="BS689" s="254"/>
      <c r="BT689" s="254"/>
      <c r="BU689" s="254"/>
      <c r="BV689" s="254"/>
      <c r="BW689" s="254"/>
      <c r="BX689" s="254"/>
      <c r="BY689" s="254"/>
      <c r="BZ689" s="254"/>
      <c r="CA689" s="254"/>
      <c r="CB689" s="254"/>
      <c r="CC689" s="254"/>
      <c r="CD689" s="254"/>
      <c r="CE689" s="254"/>
      <c r="CF689" s="254"/>
      <c r="CG689" s="254"/>
      <c r="CH689" s="254"/>
      <c r="CI689" s="254"/>
      <c r="CJ689" s="254"/>
      <c r="CK689" s="254"/>
      <c r="CL689" s="254"/>
      <c r="CM689" s="254"/>
      <c r="CN689" s="254"/>
      <c r="CO689" s="254"/>
      <c r="CP689" s="254"/>
      <c r="CQ689" s="254"/>
      <c r="CR689" s="254"/>
      <c r="CS689" s="254"/>
      <c r="CT689" s="254"/>
      <c r="CU689" s="254"/>
      <c r="CV689" s="254"/>
      <c r="CW689" s="254"/>
      <c r="CX689" s="254"/>
      <c r="CY689" s="254"/>
      <c r="CZ689" s="254"/>
      <c r="DA689" s="254"/>
      <c r="DB689" s="254"/>
      <c r="DC689" s="254"/>
      <c r="DD689" s="254"/>
      <c r="DE689" s="254"/>
      <c r="DF689" s="254"/>
      <c r="DG689" s="254"/>
      <c r="DH689" s="254"/>
      <c r="DI689" s="254"/>
      <c r="DJ689" s="254"/>
      <c r="DK689" s="254"/>
      <c r="DL689" s="254"/>
      <c r="DM689" s="254"/>
      <c r="DN689" s="254"/>
      <c r="DO689" s="254"/>
    </row>
    <row r="690" spans="1:119" ht="7.5" customHeight="1" thickBo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c r="AA690" s="254"/>
      <c r="AB690" s="254"/>
      <c r="AC690" s="254"/>
      <c r="AD690" s="254"/>
      <c r="AE690" s="254"/>
      <c r="AF690" s="254"/>
      <c r="AG690" s="254"/>
      <c r="AH690" s="254"/>
      <c r="AI690" s="254"/>
      <c r="AJ690" s="254"/>
      <c r="AK690" s="254"/>
      <c r="AL690" s="254"/>
      <c r="AM690" s="254"/>
      <c r="AN690" s="254"/>
      <c r="AO690" s="254"/>
      <c r="AP690" s="254"/>
      <c r="AQ690" s="254"/>
      <c r="AR690" s="254"/>
      <c r="AS690" s="254"/>
      <c r="AT690" s="254"/>
      <c r="AU690" s="254"/>
      <c r="AV690" s="254"/>
      <c r="AW690" s="254"/>
      <c r="AX690" s="254"/>
      <c r="AY690" s="254"/>
      <c r="AZ690" s="254"/>
      <c r="BA690" s="254"/>
      <c r="BB690" s="254"/>
      <c r="BC690" s="254"/>
      <c r="BD690" s="254"/>
      <c r="BE690" s="254"/>
      <c r="BF690" s="254"/>
      <c r="BG690" s="254"/>
      <c r="BH690" s="254"/>
      <c r="BI690" s="254"/>
      <c r="BJ690" s="254"/>
      <c r="BK690" s="254"/>
      <c r="BL690" s="254"/>
      <c r="BM690" s="254"/>
      <c r="BN690" s="254"/>
      <c r="BO690" s="254"/>
      <c r="BP690" s="254"/>
      <c r="BQ690" s="254"/>
      <c r="BR690" s="254"/>
      <c r="BS690" s="254"/>
      <c r="BT690" s="254"/>
      <c r="BU690" s="254"/>
      <c r="BV690" s="254"/>
      <c r="BW690" s="254"/>
      <c r="BX690" s="254"/>
      <c r="BY690" s="254"/>
      <c r="BZ690" s="254"/>
      <c r="CA690" s="254"/>
      <c r="CB690" s="254"/>
      <c r="CC690" s="254"/>
      <c r="CD690" s="254"/>
      <c r="CE690" s="254"/>
      <c r="CF690" s="254"/>
      <c r="CG690" s="254"/>
      <c r="CH690" s="254"/>
      <c r="CI690" s="254"/>
      <c r="CJ690" s="254"/>
      <c r="CK690" s="254"/>
      <c r="CL690" s="254"/>
      <c r="CM690" s="254"/>
      <c r="CN690" s="254"/>
      <c r="CO690" s="254"/>
      <c r="CP690" s="254"/>
      <c r="CQ690" s="254"/>
      <c r="CR690" s="254"/>
      <c r="CS690" s="254"/>
      <c r="CT690" s="254"/>
      <c r="CU690" s="254"/>
      <c r="CV690" s="254"/>
      <c r="CW690" s="254"/>
      <c r="CX690" s="254"/>
      <c r="CY690" s="254"/>
      <c r="CZ690" s="254"/>
      <c r="DA690" s="254"/>
      <c r="DB690" s="254"/>
      <c r="DC690" s="254"/>
      <c r="DD690" s="254"/>
      <c r="DE690" s="254"/>
      <c r="DF690" s="254"/>
      <c r="DG690" s="254"/>
      <c r="DH690" s="254"/>
      <c r="DI690" s="254"/>
      <c r="DJ690" s="254"/>
      <c r="DK690" s="254"/>
      <c r="DL690" s="254"/>
      <c r="DM690" s="254"/>
      <c r="DN690" s="254"/>
      <c r="DO690" s="254"/>
    </row>
    <row r="691" spans="1:119" ht="7.5" customHeight="1">
      <c r="A691" s="254"/>
      <c r="B691" s="255"/>
      <c r="C691" s="256"/>
      <c r="D691" s="256"/>
      <c r="E691" s="256"/>
      <c r="F691" s="256"/>
      <c r="G691" s="256"/>
      <c r="H691" s="256"/>
      <c r="I691" s="256"/>
      <c r="J691" s="256"/>
      <c r="K691" s="256"/>
      <c r="L691" s="256"/>
      <c r="M691" s="256"/>
      <c r="N691" s="256"/>
      <c r="O691" s="256"/>
      <c r="P691" s="256"/>
      <c r="Q691" s="256"/>
      <c r="R691" s="256"/>
      <c r="S691" s="256"/>
      <c r="T691" s="256"/>
      <c r="U691" s="256"/>
      <c r="V691" s="256"/>
      <c r="W691" s="256"/>
      <c r="X691" s="256"/>
      <c r="Y691" s="256"/>
      <c r="Z691" s="256"/>
      <c r="AA691" s="256"/>
      <c r="AB691" s="256"/>
      <c r="AC691" s="256"/>
      <c r="AD691" s="256"/>
      <c r="AE691" s="256"/>
      <c r="AF691" s="256"/>
      <c r="AG691" s="256"/>
      <c r="AH691" s="256"/>
      <c r="AI691" s="256"/>
      <c r="AJ691" s="256"/>
      <c r="AK691" s="256"/>
      <c r="AL691" s="256"/>
      <c r="AM691" s="256"/>
      <c r="AN691" s="256"/>
      <c r="AO691" s="256"/>
      <c r="AP691" s="256"/>
      <c r="AQ691" s="256"/>
      <c r="AR691" s="256"/>
      <c r="AS691" s="256"/>
      <c r="AT691" s="256"/>
      <c r="AU691" s="256"/>
      <c r="AV691" s="256"/>
      <c r="AW691" s="256"/>
      <c r="AX691" s="256"/>
      <c r="AY691" s="256"/>
      <c r="AZ691" s="256"/>
      <c r="BA691" s="256"/>
      <c r="BB691" s="256"/>
      <c r="BC691" s="256"/>
      <c r="BD691" s="256"/>
      <c r="BE691" s="256"/>
      <c r="BF691" s="256"/>
      <c r="BG691" s="256"/>
      <c r="BH691" s="256"/>
      <c r="BI691" s="256"/>
      <c r="BJ691" s="256"/>
      <c r="BK691" s="256"/>
      <c r="BL691" s="256"/>
      <c r="BM691" s="256"/>
      <c r="BN691" s="256"/>
      <c r="BO691" s="256"/>
      <c r="BP691" s="256"/>
      <c r="BQ691" s="256"/>
      <c r="BR691" s="256"/>
      <c r="BS691" s="256"/>
      <c r="BT691" s="256"/>
      <c r="BU691" s="256"/>
      <c r="BV691" s="256"/>
      <c r="BW691" s="256"/>
      <c r="BX691" s="256"/>
      <c r="BY691" s="256"/>
      <c r="BZ691" s="256"/>
      <c r="CA691" s="256"/>
      <c r="CB691" s="256"/>
      <c r="CC691" s="256"/>
      <c r="CD691" s="256"/>
      <c r="CE691" s="256"/>
      <c r="CF691" s="256"/>
      <c r="CG691" s="256"/>
      <c r="CH691" s="256"/>
      <c r="CI691" s="256"/>
      <c r="CJ691" s="256"/>
      <c r="CK691" s="256"/>
      <c r="CL691" s="256"/>
      <c r="CM691" s="256"/>
      <c r="CN691" s="256"/>
      <c r="CO691" s="256"/>
      <c r="CP691" s="256"/>
      <c r="CQ691" s="256"/>
      <c r="CR691" s="256"/>
      <c r="CS691" s="256"/>
      <c r="CT691" s="256"/>
      <c r="CU691" s="256"/>
      <c r="CV691" s="256"/>
      <c r="CW691" s="256"/>
      <c r="CX691" s="256"/>
      <c r="CY691" s="256"/>
      <c r="CZ691" s="256"/>
      <c r="DA691" s="256"/>
      <c r="DB691" s="256"/>
      <c r="DC691" s="256"/>
      <c r="DD691" s="256"/>
      <c r="DE691" s="256"/>
      <c r="DF691" s="256"/>
      <c r="DG691" s="256"/>
      <c r="DH691" s="256"/>
      <c r="DI691" s="256"/>
      <c r="DJ691" s="256"/>
      <c r="DK691" s="256"/>
      <c r="DL691" s="256"/>
      <c r="DM691" s="256"/>
      <c r="DN691" s="257"/>
      <c r="DO691" s="254"/>
    </row>
    <row r="692" spans="1:119" ht="7.5" customHeight="1">
      <c r="A692" s="254"/>
      <c r="B692" s="258"/>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c r="AA692" s="254"/>
      <c r="AB692" s="254"/>
      <c r="AC692" s="254"/>
      <c r="AD692" s="254"/>
      <c r="AE692" s="254"/>
      <c r="AF692" s="254"/>
      <c r="AG692" s="254"/>
      <c r="AH692" s="254"/>
      <c r="AI692" s="254"/>
      <c r="AJ692" s="254"/>
      <c r="AK692" s="254"/>
      <c r="AL692" s="254"/>
      <c r="AM692" s="254"/>
      <c r="AN692" s="254"/>
      <c r="AO692" s="254"/>
      <c r="AP692" s="254"/>
      <c r="AQ692" s="254"/>
      <c r="AR692" s="254"/>
      <c r="AS692" s="254"/>
      <c r="AT692" s="254"/>
      <c r="AU692" s="254"/>
      <c r="AV692" s="254"/>
      <c r="AW692" s="254"/>
      <c r="AX692" s="254"/>
      <c r="AY692" s="254"/>
      <c r="AZ692" s="254"/>
      <c r="BA692" s="254"/>
      <c r="BB692" s="254"/>
      <c r="BC692" s="254"/>
      <c r="BD692" s="254"/>
      <c r="BE692" s="254"/>
      <c r="BF692" s="254"/>
      <c r="BG692" s="254"/>
      <c r="BH692" s="254"/>
      <c r="BI692" s="254"/>
      <c r="BJ692" s="254"/>
      <c r="BK692" s="254"/>
      <c r="BL692" s="254"/>
      <c r="BM692" s="254"/>
      <c r="BN692" s="254"/>
      <c r="BO692" s="254"/>
      <c r="BP692" s="254"/>
      <c r="BQ692" s="254"/>
      <c r="BR692" s="254"/>
      <c r="BS692" s="254"/>
      <c r="BT692" s="254"/>
      <c r="BU692" s="254"/>
      <c r="BV692" s="254"/>
      <c r="BW692" s="254"/>
      <c r="BX692" s="254"/>
      <c r="BY692" s="254"/>
      <c r="BZ692" s="254"/>
      <c r="CA692" s="254"/>
      <c r="CB692" s="254"/>
      <c r="CC692" s="254"/>
      <c r="CD692" s="254"/>
      <c r="CE692" s="254"/>
      <c r="CF692" s="254"/>
      <c r="CG692" s="254"/>
      <c r="CH692" s="254"/>
      <c r="CI692" s="254"/>
      <c r="CJ692" s="254"/>
      <c r="CK692" s="254"/>
      <c r="CL692" s="254"/>
      <c r="CM692" s="254"/>
      <c r="CN692" s="254"/>
      <c r="CO692" s="254"/>
      <c r="CP692" s="254"/>
      <c r="CQ692" s="254"/>
      <c r="CR692" s="254"/>
      <c r="CS692" s="254"/>
      <c r="CT692" s="254"/>
      <c r="CU692" s="254"/>
      <c r="CV692" s="254"/>
      <c r="CW692" s="254"/>
      <c r="CX692" s="254"/>
      <c r="CY692" s="254"/>
      <c r="CZ692" s="254"/>
      <c r="DA692" s="254"/>
      <c r="DB692" s="254"/>
      <c r="DC692" s="254"/>
      <c r="DD692" s="254"/>
      <c r="DE692" s="254"/>
      <c r="DF692" s="254"/>
      <c r="DG692" s="254"/>
      <c r="DH692" s="254"/>
      <c r="DI692" s="254"/>
      <c r="DJ692" s="254"/>
      <c r="DK692" s="254"/>
      <c r="DL692" s="254"/>
      <c r="DM692" s="254"/>
      <c r="DN692" s="259"/>
      <c r="DO692" s="254"/>
    </row>
    <row r="693" spans="1:119" ht="7.5" customHeight="1">
      <c r="A693" s="254"/>
      <c r="B693" s="258"/>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c r="AA693" s="254"/>
      <c r="AB693" s="254"/>
      <c r="AC693" s="254"/>
      <c r="AD693" s="254"/>
      <c r="AE693" s="254"/>
      <c r="AF693" s="254"/>
      <c r="AG693" s="254"/>
      <c r="AH693" s="254"/>
      <c r="AI693" s="254"/>
      <c r="AJ693" s="254"/>
      <c r="AK693" s="254"/>
      <c r="AL693" s="254"/>
      <c r="AM693" s="254"/>
      <c r="AN693" s="254"/>
      <c r="AO693" s="254"/>
      <c r="AP693" s="254"/>
      <c r="AQ693" s="254"/>
      <c r="AR693" s="254"/>
      <c r="AS693" s="254"/>
      <c r="AT693" s="254"/>
      <c r="AU693" s="254"/>
      <c r="AV693" s="254"/>
      <c r="AW693" s="254"/>
      <c r="AX693" s="254"/>
      <c r="AY693" s="254"/>
      <c r="AZ693" s="254"/>
      <c r="BA693" s="254"/>
      <c r="BB693" s="254"/>
      <c r="BC693" s="254"/>
      <c r="BD693" s="254"/>
      <c r="BE693" s="254"/>
      <c r="BF693" s="254"/>
      <c r="BG693" s="254"/>
      <c r="BH693" s="254"/>
      <c r="BI693" s="254"/>
      <c r="BJ693" s="254"/>
      <c r="BK693" s="254"/>
      <c r="BL693" s="254"/>
      <c r="BM693" s="254"/>
      <c r="BN693" s="254"/>
      <c r="BO693" s="254"/>
      <c r="BP693" s="254"/>
      <c r="BQ693" s="254"/>
      <c r="BR693" s="254"/>
      <c r="BS693" s="254"/>
      <c r="BT693" s="254"/>
      <c r="BU693" s="254"/>
      <c r="BV693" s="254"/>
      <c r="BW693" s="254"/>
      <c r="BX693" s="254"/>
      <c r="BY693" s="254"/>
      <c r="BZ693" s="254"/>
      <c r="CA693" s="254"/>
      <c r="CB693" s="254"/>
      <c r="CC693" s="254"/>
      <c r="CD693" s="254"/>
      <c r="CE693" s="254"/>
      <c r="CF693" s="254"/>
      <c r="CG693" s="254"/>
      <c r="CH693" s="254"/>
      <c r="CI693" s="254"/>
      <c r="CJ693" s="254"/>
      <c r="CK693" s="254"/>
      <c r="CL693" s="254"/>
      <c r="CM693" s="254"/>
      <c r="CN693" s="254"/>
      <c r="CO693" s="254"/>
      <c r="CP693" s="254"/>
      <c r="CQ693" s="254"/>
      <c r="CR693" s="254"/>
      <c r="CS693" s="254"/>
      <c r="CT693" s="254"/>
      <c r="CU693" s="254"/>
      <c r="CV693" s="254"/>
      <c r="CW693" s="254"/>
      <c r="CX693" s="254"/>
      <c r="CY693" s="254"/>
      <c r="CZ693" s="254"/>
      <c r="DA693" s="254"/>
      <c r="DB693" s="254"/>
      <c r="DC693" s="254"/>
      <c r="DD693" s="254"/>
      <c r="DE693" s="254"/>
      <c r="DF693" s="254"/>
      <c r="DG693" s="254"/>
      <c r="DH693" s="254"/>
      <c r="DI693" s="254"/>
      <c r="DJ693" s="254"/>
      <c r="DK693" s="254"/>
      <c r="DL693" s="254"/>
      <c r="DM693" s="254"/>
      <c r="DN693" s="259"/>
      <c r="DO693" s="254"/>
    </row>
    <row r="694" spans="1:119" ht="7.5" customHeight="1">
      <c r="A694" s="254"/>
      <c r="B694" s="258"/>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c r="AA694" s="254"/>
      <c r="AB694" s="254"/>
      <c r="AC694" s="254"/>
      <c r="AD694" s="254"/>
      <c r="AE694" s="254"/>
      <c r="AF694" s="254"/>
      <c r="AG694" s="254"/>
      <c r="AH694" s="254"/>
      <c r="AI694" s="254"/>
      <c r="AJ694" s="254"/>
      <c r="AK694" s="254"/>
      <c r="AL694" s="254"/>
      <c r="AM694" s="254"/>
      <c r="AN694" s="254"/>
      <c r="AO694" s="254"/>
      <c r="AP694" s="254"/>
      <c r="AQ694" s="254"/>
      <c r="AR694" s="254"/>
      <c r="AS694" s="254"/>
      <c r="AT694" s="254"/>
      <c r="AU694" s="254"/>
      <c r="AV694" s="254"/>
      <c r="AW694" s="254"/>
      <c r="AX694" s="254"/>
      <c r="AY694" s="254"/>
      <c r="AZ694" s="254"/>
      <c r="BA694" s="254"/>
      <c r="BB694" s="254"/>
      <c r="BC694" s="254"/>
      <c r="BD694" s="254"/>
      <c r="BE694" s="254"/>
      <c r="BF694" s="254"/>
      <c r="BG694" s="254"/>
      <c r="BH694" s="254"/>
      <c r="BI694" s="254"/>
      <c r="BJ694" s="254"/>
      <c r="BK694" s="254"/>
      <c r="BL694" s="254"/>
      <c r="BM694" s="254"/>
      <c r="BN694" s="254"/>
      <c r="BO694" s="254"/>
      <c r="BP694" s="254"/>
      <c r="BQ694" s="254"/>
      <c r="BR694" s="254"/>
      <c r="BS694" s="254"/>
      <c r="BT694" s="254"/>
      <c r="BU694" s="254"/>
      <c r="BV694" s="254"/>
      <c r="BW694" s="254"/>
      <c r="BX694" s="254"/>
      <c r="BY694" s="254"/>
      <c r="BZ694" s="254"/>
      <c r="CA694" s="254"/>
      <c r="CB694" s="254"/>
      <c r="CC694" s="254"/>
      <c r="CD694" s="254"/>
      <c r="CE694" s="254"/>
      <c r="CF694" s="254"/>
      <c r="CG694" s="254"/>
      <c r="CH694" s="254"/>
      <c r="CI694" s="254"/>
      <c r="CJ694" s="254"/>
      <c r="CK694" s="254"/>
      <c r="CL694" s="254"/>
      <c r="CM694" s="254"/>
      <c r="CN694" s="254"/>
      <c r="CO694" s="254"/>
      <c r="CP694" s="254"/>
      <c r="CQ694" s="254"/>
      <c r="CR694" s="254"/>
      <c r="CS694" s="254"/>
      <c r="CT694" s="254"/>
      <c r="CU694" s="254"/>
      <c r="CV694" s="254"/>
      <c r="CW694" s="254"/>
      <c r="CX694" s="254"/>
      <c r="CY694" s="254"/>
      <c r="CZ694" s="254"/>
      <c r="DA694" s="254"/>
      <c r="DB694" s="254"/>
      <c r="DC694" s="254"/>
      <c r="DD694" s="254"/>
      <c r="DE694" s="254"/>
      <c r="DF694" s="254"/>
      <c r="DG694" s="254"/>
      <c r="DH694" s="254"/>
      <c r="DI694" s="254"/>
      <c r="DJ694" s="254"/>
      <c r="DK694" s="254"/>
      <c r="DL694" s="254"/>
      <c r="DM694" s="254"/>
      <c r="DN694" s="259"/>
      <c r="DO694" s="254"/>
    </row>
    <row r="695" spans="1:119" ht="7.5" customHeight="1">
      <c r="A695" s="254"/>
      <c r="B695" s="258"/>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c r="AA695" s="254"/>
      <c r="AB695" s="254"/>
      <c r="AC695" s="254"/>
      <c r="AD695" s="254"/>
      <c r="AE695" s="254"/>
      <c r="AF695" s="254"/>
      <c r="AG695" s="254"/>
      <c r="AH695" s="254"/>
      <c r="AI695" s="254"/>
      <c r="AJ695" s="254"/>
      <c r="AK695" s="254"/>
      <c r="AL695" s="254"/>
      <c r="AM695" s="254"/>
      <c r="AN695" s="254"/>
      <c r="AO695" s="254"/>
      <c r="AP695" s="254"/>
      <c r="AQ695" s="254"/>
      <c r="AR695" s="254"/>
      <c r="AS695" s="254"/>
      <c r="AT695" s="254"/>
      <c r="AU695" s="254"/>
      <c r="AV695" s="254"/>
      <c r="AW695" s="254"/>
      <c r="AX695" s="254"/>
      <c r="AY695" s="254"/>
      <c r="AZ695" s="254"/>
      <c r="BA695" s="254"/>
      <c r="BB695" s="254"/>
      <c r="BC695" s="254"/>
      <c r="BD695" s="254"/>
      <c r="BE695" s="254"/>
      <c r="BF695" s="254"/>
      <c r="BG695" s="254"/>
      <c r="BH695" s="254"/>
      <c r="BI695" s="254"/>
      <c r="BJ695" s="254"/>
      <c r="BK695" s="254"/>
      <c r="BL695" s="254"/>
      <c r="BM695" s="254"/>
      <c r="BN695" s="254"/>
      <c r="BO695" s="254"/>
      <c r="BP695" s="254"/>
      <c r="BQ695" s="254"/>
      <c r="BR695" s="254"/>
      <c r="BS695" s="254"/>
      <c r="BT695" s="254"/>
      <c r="BU695" s="254"/>
      <c r="BV695" s="254"/>
      <c r="BW695" s="254"/>
      <c r="BX695" s="254"/>
      <c r="BY695" s="254"/>
      <c r="BZ695" s="254"/>
      <c r="CA695" s="254"/>
      <c r="CB695" s="254"/>
      <c r="CC695" s="254"/>
      <c r="CD695" s="254"/>
      <c r="CE695" s="254"/>
      <c r="CF695" s="254"/>
      <c r="CG695" s="254"/>
      <c r="CH695" s="254"/>
      <c r="CI695" s="254"/>
      <c r="CJ695" s="254"/>
      <c r="CK695" s="254"/>
      <c r="CL695" s="254"/>
      <c r="CM695" s="254"/>
      <c r="CN695" s="254"/>
      <c r="CO695" s="254"/>
      <c r="CP695" s="254"/>
      <c r="CQ695" s="254"/>
      <c r="CR695" s="254"/>
      <c r="CS695" s="254"/>
      <c r="CT695" s="254"/>
      <c r="CU695" s="254"/>
      <c r="CV695" s="254"/>
      <c r="CW695" s="254"/>
      <c r="CX695" s="254"/>
      <c r="CY695" s="254"/>
      <c r="CZ695" s="254"/>
      <c r="DA695" s="254"/>
      <c r="DB695" s="254"/>
      <c r="DC695" s="254"/>
      <c r="DD695" s="254"/>
      <c r="DE695" s="254"/>
      <c r="DF695" s="254"/>
      <c r="DG695" s="254"/>
      <c r="DH695" s="254"/>
      <c r="DI695" s="254"/>
      <c r="DJ695" s="254"/>
      <c r="DK695" s="254"/>
      <c r="DL695" s="254"/>
      <c r="DM695" s="254"/>
      <c r="DN695" s="259"/>
      <c r="DO695" s="254"/>
    </row>
    <row r="696" spans="1:119" ht="7.5" customHeight="1">
      <c r="A696" s="254"/>
      <c r="B696" s="258"/>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c r="AA696" s="254"/>
      <c r="AB696" s="254"/>
      <c r="AC696" s="254"/>
      <c r="AD696" s="254"/>
      <c r="AE696" s="254"/>
      <c r="AF696" s="254"/>
      <c r="AG696" s="254"/>
      <c r="AH696" s="254"/>
      <c r="AI696" s="254"/>
      <c r="AJ696" s="254"/>
      <c r="AK696" s="254"/>
      <c r="AL696" s="254"/>
      <c r="AM696" s="254"/>
      <c r="AN696" s="254"/>
      <c r="AO696" s="254"/>
      <c r="AP696" s="254"/>
      <c r="AQ696" s="254"/>
      <c r="AR696" s="254"/>
      <c r="AS696" s="254"/>
      <c r="AT696" s="254"/>
      <c r="AU696" s="254"/>
      <c r="AV696" s="254"/>
      <c r="AW696" s="254"/>
      <c r="AX696" s="254"/>
      <c r="AY696" s="254"/>
      <c r="AZ696" s="254"/>
      <c r="BA696" s="254"/>
      <c r="BB696" s="254"/>
      <c r="BC696" s="254"/>
      <c r="BD696" s="254"/>
      <c r="BE696" s="254"/>
      <c r="BF696" s="254"/>
      <c r="BG696" s="254"/>
      <c r="BH696" s="254"/>
      <c r="BI696" s="254"/>
      <c r="BJ696" s="254"/>
      <c r="BK696" s="254"/>
      <c r="BL696" s="254"/>
      <c r="BM696" s="254"/>
      <c r="BN696" s="254"/>
      <c r="BO696" s="254"/>
      <c r="BP696" s="254"/>
      <c r="BQ696" s="254"/>
      <c r="BR696" s="254"/>
      <c r="BS696" s="254"/>
      <c r="BT696" s="254"/>
      <c r="BU696" s="254"/>
      <c r="BV696" s="254"/>
      <c r="BW696" s="254"/>
      <c r="BX696" s="254"/>
      <c r="BY696" s="254"/>
      <c r="BZ696" s="254"/>
      <c r="CA696" s="254"/>
      <c r="CB696" s="254"/>
      <c r="CC696" s="254"/>
      <c r="CD696" s="254"/>
      <c r="CE696" s="254"/>
      <c r="CF696" s="254"/>
      <c r="CG696" s="254"/>
      <c r="CH696" s="254"/>
      <c r="CI696" s="254"/>
      <c r="CJ696" s="254"/>
      <c r="CK696" s="254"/>
      <c r="CL696" s="254"/>
      <c r="CM696" s="254"/>
      <c r="CN696" s="254"/>
      <c r="CO696" s="254"/>
      <c r="CP696" s="254"/>
      <c r="CQ696" s="254"/>
      <c r="CR696" s="254"/>
      <c r="CS696" s="254"/>
      <c r="CT696" s="254"/>
      <c r="CU696" s="254"/>
      <c r="CV696" s="254"/>
      <c r="CW696" s="254"/>
      <c r="CX696" s="254"/>
      <c r="CY696" s="254"/>
      <c r="CZ696" s="254"/>
      <c r="DA696" s="254"/>
      <c r="DB696" s="254"/>
      <c r="DC696" s="254"/>
      <c r="DD696" s="254"/>
      <c r="DE696" s="254"/>
      <c r="DF696" s="254"/>
      <c r="DG696" s="254"/>
      <c r="DH696" s="254"/>
      <c r="DI696" s="254"/>
      <c r="DJ696" s="254"/>
      <c r="DK696" s="254"/>
      <c r="DL696" s="254"/>
      <c r="DM696" s="254"/>
      <c r="DN696" s="259"/>
      <c r="DO696" s="254"/>
    </row>
    <row r="697" spans="1:119" ht="7.5" customHeight="1">
      <c r="A697" s="254"/>
      <c r="B697" s="258"/>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c r="AA697" s="254"/>
      <c r="AB697" s="254"/>
      <c r="AC697" s="254"/>
      <c r="AD697" s="254"/>
      <c r="AE697" s="254"/>
      <c r="AF697" s="254"/>
      <c r="AG697" s="254"/>
      <c r="AH697" s="254"/>
      <c r="AI697" s="254"/>
      <c r="AJ697" s="254"/>
      <c r="AK697" s="254"/>
      <c r="AL697" s="254"/>
      <c r="AM697" s="254"/>
      <c r="AN697" s="254"/>
      <c r="AO697" s="254"/>
      <c r="AP697" s="254"/>
      <c r="AQ697" s="254"/>
      <c r="AR697" s="254"/>
      <c r="AS697" s="254"/>
      <c r="AT697" s="254"/>
      <c r="AU697" s="254"/>
      <c r="AV697" s="254"/>
      <c r="AW697" s="254"/>
      <c r="AX697" s="254"/>
      <c r="AY697" s="254"/>
      <c r="AZ697" s="254"/>
      <c r="BA697" s="254"/>
      <c r="BB697" s="254"/>
      <c r="BC697" s="254"/>
      <c r="BD697" s="254"/>
      <c r="BE697" s="254"/>
      <c r="BF697" s="254"/>
      <c r="BG697" s="254"/>
      <c r="BH697" s="254"/>
      <c r="BI697" s="254"/>
      <c r="BJ697" s="254"/>
      <c r="BK697" s="254"/>
      <c r="BL697" s="254"/>
      <c r="BM697" s="254"/>
      <c r="BN697" s="254"/>
      <c r="BO697" s="254"/>
      <c r="BP697" s="254"/>
      <c r="BQ697" s="254"/>
      <c r="BR697" s="254"/>
      <c r="BS697" s="254"/>
      <c r="BT697" s="254"/>
      <c r="BU697" s="254"/>
      <c r="BV697" s="254"/>
      <c r="BW697" s="254"/>
      <c r="BX697" s="254"/>
      <c r="BY697" s="254"/>
      <c r="BZ697" s="254"/>
      <c r="CA697" s="254"/>
      <c r="CB697" s="254"/>
      <c r="CC697" s="254"/>
      <c r="CD697" s="254"/>
      <c r="CE697" s="254"/>
      <c r="CF697" s="254"/>
      <c r="CG697" s="254"/>
      <c r="CH697" s="254"/>
      <c r="CI697" s="254"/>
      <c r="CJ697" s="254"/>
      <c r="CK697" s="254"/>
      <c r="CL697" s="254"/>
      <c r="CM697" s="254"/>
      <c r="CN697" s="254"/>
      <c r="CO697" s="254"/>
      <c r="CP697" s="254"/>
      <c r="CQ697" s="254"/>
      <c r="CR697" s="254"/>
      <c r="CS697" s="254"/>
      <c r="CT697" s="254"/>
      <c r="CU697" s="254"/>
      <c r="CV697" s="254"/>
      <c r="CW697" s="254"/>
      <c r="CX697" s="254"/>
      <c r="CY697" s="254"/>
      <c r="CZ697" s="254"/>
      <c r="DA697" s="254"/>
      <c r="DB697" s="254"/>
      <c r="DC697" s="254"/>
      <c r="DD697" s="254"/>
      <c r="DE697" s="254"/>
      <c r="DF697" s="254"/>
      <c r="DG697" s="254"/>
      <c r="DH697" s="254"/>
      <c r="DI697" s="254"/>
      <c r="DJ697" s="254"/>
      <c r="DK697" s="254"/>
      <c r="DL697" s="254"/>
      <c r="DM697" s="254"/>
      <c r="DN697" s="259"/>
      <c r="DO697" s="254"/>
    </row>
    <row r="698" spans="1:119" ht="7.5" customHeight="1">
      <c r="A698" s="254"/>
      <c r="B698" s="258"/>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c r="AA698" s="254"/>
      <c r="AB698" s="254"/>
      <c r="AC698" s="254"/>
      <c r="AD698" s="254"/>
      <c r="AE698" s="254"/>
      <c r="AF698" s="254"/>
      <c r="AG698" s="254"/>
      <c r="AH698" s="254"/>
      <c r="AI698" s="254"/>
      <c r="AJ698" s="254"/>
      <c r="AK698" s="254"/>
      <c r="AL698" s="254"/>
      <c r="AM698" s="254"/>
      <c r="AN698" s="254"/>
      <c r="AO698" s="254"/>
      <c r="AP698" s="254"/>
      <c r="AQ698" s="254"/>
      <c r="AR698" s="254"/>
      <c r="AS698" s="254"/>
      <c r="AT698" s="254"/>
      <c r="AU698" s="254"/>
      <c r="AV698" s="254"/>
      <c r="AW698" s="254"/>
      <c r="AX698" s="254"/>
      <c r="AY698" s="254"/>
      <c r="AZ698" s="254"/>
      <c r="BA698" s="254"/>
      <c r="BB698" s="254"/>
      <c r="BC698" s="254"/>
      <c r="BD698" s="254"/>
      <c r="BE698" s="254"/>
      <c r="BF698" s="254"/>
      <c r="BG698" s="254"/>
      <c r="BH698" s="254"/>
      <c r="BI698" s="254"/>
      <c r="BJ698" s="254"/>
      <c r="BK698" s="254"/>
      <c r="BL698" s="254"/>
      <c r="BM698" s="254"/>
      <c r="BN698" s="254"/>
      <c r="BO698" s="254"/>
      <c r="BP698" s="254"/>
      <c r="BQ698" s="254"/>
      <c r="BR698" s="254"/>
      <c r="BS698" s="254"/>
      <c r="BT698" s="254"/>
      <c r="BU698" s="254"/>
      <c r="BV698" s="254"/>
      <c r="BW698" s="254"/>
      <c r="BX698" s="254"/>
      <c r="BY698" s="254"/>
      <c r="BZ698" s="254"/>
      <c r="CA698" s="254"/>
      <c r="CB698" s="254"/>
      <c r="CC698" s="254"/>
      <c r="CD698" s="254"/>
      <c r="CE698" s="254"/>
      <c r="CF698" s="254"/>
      <c r="CG698" s="254"/>
      <c r="CH698" s="254"/>
      <c r="CI698" s="254"/>
      <c r="CJ698" s="254"/>
      <c r="CK698" s="254"/>
      <c r="CL698" s="254"/>
      <c r="CM698" s="254"/>
      <c r="CN698" s="254"/>
      <c r="CO698" s="254"/>
      <c r="CP698" s="254"/>
      <c r="CQ698" s="254"/>
      <c r="CR698" s="254"/>
      <c r="CS698" s="254"/>
      <c r="CT698" s="254"/>
      <c r="CU698" s="254"/>
      <c r="CV698" s="254"/>
      <c r="CW698" s="254"/>
      <c r="CX698" s="254"/>
      <c r="CY698" s="254"/>
      <c r="CZ698" s="254"/>
      <c r="DA698" s="254"/>
      <c r="DB698" s="254"/>
      <c r="DC698" s="254"/>
      <c r="DD698" s="254"/>
      <c r="DE698" s="254"/>
      <c r="DF698" s="254"/>
      <c r="DG698" s="254"/>
      <c r="DH698" s="254"/>
      <c r="DI698" s="254"/>
      <c r="DJ698" s="254"/>
      <c r="DK698" s="254"/>
      <c r="DL698" s="254"/>
      <c r="DM698" s="254"/>
      <c r="DN698" s="259"/>
      <c r="DO698" s="254"/>
    </row>
    <row r="699" spans="1:119" ht="7.5" customHeight="1">
      <c r="A699" s="254"/>
      <c r="B699" s="258"/>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c r="AA699" s="254"/>
      <c r="AB699" s="254"/>
      <c r="AC699" s="254"/>
      <c r="AD699" s="254"/>
      <c r="AE699" s="254"/>
      <c r="AF699" s="254"/>
      <c r="AG699" s="254"/>
      <c r="AH699" s="254"/>
      <c r="AI699" s="254"/>
      <c r="AJ699" s="254"/>
      <c r="AK699" s="254"/>
      <c r="AL699" s="254"/>
      <c r="AM699" s="254"/>
      <c r="AN699" s="254"/>
      <c r="AO699" s="254"/>
      <c r="AP699" s="254"/>
      <c r="AQ699" s="254"/>
      <c r="AR699" s="254"/>
      <c r="AS699" s="254"/>
      <c r="AT699" s="254"/>
      <c r="AU699" s="254"/>
      <c r="AV699" s="254"/>
      <c r="AW699" s="254"/>
      <c r="AX699" s="254"/>
      <c r="AY699" s="254"/>
      <c r="AZ699" s="254"/>
      <c r="BA699" s="254"/>
      <c r="BB699" s="254"/>
      <c r="BC699" s="254"/>
      <c r="BD699" s="254"/>
      <c r="BE699" s="254"/>
      <c r="BF699" s="254"/>
      <c r="BG699" s="254"/>
      <c r="BH699" s="254"/>
      <c r="BI699" s="254"/>
      <c r="BJ699" s="254"/>
      <c r="BK699" s="254"/>
      <c r="BL699" s="254"/>
      <c r="BM699" s="254"/>
      <c r="BN699" s="254"/>
      <c r="BO699" s="254"/>
      <c r="BP699" s="254"/>
      <c r="BQ699" s="254"/>
      <c r="BR699" s="254"/>
      <c r="BS699" s="254"/>
      <c r="BT699" s="254"/>
      <c r="BU699" s="254"/>
      <c r="BV699" s="254"/>
      <c r="BW699" s="254"/>
      <c r="BX699" s="254"/>
      <c r="BY699" s="254"/>
      <c r="BZ699" s="254"/>
      <c r="CA699" s="254"/>
      <c r="CB699" s="254"/>
      <c r="CC699" s="254"/>
      <c r="CD699" s="254"/>
      <c r="CE699" s="254"/>
      <c r="CF699" s="254"/>
      <c r="CG699" s="254"/>
      <c r="CH699" s="254"/>
      <c r="CI699" s="254"/>
      <c r="CJ699" s="254"/>
      <c r="CK699" s="254"/>
      <c r="CL699" s="254"/>
      <c r="CM699" s="254"/>
      <c r="CN699" s="254"/>
      <c r="CO699" s="254"/>
      <c r="CP699" s="254"/>
      <c r="CQ699" s="254"/>
      <c r="CR699" s="254"/>
      <c r="CS699" s="254"/>
      <c r="CT699" s="254"/>
      <c r="CU699" s="254"/>
      <c r="CV699" s="254"/>
      <c r="CW699" s="254"/>
      <c r="CX699" s="254"/>
      <c r="CY699" s="254"/>
      <c r="CZ699" s="254"/>
      <c r="DA699" s="254"/>
      <c r="DB699" s="254"/>
      <c r="DC699" s="254"/>
      <c r="DD699" s="254"/>
      <c r="DE699" s="254"/>
      <c r="DF699" s="254"/>
      <c r="DG699" s="254"/>
      <c r="DH699" s="254"/>
      <c r="DI699" s="254"/>
      <c r="DJ699" s="254"/>
      <c r="DK699" s="254"/>
      <c r="DL699" s="254"/>
      <c r="DM699" s="254"/>
      <c r="DN699" s="259"/>
      <c r="DO699" s="254"/>
    </row>
    <row r="700" spans="1:119" ht="7.5" customHeight="1">
      <c r="A700" s="254"/>
      <c r="B700" s="258"/>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c r="AA700" s="254"/>
      <c r="AB700" s="254"/>
      <c r="AC700" s="254"/>
      <c r="AD700" s="254"/>
      <c r="AE700" s="254"/>
      <c r="AF700" s="254"/>
      <c r="AG700" s="254"/>
      <c r="AH700" s="254"/>
      <c r="AI700" s="254"/>
      <c r="AJ700" s="254"/>
      <c r="AK700" s="254"/>
      <c r="AL700" s="254"/>
      <c r="AM700" s="254"/>
      <c r="AN700" s="254"/>
      <c r="AO700" s="254"/>
      <c r="AP700" s="254"/>
      <c r="AQ700" s="254"/>
      <c r="AR700" s="254"/>
      <c r="AS700" s="254"/>
      <c r="AT700" s="254"/>
      <c r="AU700" s="254"/>
      <c r="AV700" s="254"/>
      <c r="AW700" s="254"/>
      <c r="AX700" s="254"/>
      <c r="AY700" s="254"/>
      <c r="AZ700" s="254"/>
      <c r="BA700" s="254"/>
      <c r="BB700" s="254"/>
      <c r="BC700" s="254"/>
      <c r="BD700" s="254"/>
      <c r="BE700" s="254"/>
      <c r="BF700" s="254"/>
      <c r="BG700" s="254"/>
      <c r="BH700" s="254"/>
      <c r="BI700" s="254"/>
      <c r="BJ700" s="254"/>
      <c r="BK700" s="254"/>
      <c r="BL700" s="254"/>
      <c r="BM700" s="254"/>
      <c r="BN700" s="254"/>
      <c r="BO700" s="254"/>
      <c r="BP700" s="254"/>
      <c r="BQ700" s="254"/>
      <c r="BR700" s="254"/>
      <c r="BS700" s="254"/>
      <c r="BT700" s="254"/>
      <c r="BU700" s="254"/>
      <c r="BV700" s="254"/>
      <c r="BW700" s="254"/>
      <c r="BX700" s="254"/>
      <c r="BY700" s="254"/>
      <c r="BZ700" s="254"/>
      <c r="CA700" s="254"/>
      <c r="CB700" s="254"/>
      <c r="CC700" s="254"/>
      <c r="CD700" s="254"/>
      <c r="CE700" s="254"/>
      <c r="CF700" s="254"/>
      <c r="CG700" s="254"/>
      <c r="CH700" s="254"/>
      <c r="CI700" s="254"/>
      <c r="CJ700" s="254"/>
      <c r="CK700" s="254"/>
      <c r="CL700" s="254"/>
      <c r="CM700" s="254"/>
      <c r="CN700" s="254"/>
      <c r="CO700" s="254"/>
      <c r="CP700" s="254"/>
      <c r="CQ700" s="254"/>
      <c r="CR700" s="254"/>
      <c r="CS700" s="254"/>
      <c r="CT700" s="254"/>
      <c r="CU700" s="254"/>
      <c r="CV700" s="254"/>
      <c r="CW700" s="254"/>
      <c r="CX700" s="254"/>
      <c r="CY700" s="254"/>
      <c r="CZ700" s="254"/>
      <c r="DA700" s="254"/>
      <c r="DB700" s="254"/>
      <c r="DC700" s="254"/>
      <c r="DD700" s="254"/>
      <c r="DE700" s="254"/>
      <c r="DF700" s="254"/>
      <c r="DG700" s="254"/>
      <c r="DH700" s="254"/>
      <c r="DI700" s="254"/>
      <c r="DJ700" s="254"/>
      <c r="DK700" s="254"/>
      <c r="DL700" s="254"/>
      <c r="DM700" s="254"/>
      <c r="DN700" s="259"/>
      <c r="DO700" s="254"/>
    </row>
    <row r="701" spans="1:119" ht="7.5" customHeight="1">
      <c r="A701" s="254"/>
      <c r="B701" s="258"/>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c r="AA701" s="254"/>
      <c r="AB701" s="254"/>
      <c r="AC701" s="254"/>
      <c r="AD701" s="254"/>
      <c r="AE701" s="254"/>
      <c r="AF701" s="254"/>
      <c r="AG701" s="254"/>
      <c r="AH701" s="254"/>
      <c r="AI701" s="254"/>
      <c r="AJ701" s="254"/>
      <c r="AK701" s="254"/>
      <c r="AL701" s="254"/>
      <c r="AM701" s="254"/>
      <c r="AN701" s="254"/>
      <c r="AO701" s="254"/>
      <c r="AP701" s="254"/>
      <c r="AQ701" s="254"/>
      <c r="AR701" s="254"/>
      <c r="AS701" s="254"/>
      <c r="AT701" s="254"/>
      <c r="AU701" s="254"/>
      <c r="AV701" s="254"/>
      <c r="AW701" s="254"/>
      <c r="AX701" s="254"/>
      <c r="AY701" s="254"/>
      <c r="AZ701" s="254"/>
      <c r="BA701" s="254"/>
      <c r="BB701" s="254"/>
      <c r="BC701" s="254"/>
      <c r="BD701" s="254"/>
      <c r="BE701" s="254"/>
      <c r="BF701" s="254"/>
      <c r="BG701" s="254"/>
      <c r="BH701" s="254"/>
      <c r="BI701" s="254"/>
      <c r="BJ701" s="254"/>
      <c r="BK701" s="254"/>
      <c r="BL701" s="254"/>
      <c r="BM701" s="254"/>
      <c r="BN701" s="254"/>
      <c r="BO701" s="254"/>
      <c r="BP701" s="254"/>
      <c r="BQ701" s="254"/>
      <c r="BR701" s="254"/>
      <c r="BS701" s="254"/>
      <c r="BT701" s="254"/>
      <c r="BU701" s="254"/>
      <c r="BV701" s="254"/>
      <c r="BW701" s="254"/>
      <c r="BX701" s="254"/>
      <c r="BY701" s="254"/>
      <c r="BZ701" s="254"/>
      <c r="CA701" s="254"/>
      <c r="CB701" s="254"/>
      <c r="CC701" s="254"/>
      <c r="CD701" s="254"/>
      <c r="CE701" s="254"/>
      <c r="CF701" s="254"/>
      <c r="CG701" s="254"/>
      <c r="CH701" s="254"/>
      <c r="CI701" s="254"/>
      <c r="CJ701" s="254"/>
      <c r="CK701" s="254"/>
      <c r="CL701" s="254"/>
      <c r="CM701" s="254"/>
      <c r="CN701" s="254"/>
      <c r="CO701" s="254"/>
      <c r="CP701" s="254"/>
      <c r="CQ701" s="254"/>
      <c r="CR701" s="254"/>
      <c r="CS701" s="254"/>
      <c r="CT701" s="254"/>
      <c r="CU701" s="254"/>
      <c r="CV701" s="254"/>
      <c r="CW701" s="254"/>
      <c r="CX701" s="254"/>
      <c r="CY701" s="254"/>
      <c r="CZ701" s="254"/>
      <c r="DA701" s="254"/>
      <c r="DB701" s="254"/>
      <c r="DC701" s="254"/>
      <c r="DD701" s="254"/>
      <c r="DE701" s="254"/>
      <c r="DF701" s="254"/>
      <c r="DG701" s="254"/>
      <c r="DH701" s="254"/>
      <c r="DI701" s="254"/>
      <c r="DJ701" s="254"/>
      <c r="DK701" s="254"/>
      <c r="DL701" s="254"/>
      <c r="DM701" s="254"/>
      <c r="DN701" s="259"/>
      <c r="DO701" s="254"/>
    </row>
    <row r="702" spans="1:119" ht="7.5" customHeight="1">
      <c r="A702" s="254"/>
      <c r="B702" s="258"/>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c r="AA702" s="254"/>
      <c r="AB702" s="254"/>
      <c r="AC702" s="254"/>
      <c r="AD702" s="254"/>
      <c r="AE702" s="254"/>
      <c r="AF702" s="254"/>
      <c r="AG702" s="254"/>
      <c r="AH702" s="254"/>
      <c r="AI702" s="254"/>
      <c r="AJ702" s="254"/>
      <c r="AK702" s="254"/>
      <c r="AL702" s="254"/>
      <c r="AM702" s="254"/>
      <c r="AN702" s="254"/>
      <c r="AO702" s="254"/>
      <c r="AP702" s="254"/>
      <c r="AQ702" s="254"/>
      <c r="AR702" s="254"/>
      <c r="AS702" s="254"/>
      <c r="AT702" s="254"/>
      <c r="AU702" s="254"/>
      <c r="AV702" s="254"/>
      <c r="AW702" s="254"/>
      <c r="AX702" s="254"/>
      <c r="AY702" s="254"/>
      <c r="AZ702" s="254"/>
      <c r="BA702" s="254"/>
      <c r="BB702" s="254"/>
      <c r="BC702" s="254"/>
      <c r="BD702" s="254"/>
      <c r="BE702" s="254"/>
      <c r="BF702" s="254"/>
      <c r="BG702" s="254"/>
      <c r="BH702" s="254"/>
      <c r="BI702" s="254"/>
      <c r="BJ702" s="254"/>
      <c r="BK702" s="254"/>
      <c r="BL702" s="254"/>
      <c r="BM702" s="254"/>
      <c r="BN702" s="254"/>
      <c r="BO702" s="254"/>
      <c r="BP702" s="254"/>
      <c r="BQ702" s="254"/>
      <c r="BR702" s="254"/>
      <c r="BS702" s="254"/>
      <c r="BT702" s="254"/>
      <c r="BU702" s="254"/>
      <c r="BV702" s="254"/>
      <c r="BW702" s="254"/>
      <c r="BX702" s="254"/>
      <c r="BY702" s="254"/>
      <c r="BZ702" s="254"/>
      <c r="CA702" s="254"/>
      <c r="CB702" s="254"/>
      <c r="CC702" s="254"/>
      <c r="CD702" s="254"/>
      <c r="CE702" s="254"/>
      <c r="CF702" s="254"/>
      <c r="CG702" s="254"/>
      <c r="CH702" s="254"/>
      <c r="CI702" s="254"/>
      <c r="CJ702" s="254"/>
      <c r="CK702" s="254"/>
      <c r="CL702" s="254"/>
      <c r="CM702" s="254"/>
      <c r="CN702" s="254"/>
      <c r="CO702" s="254"/>
      <c r="CP702" s="254"/>
      <c r="CQ702" s="254"/>
      <c r="CR702" s="254"/>
      <c r="CS702" s="254"/>
      <c r="CT702" s="254"/>
      <c r="CU702" s="254"/>
      <c r="CV702" s="254"/>
      <c r="CW702" s="254"/>
      <c r="CX702" s="254"/>
      <c r="CY702" s="254"/>
      <c r="CZ702" s="254"/>
      <c r="DA702" s="254"/>
      <c r="DB702" s="254"/>
      <c r="DC702" s="254"/>
      <c r="DD702" s="254"/>
      <c r="DE702" s="254"/>
      <c r="DF702" s="254"/>
      <c r="DG702" s="254"/>
      <c r="DH702" s="254"/>
      <c r="DI702" s="254"/>
      <c r="DJ702" s="254"/>
      <c r="DK702" s="254"/>
      <c r="DL702" s="254"/>
      <c r="DM702" s="254"/>
      <c r="DN702" s="259"/>
      <c r="DO702" s="254"/>
    </row>
    <row r="703" spans="1:119" ht="7.5" customHeight="1">
      <c r="A703" s="254"/>
      <c r="B703" s="258"/>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c r="AA703" s="254"/>
      <c r="AB703" s="254"/>
      <c r="AC703" s="254"/>
      <c r="AD703" s="254"/>
      <c r="AE703" s="254"/>
      <c r="AF703" s="254"/>
      <c r="AG703" s="254"/>
      <c r="AH703" s="254"/>
      <c r="AI703" s="254"/>
      <c r="AJ703" s="254"/>
      <c r="AK703" s="254"/>
      <c r="AL703" s="254"/>
      <c r="AM703" s="254"/>
      <c r="AN703" s="254"/>
      <c r="AO703" s="254"/>
      <c r="AP703" s="254"/>
      <c r="AQ703" s="254"/>
      <c r="AR703" s="254"/>
      <c r="AS703" s="254"/>
      <c r="AT703" s="254"/>
      <c r="AU703" s="254"/>
      <c r="AV703" s="254"/>
      <c r="AW703" s="254"/>
      <c r="AX703" s="254"/>
      <c r="AY703" s="254"/>
      <c r="AZ703" s="254"/>
      <c r="BA703" s="254"/>
      <c r="BB703" s="254"/>
      <c r="BC703" s="254"/>
      <c r="BD703" s="254"/>
      <c r="BE703" s="254"/>
      <c r="BF703" s="254"/>
      <c r="BG703" s="254"/>
      <c r="BH703" s="254"/>
      <c r="BI703" s="254"/>
      <c r="BJ703" s="254"/>
      <c r="BK703" s="254"/>
      <c r="BL703" s="254"/>
      <c r="BM703" s="254"/>
      <c r="BN703" s="254"/>
      <c r="BO703" s="254"/>
      <c r="BP703" s="254"/>
      <c r="BQ703" s="254"/>
      <c r="BR703" s="254"/>
      <c r="BS703" s="254"/>
      <c r="BT703" s="254"/>
      <c r="BU703" s="254"/>
      <c r="BV703" s="254"/>
      <c r="BW703" s="254"/>
      <c r="BX703" s="254"/>
      <c r="BY703" s="254"/>
      <c r="BZ703" s="254"/>
      <c r="CA703" s="254"/>
      <c r="CB703" s="254"/>
      <c r="CC703" s="254"/>
      <c r="CD703" s="254"/>
      <c r="CE703" s="254"/>
      <c r="CF703" s="254"/>
      <c r="CG703" s="254"/>
      <c r="CH703" s="254"/>
      <c r="CI703" s="254"/>
      <c r="CJ703" s="254"/>
      <c r="CK703" s="254"/>
      <c r="CL703" s="254"/>
      <c r="CM703" s="254"/>
      <c r="CN703" s="254"/>
      <c r="CO703" s="254"/>
      <c r="CP703" s="254"/>
      <c r="CQ703" s="254"/>
      <c r="CR703" s="254"/>
      <c r="CS703" s="254"/>
      <c r="CT703" s="254"/>
      <c r="CU703" s="254"/>
      <c r="CV703" s="254"/>
      <c r="CW703" s="254"/>
      <c r="CX703" s="254"/>
      <c r="CY703" s="254"/>
      <c r="CZ703" s="254"/>
      <c r="DA703" s="254"/>
      <c r="DB703" s="254"/>
      <c r="DC703" s="254"/>
      <c r="DD703" s="254"/>
      <c r="DE703" s="254"/>
      <c r="DF703" s="254"/>
      <c r="DG703" s="254"/>
      <c r="DH703" s="254"/>
      <c r="DI703" s="254"/>
      <c r="DJ703" s="254"/>
      <c r="DK703" s="254"/>
      <c r="DL703" s="254"/>
      <c r="DM703" s="254"/>
      <c r="DN703" s="259"/>
      <c r="DO703" s="254"/>
    </row>
    <row r="704" spans="1:119" ht="7.5" customHeight="1">
      <c r="A704" s="254"/>
      <c r="B704" s="258"/>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c r="AA704" s="254"/>
      <c r="AB704" s="254"/>
      <c r="AC704" s="254"/>
      <c r="AD704" s="254"/>
      <c r="AE704" s="254"/>
      <c r="AF704" s="254"/>
      <c r="AG704" s="254"/>
      <c r="AH704" s="254"/>
      <c r="AI704" s="254"/>
      <c r="AJ704" s="254"/>
      <c r="AK704" s="254"/>
      <c r="AL704" s="254"/>
      <c r="AM704" s="254"/>
      <c r="AN704" s="254"/>
      <c r="AO704" s="254"/>
      <c r="AP704" s="254"/>
      <c r="AQ704" s="254"/>
      <c r="AR704" s="254"/>
      <c r="AS704" s="254"/>
      <c r="AT704" s="254"/>
      <c r="AU704" s="254"/>
      <c r="AV704" s="254"/>
      <c r="AW704" s="254"/>
      <c r="AX704" s="254"/>
      <c r="AY704" s="254"/>
      <c r="AZ704" s="254"/>
      <c r="BA704" s="254"/>
      <c r="BB704" s="254"/>
      <c r="BC704" s="254"/>
      <c r="BD704" s="254"/>
      <c r="BE704" s="254"/>
      <c r="BF704" s="254"/>
      <c r="BG704" s="254"/>
      <c r="BH704" s="254"/>
      <c r="BI704" s="254"/>
      <c r="BJ704" s="254"/>
      <c r="BK704" s="254"/>
      <c r="BL704" s="254"/>
      <c r="BM704" s="254"/>
      <c r="BN704" s="254"/>
      <c r="BO704" s="254"/>
      <c r="BP704" s="254"/>
      <c r="BQ704" s="254"/>
      <c r="BR704" s="254"/>
      <c r="BS704" s="254"/>
      <c r="BT704" s="254"/>
      <c r="BU704" s="254"/>
      <c r="BV704" s="254"/>
      <c r="BW704" s="254"/>
      <c r="BX704" s="254"/>
      <c r="BY704" s="254"/>
      <c r="BZ704" s="254"/>
      <c r="CA704" s="254"/>
      <c r="CB704" s="254"/>
      <c r="CC704" s="254"/>
      <c r="CD704" s="254"/>
      <c r="CE704" s="254"/>
      <c r="CF704" s="254"/>
      <c r="CG704" s="254"/>
      <c r="CH704" s="254"/>
      <c r="CI704" s="254"/>
      <c r="CJ704" s="254"/>
      <c r="CK704" s="254"/>
      <c r="CL704" s="254"/>
      <c r="CM704" s="254"/>
      <c r="CN704" s="254"/>
      <c r="CO704" s="254"/>
      <c r="CP704" s="254"/>
      <c r="CQ704" s="254"/>
      <c r="CR704" s="254"/>
      <c r="CS704" s="254"/>
      <c r="CT704" s="254"/>
      <c r="CU704" s="254"/>
      <c r="CV704" s="254"/>
      <c r="CW704" s="254"/>
      <c r="CX704" s="254"/>
      <c r="CY704" s="254"/>
      <c r="CZ704" s="254"/>
      <c r="DA704" s="254"/>
      <c r="DB704" s="254"/>
      <c r="DC704" s="254"/>
      <c r="DD704" s="254"/>
      <c r="DE704" s="254"/>
      <c r="DF704" s="254"/>
      <c r="DG704" s="254"/>
      <c r="DH704" s="254"/>
      <c r="DI704" s="254"/>
      <c r="DJ704" s="254"/>
      <c r="DK704" s="254"/>
      <c r="DL704" s="254"/>
      <c r="DM704" s="254"/>
      <c r="DN704" s="259"/>
      <c r="DO704" s="254"/>
    </row>
    <row r="705" spans="1:119" ht="7.5" customHeight="1">
      <c r="A705" s="254"/>
      <c r="B705" s="258"/>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c r="AA705" s="254"/>
      <c r="AB705" s="254"/>
      <c r="AC705" s="254"/>
      <c r="AD705" s="254"/>
      <c r="AE705" s="254"/>
      <c r="AF705" s="254"/>
      <c r="AG705" s="254"/>
      <c r="AH705" s="254"/>
      <c r="AI705" s="254"/>
      <c r="AJ705" s="254"/>
      <c r="AK705" s="254"/>
      <c r="AL705" s="254"/>
      <c r="AM705" s="254"/>
      <c r="AN705" s="254"/>
      <c r="AO705" s="254"/>
      <c r="AP705" s="254"/>
      <c r="AQ705" s="254"/>
      <c r="AR705" s="254"/>
      <c r="AS705" s="254"/>
      <c r="AT705" s="254"/>
      <c r="AU705" s="254"/>
      <c r="AV705" s="254"/>
      <c r="AW705" s="254"/>
      <c r="AX705" s="254"/>
      <c r="AY705" s="254"/>
      <c r="AZ705" s="254"/>
      <c r="BA705" s="254"/>
      <c r="BB705" s="254"/>
      <c r="BC705" s="254"/>
      <c r="BD705" s="254"/>
      <c r="BE705" s="254"/>
      <c r="BF705" s="254"/>
      <c r="BG705" s="254"/>
      <c r="BH705" s="254"/>
      <c r="BI705" s="254"/>
      <c r="BJ705" s="254"/>
      <c r="BK705" s="254"/>
      <c r="BL705" s="254"/>
      <c r="BM705" s="254"/>
      <c r="BN705" s="254"/>
      <c r="BO705" s="254"/>
      <c r="BP705" s="254"/>
      <c r="BQ705" s="254"/>
      <c r="BR705" s="254"/>
      <c r="BS705" s="254"/>
      <c r="BT705" s="254"/>
      <c r="BU705" s="254"/>
      <c r="BV705" s="254"/>
      <c r="BW705" s="254"/>
      <c r="BX705" s="254"/>
      <c r="BY705" s="254"/>
      <c r="BZ705" s="254"/>
      <c r="CA705" s="254"/>
      <c r="CB705" s="254"/>
      <c r="CC705" s="254"/>
      <c r="CD705" s="254"/>
      <c r="CE705" s="254"/>
      <c r="CF705" s="254"/>
      <c r="CG705" s="254"/>
      <c r="CH705" s="254"/>
      <c r="CI705" s="254"/>
      <c r="CJ705" s="254"/>
      <c r="CK705" s="254"/>
      <c r="CL705" s="254"/>
      <c r="CM705" s="254"/>
      <c r="CN705" s="254"/>
      <c r="CO705" s="254"/>
      <c r="CP705" s="254"/>
      <c r="CQ705" s="254"/>
      <c r="CR705" s="254"/>
      <c r="CS705" s="254"/>
      <c r="CT705" s="254"/>
      <c r="CU705" s="254"/>
      <c r="CV705" s="254"/>
      <c r="CW705" s="254"/>
      <c r="CX705" s="254"/>
      <c r="CY705" s="254"/>
      <c r="CZ705" s="254"/>
      <c r="DA705" s="254"/>
      <c r="DB705" s="254"/>
      <c r="DC705" s="254"/>
      <c r="DD705" s="254"/>
      <c r="DE705" s="254"/>
      <c r="DF705" s="254"/>
      <c r="DG705" s="254"/>
      <c r="DH705" s="254"/>
      <c r="DI705" s="254"/>
      <c r="DJ705" s="254"/>
      <c r="DK705" s="254"/>
      <c r="DL705" s="254"/>
      <c r="DM705" s="254"/>
      <c r="DN705" s="259"/>
      <c r="DO705" s="254"/>
    </row>
    <row r="706" spans="1:119" ht="7.5" customHeight="1">
      <c r="A706" s="254"/>
      <c r="B706" s="258"/>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c r="AA706" s="254"/>
      <c r="AB706" s="254"/>
      <c r="AC706" s="254"/>
      <c r="AD706" s="254"/>
      <c r="AE706" s="254"/>
      <c r="AF706" s="254"/>
      <c r="AG706" s="254"/>
      <c r="AH706" s="254"/>
      <c r="AI706" s="254"/>
      <c r="AJ706" s="254"/>
      <c r="AK706" s="254"/>
      <c r="AL706" s="254"/>
      <c r="AM706" s="254"/>
      <c r="AN706" s="254"/>
      <c r="AO706" s="254"/>
      <c r="AP706" s="254"/>
      <c r="AQ706" s="254"/>
      <c r="AR706" s="254"/>
      <c r="AS706" s="254"/>
      <c r="AT706" s="254"/>
      <c r="AU706" s="254"/>
      <c r="AV706" s="254"/>
      <c r="AW706" s="254"/>
      <c r="AX706" s="254"/>
      <c r="AY706" s="254"/>
      <c r="AZ706" s="254"/>
      <c r="BA706" s="254"/>
      <c r="BB706" s="254"/>
      <c r="BC706" s="254"/>
      <c r="BD706" s="254"/>
      <c r="BE706" s="254"/>
      <c r="BF706" s="254"/>
      <c r="BG706" s="254"/>
      <c r="BH706" s="254"/>
      <c r="BI706" s="254"/>
      <c r="BJ706" s="254"/>
      <c r="BK706" s="254"/>
      <c r="BL706" s="254"/>
      <c r="BM706" s="254"/>
      <c r="BN706" s="254"/>
      <c r="BO706" s="254"/>
      <c r="BP706" s="254"/>
      <c r="BQ706" s="254"/>
      <c r="BR706" s="254"/>
      <c r="BS706" s="254"/>
      <c r="BT706" s="254"/>
      <c r="BU706" s="254"/>
      <c r="BV706" s="254"/>
      <c r="BW706" s="254"/>
      <c r="BX706" s="254"/>
      <c r="BY706" s="254"/>
      <c r="BZ706" s="254"/>
      <c r="CA706" s="254"/>
      <c r="CB706" s="254"/>
      <c r="CC706" s="254"/>
      <c r="CD706" s="254"/>
      <c r="CE706" s="254"/>
      <c r="CF706" s="254"/>
      <c r="CG706" s="254"/>
      <c r="CH706" s="254"/>
      <c r="CI706" s="254"/>
      <c r="CJ706" s="254"/>
      <c r="CK706" s="254"/>
      <c r="CL706" s="254"/>
      <c r="CM706" s="254"/>
      <c r="CN706" s="254"/>
      <c r="CO706" s="254"/>
      <c r="CP706" s="254"/>
      <c r="CQ706" s="254"/>
      <c r="CR706" s="254"/>
      <c r="CS706" s="254"/>
      <c r="CT706" s="254"/>
      <c r="CU706" s="254"/>
      <c r="CV706" s="254"/>
      <c r="CW706" s="254"/>
      <c r="CX706" s="254"/>
      <c r="CY706" s="254"/>
      <c r="CZ706" s="254"/>
      <c r="DA706" s="254"/>
      <c r="DB706" s="254"/>
      <c r="DC706" s="254"/>
      <c r="DD706" s="254"/>
      <c r="DE706" s="254"/>
      <c r="DF706" s="254"/>
      <c r="DG706" s="254"/>
      <c r="DH706" s="254"/>
      <c r="DI706" s="254"/>
      <c r="DJ706" s="254"/>
      <c r="DK706" s="254"/>
      <c r="DL706" s="254"/>
      <c r="DM706" s="254"/>
      <c r="DN706" s="259"/>
      <c r="DO706" s="254"/>
    </row>
    <row r="707" spans="1:119" ht="7.5" customHeight="1">
      <c r="A707" s="254"/>
      <c r="B707" s="258"/>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c r="AA707" s="254"/>
      <c r="AB707" s="254"/>
      <c r="AC707" s="254"/>
      <c r="AD707" s="254"/>
      <c r="AE707" s="254"/>
      <c r="AF707" s="254"/>
      <c r="AG707" s="254"/>
      <c r="AH707" s="254"/>
      <c r="AI707" s="254"/>
      <c r="AJ707" s="254"/>
      <c r="AK707" s="254"/>
      <c r="AL707" s="254"/>
      <c r="AM707" s="254"/>
      <c r="AN707" s="254"/>
      <c r="AO707" s="254"/>
      <c r="AP707" s="254"/>
      <c r="AQ707" s="254"/>
      <c r="AR707" s="254"/>
      <c r="AS707" s="254"/>
      <c r="AT707" s="254"/>
      <c r="AU707" s="254"/>
      <c r="AV707" s="254"/>
      <c r="AW707" s="254"/>
      <c r="AX707" s="254"/>
      <c r="AY707" s="254"/>
      <c r="AZ707" s="254"/>
      <c r="BA707" s="254"/>
      <c r="BB707" s="254"/>
      <c r="BC707" s="254"/>
      <c r="BD707" s="254"/>
      <c r="BE707" s="254"/>
      <c r="BF707" s="254"/>
      <c r="BG707" s="254"/>
      <c r="BH707" s="254"/>
      <c r="BI707" s="254"/>
      <c r="BJ707" s="254"/>
      <c r="BK707" s="254"/>
      <c r="BL707" s="254"/>
      <c r="BM707" s="254"/>
      <c r="BN707" s="254"/>
      <c r="BO707" s="254"/>
      <c r="BP707" s="254"/>
      <c r="BQ707" s="254"/>
      <c r="BR707" s="254"/>
      <c r="BS707" s="254"/>
      <c r="BT707" s="254"/>
      <c r="BU707" s="254"/>
      <c r="BV707" s="254"/>
      <c r="BW707" s="254"/>
      <c r="BX707" s="254"/>
      <c r="BY707" s="254"/>
      <c r="BZ707" s="254"/>
      <c r="CA707" s="254"/>
      <c r="CB707" s="254"/>
      <c r="CC707" s="254"/>
      <c r="CD707" s="254"/>
      <c r="CE707" s="254"/>
      <c r="CF707" s="254"/>
      <c r="CG707" s="254"/>
      <c r="CH707" s="254"/>
      <c r="CI707" s="254"/>
      <c r="CJ707" s="254"/>
      <c r="CK707" s="254"/>
      <c r="CL707" s="254"/>
      <c r="CM707" s="254"/>
      <c r="CN707" s="254"/>
      <c r="CO707" s="254"/>
      <c r="CP707" s="254"/>
      <c r="CQ707" s="254"/>
      <c r="CR707" s="254"/>
      <c r="CS707" s="254"/>
      <c r="CT707" s="254"/>
      <c r="CU707" s="254"/>
      <c r="CV707" s="254"/>
      <c r="CW707" s="254"/>
      <c r="CX707" s="254"/>
      <c r="CY707" s="254"/>
      <c r="CZ707" s="254"/>
      <c r="DA707" s="254"/>
      <c r="DB707" s="254"/>
      <c r="DC707" s="254"/>
      <c r="DD707" s="254"/>
      <c r="DE707" s="254"/>
      <c r="DF707" s="254"/>
      <c r="DG707" s="254"/>
      <c r="DH707" s="254"/>
      <c r="DI707" s="254"/>
      <c r="DJ707" s="254"/>
      <c r="DK707" s="254"/>
      <c r="DL707" s="254"/>
      <c r="DM707" s="254"/>
      <c r="DN707" s="259"/>
      <c r="DO707" s="254"/>
    </row>
    <row r="708" spans="1:119" ht="7.5" customHeight="1">
      <c r="A708" s="254"/>
      <c r="B708" s="258"/>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c r="AA708" s="254"/>
      <c r="AB708" s="254"/>
      <c r="AC708" s="254"/>
      <c r="AD708" s="254"/>
      <c r="AE708" s="254"/>
      <c r="AF708" s="254"/>
      <c r="AG708" s="254"/>
      <c r="AH708" s="254"/>
      <c r="AI708" s="254"/>
      <c r="AJ708" s="254"/>
      <c r="AK708" s="254"/>
      <c r="AL708" s="254"/>
      <c r="AM708" s="254"/>
      <c r="AN708" s="254"/>
      <c r="AO708" s="254"/>
      <c r="AP708" s="254"/>
      <c r="AQ708" s="254"/>
      <c r="AR708" s="254"/>
      <c r="AS708" s="254"/>
      <c r="AT708" s="254"/>
      <c r="AU708" s="254"/>
      <c r="AV708" s="254"/>
      <c r="AW708" s="254"/>
      <c r="AX708" s="254"/>
      <c r="AY708" s="254"/>
      <c r="AZ708" s="254"/>
      <c r="BA708" s="254"/>
      <c r="BB708" s="254"/>
      <c r="BC708" s="254"/>
      <c r="BD708" s="254"/>
      <c r="BE708" s="254"/>
      <c r="BF708" s="254"/>
      <c r="BG708" s="254"/>
      <c r="BH708" s="254"/>
      <c r="BI708" s="254"/>
      <c r="BJ708" s="254"/>
      <c r="BK708" s="254"/>
      <c r="BL708" s="254"/>
      <c r="BM708" s="254"/>
      <c r="BN708" s="254"/>
      <c r="BO708" s="254"/>
      <c r="BP708" s="254"/>
      <c r="BQ708" s="254"/>
      <c r="BR708" s="254"/>
      <c r="BS708" s="254"/>
      <c r="BT708" s="254"/>
      <c r="BU708" s="254"/>
      <c r="BV708" s="254"/>
      <c r="BW708" s="254"/>
      <c r="BX708" s="254"/>
      <c r="BY708" s="254"/>
      <c r="BZ708" s="254"/>
      <c r="CA708" s="254"/>
      <c r="CB708" s="254"/>
      <c r="CC708" s="254"/>
      <c r="CD708" s="254"/>
      <c r="CE708" s="254"/>
      <c r="CF708" s="254"/>
      <c r="CG708" s="254"/>
      <c r="CH708" s="254"/>
      <c r="CI708" s="254"/>
      <c r="CJ708" s="254"/>
      <c r="CK708" s="254"/>
      <c r="CL708" s="254"/>
      <c r="CM708" s="254"/>
      <c r="CN708" s="254"/>
      <c r="CO708" s="254"/>
      <c r="CP708" s="254"/>
      <c r="CQ708" s="254"/>
      <c r="CR708" s="254"/>
      <c r="CS708" s="254"/>
      <c r="CT708" s="254"/>
      <c r="CU708" s="254"/>
      <c r="CV708" s="254"/>
      <c r="CW708" s="254"/>
      <c r="CX708" s="254"/>
      <c r="CY708" s="254"/>
      <c r="CZ708" s="254"/>
      <c r="DA708" s="254"/>
      <c r="DB708" s="254"/>
      <c r="DC708" s="254"/>
      <c r="DD708" s="254"/>
      <c r="DE708" s="254"/>
      <c r="DF708" s="254"/>
      <c r="DG708" s="254"/>
      <c r="DH708" s="254"/>
      <c r="DI708" s="254"/>
      <c r="DJ708" s="254"/>
      <c r="DK708" s="254"/>
      <c r="DL708" s="254"/>
      <c r="DM708" s="254"/>
      <c r="DN708" s="259"/>
      <c r="DO708" s="254"/>
    </row>
    <row r="709" spans="1:119" ht="7.5" customHeight="1">
      <c r="A709" s="254"/>
      <c r="B709" s="258"/>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c r="AA709" s="254"/>
      <c r="AB709" s="254"/>
      <c r="AC709" s="254"/>
      <c r="AD709" s="254"/>
      <c r="AE709" s="254"/>
      <c r="AF709" s="254"/>
      <c r="AG709" s="254"/>
      <c r="AH709" s="254"/>
      <c r="AI709" s="254"/>
      <c r="AJ709" s="254"/>
      <c r="AK709" s="254"/>
      <c r="AL709" s="254"/>
      <c r="AM709" s="254"/>
      <c r="AN709" s="254"/>
      <c r="AO709" s="254"/>
      <c r="AP709" s="254"/>
      <c r="AQ709" s="254"/>
      <c r="AR709" s="254"/>
      <c r="AS709" s="254"/>
      <c r="AT709" s="254"/>
      <c r="AU709" s="254"/>
      <c r="AV709" s="254"/>
      <c r="AW709" s="254"/>
      <c r="AX709" s="254"/>
      <c r="AY709" s="254"/>
      <c r="AZ709" s="254"/>
      <c r="BA709" s="254"/>
      <c r="BB709" s="254"/>
      <c r="BC709" s="254"/>
      <c r="BD709" s="254"/>
      <c r="BE709" s="254"/>
      <c r="BF709" s="254"/>
      <c r="BG709" s="254"/>
      <c r="BH709" s="254"/>
      <c r="BI709" s="254"/>
      <c r="BJ709" s="254"/>
      <c r="BK709" s="254"/>
      <c r="BL709" s="254"/>
      <c r="BM709" s="254"/>
      <c r="BN709" s="254"/>
      <c r="BO709" s="254"/>
      <c r="BP709" s="254"/>
      <c r="BQ709" s="254"/>
      <c r="BR709" s="254"/>
      <c r="BS709" s="254"/>
      <c r="BT709" s="254"/>
      <c r="BU709" s="254"/>
      <c r="BV709" s="254"/>
      <c r="BW709" s="254"/>
      <c r="BX709" s="254"/>
      <c r="BY709" s="254"/>
      <c r="BZ709" s="254"/>
      <c r="CA709" s="254"/>
      <c r="CB709" s="254"/>
      <c r="CC709" s="254"/>
      <c r="CD709" s="254"/>
      <c r="CE709" s="254"/>
      <c r="CF709" s="254"/>
      <c r="CG709" s="254"/>
      <c r="CH709" s="254"/>
      <c r="CI709" s="254"/>
      <c r="CJ709" s="254"/>
      <c r="CK709" s="254"/>
      <c r="CL709" s="254"/>
      <c r="CM709" s="254"/>
      <c r="CN709" s="254"/>
      <c r="CO709" s="254"/>
      <c r="CP709" s="254"/>
      <c r="CQ709" s="254"/>
      <c r="CR709" s="254"/>
      <c r="CS709" s="254"/>
      <c r="CT709" s="254"/>
      <c r="CU709" s="254"/>
      <c r="CV709" s="254"/>
      <c r="CW709" s="254"/>
      <c r="CX709" s="254"/>
      <c r="CY709" s="254"/>
      <c r="CZ709" s="254"/>
      <c r="DA709" s="254"/>
      <c r="DB709" s="254"/>
      <c r="DC709" s="254"/>
      <c r="DD709" s="254"/>
      <c r="DE709" s="254"/>
      <c r="DF709" s="254"/>
      <c r="DG709" s="254"/>
      <c r="DH709" s="254"/>
      <c r="DI709" s="254"/>
      <c r="DJ709" s="254"/>
      <c r="DK709" s="254"/>
      <c r="DL709" s="254"/>
      <c r="DM709" s="254"/>
      <c r="DN709" s="259"/>
      <c r="DO709" s="254"/>
    </row>
    <row r="710" spans="1:119" ht="7.5" customHeight="1">
      <c r="A710" s="254"/>
      <c r="B710" s="258"/>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c r="AA710" s="254"/>
      <c r="AB710" s="254"/>
      <c r="AC710" s="254"/>
      <c r="AD710" s="254"/>
      <c r="AE710" s="254"/>
      <c r="AF710" s="254"/>
      <c r="AG710" s="254"/>
      <c r="AH710" s="254"/>
      <c r="AI710" s="254"/>
      <c r="AJ710" s="254"/>
      <c r="AK710" s="254"/>
      <c r="AL710" s="254"/>
      <c r="AM710" s="254"/>
      <c r="AN710" s="254"/>
      <c r="AO710" s="254"/>
      <c r="AP710" s="254"/>
      <c r="AQ710" s="254"/>
      <c r="AR710" s="254"/>
      <c r="AS710" s="254"/>
      <c r="AT710" s="254"/>
      <c r="AU710" s="254"/>
      <c r="AV710" s="254"/>
      <c r="AW710" s="254"/>
      <c r="AX710" s="254"/>
      <c r="AY710" s="254"/>
      <c r="AZ710" s="254"/>
      <c r="BA710" s="254"/>
      <c r="BB710" s="254"/>
      <c r="BC710" s="254"/>
      <c r="BD710" s="254"/>
      <c r="BE710" s="254"/>
      <c r="BF710" s="254"/>
      <c r="BG710" s="254"/>
      <c r="BH710" s="254"/>
      <c r="BI710" s="254"/>
      <c r="BJ710" s="254"/>
      <c r="BK710" s="254"/>
      <c r="BL710" s="254"/>
      <c r="BM710" s="254"/>
      <c r="BN710" s="254"/>
      <c r="BO710" s="254"/>
      <c r="BP710" s="254"/>
      <c r="BQ710" s="254"/>
      <c r="BR710" s="254"/>
      <c r="BS710" s="254"/>
      <c r="BT710" s="254"/>
      <c r="BU710" s="254"/>
      <c r="BV710" s="254"/>
      <c r="BW710" s="254"/>
      <c r="BX710" s="254"/>
      <c r="BY710" s="254"/>
      <c r="BZ710" s="254"/>
      <c r="CA710" s="254"/>
      <c r="CB710" s="254"/>
      <c r="CC710" s="254"/>
      <c r="CD710" s="254"/>
      <c r="CE710" s="254"/>
      <c r="CF710" s="254"/>
      <c r="CG710" s="254"/>
      <c r="CH710" s="254"/>
      <c r="CI710" s="254"/>
      <c r="CJ710" s="254"/>
      <c r="CK710" s="254"/>
      <c r="CL710" s="254"/>
      <c r="CM710" s="254"/>
      <c r="CN710" s="254"/>
      <c r="CO710" s="254"/>
      <c r="CP710" s="254"/>
      <c r="CQ710" s="254"/>
      <c r="CR710" s="254"/>
      <c r="CS710" s="254"/>
      <c r="CT710" s="254"/>
      <c r="CU710" s="254"/>
      <c r="CV710" s="254"/>
      <c r="CW710" s="254"/>
      <c r="CX710" s="254"/>
      <c r="CY710" s="254"/>
      <c r="CZ710" s="254"/>
      <c r="DA710" s="254"/>
      <c r="DB710" s="254"/>
      <c r="DC710" s="254"/>
      <c r="DD710" s="254"/>
      <c r="DE710" s="254"/>
      <c r="DF710" s="254"/>
      <c r="DG710" s="254"/>
      <c r="DH710" s="254"/>
      <c r="DI710" s="254"/>
      <c r="DJ710" s="254"/>
      <c r="DK710" s="254"/>
      <c r="DL710" s="254"/>
      <c r="DM710" s="254"/>
      <c r="DN710" s="259"/>
      <c r="DO710" s="254"/>
    </row>
    <row r="711" spans="1:119" ht="7.5" customHeight="1">
      <c r="A711" s="254"/>
      <c r="B711" s="258"/>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c r="AA711" s="254"/>
      <c r="AB711" s="254"/>
      <c r="AC711" s="254"/>
      <c r="AD711" s="254"/>
      <c r="AE711" s="254"/>
      <c r="AF711" s="254"/>
      <c r="AG711" s="254"/>
      <c r="AH711" s="254"/>
      <c r="AI711" s="254"/>
      <c r="AJ711" s="254"/>
      <c r="AK711" s="254"/>
      <c r="AL711" s="254"/>
      <c r="AM711" s="254"/>
      <c r="AN711" s="254"/>
      <c r="AO711" s="254"/>
      <c r="AP711" s="254"/>
      <c r="AQ711" s="254"/>
      <c r="AR711" s="254"/>
      <c r="AS711" s="254"/>
      <c r="AT711" s="254"/>
      <c r="AU711" s="254"/>
      <c r="AV711" s="254"/>
      <c r="AW711" s="254"/>
      <c r="AX711" s="254"/>
      <c r="AY711" s="254"/>
      <c r="AZ711" s="254"/>
      <c r="BA711" s="254"/>
      <c r="BB711" s="254"/>
      <c r="BC711" s="254"/>
      <c r="BD711" s="254"/>
      <c r="BE711" s="254"/>
      <c r="BF711" s="254"/>
      <c r="BG711" s="254"/>
      <c r="BH711" s="254"/>
      <c r="BI711" s="254"/>
      <c r="BJ711" s="254"/>
      <c r="BK711" s="254"/>
      <c r="BL711" s="254"/>
      <c r="BM711" s="254"/>
      <c r="BN711" s="254"/>
      <c r="BO711" s="254"/>
      <c r="BP711" s="254"/>
      <c r="BQ711" s="254"/>
      <c r="BR711" s="254"/>
      <c r="BS711" s="254"/>
      <c r="BT711" s="254"/>
      <c r="BU711" s="254"/>
      <c r="BV711" s="254"/>
      <c r="BW711" s="254"/>
      <c r="BX711" s="254"/>
      <c r="BY711" s="254"/>
      <c r="BZ711" s="254"/>
      <c r="CA711" s="254"/>
      <c r="CB711" s="254"/>
      <c r="CC711" s="254"/>
      <c r="CD711" s="254"/>
      <c r="CE711" s="254"/>
      <c r="CF711" s="254"/>
      <c r="CG711" s="254"/>
      <c r="CH711" s="254"/>
      <c r="CI711" s="254"/>
      <c r="CJ711" s="254"/>
      <c r="CK711" s="254"/>
      <c r="CL711" s="254"/>
      <c r="CM711" s="254"/>
      <c r="CN711" s="254"/>
      <c r="CO711" s="254"/>
      <c r="CP711" s="254"/>
      <c r="CQ711" s="254"/>
      <c r="CR711" s="254"/>
      <c r="CS711" s="254"/>
      <c r="CT711" s="254"/>
      <c r="CU711" s="254"/>
      <c r="CV711" s="254"/>
      <c r="CW711" s="254"/>
      <c r="CX711" s="254"/>
      <c r="CY711" s="254"/>
      <c r="CZ711" s="254"/>
      <c r="DA711" s="254"/>
      <c r="DB711" s="254"/>
      <c r="DC711" s="254"/>
      <c r="DD711" s="254"/>
      <c r="DE711" s="254"/>
      <c r="DF711" s="254"/>
      <c r="DG711" s="254"/>
      <c r="DH711" s="254"/>
      <c r="DI711" s="254"/>
      <c r="DJ711" s="254"/>
      <c r="DK711" s="254"/>
      <c r="DL711" s="254"/>
      <c r="DM711" s="254"/>
      <c r="DN711" s="259"/>
      <c r="DO711" s="254"/>
    </row>
    <row r="712" spans="1:119" ht="7.5" customHeight="1">
      <c r="A712" s="254"/>
      <c r="B712" s="258"/>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c r="AA712" s="254"/>
      <c r="AB712" s="254"/>
      <c r="AC712" s="254"/>
      <c r="AD712" s="254"/>
      <c r="AE712" s="254"/>
      <c r="AF712" s="254"/>
      <c r="AG712" s="254"/>
      <c r="AH712" s="254"/>
      <c r="AI712" s="254"/>
      <c r="AJ712" s="254"/>
      <c r="AK712" s="254"/>
      <c r="AL712" s="254"/>
      <c r="AM712" s="254"/>
      <c r="AN712" s="254"/>
      <c r="AO712" s="254"/>
      <c r="AP712" s="254"/>
      <c r="AQ712" s="254"/>
      <c r="AR712" s="254"/>
      <c r="AS712" s="254"/>
      <c r="AT712" s="254"/>
      <c r="AU712" s="254"/>
      <c r="AV712" s="254"/>
      <c r="AW712" s="254"/>
      <c r="AX712" s="254"/>
      <c r="AY712" s="254"/>
      <c r="AZ712" s="254"/>
      <c r="BA712" s="254"/>
      <c r="BB712" s="254"/>
      <c r="BC712" s="254"/>
      <c r="BD712" s="254"/>
      <c r="BE712" s="254"/>
      <c r="BF712" s="254"/>
      <c r="BG712" s="254"/>
      <c r="BH712" s="254"/>
      <c r="BI712" s="254"/>
      <c r="BJ712" s="254"/>
      <c r="BK712" s="254"/>
      <c r="BL712" s="254"/>
      <c r="BM712" s="254"/>
      <c r="BN712" s="254"/>
      <c r="BO712" s="254"/>
      <c r="BP712" s="254"/>
      <c r="BQ712" s="254"/>
      <c r="BR712" s="254"/>
      <c r="BS712" s="254"/>
      <c r="BT712" s="254"/>
      <c r="BU712" s="254"/>
      <c r="BV712" s="254"/>
      <c r="BW712" s="254"/>
      <c r="BX712" s="254"/>
      <c r="BY712" s="254"/>
      <c r="BZ712" s="254"/>
      <c r="CA712" s="254"/>
      <c r="CB712" s="254"/>
      <c r="CC712" s="254"/>
      <c r="CD712" s="254"/>
      <c r="CE712" s="254"/>
      <c r="CF712" s="254"/>
      <c r="CG712" s="254"/>
      <c r="CH712" s="254"/>
      <c r="CI712" s="254"/>
      <c r="CJ712" s="254"/>
      <c r="CK712" s="254"/>
      <c r="CL712" s="254"/>
      <c r="CM712" s="254"/>
      <c r="CN712" s="254"/>
      <c r="CO712" s="254"/>
      <c r="CP712" s="254"/>
      <c r="CQ712" s="254"/>
      <c r="CR712" s="254"/>
      <c r="CS712" s="254"/>
      <c r="CT712" s="254"/>
      <c r="CU712" s="254"/>
      <c r="CV712" s="254"/>
      <c r="CW712" s="254"/>
      <c r="CX712" s="254"/>
      <c r="CY712" s="254"/>
      <c r="CZ712" s="254"/>
      <c r="DA712" s="254"/>
      <c r="DB712" s="254"/>
      <c r="DC712" s="254"/>
      <c r="DD712" s="254"/>
      <c r="DE712" s="254"/>
      <c r="DF712" s="254"/>
      <c r="DG712" s="254"/>
      <c r="DH712" s="254"/>
      <c r="DI712" s="254"/>
      <c r="DJ712" s="254"/>
      <c r="DK712" s="254"/>
      <c r="DL712" s="254"/>
      <c r="DM712" s="254"/>
      <c r="DN712" s="259"/>
      <c r="DO712" s="254"/>
    </row>
    <row r="713" spans="1:119" ht="7.5" customHeight="1">
      <c r="A713" s="254"/>
      <c r="B713" s="258"/>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c r="AA713" s="254"/>
      <c r="AB713" s="254"/>
      <c r="AC713" s="254"/>
      <c r="AD713" s="254"/>
      <c r="AE713" s="254"/>
      <c r="AF713" s="254"/>
      <c r="AG713" s="254"/>
      <c r="AH713" s="254"/>
      <c r="AI713" s="254"/>
      <c r="AJ713" s="254"/>
      <c r="AK713" s="254"/>
      <c r="AL713" s="254"/>
      <c r="AM713" s="254"/>
      <c r="AN713" s="254"/>
      <c r="AO713" s="254"/>
      <c r="AP713" s="254"/>
      <c r="AQ713" s="254"/>
      <c r="AR713" s="254"/>
      <c r="AS713" s="254"/>
      <c r="AT713" s="254"/>
      <c r="AU713" s="254"/>
      <c r="AV713" s="254"/>
      <c r="AW713" s="254"/>
      <c r="AX713" s="254"/>
      <c r="AY713" s="254"/>
      <c r="AZ713" s="254"/>
      <c r="BA713" s="254"/>
      <c r="BB713" s="254"/>
      <c r="BC713" s="254"/>
      <c r="BD713" s="254"/>
      <c r="BE713" s="254"/>
      <c r="BF713" s="254"/>
      <c r="BG713" s="254"/>
      <c r="BH713" s="254"/>
      <c r="BI713" s="254"/>
      <c r="BJ713" s="254"/>
      <c r="BK713" s="254"/>
      <c r="BL713" s="254"/>
      <c r="BM713" s="254"/>
      <c r="BN713" s="254"/>
      <c r="BO713" s="254"/>
      <c r="BP713" s="254"/>
      <c r="BQ713" s="254"/>
      <c r="BR713" s="254"/>
      <c r="BS713" s="254"/>
      <c r="BT713" s="254"/>
      <c r="BU713" s="254"/>
      <c r="BV713" s="254"/>
      <c r="BW713" s="254"/>
      <c r="BX713" s="254"/>
      <c r="BY713" s="254"/>
      <c r="BZ713" s="254"/>
      <c r="CA713" s="254"/>
      <c r="CB713" s="254"/>
      <c r="CC713" s="254"/>
      <c r="CD713" s="254"/>
      <c r="CE713" s="254"/>
      <c r="CF713" s="254"/>
      <c r="CG713" s="254"/>
      <c r="CH713" s="254"/>
      <c r="CI713" s="254"/>
      <c r="CJ713" s="254"/>
      <c r="CK713" s="254"/>
      <c r="CL713" s="254"/>
      <c r="CM713" s="254"/>
      <c r="CN713" s="254"/>
      <c r="CO713" s="254"/>
      <c r="CP713" s="254"/>
      <c r="CQ713" s="254"/>
      <c r="CR713" s="254"/>
      <c r="CS713" s="254"/>
      <c r="CT713" s="254"/>
      <c r="CU713" s="254"/>
      <c r="CV713" s="254"/>
      <c r="CW713" s="254"/>
      <c r="CX713" s="254"/>
      <c r="CY713" s="254"/>
      <c r="CZ713" s="254"/>
      <c r="DA713" s="254"/>
      <c r="DB713" s="254"/>
      <c r="DC713" s="254"/>
      <c r="DD713" s="254"/>
      <c r="DE713" s="254"/>
      <c r="DF713" s="254"/>
      <c r="DG713" s="254"/>
      <c r="DH713" s="254"/>
      <c r="DI713" s="254"/>
      <c r="DJ713" s="254"/>
      <c r="DK713" s="254"/>
      <c r="DL713" s="254"/>
      <c r="DM713" s="254"/>
      <c r="DN713" s="259"/>
      <c r="DO713" s="254"/>
    </row>
    <row r="714" spans="1:119" ht="7.5" customHeight="1">
      <c r="A714" s="254"/>
      <c r="B714" s="258"/>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c r="AA714" s="254"/>
      <c r="AB714" s="254"/>
      <c r="AC714" s="254"/>
      <c r="AD714" s="254"/>
      <c r="AE714" s="254"/>
      <c r="AF714" s="254"/>
      <c r="AG714" s="254"/>
      <c r="AH714" s="254"/>
      <c r="AI714" s="254"/>
      <c r="AJ714" s="254"/>
      <c r="AK714" s="254"/>
      <c r="AL714" s="254"/>
      <c r="AM714" s="254"/>
      <c r="AN714" s="254"/>
      <c r="AO714" s="254"/>
      <c r="AP714" s="254"/>
      <c r="AQ714" s="254"/>
      <c r="AR714" s="254"/>
      <c r="AS714" s="254"/>
      <c r="AT714" s="254"/>
      <c r="AU714" s="254"/>
      <c r="AV714" s="254"/>
      <c r="AW714" s="254"/>
      <c r="AX714" s="254"/>
      <c r="AY714" s="254"/>
      <c r="AZ714" s="254"/>
      <c r="BA714" s="254"/>
      <c r="BB714" s="254"/>
      <c r="BC714" s="254"/>
      <c r="BD714" s="254"/>
      <c r="BE714" s="254"/>
      <c r="BF714" s="254"/>
      <c r="BG714" s="254"/>
      <c r="BH714" s="254"/>
      <c r="BI714" s="254"/>
      <c r="BJ714" s="254"/>
      <c r="BK714" s="254"/>
      <c r="BL714" s="254"/>
      <c r="BM714" s="254"/>
      <c r="BN714" s="254"/>
      <c r="BO714" s="254"/>
      <c r="BP714" s="254"/>
      <c r="BQ714" s="254"/>
      <c r="BR714" s="254"/>
      <c r="BS714" s="254"/>
      <c r="BT714" s="254"/>
      <c r="BU714" s="254"/>
      <c r="BV714" s="254"/>
      <c r="BW714" s="254"/>
      <c r="BX714" s="254"/>
      <c r="BY714" s="254"/>
      <c r="BZ714" s="254"/>
      <c r="CA714" s="254"/>
      <c r="CB714" s="254"/>
      <c r="CC714" s="254"/>
      <c r="CD714" s="254"/>
      <c r="CE714" s="254"/>
      <c r="CF714" s="254"/>
      <c r="CG714" s="254"/>
      <c r="CH714" s="254"/>
      <c r="CI714" s="254"/>
      <c r="CJ714" s="254"/>
      <c r="CK714" s="254"/>
      <c r="CL714" s="254"/>
      <c r="CM714" s="254"/>
      <c r="CN714" s="254"/>
      <c r="CO714" s="254"/>
      <c r="CP714" s="254"/>
      <c r="CQ714" s="254"/>
      <c r="CR714" s="254"/>
      <c r="CS714" s="254"/>
      <c r="CT714" s="254"/>
      <c r="CU714" s="254"/>
      <c r="CV714" s="254"/>
      <c r="CW714" s="254"/>
      <c r="CX714" s="254"/>
      <c r="CY714" s="254"/>
      <c r="CZ714" s="254"/>
      <c r="DA714" s="254"/>
      <c r="DB714" s="254"/>
      <c r="DC714" s="254"/>
      <c r="DD714" s="254"/>
      <c r="DE714" s="254"/>
      <c r="DF714" s="254"/>
      <c r="DG714" s="254"/>
      <c r="DH714" s="254"/>
      <c r="DI714" s="254"/>
      <c r="DJ714" s="254"/>
      <c r="DK714" s="254"/>
      <c r="DL714" s="254"/>
      <c r="DM714" s="254"/>
      <c r="DN714" s="259"/>
      <c r="DO714" s="254"/>
    </row>
    <row r="715" spans="1:119" ht="7.5" customHeight="1">
      <c r="A715" s="254"/>
      <c r="B715" s="258"/>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c r="AA715" s="254"/>
      <c r="AB715" s="254"/>
      <c r="AC715" s="254"/>
      <c r="AD715" s="254"/>
      <c r="AE715" s="254"/>
      <c r="AF715" s="254"/>
      <c r="AG715" s="254"/>
      <c r="AH715" s="254"/>
      <c r="AI715" s="254"/>
      <c r="AJ715" s="254"/>
      <c r="AK715" s="254"/>
      <c r="AL715" s="254"/>
      <c r="AM715" s="254"/>
      <c r="AN715" s="254"/>
      <c r="AO715" s="254"/>
      <c r="AP715" s="254"/>
      <c r="AQ715" s="254"/>
      <c r="AR715" s="254"/>
      <c r="AS715" s="254"/>
      <c r="AT715" s="254"/>
      <c r="AU715" s="254"/>
      <c r="AV715" s="254"/>
      <c r="AW715" s="254"/>
      <c r="AX715" s="254"/>
      <c r="AY715" s="254"/>
      <c r="AZ715" s="254"/>
      <c r="BA715" s="254"/>
      <c r="BB715" s="254"/>
      <c r="BC715" s="254"/>
      <c r="BD715" s="254"/>
      <c r="BE715" s="254"/>
      <c r="BF715" s="254"/>
      <c r="BG715" s="254"/>
      <c r="BH715" s="254"/>
      <c r="BI715" s="254"/>
      <c r="BJ715" s="254"/>
      <c r="BK715" s="254"/>
      <c r="BL715" s="254"/>
      <c r="BM715" s="254"/>
      <c r="BN715" s="254"/>
      <c r="BO715" s="254"/>
      <c r="BP715" s="254"/>
      <c r="BQ715" s="254"/>
      <c r="BR715" s="254"/>
      <c r="BS715" s="254"/>
      <c r="BT715" s="254"/>
      <c r="BU715" s="254"/>
      <c r="BV715" s="254"/>
      <c r="BW715" s="254"/>
      <c r="BX715" s="254"/>
      <c r="BY715" s="254"/>
      <c r="BZ715" s="254"/>
      <c r="CA715" s="254"/>
      <c r="CB715" s="254"/>
      <c r="CC715" s="254"/>
      <c r="CD715" s="254"/>
      <c r="CE715" s="254"/>
      <c r="CF715" s="254"/>
      <c r="CG715" s="254"/>
      <c r="CH715" s="254"/>
      <c r="CI715" s="254"/>
      <c r="CJ715" s="254"/>
      <c r="CK715" s="254"/>
      <c r="CL715" s="254"/>
      <c r="CM715" s="254"/>
      <c r="CN715" s="254"/>
      <c r="CO715" s="254"/>
      <c r="CP715" s="254"/>
      <c r="CQ715" s="254"/>
      <c r="CR715" s="254"/>
      <c r="CS715" s="254"/>
      <c r="CT715" s="254"/>
      <c r="CU715" s="254"/>
      <c r="CV715" s="254"/>
      <c r="CW715" s="254"/>
      <c r="CX715" s="254"/>
      <c r="CY715" s="254"/>
      <c r="CZ715" s="254"/>
      <c r="DA715" s="254"/>
      <c r="DB715" s="254"/>
      <c r="DC715" s="254"/>
      <c r="DD715" s="254"/>
      <c r="DE715" s="254"/>
      <c r="DF715" s="254"/>
      <c r="DG715" s="254"/>
      <c r="DH715" s="254"/>
      <c r="DI715" s="254"/>
      <c r="DJ715" s="254"/>
      <c r="DK715" s="254"/>
      <c r="DL715" s="254"/>
      <c r="DM715" s="254"/>
      <c r="DN715" s="259"/>
      <c r="DO715" s="254"/>
    </row>
    <row r="716" spans="1:119" ht="7.5" customHeight="1">
      <c r="A716" s="254"/>
      <c r="B716" s="258"/>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c r="AA716" s="254"/>
      <c r="AB716" s="254"/>
      <c r="AC716" s="254"/>
      <c r="AD716" s="254"/>
      <c r="AE716" s="254"/>
      <c r="AF716" s="254"/>
      <c r="AG716" s="254"/>
      <c r="AH716" s="254"/>
      <c r="AI716" s="254"/>
      <c r="AJ716" s="254"/>
      <c r="AK716" s="254"/>
      <c r="AL716" s="254"/>
      <c r="AM716" s="254"/>
      <c r="AN716" s="254"/>
      <c r="AO716" s="254"/>
      <c r="AP716" s="254"/>
      <c r="AQ716" s="254"/>
      <c r="AR716" s="254"/>
      <c r="AS716" s="254"/>
      <c r="AT716" s="254"/>
      <c r="AU716" s="254"/>
      <c r="AV716" s="254"/>
      <c r="AW716" s="254"/>
      <c r="AX716" s="254"/>
      <c r="AY716" s="254"/>
      <c r="AZ716" s="254"/>
      <c r="BA716" s="254"/>
      <c r="BB716" s="254"/>
      <c r="BC716" s="254"/>
      <c r="BD716" s="254"/>
      <c r="BE716" s="254"/>
      <c r="BF716" s="254"/>
      <c r="BG716" s="254"/>
      <c r="BH716" s="254"/>
      <c r="BI716" s="254"/>
      <c r="BJ716" s="254"/>
      <c r="BK716" s="254"/>
      <c r="BL716" s="254"/>
      <c r="BM716" s="254"/>
      <c r="BN716" s="254"/>
      <c r="BO716" s="254"/>
      <c r="BP716" s="254"/>
      <c r="BQ716" s="254"/>
      <c r="BR716" s="254"/>
      <c r="BS716" s="254"/>
      <c r="BT716" s="254"/>
      <c r="BU716" s="254"/>
      <c r="BV716" s="254"/>
      <c r="BW716" s="254"/>
      <c r="BX716" s="254"/>
      <c r="BY716" s="254"/>
      <c r="BZ716" s="254"/>
      <c r="CA716" s="254"/>
      <c r="CB716" s="254"/>
      <c r="CC716" s="254"/>
      <c r="CD716" s="254"/>
      <c r="CE716" s="254"/>
      <c r="CF716" s="254"/>
      <c r="CG716" s="254"/>
      <c r="CH716" s="254"/>
      <c r="CI716" s="254"/>
      <c r="CJ716" s="254"/>
      <c r="CK716" s="254"/>
      <c r="CL716" s="254"/>
      <c r="CM716" s="254"/>
      <c r="CN716" s="254"/>
      <c r="CO716" s="254"/>
      <c r="CP716" s="254"/>
      <c r="CQ716" s="254"/>
      <c r="CR716" s="254"/>
      <c r="CS716" s="254"/>
      <c r="CT716" s="254"/>
      <c r="CU716" s="254"/>
      <c r="CV716" s="254"/>
      <c r="CW716" s="254"/>
      <c r="CX716" s="254"/>
      <c r="CY716" s="254"/>
      <c r="CZ716" s="254"/>
      <c r="DA716" s="254"/>
      <c r="DB716" s="254"/>
      <c r="DC716" s="254"/>
      <c r="DD716" s="254"/>
      <c r="DE716" s="254"/>
      <c r="DF716" s="254"/>
      <c r="DG716" s="254"/>
      <c r="DH716" s="254"/>
      <c r="DI716" s="254"/>
      <c r="DJ716" s="254"/>
      <c r="DK716" s="254"/>
      <c r="DL716" s="254"/>
      <c r="DM716" s="254"/>
      <c r="DN716" s="259"/>
      <c r="DO716" s="254"/>
    </row>
    <row r="717" spans="1:119" ht="7.5" customHeight="1">
      <c r="A717" s="254"/>
      <c r="B717" s="258"/>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c r="AA717" s="254"/>
      <c r="AB717" s="254"/>
      <c r="AC717" s="254"/>
      <c r="AD717" s="254"/>
      <c r="AE717" s="254"/>
      <c r="AF717" s="254"/>
      <c r="AG717" s="254"/>
      <c r="AH717" s="254"/>
      <c r="AI717" s="254"/>
      <c r="AJ717" s="254"/>
      <c r="AK717" s="254"/>
      <c r="AL717" s="254"/>
      <c r="AM717" s="254"/>
      <c r="AN717" s="254"/>
      <c r="AO717" s="254"/>
      <c r="AP717" s="254"/>
      <c r="AQ717" s="254"/>
      <c r="AR717" s="254"/>
      <c r="AS717" s="254"/>
      <c r="AT717" s="254"/>
      <c r="AU717" s="254"/>
      <c r="AV717" s="254"/>
      <c r="AW717" s="254"/>
      <c r="AX717" s="254"/>
      <c r="AY717" s="254"/>
      <c r="AZ717" s="254"/>
      <c r="BA717" s="254"/>
      <c r="BB717" s="254"/>
      <c r="BC717" s="254"/>
      <c r="BD717" s="254"/>
      <c r="BE717" s="254"/>
      <c r="BF717" s="254"/>
      <c r="BG717" s="254"/>
      <c r="BH717" s="254"/>
      <c r="BI717" s="254"/>
      <c r="BJ717" s="254"/>
      <c r="BK717" s="254"/>
      <c r="BL717" s="254"/>
      <c r="BM717" s="254"/>
      <c r="BN717" s="254"/>
      <c r="BO717" s="254"/>
      <c r="BP717" s="254"/>
      <c r="BQ717" s="254"/>
      <c r="BR717" s="254"/>
      <c r="BS717" s="254"/>
      <c r="BT717" s="254"/>
      <c r="BU717" s="254"/>
      <c r="BV717" s="254"/>
      <c r="BW717" s="254"/>
      <c r="BX717" s="254"/>
      <c r="BY717" s="254"/>
      <c r="BZ717" s="254"/>
      <c r="CA717" s="254"/>
      <c r="CB717" s="254"/>
      <c r="CC717" s="254"/>
      <c r="CD717" s="254"/>
      <c r="CE717" s="254"/>
      <c r="CF717" s="254"/>
      <c r="CG717" s="254"/>
      <c r="CH717" s="254"/>
      <c r="CI717" s="254"/>
      <c r="CJ717" s="254"/>
      <c r="CK717" s="254"/>
      <c r="CL717" s="254"/>
      <c r="CM717" s="254"/>
      <c r="CN717" s="254"/>
      <c r="CO717" s="254"/>
      <c r="CP717" s="254"/>
      <c r="CQ717" s="254"/>
      <c r="CR717" s="254"/>
      <c r="CS717" s="254"/>
      <c r="CT717" s="254"/>
      <c r="CU717" s="254"/>
      <c r="CV717" s="254"/>
      <c r="CW717" s="254"/>
      <c r="CX717" s="254"/>
      <c r="CY717" s="254"/>
      <c r="CZ717" s="254"/>
      <c r="DA717" s="254"/>
      <c r="DB717" s="254"/>
      <c r="DC717" s="254"/>
      <c r="DD717" s="254"/>
      <c r="DE717" s="254"/>
      <c r="DF717" s="254"/>
      <c r="DG717" s="254"/>
      <c r="DH717" s="254"/>
      <c r="DI717" s="254"/>
      <c r="DJ717" s="254"/>
      <c r="DK717" s="254"/>
      <c r="DL717" s="254"/>
      <c r="DM717" s="254"/>
      <c r="DN717" s="259"/>
      <c r="DO717" s="254"/>
    </row>
    <row r="718" spans="1:119" ht="7.5" customHeight="1">
      <c r="A718" s="254"/>
      <c r="B718" s="258"/>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c r="AA718" s="254"/>
      <c r="AB718" s="254"/>
      <c r="AC718" s="254"/>
      <c r="AD718" s="254"/>
      <c r="AE718" s="254"/>
      <c r="AF718" s="254"/>
      <c r="AG718" s="254"/>
      <c r="AH718" s="254"/>
      <c r="AI718" s="254"/>
      <c r="AJ718" s="254"/>
      <c r="AK718" s="254"/>
      <c r="AL718" s="254"/>
      <c r="AM718" s="254"/>
      <c r="AN718" s="254"/>
      <c r="AO718" s="254"/>
      <c r="AP718" s="254"/>
      <c r="AQ718" s="254"/>
      <c r="AR718" s="254"/>
      <c r="AS718" s="254"/>
      <c r="AT718" s="254"/>
      <c r="AU718" s="254"/>
      <c r="AV718" s="254"/>
      <c r="AW718" s="254"/>
      <c r="AX718" s="254"/>
      <c r="AY718" s="254"/>
      <c r="AZ718" s="254"/>
      <c r="BA718" s="254"/>
      <c r="BB718" s="254"/>
      <c r="BC718" s="254"/>
      <c r="BD718" s="254"/>
      <c r="BE718" s="254"/>
      <c r="BF718" s="254"/>
      <c r="BG718" s="254"/>
      <c r="BH718" s="254"/>
      <c r="BI718" s="254"/>
      <c r="BJ718" s="254"/>
      <c r="BK718" s="254"/>
      <c r="BL718" s="254"/>
      <c r="BM718" s="254"/>
      <c r="BN718" s="254"/>
      <c r="BO718" s="254"/>
      <c r="BP718" s="254"/>
      <c r="BQ718" s="254"/>
      <c r="BR718" s="254"/>
      <c r="BS718" s="254"/>
      <c r="BT718" s="254"/>
      <c r="BU718" s="254"/>
      <c r="BV718" s="254"/>
      <c r="BW718" s="254"/>
      <c r="BX718" s="254"/>
      <c r="BY718" s="254"/>
      <c r="BZ718" s="254"/>
      <c r="CA718" s="254"/>
      <c r="CB718" s="254"/>
      <c r="CC718" s="254"/>
      <c r="CD718" s="254"/>
      <c r="CE718" s="254"/>
      <c r="CF718" s="254"/>
      <c r="CG718" s="254"/>
      <c r="CH718" s="254"/>
      <c r="CI718" s="254"/>
      <c r="CJ718" s="254"/>
      <c r="CK718" s="254"/>
      <c r="CL718" s="254"/>
      <c r="CM718" s="254"/>
      <c r="CN718" s="254"/>
      <c r="CO718" s="254"/>
      <c r="CP718" s="254"/>
      <c r="CQ718" s="254"/>
      <c r="CR718" s="254"/>
      <c r="CS718" s="254"/>
      <c r="CT718" s="254"/>
      <c r="CU718" s="254"/>
      <c r="CV718" s="254"/>
      <c r="CW718" s="254"/>
      <c r="CX718" s="254"/>
      <c r="CY718" s="254"/>
      <c r="CZ718" s="254"/>
      <c r="DA718" s="254"/>
      <c r="DB718" s="254"/>
      <c r="DC718" s="254"/>
      <c r="DD718" s="254"/>
      <c r="DE718" s="254"/>
      <c r="DF718" s="254"/>
      <c r="DG718" s="254"/>
      <c r="DH718" s="254"/>
      <c r="DI718" s="254"/>
      <c r="DJ718" s="254"/>
      <c r="DK718" s="254"/>
      <c r="DL718" s="254"/>
      <c r="DM718" s="254"/>
      <c r="DN718" s="259"/>
      <c r="DO718" s="254"/>
    </row>
    <row r="719" spans="1:119" ht="7.5" customHeight="1">
      <c r="A719" s="254"/>
      <c r="B719" s="258"/>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c r="AA719" s="254"/>
      <c r="AB719" s="254"/>
      <c r="AC719" s="254"/>
      <c r="AD719" s="254"/>
      <c r="AE719" s="254"/>
      <c r="AF719" s="254"/>
      <c r="AG719" s="254"/>
      <c r="AH719" s="254"/>
      <c r="AI719" s="254"/>
      <c r="AJ719" s="254"/>
      <c r="AK719" s="254"/>
      <c r="AL719" s="254"/>
      <c r="AM719" s="254"/>
      <c r="AN719" s="254"/>
      <c r="AO719" s="254"/>
      <c r="AP719" s="254"/>
      <c r="AQ719" s="254"/>
      <c r="AR719" s="254"/>
      <c r="AS719" s="254"/>
      <c r="AT719" s="254"/>
      <c r="AU719" s="254"/>
      <c r="AV719" s="254"/>
      <c r="AW719" s="254"/>
      <c r="AX719" s="254"/>
      <c r="AY719" s="254"/>
      <c r="AZ719" s="254"/>
      <c r="BA719" s="254"/>
      <c r="BB719" s="254"/>
      <c r="BC719" s="254"/>
      <c r="BD719" s="254"/>
      <c r="BE719" s="254"/>
      <c r="BF719" s="254"/>
      <c r="BG719" s="254"/>
      <c r="BH719" s="254"/>
      <c r="BI719" s="254"/>
      <c r="BJ719" s="254"/>
      <c r="BK719" s="254"/>
      <c r="BL719" s="254"/>
      <c r="BM719" s="254"/>
      <c r="BN719" s="254"/>
      <c r="BO719" s="254"/>
      <c r="BP719" s="254"/>
      <c r="BQ719" s="254"/>
      <c r="BR719" s="254"/>
      <c r="BS719" s="254"/>
      <c r="BT719" s="254"/>
      <c r="BU719" s="254"/>
      <c r="BV719" s="254"/>
      <c r="BW719" s="254"/>
      <c r="BX719" s="254"/>
      <c r="BY719" s="254"/>
      <c r="BZ719" s="254"/>
      <c r="CA719" s="254"/>
      <c r="CB719" s="254"/>
      <c r="CC719" s="254"/>
      <c r="CD719" s="254"/>
      <c r="CE719" s="254"/>
      <c r="CF719" s="254"/>
      <c r="CG719" s="254"/>
      <c r="CH719" s="254"/>
      <c r="CI719" s="254"/>
      <c r="CJ719" s="254"/>
      <c r="CK719" s="254"/>
      <c r="CL719" s="254"/>
      <c r="CM719" s="254"/>
      <c r="CN719" s="254"/>
      <c r="CO719" s="254"/>
      <c r="CP719" s="254"/>
      <c r="CQ719" s="254"/>
      <c r="CR719" s="254"/>
      <c r="CS719" s="254"/>
      <c r="CT719" s="254"/>
      <c r="CU719" s="254"/>
      <c r="CV719" s="254"/>
      <c r="CW719" s="254"/>
      <c r="CX719" s="254"/>
      <c r="CY719" s="254"/>
      <c r="CZ719" s="254"/>
      <c r="DA719" s="254"/>
      <c r="DB719" s="254"/>
      <c r="DC719" s="254"/>
      <c r="DD719" s="254"/>
      <c r="DE719" s="254"/>
      <c r="DF719" s="254"/>
      <c r="DG719" s="254"/>
      <c r="DH719" s="254"/>
      <c r="DI719" s="254"/>
      <c r="DJ719" s="254"/>
      <c r="DK719" s="254"/>
      <c r="DL719" s="254"/>
      <c r="DM719" s="254"/>
      <c r="DN719" s="259"/>
      <c r="DO719" s="254"/>
    </row>
    <row r="720" spans="1:119" ht="7.5" customHeight="1">
      <c r="A720" s="254"/>
      <c r="B720" s="258"/>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c r="AA720" s="254"/>
      <c r="AB720" s="254"/>
      <c r="AC720" s="254"/>
      <c r="AD720" s="254"/>
      <c r="AE720" s="254"/>
      <c r="AF720" s="254"/>
      <c r="AG720" s="254"/>
      <c r="AH720" s="254"/>
      <c r="AI720" s="254"/>
      <c r="AJ720" s="254"/>
      <c r="AK720" s="254"/>
      <c r="AL720" s="254"/>
      <c r="AM720" s="254"/>
      <c r="AN720" s="254"/>
      <c r="AO720" s="254"/>
      <c r="AP720" s="254"/>
      <c r="AQ720" s="254"/>
      <c r="AR720" s="254"/>
      <c r="AS720" s="254"/>
      <c r="AT720" s="254"/>
      <c r="AU720" s="254"/>
      <c r="AV720" s="254"/>
      <c r="AW720" s="254"/>
      <c r="AX720" s="254"/>
      <c r="AY720" s="254"/>
      <c r="AZ720" s="254"/>
      <c r="BA720" s="254"/>
      <c r="BB720" s="254"/>
      <c r="BC720" s="254"/>
      <c r="BD720" s="254"/>
      <c r="BE720" s="254"/>
      <c r="BF720" s="254"/>
      <c r="BG720" s="254"/>
      <c r="BH720" s="254"/>
      <c r="BI720" s="254"/>
      <c r="BJ720" s="254"/>
      <c r="BK720" s="254"/>
      <c r="BL720" s="254"/>
      <c r="BM720" s="254"/>
      <c r="BN720" s="254"/>
      <c r="BO720" s="254"/>
      <c r="BP720" s="254"/>
      <c r="BQ720" s="254"/>
      <c r="BR720" s="254"/>
      <c r="BS720" s="254"/>
      <c r="BT720" s="254"/>
      <c r="BU720" s="254"/>
      <c r="BV720" s="254"/>
      <c r="BW720" s="254"/>
      <c r="BX720" s="254"/>
      <c r="BY720" s="254"/>
      <c r="BZ720" s="254"/>
      <c r="CA720" s="254"/>
      <c r="CB720" s="254"/>
      <c r="CC720" s="254"/>
      <c r="CD720" s="254"/>
      <c r="CE720" s="254"/>
      <c r="CF720" s="254"/>
      <c r="CG720" s="254"/>
      <c r="CH720" s="254"/>
      <c r="CI720" s="254"/>
      <c r="CJ720" s="254"/>
      <c r="CK720" s="254"/>
      <c r="CL720" s="254"/>
      <c r="CM720" s="254"/>
      <c r="CN720" s="254"/>
      <c r="CO720" s="254"/>
      <c r="CP720" s="254"/>
      <c r="CQ720" s="254"/>
      <c r="CR720" s="254"/>
      <c r="CS720" s="254"/>
      <c r="CT720" s="254"/>
      <c r="CU720" s="254"/>
      <c r="CV720" s="254"/>
      <c r="CW720" s="254"/>
      <c r="CX720" s="254"/>
      <c r="CY720" s="254"/>
      <c r="CZ720" s="254"/>
      <c r="DA720" s="254"/>
      <c r="DB720" s="254"/>
      <c r="DC720" s="254"/>
      <c r="DD720" s="254"/>
      <c r="DE720" s="254"/>
      <c r="DF720" s="254"/>
      <c r="DG720" s="254"/>
      <c r="DH720" s="254"/>
      <c r="DI720" s="254"/>
      <c r="DJ720" s="254"/>
      <c r="DK720" s="254"/>
      <c r="DL720" s="254"/>
      <c r="DM720" s="254"/>
      <c r="DN720" s="259"/>
      <c r="DO720" s="254"/>
    </row>
    <row r="721" spans="1:119" ht="7.5" customHeight="1">
      <c r="A721" s="254"/>
      <c r="B721" s="258"/>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c r="AA721" s="254"/>
      <c r="AB721" s="254"/>
      <c r="AC721" s="254"/>
      <c r="AD721" s="254"/>
      <c r="AE721" s="254"/>
      <c r="AF721" s="254"/>
      <c r="AG721" s="254"/>
      <c r="AH721" s="254"/>
      <c r="AI721" s="254"/>
      <c r="AJ721" s="254"/>
      <c r="AK721" s="254"/>
      <c r="AL721" s="254"/>
      <c r="AM721" s="254"/>
      <c r="AN721" s="254"/>
      <c r="AO721" s="254"/>
      <c r="AP721" s="254"/>
      <c r="AQ721" s="254"/>
      <c r="AR721" s="254"/>
      <c r="AS721" s="254"/>
      <c r="AT721" s="254"/>
      <c r="AU721" s="254"/>
      <c r="AV721" s="254"/>
      <c r="AW721" s="254"/>
      <c r="AX721" s="254"/>
      <c r="AY721" s="254"/>
      <c r="AZ721" s="254"/>
      <c r="BA721" s="254"/>
      <c r="BB721" s="254"/>
      <c r="BC721" s="254"/>
      <c r="BD721" s="254"/>
      <c r="BE721" s="254"/>
      <c r="BF721" s="254"/>
      <c r="BG721" s="254"/>
      <c r="BH721" s="254"/>
      <c r="BI721" s="254"/>
      <c r="BJ721" s="254"/>
      <c r="BK721" s="254"/>
      <c r="BL721" s="254"/>
      <c r="BM721" s="254"/>
      <c r="BN721" s="254"/>
      <c r="BO721" s="254"/>
      <c r="BP721" s="254"/>
      <c r="BQ721" s="254"/>
      <c r="BR721" s="254"/>
      <c r="BS721" s="254"/>
      <c r="BT721" s="254"/>
      <c r="BU721" s="254"/>
      <c r="BV721" s="254"/>
      <c r="BW721" s="254"/>
      <c r="BX721" s="254"/>
      <c r="BY721" s="254"/>
      <c r="BZ721" s="254"/>
      <c r="CA721" s="254"/>
      <c r="CB721" s="254"/>
      <c r="CC721" s="254"/>
      <c r="CD721" s="254"/>
      <c r="CE721" s="254"/>
      <c r="CF721" s="254"/>
      <c r="CG721" s="254"/>
      <c r="CH721" s="254"/>
      <c r="CI721" s="254"/>
      <c r="CJ721" s="254"/>
      <c r="CK721" s="254"/>
      <c r="CL721" s="254"/>
      <c r="CM721" s="254"/>
      <c r="CN721" s="254"/>
      <c r="CO721" s="254"/>
      <c r="CP721" s="254"/>
      <c r="CQ721" s="254"/>
      <c r="CR721" s="254"/>
      <c r="CS721" s="254"/>
      <c r="CT721" s="254"/>
      <c r="CU721" s="254"/>
      <c r="CV721" s="254"/>
      <c r="CW721" s="254"/>
      <c r="CX721" s="254"/>
      <c r="CY721" s="254"/>
      <c r="CZ721" s="254"/>
      <c r="DA721" s="254"/>
      <c r="DB721" s="254"/>
      <c r="DC721" s="254"/>
      <c r="DD721" s="254"/>
      <c r="DE721" s="254"/>
      <c r="DF721" s="254"/>
      <c r="DG721" s="254"/>
      <c r="DH721" s="254"/>
      <c r="DI721" s="254"/>
      <c r="DJ721" s="254"/>
      <c r="DK721" s="254"/>
      <c r="DL721" s="254"/>
      <c r="DM721" s="254"/>
      <c r="DN721" s="259"/>
      <c r="DO721" s="254"/>
    </row>
    <row r="722" spans="1:119" ht="7.5" customHeight="1">
      <c r="A722" s="254"/>
      <c r="B722" s="258"/>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c r="AA722" s="254"/>
      <c r="AB722" s="254"/>
      <c r="AC722" s="254"/>
      <c r="AD722" s="254"/>
      <c r="AE722" s="254"/>
      <c r="AF722" s="254"/>
      <c r="AG722" s="254"/>
      <c r="AH722" s="254"/>
      <c r="AI722" s="254"/>
      <c r="AJ722" s="254"/>
      <c r="AK722" s="254"/>
      <c r="AL722" s="254"/>
      <c r="AM722" s="254"/>
      <c r="AN722" s="254"/>
      <c r="AO722" s="254"/>
      <c r="AP722" s="254"/>
      <c r="AQ722" s="254"/>
      <c r="AR722" s="254"/>
      <c r="AS722" s="254"/>
      <c r="AT722" s="254"/>
      <c r="AU722" s="254"/>
      <c r="AV722" s="254"/>
      <c r="AW722" s="254"/>
      <c r="AX722" s="254"/>
      <c r="AY722" s="254"/>
      <c r="AZ722" s="254"/>
      <c r="BA722" s="254"/>
      <c r="BB722" s="254"/>
      <c r="BC722" s="254"/>
      <c r="BD722" s="254"/>
      <c r="BE722" s="254"/>
      <c r="BF722" s="254"/>
      <c r="BG722" s="254"/>
      <c r="BH722" s="254"/>
      <c r="BI722" s="254"/>
      <c r="BJ722" s="254"/>
      <c r="BK722" s="254"/>
      <c r="BL722" s="254"/>
      <c r="BM722" s="254"/>
      <c r="BN722" s="254"/>
      <c r="BO722" s="254"/>
      <c r="BP722" s="254"/>
      <c r="BQ722" s="254"/>
      <c r="BR722" s="254"/>
      <c r="BS722" s="254"/>
      <c r="BT722" s="254"/>
      <c r="BU722" s="254"/>
      <c r="BV722" s="254"/>
      <c r="BW722" s="254"/>
      <c r="BX722" s="254"/>
      <c r="BY722" s="254"/>
      <c r="BZ722" s="254"/>
      <c r="CA722" s="254"/>
      <c r="CB722" s="254"/>
      <c r="CC722" s="254"/>
      <c r="CD722" s="254"/>
      <c r="CE722" s="254"/>
      <c r="CF722" s="254"/>
      <c r="CG722" s="254"/>
      <c r="CH722" s="254"/>
      <c r="CI722" s="254"/>
      <c r="CJ722" s="254"/>
      <c r="CK722" s="254"/>
      <c r="CL722" s="254"/>
      <c r="CM722" s="254"/>
      <c r="CN722" s="254"/>
      <c r="CO722" s="254"/>
      <c r="CP722" s="254"/>
      <c r="CQ722" s="254"/>
      <c r="CR722" s="254"/>
      <c r="CS722" s="254"/>
      <c r="CT722" s="254"/>
      <c r="CU722" s="254"/>
      <c r="CV722" s="254"/>
      <c r="CW722" s="254"/>
      <c r="CX722" s="254"/>
      <c r="CY722" s="254"/>
      <c r="CZ722" s="254"/>
      <c r="DA722" s="254"/>
      <c r="DB722" s="254"/>
      <c r="DC722" s="254"/>
      <c r="DD722" s="254"/>
      <c r="DE722" s="254"/>
      <c r="DF722" s="254"/>
      <c r="DG722" s="254"/>
      <c r="DH722" s="254"/>
      <c r="DI722" s="254"/>
      <c r="DJ722" s="254"/>
      <c r="DK722" s="254"/>
      <c r="DL722" s="254"/>
      <c r="DM722" s="254"/>
      <c r="DN722" s="259"/>
      <c r="DO722" s="254"/>
    </row>
    <row r="723" spans="1:119" ht="7.5" customHeight="1">
      <c r="A723" s="254"/>
      <c r="B723" s="258"/>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c r="AA723" s="254"/>
      <c r="AB723" s="254"/>
      <c r="AC723" s="254"/>
      <c r="AD723" s="254"/>
      <c r="AE723" s="254"/>
      <c r="AF723" s="254"/>
      <c r="AG723" s="254"/>
      <c r="AH723" s="254"/>
      <c r="AI723" s="254"/>
      <c r="AJ723" s="254"/>
      <c r="AK723" s="254"/>
      <c r="AL723" s="254"/>
      <c r="AM723" s="254"/>
      <c r="AN723" s="254"/>
      <c r="AO723" s="254"/>
      <c r="AP723" s="254"/>
      <c r="AQ723" s="254"/>
      <c r="AR723" s="254"/>
      <c r="AS723" s="254"/>
      <c r="AT723" s="254"/>
      <c r="AU723" s="254"/>
      <c r="AV723" s="254"/>
      <c r="AW723" s="254"/>
      <c r="AX723" s="254"/>
      <c r="AY723" s="254"/>
      <c r="AZ723" s="254"/>
      <c r="BA723" s="254"/>
      <c r="BB723" s="254"/>
      <c r="BC723" s="254"/>
      <c r="BD723" s="254"/>
      <c r="BE723" s="254"/>
      <c r="BF723" s="254"/>
      <c r="BG723" s="254"/>
      <c r="BH723" s="254"/>
      <c r="BI723" s="254"/>
      <c r="BJ723" s="254"/>
      <c r="BK723" s="254"/>
      <c r="BL723" s="254"/>
      <c r="BM723" s="254"/>
      <c r="BN723" s="254"/>
      <c r="BO723" s="254"/>
      <c r="BP723" s="254"/>
      <c r="BQ723" s="254"/>
      <c r="BR723" s="254"/>
      <c r="BS723" s="254"/>
      <c r="BT723" s="254"/>
      <c r="BU723" s="254"/>
      <c r="BV723" s="254"/>
      <c r="BW723" s="254"/>
      <c r="BX723" s="254"/>
      <c r="BY723" s="254"/>
      <c r="BZ723" s="254"/>
      <c r="CA723" s="254"/>
      <c r="CB723" s="254"/>
      <c r="CC723" s="254"/>
      <c r="CD723" s="254"/>
      <c r="CE723" s="254"/>
      <c r="CF723" s="254"/>
      <c r="CG723" s="254"/>
      <c r="CH723" s="254"/>
      <c r="CI723" s="254"/>
      <c r="CJ723" s="254"/>
      <c r="CK723" s="254"/>
      <c r="CL723" s="254"/>
      <c r="CM723" s="254"/>
      <c r="CN723" s="254"/>
      <c r="CO723" s="254"/>
      <c r="CP723" s="254"/>
      <c r="CQ723" s="254"/>
      <c r="CR723" s="254"/>
      <c r="CS723" s="254"/>
      <c r="CT723" s="254"/>
      <c r="CU723" s="254"/>
      <c r="CV723" s="254"/>
      <c r="CW723" s="254"/>
      <c r="CX723" s="254"/>
      <c r="CY723" s="254"/>
      <c r="CZ723" s="254"/>
      <c r="DA723" s="254"/>
      <c r="DB723" s="254"/>
      <c r="DC723" s="254"/>
      <c r="DD723" s="254"/>
      <c r="DE723" s="254"/>
      <c r="DF723" s="254"/>
      <c r="DG723" s="254"/>
      <c r="DH723" s="254"/>
      <c r="DI723" s="254"/>
      <c r="DJ723" s="254"/>
      <c r="DK723" s="254"/>
      <c r="DL723" s="254"/>
      <c r="DM723" s="254"/>
      <c r="DN723" s="259"/>
      <c r="DO723" s="254"/>
    </row>
    <row r="724" spans="1:119" ht="7.5" customHeight="1">
      <c r="A724" s="254"/>
      <c r="B724" s="258"/>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c r="AA724" s="254"/>
      <c r="AB724" s="254"/>
      <c r="AC724" s="254"/>
      <c r="AD724" s="254"/>
      <c r="AE724" s="254"/>
      <c r="AF724" s="254"/>
      <c r="AG724" s="254"/>
      <c r="AH724" s="254"/>
      <c r="AI724" s="254"/>
      <c r="AJ724" s="254"/>
      <c r="AK724" s="254"/>
      <c r="AL724" s="254"/>
      <c r="AM724" s="254"/>
      <c r="AN724" s="254"/>
      <c r="AO724" s="254"/>
      <c r="AP724" s="254"/>
      <c r="AQ724" s="254"/>
      <c r="AR724" s="254"/>
      <c r="AS724" s="254"/>
      <c r="AT724" s="254"/>
      <c r="AU724" s="254"/>
      <c r="AV724" s="254"/>
      <c r="AW724" s="254"/>
      <c r="AX724" s="254"/>
      <c r="AY724" s="254"/>
      <c r="AZ724" s="254"/>
      <c r="BA724" s="254"/>
      <c r="BB724" s="254"/>
      <c r="BC724" s="254"/>
      <c r="BD724" s="254"/>
      <c r="BE724" s="254"/>
      <c r="BF724" s="254"/>
      <c r="BG724" s="254"/>
      <c r="BH724" s="254"/>
      <c r="BI724" s="254"/>
      <c r="BJ724" s="254"/>
      <c r="BK724" s="254"/>
      <c r="BL724" s="254"/>
      <c r="BM724" s="254"/>
      <c r="BN724" s="254"/>
      <c r="BO724" s="254"/>
      <c r="BP724" s="254"/>
      <c r="BQ724" s="254"/>
      <c r="BR724" s="254"/>
      <c r="BS724" s="254"/>
      <c r="BT724" s="254"/>
      <c r="BU724" s="254"/>
      <c r="BV724" s="254"/>
      <c r="BW724" s="254"/>
      <c r="BX724" s="254"/>
      <c r="BY724" s="254"/>
      <c r="BZ724" s="254"/>
      <c r="CA724" s="254"/>
      <c r="CB724" s="254"/>
      <c r="CC724" s="254"/>
      <c r="CD724" s="254"/>
      <c r="CE724" s="254"/>
      <c r="CF724" s="254"/>
      <c r="CG724" s="254"/>
      <c r="CH724" s="254"/>
      <c r="CI724" s="254"/>
      <c r="CJ724" s="254"/>
      <c r="CK724" s="254"/>
      <c r="CL724" s="254"/>
      <c r="CM724" s="254"/>
      <c r="CN724" s="254"/>
      <c r="CO724" s="254"/>
      <c r="CP724" s="254"/>
      <c r="CQ724" s="254"/>
      <c r="CR724" s="254"/>
      <c r="CS724" s="254"/>
      <c r="CT724" s="254"/>
      <c r="CU724" s="254"/>
      <c r="CV724" s="254"/>
      <c r="CW724" s="254"/>
      <c r="CX724" s="254"/>
      <c r="CY724" s="254"/>
      <c r="CZ724" s="254"/>
      <c r="DA724" s="254"/>
      <c r="DB724" s="254"/>
      <c r="DC724" s="254"/>
      <c r="DD724" s="254"/>
      <c r="DE724" s="254"/>
      <c r="DF724" s="254"/>
      <c r="DG724" s="254"/>
      <c r="DH724" s="254"/>
      <c r="DI724" s="254"/>
      <c r="DJ724" s="254"/>
      <c r="DK724" s="254"/>
      <c r="DL724" s="254"/>
      <c r="DM724" s="254"/>
      <c r="DN724" s="259"/>
      <c r="DO724" s="254"/>
    </row>
    <row r="725" spans="1:119" ht="7.5" customHeight="1">
      <c r="A725" s="254"/>
      <c r="B725" s="258"/>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c r="AA725" s="254"/>
      <c r="AB725" s="254"/>
      <c r="AC725" s="254"/>
      <c r="AD725" s="254"/>
      <c r="AE725" s="254"/>
      <c r="AF725" s="254"/>
      <c r="AG725" s="254"/>
      <c r="AH725" s="254"/>
      <c r="AI725" s="254"/>
      <c r="AJ725" s="254"/>
      <c r="AK725" s="254"/>
      <c r="AL725" s="254"/>
      <c r="AM725" s="254"/>
      <c r="AN725" s="254"/>
      <c r="AO725" s="254"/>
      <c r="AP725" s="254"/>
      <c r="AQ725" s="254"/>
      <c r="AR725" s="254"/>
      <c r="AS725" s="254"/>
      <c r="AT725" s="254"/>
      <c r="AU725" s="254"/>
      <c r="AV725" s="254"/>
      <c r="AW725" s="254"/>
      <c r="AX725" s="254"/>
      <c r="AY725" s="254"/>
      <c r="AZ725" s="254"/>
      <c r="BA725" s="254"/>
      <c r="BB725" s="254"/>
      <c r="BC725" s="254"/>
      <c r="BD725" s="254"/>
      <c r="BE725" s="254"/>
      <c r="BF725" s="254"/>
      <c r="BG725" s="254"/>
      <c r="BH725" s="254"/>
      <c r="BI725" s="254"/>
      <c r="BJ725" s="254"/>
      <c r="BK725" s="254"/>
      <c r="BL725" s="254"/>
      <c r="BM725" s="254"/>
      <c r="BN725" s="254"/>
      <c r="BO725" s="254"/>
      <c r="BP725" s="254"/>
      <c r="BQ725" s="254"/>
      <c r="BR725" s="254"/>
      <c r="BS725" s="254"/>
      <c r="BT725" s="254"/>
      <c r="BU725" s="254"/>
      <c r="BV725" s="254"/>
      <c r="BW725" s="254"/>
      <c r="BX725" s="254"/>
      <c r="BY725" s="254"/>
      <c r="BZ725" s="254"/>
      <c r="CA725" s="254"/>
      <c r="CB725" s="254"/>
      <c r="CC725" s="254"/>
      <c r="CD725" s="254"/>
      <c r="CE725" s="254"/>
      <c r="CF725" s="254"/>
      <c r="CG725" s="254"/>
      <c r="CH725" s="254"/>
      <c r="CI725" s="254"/>
      <c r="CJ725" s="254"/>
      <c r="CK725" s="254"/>
      <c r="CL725" s="254"/>
      <c r="CM725" s="254"/>
      <c r="CN725" s="254"/>
      <c r="CO725" s="254"/>
      <c r="CP725" s="254"/>
      <c r="CQ725" s="254"/>
      <c r="CR725" s="254"/>
      <c r="CS725" s="254"/>
      <c r="CT725" s="254"/>
      <c r="CU725" s="254"/>
      <c r="CV725" s="254"/>
      <c r="CW725" s="254"/>
      <c r="CX725" s="254"/>
      <c r="CY725" s="254"/>
      <c r="CZ725" s="254"/>
      <c r="DA725" s="254"/>
      <c r="DB725" s="254"/>
      <c r="DC725" s="254"/>
      <c r="DD725" s="254"/>
      <c r="DE725" s="254"/>
      <c r="DF725" s="254"/>
      <c r="DG725" s="254"/>
      <c r="DH725" s="254"/>
      <c r="DI725" s="254"/>
      <c r="DJ725" s="254"/>
      <c r="DK725" s="254"/>
      <c r="DL725" s="254"/>
      <c r="DM725" s="254"/>
      <c r="DN725" s="259"/>
      <c r="DO725" s="254"/>
    </row>
    <row r="726" spans="1:119" ht="7.5" customHeight="1">
      <c r="A726" s="254"/>
      <c r="B726" s="258"/>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c r="AA726" s="254"/>
      <c r="AB726" s="254"/>
      <c r="AC726" s="254"/>
      <c r="AD726" s="254"/>
      <c r="AE726" s="254"/>
      <c r="AF726" s="254"/>
      <c r="AG726" s="254"/>
      <c r="AH726" s="254"/>
      <c r="AI726" s="254"/>
      <c r="AJ726" s="254"/>
      <c r="AK726" s="254"/>
      <c r="AL726" s="254"/>
      <c r="AM726" s="254"/>
      <c r="AN726" s="254"/>
      <c r="AO726" s="254"/>
      <c r="AP726" s="254"/>
      <c r="AQ726" s="254"/>
      <c r="AR726" s="254"/>
      <c r="AS726" s="254"/>
      <c r="AT726" s="254"/>
      <c r="AU726" s="254"/>
      <c r="AV726" s="254"/>
      <c r="AW726" s="254"/>
      <c r="AX726" s="254"/>
      <c r="AY726" s="254"/>
      <c r="AZ726" s="254"/>
      <c r="BA726" s="254"/>
      <c r="BB726" s="254"/>
      <c r="BC726" s="254"/>
      <c r="BD726" s="254"/>
      <c r="BE726" s="254"/>
      <c r="BF726" s="254"/>
      <c r="BG726" s="254"/>
      <c r="BH726" s="254"/>
      <c r="BI726" s="254"/>
      <c r="BJ726" s="254"/>
      <c r="BK726" s="254"/>
      <c r="BL726" s="254"/>
      <c r="BM726" s="254"/>
      <c r="BN726" s="254"/>
      <c r="BO726" s="254"/>
      <c r="BP726" s="254"/>
      <c r="BQ726" s="254"/>
      <c r="BR726" s="254"/>
      <c r="BS726" s="254"/>
      <c r="BT726" s="254"/>
      <c r="BU726" s="254"/>
      <c r="BV726" s="254"/>
      <c r="BW726" s="254"/>
      <c r="BX726" s="254"/>
      <c r="BY726" s="254"/>
      <c r="BZ726" s="254"/>
      <c r="CA726" s="254"/>
      <c r="CB726" s="254"/>
      <c r="CC726" s="254"/>
      <c r="CD726" s="254"/>
      <c r="CE726" s="254"/>
      <c r="CF726" s="254"/>
      <c r="CG726" s="254"/>
      <c r="CH726" s="254"/>
      <c r="CI726" s="254"/>
      <c r="CJ726" s="254"/>
      <c r="CK726" s="254"/>
      <c r="CL726" s="254"/>
      <c r="CM726" s="254"/>
      <c r="CN726" s="254"/>
      <c r="CO726" s="254"/>
      <c r="CP726" s="254"/>
      <c r="CQ726" s="254"/>
      <c r="CR726" s="254"/>
      <c r="CS726" s="254"/>
      <c r="CT726" s="254"/>
      <c r="CU726" s="254"/>
      <c r="CV726" s="254"/>
      <c r="CW726" s="254"/>
      <c r="CX726" s="254"/>
      <c r="CY726" s="254"/>
      <c r="CZ726" s="254"/>
      <c r="DA726" s="254"/>
      <c r="DB726" s="254"/>
      <c r="DC726" s="254"/>
      <c r="DD726" s="254"/>
      <c r="DE726" s="254"/>
      <c r="DF726" s="254"/>
      <c r="DG726" s="254"/>
      <c r="DH726" s="254"/>
      <c r="DI726" s="254"/>
      <c r="DJ726" s="254"/>
      <c r="DK726" s="254"/>
      <c r="DL726" s="254"/>
      <c r="DM726" s="254"/>
      <c r="DN726" s="259"/>
      <c r="DO726" s="254"/>
    </row>
    <row r="727" spans="1:119" ht="7.5" customHeight="1">
      <c r="A727" s="254"/>
      <c r="B727" s="258"/>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c r="AA727" s="254"/>
      <c r="AB727" s="254"/>
      <c r="AC727" s="254"/>
      <c r="AD727" s="254"/>
      <c r="AE727" s="254"/>
      <c r="AF727" s="254"/>
      <c r="AG727" s="254"/>
      <c r="AH727" s="254"/>
      <c r="AI727" s="254"/>
      <c r="AJ727" s="254"/>
      <c r="AK727" s="254"/>
      <c r="AL727" s="254"/>
      <c r="AM727" s="254"/>
      <c r="AN727" s="254"/>
      <c r="AO727" s="254"/>
      <c r="AP727" s="254"/>
      <c r="AQ727" s="254"/>
      <c r="AR727" s="254"/>
      <c r="AS727" s="254"/>
      <c r="AT727" s="254"/>
      <c r="AU727" s="254"/>
      <c r="AV727" s="254"/>
      <c r="AW727" s="254"/>
      <c r="AX727" s="254"/>
      <c r="AY727" s="254"/>
      <c r="AZ727" s="254"/>
      <c r="BA727" s="254"/>
      <c r="BB727" s="254"/>
      <c r="BC727" s="254"/>
      <c r="BD727" s="254"/>
      <c r="BE727" s="254"/>
      <c r="BF727" s="254"/>
      <c r="BG727" s="254"/>
      <c r="BH727" s="254"/>
      <c r="BI727" s="254"/>
      <c r="BJ727" s="254"/>
      <c r="BK727" s="254"/>
      <c r="BL727" s="254"/>
      <c r="BM727" s="254"/>
      <c r="BN727" s="254"/>
      <c r="BO727" s="254"/>
      <c r="BP727" s="254"/>
      <c r="BQ727" s="254"/>
      <c r="BR727" s="254"/>
      <c r="BS727" s="254"/>
      <c r="BT727" s="254"/>
      <c r="BU727" s="254"/>
      <c r="BV727" s="254"/>
      <c r="BW727" s="254"/>
      <c r="BX727" s="254"/>
      <c r="BY727" s="254"/>
      <c r="BZ727" s="254"/>
      <c r="CA727" s="254"/>
      <c r="CB727" s="254"/>
      <c r="CC727" s="254"/>
      <c r="CD727" s="254"/>
      <c r="CE727" s="254"/>
      <c r="CF727" s="254"/>
      <c r="CG727" s="254"/>
      <c r="CH727" s="254"/>
      <c r="CI727" s="254"/>
      <c r="CJ727" s="254"/>
      <c r="CK727" s="254"/>
      <c r="CL727" s="254"/>
      <c r="CM727" s="254"/>
      <c r="CN727" s="254"/>
      <c r="CO727" s="254"/>
      <c r="CP727" s="254"/>
      <c r="CQ727" s="254"/>
      <c r="CR727" s="254"/>
      <c r="CS727" s="254"/>
      <c r="CT727" s="254"/>
      <c r="CU727" s="254"/>
      <c r="CV727" s="254"/>
      <c r="CW727" s="254"/>
      <c r="CX727" s="254"/>
      <c r="CY727" s="254"/>
      <c r="CZ727" s="254"/>
      <c r="DA727" s="254"/>
      <c r="DB727" s="254"/>
      <c r="DC727" s="254"/>
      <c r="DD727" s="254"/>
      <c r="DE727" s="254"/>
      <c r="DF727" s="254"/>
      <c r="DG727" s="254"/>
      <c r="DH727" s="254"/>
      <c r="DI727" s="254"/>
      <c r="DJ727" s="254"/>
      <c r="DK727" s="254"/>
      <c r="DL727" s="254"/>
      <c r="DM727" s="254"/>
      <c r="DN727" s="259"/>
      <c r="DO727" s="254"/>
    </row>
    <row r="728" spans="1:119" ht="7.5" customHeight="1">
      <c r="A728" s="254"/>
      <c r="B728" s="258"/>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c r="AA728" s="254"/>
      <c r="AB728" s="254"/>
      <c r="AC728" s="254"/>
      <c r="AD728" s="254"/>
      <c r="AE728" s="254"/>
      <c r="AF728" s="254"/>
      <c r="AG728" s="254"/>
      <c r="AH728" s="254"/>
      <c r="AI728" s="254"/>
      <c r="AJ728" s="254"/>
      <c r="AK728" s="254"/>
      <c r="AL728" s="254"/>
      <c r="AM728" s="254"/>
      <c r="AN728" s="254"/>
      <c r="AO728" s="254"/>
      <c r="AP728" s="254"/>
      <c r="AQ728" s="254"/>
      <c r="AR728" s="254"/>
      <c r="AS728" s="254"/>
      <c r="AT728" s="254"/>
      <c r="AU728" s="254"/>
      <c r="AV728" s="254"/>
      <c r="AW728" s="254"/>
      <c r="AX728" s="254"/>
      <c r="AY728" s="254"/>
      <c r="AZ728" s="254"/>
      <c r="BA728" s="254"/>
      <c r="BB728" s="254"/>
      <c r="BC728" s="254"/>
      <c r="BD728" s="254"/>
      <c r="BE728" s="254"/>
      <c r="BF728" s="254"/>
      <c r="BG728" s="254"/>
      <c r="BH728" s="254"/>
      <c r="BI728" s="254"/>
      <c r="BJ728" s="254"/>
      <c r="BK728" s="254"/>
      <c r="BL728" s="254"/>
      <c r="BM728" s="254"/>
      <c r="BN728" s="254"/>
      <c r="BO728" s="254"/>
      <c r="BP728" s="254"/>
      <c r="BQ728" s="254"/>
      <c r="BR728" s="254"/>
      <c r="BS728" s="254"/>
      <c r="BT728" s="254"/>
      <c r="BU728" s="254"/>
      <c r="BV728" s="254"/>
      <c r="BW728" s="254"/>
      <c r="BX728" s="254"/>
      <c r="BY728" s="254"/>
      <c r="BZ728" s="254"/>
      <c r="CA728" s="254"/>
      <c r="CB728" s="254"/>
      <c r="CC728" s="254"/>
      <c r="CD728" s="254"/>
      <c r="CE728" s="254"/>
      <c r="CF728" s="254"/>
      <c r="CG728" s="254"/>
      <c r="CH728" s="254"/>
      <c r="CI728" s="254"/>
      <c r="CJ728" s="254"/>
      <c r="CK728" s="254"/>
      <c r="CL728" s="254"/>
      <c r="CM728" s="254"/>
      <c r="CN728" s="254"/>
      <c r="CO728" s="254"/>
      <c r="CP728" s="254"/>
      <c r="CQ728" s="254"/>
      <c r="CR728" s="254"/>
      <c r="CS728" s="254"/>
      <c r="CT728" s="254"/>
      <c r="CU728" s="254"/>
      <c r="CV728" s="254"/>
      <c r="CW728" s="254"/>
      <c r="CX728" s="254"/>
      <c r="CY728" s="254"/>
      <c r="CZ728" s="254"/>
      <c r="DA728" s="254"/>
      <c r="DB728" s="254"/>
      <c r="DC728" s="254"/>
      <c r="DD728" s="254"/>
      <c r="DE728" s="254"/>
      <c r="DF728" s="254"/>
      <c r="DG728" s="254"/>
      <c r="DH728" s="254"/>
      <c r="DI728" s="254"/>
      <c r="DJ728" s="254"/>
      <c r="DK728" s="254"/>
      <c r="DL728" s="254"/>
      <c r="DM728" s="254"/>
      <c r="DN728" s="259"/>
      <c r="DO728" s="254"/>
    </row>
    <row r="729" spans="1:119" ht="7.5" customHeight="1">
      <c r="A729" s="254"/>
      <c r="B729" s="258"/>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c r="AA729" s="254"/>
      <c r="AB729" s="254"/>
      <c r="AC729" s="254"/>
      <c r="AD729" s="254"/>
      <c r="AE729" s="254"/>
      <c r="AF729" s="254"/>
      <c r="AG729" s="254"/>
      <c r="AH729" s="254"/>
      <c r="AI729" s="254"/>
      <c r="AJ729" s="254"/>
      <c r="AK729" s="254"/>
      <c r="AL729" s="254"/>
      <c r="AM729" s="254"/>
      <c r="AN729" s="254"/>
      <c r="AO729" s="254"/>
      <c r="AP729" s="254"/>
      <c r="AQ729" s="254"/>
      <c r="AR729" s="254"/>
      <c r="AS729" s="254"/>
      <c r="AT729" s="254"/>
      <c r="AU729" s="254"/>
      <c r="AV729" s="254"/>
      <c r="AW729" s="254"/>
      <c r="AX729" s="254"/>
      <c r="AY729" s="254"/>
      <c r="AZ729" s="254"/>
      <c r="BA729" s="254"/>
      <c r="BB729" s="254"/>
      <c r="BC729" s="254"/>
      <c r="BD729" s="254"/>
      <c r="BE729" s="254"/>
      <c r="BF729" s="254"/>
      <c r="BG729" s="254"/>
      <c r="BH729" s="254"/>
      <c r="BI729" s="254"/>
      <c r="BJ729" s="254"/>
      <c r="BK729" s="254"/>
      <c r="BL729" s="254"/>
      <c r="BM729" s="254"/>
      <c r="BN729" s="254"/>
      <c r="BO729" s="254"/>
      <c r="BP729" s="254"/>
      <c r="BQ729" s="254"/>
      <c r="BR729" s="254"/>
      <c r="BS729" s="254"/>
      <c r="BT729" s="254"/>
      <c r="BU729" s="254"/>
      <c r="BV729" s="254"/>
      <c r="BW729" s="254"/>
      <c r="BX729" s="254"/>
      <c r="BY729" s="254"/>
      <c r="BZ729" s="254"/>
      <c r="CA729" s="254"/>
      <c r="CB729" s="254"/>
      <c r="CC729" s="254"/>
      <c r="CD729" s="254"/>
      <c r="CE729" s="254"/>
      <c r="CF729" s="254"/>
      <c r="CG729" s="254"/>
      <c r="CH729" s="254"/>
      <c r="CI729" s="254"/>
      <c r="CJ729" s="254"/>
      <c r="CK729" s="254"/>
      <c r="CL729" s="254"/>
      <c r="CM729" s="254"/>
      <c r="CN729" s="254"/>
      <c r="CO729" s="254"/>
      <c r="CP729" s="254"/>
      <c r="CQ729" s="254"/>
      <c r="CR729" s="254"/>
      <c r="CS729" s="254"/>
      <c r="CT729" s="254"/>
      <c r="CU729" s="254"/>
      <c r="CV729" s="254"/>
      <c r="CW729" s="254"/>
      <c r="CX729" s="254"/>
      <c r="CY729" s="254"/>
      <c r="CZ729" s="254"/>
      <c r="DA729" s="254"/>
      <c r="DB729" s="254"/>
      <c r="DC729" s="254"/>
      <c r="DD729" s="254"/>
      <c r="DE729" s="254"/>
      <c r="DF729" s="254"/>
      <c r="DG729" s="254"/>
      <c r="DH729" s="254"/>
      <c r="DI729" s="254"/>
      <c r="DJ729" s="254"/>
      <c r="DK729" s="254"/>
      <c r="DL729" s="254"/>
      <c r="DM729" s="254"/>
      <c r="DN729" s="259"/>
      <c r="DO729" s="254"/>
    </row>
    <row r="730" spans="1:119" ht="7.5" customHeight="1">
      <c r="A730" s="254"/>
      <c r="B730" s="258"/>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c r="AA730" s="254"/>
      <c r="AB730" s="254"/>
      <c r="AC730" s="254"/>
      <c r="AD730" s="254"/>
      <c r="AE730" s="254"/>
      <c r="AF730" s="254"/>
      <c r="AG730" s="254"/>
      <c r="AH730" s="254"/>
      <c r="AI730" s="254"/>
      <c r="AJ730" s="254"/>
      <c r="AK730" s="254"/>
      <c r="AL730" s="254"/>
      <c r="AM730" s="254"/>
      <c r="AN730" s="254"/>
      <c r="AO730" s="254"/>
      <c r="AP730" s="254"/>
      <c r="AQ730" s="254"/>
      <c r="AR730" s="254"/>
      <c r="AS730" s="254"/>
      <c r="AT730" s="254"/>
      <c r="AU730" s="254"/>
      <c r="AV730" s="254"/>
      <c r="AW730" s="254"/>
      <c r="AX730" s="254"/>
      <c r="AY730" s="254"/>
      <c r="AZ730" s="254"/>
      <c r="BA730" s="254"/>
      <c r="BB730" s="254"/>
      <c r="BC730" s="254"/>
      <c r="BD730" s="254"/>
      <c r="BE730" s="254"/>
      <c r="BF730" s="254"/>
      <c r="BG730" s="254"/>
      <c r="BH730" s="254"/>
      <c r="BI730" s="254"/>
      <c r="BJ730" s="254"/>
      <c r="BK730" s="254"/>
      <c r="BL730" s="254"/>
      <c r="BM730" s="254"/>
      <c r="BN730" s="254"/>
      <c r="BO730" s="254"/>
      <c r="BP730" s="254"/>
      <c r="BQ730" s="254"/>
      <c r="BR730" s="254"/>
      <c r="BS730" s="254"/>
      <c r="BT730" s="254"/>
      <c r="BU730" s="254"/>
      <c r="BV730" s="254"/>
      <c r="BW730" s="254"/>
      <c r="BX730" s="254"/>
      <c r="BY730" s="254"/>
      <c r="BZ730" s="254"/>
      <c r="CA730" s="254"/>
      <c r="CB730" s="254"/>
      <c r="CC730" s="254"/>
      <c r="CD730" s="254"/>
      <c r="CE730" s="254"/>
      <c r="CF730" s="254"/>
      <c r="CG730" s="254"/>
      <c r="CH730" s="254"/>
      <c r="CI730" s="254"/>
      <c r="CJ730" s="254"/>
      <c r="CK730" s="254"/>
      <c r="CL730" s="254"/>
      <c r="CM730" s="254"/>
      <c r="CN730" s="254"/>
      <c r="CO730" s="254"/>
      <c r="CP730" s="254"/>
      <c r="CQ730" s="254"/>
      <c r="CR730" s="254"/>
      <c r="CS730" s="254"/>
      <c r="CT730" s="254"/>
      <c r="CU730" s="254"/>
      <c r="CV730" s="254"/>
      <c r="CW730" s="254"/>
      <c r="CX730" s="254"/>
      <c r="CY730" s="254"/>
      <c r="CZ730" s="254"/>
      <c r="DA730" s="254"/>
      <c r="DB730" s="254"/>
      <c r="DC730" s="254"/>
      <c r="DD730" s="254"/>
      <c r="DE730" s="254"/>
      <c r="DF730" s="254"/>
      <c r="DG730" s="254"/>
      <c r="DH730" s="254"/>
      <c r="DI730" s="254"/>
      <c r="DJ730" s="254"/>
      <c r="DK730" s="254"/>
      <c r="DL730" s="254"/>
      <c r="DM730" s="254"/>
      <c r="DN730" s="259"/>
      <c r="DO730" s="254"/>
    </row>
    <row r="731" spans="1:119" ht="7.5" customHeight="1">
      <c r="A731" s="254"/>
      <c r="B731" s="258"/>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c r="AA731" s="254"/>
      <c r="AB731" s="254"/>
      <c r="AC731" s="254"/>
      <c r="AD731" s="254"/>
      <c r="AE731" s="254"/>
      <c r="AF731" s="254"/>
      <c r="AG731" s="254"/>
      <c r="AH731" s="254"/>
      <c r="AI731" s="254"/>
      <c r="AJ731" s="254"/>
      <c r="AK731" s="254"/>
      <c r="AL731" s="254"/>
      <c r="AM731" s="254"/>
      <c r="AN731" s="254"/>
      <c r="AO731" s="254"/>
      <c r="AP731" s="254"/>
      <c r="AQ731" s="254"/>
      <c r="AR731" s="254"/>
      <c r="AS731" s="254"/>
      <c r="AT731" s="254"/>
      <c r="AU731" s="254"/>
      <c r="AV731" s="254"/>
      <c r="AW731" s="254"/>
      <c r="AX731" s="254"/>
      <c r="AY731" s="254"/>
      <c r="AZ731" s="254"/>
      <c r="BA731" s="254"/>
      <c r="BB731" s="254"/>
      <c r="BC731" s="254"/>
      <c r="BD731" s="254"/>
      <c r="BE731" s="254"/>
      <c r="BF731" s="254"/>
      <c r="BG731" s="254"/>
      <c r="BH731" s="254"/>
      <c r="BI731" s="254"/>
      <c r="BJ731" s="254"/>
      <c r="BK731" s="254"/>
      <c r="BL731" s="254"/>
      <c r="BM731" s="254"/>
      <c r="BN731" s="254"/>
      <c r="BO731" s="254"/>
      <c r="BP731" s="254"/>
      <c r="BQ731" s="254"/>
      <c r="BR731" s="254"/>
      <c r="BS731" s="254"/>
      <c r="BT731" s="254"/>
      <c r="BU731" s="254"/>
      <c r="BV731" s="254"/>
      <c r="BW731" s="254"/>
      <c r="BX731" s="254"/>
      <c r="BY731" s="254"/>
      <c r="BZ731" s="254"/>
      <c r="CA731" s="254"/>
      <c r="CB731" s="254"/>
      <c r="CC731" s="254"/>
      <c r="CD731" s="254"/>
      <c r="CE731" s="254"/>
      <c r="CF731" s="254"/>
      <c r="CG731" s="254"/>
      <c r="CH731" s="254"/>
      <c r="CI731" s="254"/>
      <c r="CJ731" s="254"/>
      <c r="CK731" s="254"/>
      <c r="CL731" s="254"/>
      <c r="CM731" s="254"/>
      <c r="CN731" s="254"/>
      <c r="CO731" s="254"/>
      <c r="CP731" s="254"/>
      <c r="CQ731" s="254"/>
      <c r="CR731" s="254"/>
      <c r="CS731" s="254"/>
      <c r="CT731" s="254"/>
      <c r="CU731" s="254"/>
      <c r="CV731" s="254"/>
      <c r="CW731" s="254"/>
      <c r="CX731" s="254"/>
      <c r="CY731" s="254"/>
      <c r="CZ731" s="254"/>
      <c r="DA731" s="254"/>
      <c r="DB731" s="254"/>
      <c r="DC731" s="254"/>
      <c r="DD731" s="254"/>
      <c r="DE731" s="254"/>
      <c r="DF731" s="254"/>
      <c r="DG731" s="254"/>
      <c r="DH731" s="254"/>
      <c r="DI731" s="254"/>
      <c r="DJ731" s="254"/>
      <c r="DK731" s="254"/>
      <c r="DL731" s="254"/>
      <c r="DM731" s="254"/>
      <c r="DN731" s="259"/>
      <c r="DO731" s="254"/>
    </row>
    <row r="732" spans="1:119" ht="7.5" customHeight="1">
      <c r="A732" s="254"/>
      <c r="B732" s="258"/>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c r="AA732" s="254"/>
      <c r="AB732" s="254"/>
      <c r="AC732" s="254"/>
      <c r="AD732" s="254"/>
      <c r="AE732" s="254"/>
      <c r="AF732" s="254"/>
      <c r="AG732" s="254"/>
      <c r="AH732" s="254"/>
      <c r="AI732" s="254"/>
      <c r="AJ732" s="254"/>
      <c r="AK732" s="254"/>
      <c r="AL732" s="254"/>
      <c r="AM732" s="254"/>
      <c r="AN732" s="254"/>
      <c r="AO732" s="254"/>
      <c r="AP732" s="254"/>
      <c r="AQ732" s="254"/>
      <c r="AR732" s="254"/>
      <c r="AS732" s="254"/>
      <c r="AT732" s="254"/>
      <c r="AU732" s="254"/>
      <c r="AV732" s="254"/>
      <c r="AW732" s="254"/>
      <c r="AX732" s="254"/>
      <c r="AY732" s="254"/>
      <c r="AZ732" s="254"/>
      <c r="BA732" s="254"/>
      <c r="BB732" s="254"/>
      <c r="BC732" s="254"/>
      <c r="BD732" s="254"/>
      <c r="BE732" s="254"/>
      <c r="BF732" s="254"/>
      <c r="BG732" s="254"/>
      <c r="BH732" s="254"/>
      <c r="BI732" s="254"/>
      <c r="BJ732" s="254"/>
      <c r="BK732" s="254"/>
      <c r="BL732" s="254"/>
      <c r="BM732" s="254"/>
      <c r="BN732" s="254"/>
      <c r="BO732" s="254"/>
      <c r="BP732" s="254"/>
      <c r="BQ732" s="254"/>
      <c r="BR732" s="254"/>
      <c r="BS732" s="254"/>
      <c r="BT732" s="254"/>
      <c r="BU732" s="254"/>
      <c r="BV732" s="254"/>
      <c r="BW732" s="254"/>
      <c r="BX732" s="254"/>
      <c r="BY732" s="254"/>
      <c r="BZ732" s="254"/>
      <c r="CA732" s="254"/>
      <c r="CB732" s="254"/>
      <c r="CC732" s="254"/>
      <c r="CD732" s="254"/>
      <c r="CE732" s="254"/>
      <c r="CF732" s="254"/>
      <c r="CG732" s="254"/>
      <c r="CH732" s="254"/>
      <c r="CI732" s="254"/>
      <c r="CJ732" s="254"/>
      <c r="CK732" s="254"/>
      <c r="CL732" s="254"/>
      <c r="CM732" s="254"/>
      <c r="CN732" s="254"/>
      <c r="CO732" s="254"/>
      <c r="CP732" s="254"/>
      <c r="CQ732" s="254"/>
      <c r="CR732" s="254"/>
      <c r="CS732" s="254"/>
      <c r="CT732" s="254"/>
      <c r="CU732" s="254"/>
      <c r="CV732" s="254"/>
      <c r="CW732" s="254"/>
      <c r="CX732" s="254"/>
      <c r="CY732" s="254"/>
      <c r="CZ732" s="254"/>
      <c r="DA732" s="254"/>
      <c r="DB732" s="254"/>
      <c r="DC732" s="254"/>
      <c r="DD732" s="254"/>
      <c r="DE732" s="254"/>
      <c r="DF732" s="254"/>
      <c r="DG732" s="254"/>
      <c r="DH732" s="254"/>
      <c r="DI732" s="254"/>
      <c r="DJ732" s="254"/>
      <c r="DK732" s="254"/>
      <c r="DL732" s="254"/>
      <c r="DM732" s="254"/>
      <c r="DN732" s="259"/>
      <c r="DO732" s="254"/>
    </row>
    <row r="733" spans="1:119" ht="7.5" customHeight="1">
      <c r="A733" s="254"/>
      <c r="B733" s="258"/>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c r="AA733" s="254"/>
      <c r="AB733" s="254"/>
      <c r="AC733" s="254"/>
      <c r="AD733" s="254"/>
      <c r="AE733" s="254"/>
      <c r="AF733" s="254"/>
      <c r="AG733" s="254"/>
      <c r="AH733" s="254"/>
      <c r="AI733" s="254"/>
      <c r="AJ733" s="254"/>
      <c r="AK733" s="254"/>
      <c r="AL733" s="254"/>
      <c r="AM733" s="254"/>
      <c r="AN733" s="254"/>
      <c r="AO733" s="254"/>
      <c r="AP733" s="254"/>
      <c r="AQ733" s="254"/>
      <c r="AR733" s="254"/>
      <c r="AS733" s="254"/>
      <c r="AT733" s="254"/>
      <c r="AU733" s="254"/>
      <c r="AV733" s="254"/>
      <c r="AW733" s="254"/>
      <c r="AX733" s="254"/>
      <c r="AY733" s="254"/>
      <c r="AZ733" s="254"/>
      <c r="BA733" s="254"/>
      <c r="BB733" s="254"/>
      <c r="BC733" s="254"/>
      <c r="BD733" s="254"/>
      <c r="BE733" s="254"/>
      <c r="BF733" s="254"/>
      <c r="BG733" s="254"/>
      <c r="BH733" s="254"/>
      <c r="BI733" s="254"/>
      <c r="BJ733" s="254"/>
      <c r="BK733" s="254"/>
      <c r="BL733" s="254"/>
      <c r="BM733" s="254"/>
      <c r="BN733" s="254"/>
      <c r="BO733" s="254"/>
      <c r="BP733" s="254"/>
      <c r="BQ733" s="254"/>
      <c r="BR733" s="254"/>
      <c r="BS733" s="254"/>
      <c r="BT733" s="254"/>
      <c r="BU733" s="254"/>
      <c r="BV733" s="254"/>
      <c r="BW733" s="254"/>
      <c r="BX733" s="254"/>
      <c r="BY733" s="254"/>
      <c r="BZ733" s="254"/>
      <c r="CA733" s="254"/>
      <c r="CB733" s="254"/>
      <c r="CC733" s="254"/>
      <c r="CD733" s="254"/>
      <c r="CE733" s="254"/>
      <c r="CF733" s="254"/>
      <c r="CG733" s="254"/>
      <c r="CH733" s="254"/>
      <c r="CI733" s="254"/>
      <c r="CJ733" s="254"/>
      <c r="CK733" s="254"/>
      <c r="CL733" s="254"/>
      <c r="CM733" s="254"/>
      <c r="CN733" s="254"/>
      <c r="CO733" s="254"/>
      <c r="CP733" s="254"/>
      <c r="CQ733" s="254"/>
      <c r="CR733" s="254"/>
      <c r="CS733" s="254"/>
      <c r="CT733" s="254"/>
      <c r="CU733" s="254"/>
      <c r="CV733" s="254"/>
      <c r="CW733" s="254"/>
      <c r="CX733" s="254"/>
      <c r="CY733" s="254"/>
      <c r="CZ733" s="254"/>
      <c r="DA733" s="254"/>
      <c r="DB733" s="254"/>
      <c r="DC733" s="254"/>
      <c r="DD733" s="254"/>
      <c r="DE733" s="254"/>
      <c r="DF733" s="254"/>
      <c r="DG733" s="254"/>
      <c r="DH733" s="254"/>
      <c r="DI733" s="254"/>
      <c r="DJ733" s="254"/>
      <c r="DK733" s="254"/>
      <c r="DL733" s="254"/>
      <c r="DM733" s="254"/>
      <c r="DN733" s="259"/>
      <c r="DO733" s="254"/>
    </row>
    <row r="734" spans="1:119" ht="7.5" customHeight="1">
      <c r="A734" s="254"/>
      <c r="B734" s="258"/>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c r="AA734" s="254"/>
      <c r="AB734" s="254"/>
      <c r="AC734" s="254"/>
      <c r="AD734" s="254"/>
      <c r="AE734" s="254"/>
      <c r="AF734" s="254"/>
      <c r="AG734" s="254"/>
      <c r="AH734" s="254"/>
      <c r="AI734" s="254"/>
      <c r="AJ734" s="254"/>
      <c r="AK734" s="254"/>
      <c r="AL734" s="254"/>
      <c r="AM734" s="254"/>
      <c r="AN734" s="254"/>
      <c r="AO734" s="254"/>
      <c r="AP734" s="254"/>
      <c r="AQ734" s="254"/>
      <c r="AR734" s="254"/>
      <c r="AS734" s="254"/>
      <c r="AT734" s="254"/>
      <c r="AU734" s="254"/>
      <c r="AV734" s="254"/>
      <c r="AW734" s="254"/>
      <c r="AX734" s="254"/>
      <c r="AY734" s="254"/>
      <c r="AZ734" s="254"/>
      <c r="BA734" s="254"/>
      <c r="BB734" s="254"/>
      <c r="BC734" s="254"/>
      <c r="BD734" s="254"/>
      <c r="BE734" s="254"/>
      <c r="BF734" s="254"/>
      <c r="BG734" s="254"/>
      <c r="BH734" s="254"/>
      <c r="BI734" s="254"/>
      <c r="BJ734" s="254"/>
      <c r="BK734" s="254"/>
      <c r="BL734" s="254"/>
      <c r="BM734" s="254"/>
      <c r="BN734" s="254"/>
      <c r="BO734" s="254"/>
      <c r="BP734" s="254"/>
      <c r="BQ734" s="254"/>
      <c r="BR734" s="254"/>
      <c r="BS734" s="254"/>
      <c r="BT734" s="254"/>
      <c r="BU734" s="254"/>
      <c r="BV734" s="254"/>
      <c r="BW734" s="254"/>
      <c r="BX734" s="254"/>
      <c r="BY734" s="254"/>
      <c r="BZ734" s="254"/>
      <c r="CA734" s="254"/>
      <c r="CB734" s="254"/>
      <c r="CC734" s="254"/>
      <c r="CD734" s="254"/>
      <c r="CE734" s="254"/>
      <c r="CF734" s="254"/>
      <c r="CG734" s="254"/>
      <c r="CH734" s="254"/>
      <c r="CI734" s="254"/>
      <c r="CJ734" s="254"/>
      <c r="CK734" s="254"/>
      <c r="CL734" s="254"/>
      <c r="CM734" s="254"/>
      <c r="CN734" s="254"/>
      <c r="CO734" s="254"/>
      <c r="CP734" s="254"/>
      <c r="CQ734" s="254"/>
      <c r="CR734" s="254"/>
      <c r="CS734" s="254"/>
      <c r="CT734" s="254"/>
      <c r="CU734" s="254"/>
      <c r="CV734" s="254"/>
      <c r="CW734" s="254"/>
      <c r="CX734" s="254"/>
      <c r="CY734" s="254"/>
      <c r="CZ734" s="254"/>
      <c r="DA734" s="254"/>
      <c r="DB734" s="254"/>
      <c r="DC734" s="254"/>
      <c r="DD734" s="254"/>
      <c r="DE734" s="254"/>
      <c r="DF734" s="254"/>
      <c r="DG734" s="254"/>
      <c r="DH734" s="254"/>
      <c r="DI734" s="254"/>
      <c r="DJ734" s="254"/>
      <c r="DK734" s="254"/>
      <c r="DL734" s="254"/>
      <c r="DM734" s="254"/>
      <c r="DN734" s="259"/>
      <c r="DO734" s="254"/>
    </row>
    <row r="735" spans="1:119" ht="7.5" customHeight="1">
      <c r="A735" s="254"/>
      <c r="B735" s="258"/>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c r="AA735" s="254"/>
      <c r="AB735" s="254"/>
      <c r="AC735" s="254"/>
      <c r="AD735" s="254"/>
      <c r="AE735" s="254"/>
      <c r="AF735" s="254"/>
      <c r="AG735" s="254"/>
      <c r="AH735" s="254"/>
      <c r="AI735" s="254"/>
      <c r="AJ735" s="254"/>
      <c r="AK735" s="254"/>
      <c r="AL735" s="254"/>
      <c r="AM735" s="254"/>
      <c r="AN735" s="254"/>
      <c r="AO735" s="254"/>
      <c r="AP735" s="254"/>
      <c r="AQ735" s="254"/>
      <c r="AR735" s="254"/>
      <c r="AS735" s="254"/>
      <c r="AT735" s="254"/>
      <c r="AU735" s="254"/>
      <c r="AV735" s="254"/>
      <c r="AW735" s="254"/>
      <c r="AX735" s="254"/>
      <c r="AY735" s="254"/>
      <c r="AZ735" s="254"/>
      <c r="BA735" s="254"/>
      <c r="BB735" s="254"/>
      <c r="BC735" s="254"/>
      <c r="BD735" s="254"/>
      <c r="BE735" s="254"/>
      <c r="BF735" s="254"/>
      <c r="BG735" s="254"/>
      <c r="BH735" s="254"/>
      <c r="BI735" s="254"/>
      <c r="BJ735" s="254"/>
      <c r="BK735" s="254"/>
      <c r="BL735" s="254"/>
      <c r="BM735" s="254"/>
      <c r="BN735" s="254"/>
      <c r="BO735" s="254"/>
      <c r="BP735" s="254"/>
      <c r="BQ735" s="254"/>
      <c r="BR735" s="254"/>
      <c r="BS735" s="254"/>
      <c r="BT735" s="254"/>
      <c r="BU735" s="254"/>
      <c r="BV735" s="254"/>
      <c r="BW735" s="254"/>
      <c r="BX735" s="254"/>
      <c r="BY735" s="254"/>
      <c r="BZ735" s="254"/>
      <c r="CA735" s="254"/>
      <c r="CB735" s="254"/>
      <c r="CC735" s="254"/>
      <c r="CD735" s="254"/>
      <c r="CE735" s="254"/>
      <c r="CF735" s="254"/>
      <c r="CG735" s="254"/>
      <c r="CH735" s="254"/>
      <c r="CI735" s="254"/>
      <c r="CJ735" s="254"/>
      <c r="CK735" s="254"/>
      <c r="CL735" s="254"/>
      <c r="CM735" s="254"/>
      <c r="CN735" s="254"/>
      <c r="CO735" s="254"/>
      <c r="CP735" s="254"/>
      <c r="CQ735" s="254"/>
      <c r="CR735" s="254"/>
      <c r="CS735" s="254"/>
      <c r="CT735" s="254"/>
      <c r="CU735" s="254"/>
      <c r="CV735" s="254"/>
      <c r="CW735" s="254"/>
      <c r="CX735" s="254"/>
      <c r="CY735" s="254"/>
      <c r="CZ735" s="254"/>
      <c r="DA735" s="254"/>
      <c r="DB735" s="254"/>
      <c r="DC735" s="254"/>
      <c r="DD735" s="254"/>
      <c r="DE735" s="254"/>
      <c r="DF735" s="254"/>
      <c r="DG735" s="254"/>
      <c r="DH735" s="254"/>
      <c r="DI735" s="254"/>
      <c r="DJ735" s="254"/>
      <c r="DK735" s="254"/>
      <c r="DL735" s="254"/>
      <c r="DM735" s="254"/>
      <c r="DN735" s="259"/>
      <c r="DO735" s="254"/>
    </row>
    <row r="736" spans="1:119" ht="7.5" customHeight="1">
      <c r="A736" s="254"/>
      <c r="B736" s="258"/>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c r="AA736" s="254"/>
      <c r="AB736" s="254"/>
      <c r="AC736" s="254"/>
      <c r="AD736" s="254"/>
      <c r="AE736" s="254"/>
      <c r="AF736" s="254"/>
      <c r="AG736" s="254"/>
      <c r="AH736" s="254"/>
      <c r="AI736" s="254"/>
      <c r="AJ736" s="254"/>
      <c r="AK736" s="254"/>
      <c r="AL736" s="254"/>
      <c r="AM736" s="254"/>
      <c r="AN736" s="254"/>
      <c r="AO736" s="254"/>
      <c r="AP736" s="254"/>
      <c r="AQ736" s="254"/>
      <c r="AR736" s="254"/>
      <c r="AS736" s="254"/>
      <c r="AT736" s="254"/>
      <c r="AU736" s="254"/>
      <c r="AV736" s="254"/>
      <c r="AW736" s="254"/>
      <c r="AX736" s="254"/>
      <c r="AY736" s="254"/>
      <c r="AZ736" s="254"/>
      <c r="BA736" s="254"/>
      <c r="BB736" s="254"/>
      <c r="BC736" s="254"/>
      <c r="BD736" s="254"/>
      <c r="BE736" s="254"/>
      <c r="BF736" s="254"/>
      <c r="BG736" s="254"/>
      <c r="BH736" s="254"/>
      <c r="BI736" s="254"/>
      <c r="BJ736" s="254"/>
      <c r="BK736" s="254"/>
      <c r="BL736" s="254"/>
      <c r="BM736" s="254"/>
      <c r="BN736" s="254"/>
      <c r="BO736" s="254"/>
      <c r="BP736" s="254"/>
      <c r="BQ736" s="254"/>
      <c r="BR736" s="254"/>
      <c r="BS736" s="254"/>
      <c r="BT736" s="254"/>
      <c r="BU736" s="254"/>
      <c r="BV736" s="254"/>
      <c r="BW736" s="254"/>
      <c r="BX736" s="254"/>
      <c r="BY736" s="254"/>
      <c r="BZ736" s="254"/>
      <c r="CA736" s="254"/>
      <c r="CB736" s="254"/>
      <c r="CC736" s="254"/>
      <c r="CD736" s="254"/>
      <c r="CE736" s="254"/>
      <c r="CF736" s="254"/>
      <c r="CG736" s="254"/>
      <c r="CH736" s="254"/>
      <c r="CI736" s="254"/>
      <c r="CJ736" s="254"/>
      <c r="CK736" s="254"/>
      <c r="CL736" s="254"/>
      <c r="CM736" s="254"/>
      <c r="CN736" s="254"/>
      <c r="CO736" s="254"/>
      <c r="CP736" s="254"/>
      <c r="CQ736" s="254"/>
      <c r="CR736" s="254"/>
      <c r="CS736" s="254"/>
      <c r="CT736" s="254"/>
      <c r="CU736" s="254"/>
      <c r="CV736" s="254"/>
      <c r="CW736" s="254"/>
      <c r="CX736" s="254"/>
      <c r="CY736" s="254"/>
      <c r="CZ736" s="254"/>
      <c r="DA736" s="254"/>
      <c r="DB736" s="254"/>
      <c r="DC736" s="254"/>
      <c r="DD736" s="254"/>
      <c r="DE736" s="254"/>
      <c r="DF736" s="254"/>
      <c r="DG736" s="254"/>
      <c r="DH736" s="254"/>
      <c r="DI736" s="254"/>
      <c r="DJ736" s="254"/>
      <c r="DK736" s="254"/>
      <c r="DL736" s="254"/>
      <c r="DM736" s="254"/>
      <c r="DN736" s="259"/>
      <c r="DO736" s="254"/>
    </row>
    <row r="737" spans="1:119" ht="7.5" customHeight="1">
      <c r="A737" s="254"/>
      <c r="B737" s="258"/>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c r="AA737" s="254"/>
      <c r="AB737" s="254"/>
      <c r="AC737" s="254"/>
      <c r="AD737" s="254"/>
      <c r="AE737" s="254"/>
      <c r="AF737" s="254"/>
      <c r="AG737" s="254"/>
      <c r="AH737" s="254"/>
      <c r="AI737" s="254"/>
      <c r="AJ737" s="254"/>
      <c r="AK737" s="254"/>
      <c r="AL737" s="254"/>
      <c r="AM737" s="254"/>
      <c r="AN737" s="254"/>
      <c r="AO737" s="254"/>
      <c r="AP737" s="254"/>
      <c r="AQ737" s="254"/>
      <c r="AR737" s="254"/>
      <c r="AS737" s="254"/>
      <c r="AT737" s="254"/>
      <c r="AU737" s="254"/>
      <c r="AV737" s="254"/>
      <c r="AW737" s="254"/>
      <c r="AX737" s="254"/>
      <c r="AY737" s="254"/>
      <c r="AZ737" s="254"/>
      <c r="BA737" s="254"/>
      <c r="BB737" s="254"/>
      <c r="BC737" s="254"/>
      <c r="BD737" s="254"/>
      <c r="BE737" s="254"/>
      <c r="BF737" s="254"/>
      <c r="BG737" s="254"/>
      <c r="BH737" s="254"/>
      <c r="BI737" s="254"/>
      <c r="BJ737" s="254"/>
      <c r="BK737" s="254"/>
      <c r="BL737" s="254"/>
      <c r="BM737" s="254"/>
      <c r="BN737" s="254"/>
      <c r="BO737" s="254"/>
      <c r="BP737" s="254"/>
      <c r="BQ737" s="254"/>
      <c r="BR737" s="254"/>
      <c r="BS737" s="254"/>
      <c r="BT737" s="254"/>
      <c r="BU737" s="254"/>
      <c r="BV737" s="254"/>
      <c r="BW737" s="254"/>
      <c r="BX737" s="254"/>
      <c r="BY737" s="254"/>
      <c r="BZ737" s="254"/>
      <c r="CA737" s="254"/>
      <c r="CB737" s="254"/>
      <c r="CC737" s="254"/>
      <c r="CD737" s="254"/>
      <c r="CE737" s="254"/>
      <c r="CF737" s="254"/>
      <c r="CG737" s="254"/>
      <c r="CH737" s="254"/>
      <c r="CI737" s="254"/>
      <c r="CJ737" s="254"/>
      <c r="CK737" s="254"/>
      <c r="CL737" s="254"/>
      <c r="CM737" s="254"/>
      <c r="CN737" s="254"/>
      <c r="CO737" s="254"/>
      <c r="CP737" s="254"/>
      <c r="CQ737" s="254"/>
      <c r="CR737" s="254"/>
      <c r="CS737" s="254"/>
      <c r="CT737" s="254"/>
      <c r="CU737" s="254"/>
      <c r="CV737" s="254"/>
      <c r="CW737" s="254"/>
      <c r="CX737" s="254"/>
      <c r="CY737" s="254"/>
      <c r="CZ737" s="254"/>
      <c r="DA737" s="254"/>
      <c r="DB737" s="254"/>
      <c r="DC737" s="254"/>
      <c r="DD737" s="254"/>
      <c r="DE737" s="254"/>
      <c r="DF737" s="254"/>
      <c r="DG737" s="254"/>
      <c r="DH737" s="254"/>
      <c r="DI737" s="254"/>
      <c r="DJ737" s="254"/>
      <c r="DK737" s="254"/>
      <c r="DL737" s="254"/>
      <c r="DM737" s="254"/>
      <c r="DN737" s="259"/>
      <c r="DO737" s="254"/>
    </row>
    <row r="738" spans="1:119" ht="7.5" customHeight="1">
      <c r="A738" s="254"/>
      <c r="B738" s="258"/>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c r="AA738" s="254"/>
      <c r="AB738" s="254"/>
      <c r="AC738" s="254"/>
      <c r="AD738" s="254"/>
      <c r="AE738" s="254"/>
      <c r="AF738" s="254"/>
      <c r="AG738" s="254"/>
      <c r="AH738" s="254"/>
      <c r="AI738" s="254"/>
      <c r="AJ738" s="254"/>
      <c r="AK738" s="254"/>
      <c r="AL738" s="254"/>
      <c r="AM738" s="254"/>
      <c r="AN738" s="254"/>
      <c r="AO738" s="254"/>
      <c r="AP738" s="254"/>
      <c r="AQ738" s="254"/>
      <c r="AR738" s="254"/>
      <c r="AS738" s="254"/>
      <c r="AT738" s="254"/>
      <c r="AU738" s="254"/>
      <c r="AV738" s="254"/>
      <c r="AW738" s="254"/>
      <c r="AX738" s="254"/>
      <c r="AY738" s="254"/>
      <c r="AZ738" s="254"/>
      <c r="BA738" s="254"/>
      <c r="BB738" s="254"/>
      <c r="BC738" s="254"/>
      <c r="BD738" s="254"/>
      <c r="BE738" s="254"/>
      <c r="BF738" s="254"/>
      <c r="BG738" s="254"/>
      <c r="BH738" s="254"/>
      <c r="BI738" s="254"/>
      <c r="BJ738" s="254"/>
      <c r="BK738" s="254"/>
      <c r="BL738" s="254"/>
      <c r="BM738" s="254"/>
      <c r="BN738" s="254"/>
      <c r="BO738" s="254"/>
      <c r="BP738" s="254"/>
      <c r="BQ738" s="254"/>
      <c r="BR738" s="254"/>
      <c r="BS738" s="254"/>
      <c r="BT738" s="254"/>
      <c r="BU738" s="254"/>
      <c r="BV738" s="254"/>
      <c r="BW738" s="254"/>
      <c r="BX738" s="254"/>
      <c r="BY738" s="254"/>
      <c r="BZ738" s="254"/>
      <c r="CA738" s="254"/>
      <c r="CB738" s="254"/>
      <c r="CC738" s="254"/>
      <c r="CD738" s="254"/>
      <c r="CE738" s="254"/>
      <c r="CF738" s="254"/>
      <c r="CG738" s="254"/>
      <c r="CH738" s="254"/>
      <c r="CI738" s="254"/>
      <c r="CJ738" s="254"/>
      <c r="CK738" s="254"/>
      <c r="CL738" s="254"/>
      <c r="CM738" s="254"/>
      <c r="CN738" s="254"/>
      <c r="CO738" s="254"/>
      <c r="CP738" s="254"/>
      <c r="CQ738" s="254"/>
      <c r="CR738" s="254"/>
      <c r="CS738" s="254"/>
      <c r="CT738" s="254"/>
      <c r="CU738" s="254"/>
      <c r="CV738" s="254"/>
      <c r="CW738" s="254"/>
      <c r="CX738" s="254"/>
      <c r="CY738" s="254"/>
      <c r="CZ738" s="254"/>
      <c r="DA738" s="254"/>
      <c r="DB738" s="254"/>
      <c r="DC738" s="254"/>
      <c r="DD738" s="254"/>
      <c r="DE738" s="254"/>
      <c r="DF738" s="254"/>
      <c r="DG738" s="254"/>
      <c r="DH738" s="254"/>
      <c r="DI738" s="254"/>
      <c r="DJ738" s="254"/>
      <c r="DK738" s="254"/>
      <c r="DL738" s="254"/>
      <c r="DM738" s="254"/>
      <c r="DN738" s="259"/>
      <c r="DO738" s="254"/>
    </row>
    <row r="739" spans="1:119" ht="7.5" customHeight="1">
      <c r="A739" s="254"/>
      <c r="B739" s="258"/>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c r="AA739" s="254"/>
      <c r="AB739" s="254"/>
      <c r="AC739" s="254"/>
      <c r="AD739" s="254"/>
      <c r="AE739" s="254"/>
      <c r="AF739" s="254"/>
      <c r="AG739" s="254"/>
      <c r="AH739" s="254"/>
      <c r="AI739" s="254"/>
      <c r="AJ739" s="254"/>
      <c r="AK739" s="254"/>
      <c r="AL739" s="254"/>
      <c r="AM739" s="254"/>
      <c r="AN739" s="254"/>
      <c r="AO739" s="254"/>
      <c r="AP739" s="254"/>
      <c r="AQ739" s="254"/>
      <c r="AR739" s="254"/>
      <c r="AS739" s="254"/>
      <c r="AT739" s="254"/>
      <c r="AU739" s="254"/>
      <c r="AV739" s="254"/>
      <c r="AW739" s="254"/>
      <c r="AX739" s="254"/>
      <c r="AY739" s="254"/>
      <c r="AZ739" s="254"/>
      <c r="BA739" s="254"/>
      <c r="BB739" s="254"/>
      <c r="BC739" s="254"/>
      <c r="BD739" s="254"/>
      <c r="BE739" s="254"/>
      <c r="BF739" s="254"/>
      <c r="BG739" s="254"/>
      <c r="BH739" s="254"/>
      <c r="BI739" s="254"/>
      <c r="BJ739" s="254"/>
      <c r="BK739" s="254"/>
      <c r="BL739" s="254"/>
      <c r="BM739" s="254"/>
      <c r="BN739" s="254"/>
      <c r="BO739" s="254"/>
      <c r="BP739" s="254"/>
      <c r="BQ739" s="254"/>
      <c r="BR739" s="254"/>
      <c r="BS739" s="254"/>
      <c r="BT739" s="254"/>
      <c r="BU739" s="254"/>
      <c r="BV739" s="254"/>
      <c r="BW739" s="254"/>
      <c r="BX739" s="254"/>
      <c r="BY739" s="254"/>
      <c r="BZ739" s="254"/>
      <c r="CA739" s="254"/>
      <c r="CB739" s="254"/>
      <c r="CC739" s="254"/>
      <c r="CD739" s="254"/>
      <c r="CE739" s="254"/>
      <c r="CF739" s="254"/>
      <c r="CG739" s="254"/>
      <c r="CH739" s="254"/>
      <c r="CI739" s="254"/>
      <c r="CJ739" s="254"/>
      <c r="CK739" s="254"/>
      <c r="CL739" s="254"/>
      <c r="CM739" s="254"/>
      <c r="CN739" s="254"/>
      <c r="CO739" s="254"/>
      <c r="CP739" s="254"/>
      <c r="CQ739" s="254"/>
      <c r="CR739" s="254"/>
      <c r="CS739" s="254"/>
      <c r="CT739" s="254"/>
      <c r="CU739" s="254"/>
      <c r="CV739" s="254"/>
      <c r="CW739" s="254"/>
      <c r="CX739" s="254"/>
      <c r="CY739" s="254"/>
      <c r="CZ739" s="254"/>
      <c r="DA739" s="254"/>
      <c r="DB739" s="254"/>
      <c r="DC739" s="254"/>
      <c r="DD739" s="254"/>
      <c r="DE739" s="254"/>
      <c r="DF739" s="254"/>
      <c r="DG739" s="254"/>
      <c r="DH739" s="254"/>
      <c r="DI739" s="254"/>
      <c r="DJ739" s="254"/>
      <c r="DK739" s="254"/>
      <c r="DL739" s="254"/>
      <c r="DM739" s="254"/>
      <c r="DN739" s="259"/>
      <c r="DO739" s="254"/>
    </row>
    <row r="740" spans="1:119" ht="7.5" customHeight="1">
      <c r="A740" s="254"/>
      <c r="B740" s="258"/>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c r="AA740" s="254"/>
      <c r="AB740" s="254"/>
      <c r="AC740" s="254"/>
      <c r="AD740" s="254"/>
      <c r="AE740" s="254"/>
      <c r="AF740" s="254"/>
      <c r="AG740" s="254"/>
      <c r="AH740" s="254"/>
      <c r="AI740" s="254"/>
      <c r="AJ740" s="254"/>
      <c r="AK740" s="254"/>
      <c r="AL740" s="254"/>
      <c r="AM740" s="254"/>
      <c r="AN740" s="254"/>
      <c r="AO740" s="254"/>
      <c r="AP740" s="254"/>
      <c r="AQ740" s="254"/>
      <c r="AR740" s="254"/>
      <c r="AS740" s="254"/>
      <c r="AT740" s="254"/>
      <c r="AU740" s="254"/>
      <c r="AV740" s="254"/>
      <c r="AW740" s="254"/>
      <c r="AX740" s="254"/>
      <c r="AY740" s="254"/>
      <c r="AZ740" s="254"/>
      <c r="BA740" s="254"/>
      <c r="BB740" s="254"/>
      <c r="BC740" s="254"/>
      <c r="BD740" s="254"/>
      <c r="BE740" s="254"/>
      <c r="BF740" s="254"/>
      <c r="BG740" s="254"/>
      <c r="BH740" s="254"/>
      <c r="BI740" s="254"/>
      <c r="BJ740" s="254"/>
      <c r="BK740" s="254"/>
      <c r="BL740" s="254"/>
      <c r="BM740" s="254"/>
      <c r="BN740" s="254"/>
      <c r="BO740" s="254"/>
      <c r="BP740" s="254"/>
      <c r="BQ740" s="254"/>
      <c r="BR740" s="254"/>
      <c r="BS740" s="254"/>
      <c r="BT740" s="254"/>
      <c r="BU740" s="254"/>
      <c r="BV740" s="254"/>
      <c r="BW740" s="254"/>
      <c r="BX740" s="254"/>
      <c r="BY740" s="254"/>
      <c r="BZ740" s="254"/>
      <c r="CA740" s="254"/>
      <c r="CB740" s="254"/>
      <c r="CC740" s="254"/>
      <c r="CD740" s="254"/>
      <c r="CE740" s="254"/>
      <c r="CF740" s="254"/>
      <c r="CG740" s="254"/>
      <c r="CH740" s="254"/>
      <c r="CI740" s="254"/>
      <c r="CJ740" s="254"/>
      <c r="CK740" s="254"/>
      <c r="CL740" s="254"/>
      <c r="CM740" s="254"/>
      <c r="CN740" s="254"/>
      <c r="CO740" s="254"/>
      <c r="CP740" s="254"/>
      <c r="CQ740" s="254"/>
      <c r="CR740" s="254"/>
      <c r="CS740" s="254"/>
      <c r="CT740" s="254"/>
      <c r="CU740" s="254"/>
      <c r="CV740" s="254"/>
      <c r="CW740" s="254"/>
      <c r="CX740" s="254"/>
      <c r="CY740" s="254"/>
      <c r="CZ740" s="254"/>
      <c r="DA740" s="254"/>
      <c r="DB740" s="254"/>
      <c r="DC740" s="254"/>
      <c r="DD740" s="254"/>
      <c r="DE740" s="254"/>
      <c r="DF740" s="254"/>
      <c r="DG740" s="254"/>
      <c r="DH740" s="254"/>
      <c r="DI740" s="254"/>
      <c r="DJ740" s="254"/>
      <c r="DK740" s="254"/>
      <c r="DL740" s="254"/>
      <c r="DM740" s="254"/>
      <c r="DN740" s="259"/>
      <c r="DO740" s="254"/>
    </row>
    <row r="741" spans="1:119" ht="7.5" customHeight="1">
      <c r="A741" s="254"/>
      <c r="B741" s="258"/>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c r="AA741" s="254"/>
      <c r="AB741" s="254"/>
      <c r="AC741" s="254"/>
      <c r="AD741" s="254"/>
      <c r="AE741" s="254"/>
      <c r="AF741" s="254"/>
      <c r="AG741" s="254"/>
      <c r="AH741" s="254"/>
      <c r="AI741" s="254"/>
      <c r="AJ741" s="254"/>
      <c r="AK741" s="254"/>
      <c r="AL741" s="254"/>
      <c r="AM741" s="254"/>
      <c r="AN741" s="254"/>
      <c r="AO741" s="254"/>
      <c r="AP741" s="254"/>
      <c r="AQ741" s="254"/>
      <c r="AR741" s="254"/>
      <c r="AS741" s="254"/>
      <c r="AT741" s="254"/>
      <c r="AU741" s="254"/>
      <c r="AV741" s="254"/>
      <c r="AW741" s="254"/>
      <c r="AX741" s="254"/>
      <c r="AY741" s="254"/>
      <c r="AZ741" s="254"/>
      <c r="BA741" s="254"/>
      <c r="BB741" s="254"/>
      <c r="BC741" s="254"/>
      <c r="BD741" s="254"/>
      <c r="BE741" s="254"/>
      <c r="BF741" s="254"/>
      <c r="BG741" s="254"/>
      <c r="BH741" s="254"/>
      <c r="BI741" s="254"/>
      <c r="BJ741" s="254"/>
      <c r="BK741" s="254"/>
      <c r="BL741" s="254"/>
      <c r="BM741" s="254"/>
      <c r="BN741" s="254"/>
      <c r="BO741" s="254"/>
      <c r="BP741" s="254"/>
      <c r="BQ741" s="254"/>
      <c r="BR741" s="254"/>
      <c r="BS741" s="254"/>
      <c r="BT741" s="254"/>
      <c r="BU741" s="254"/>
      <c r="BV741" s="254"/>
      <c r="BW741" s="254"/>
      <c r="BX741" s="254"/>
      <c r="BY741" s="254"/>
      <c r="BZ741" s="254"/>
      <c r="CA741" s="254"/>
      <c r="CB741" s="254"/>
      <c r="CC741" s="254"/>
      <c r="CD741" s="254"/>
      <c r="CE741" s="254"/>
      <c r="CF741" s="254"/>
      <c r="CG741" s="254"/>
      <c r="CH741" s="254"/>
      <c r="CI741" s="254"/>
      <c r="CJ741" s="254"/>
      <c r="CK741" s="254"/>
      <c r="CL741" s="254"/>
      <c r="CM741" s="254"/>
      <c r="CN741" s="254"/>
      <c r="CO741" s="254"/>
      <c r="CP741" s="254"/>
      <c r="CQ741" s="254"/>
      <c r="CR741" s="254"/>
      <c r="CS741" s="254"/>
      <c r="CT741" s="254"/>
      <c r="CU741" s="254"/>
      <c r="CV741" s="254"/>
      <c r="CW741" s="254"/>
      <c r="CX741" s="254"/>
      <c r="CY741" s="254"/>
      <c r="CZ741" s="254"/>
      <c r="DA741" s="254"/>
      <c r="DB741" s="254"/>
      <c r="DC741" s="254"/>
      <c r="DD741" s="254"/>
      <c r="DE741" s="254"/>
      <c r="DF741" s="254"/>
      <c r="DG741" s="254"/>
      <c r="DH741" s="254"/>
      <c r="DI741" s="254"/>
      <c r="DJ741" s="254"/>
      <c r="DK741" s="254"/>
      <c r="DL741" s="254"/>
      <c r="DM741" s="254"/>
      <c r="DN741" s="259"/>
      <c r="DO741" s="254"/>
    </row>
    <row r="742" spans="1:119" ht="7.5" customHeight="1">
      <c r="A742" s="254"/>
      <c r="B742" s="258"/>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c r="AA742" s="254"/>
      <c r="AB742" s="254"/>
      <c r="AC742" s="254"/>
      <c r="AD742" s="254"/>
      <c r="AE742" s="254"/>
      <c r="AF742" s="254"/>
      <c r="AG742" s="254"/>
      <c r="AH742" s="254"/>
      <c r="AI742" s="254"/>
      <c r="AJ742" s="254"/>
      <c r="AK742" s="254"/>
      <c r="AL742" s="254"/>
      <c r="AM742" s="254"/>
      <c r="AN742" s="254"/>
      <c r="AO742" s="254"/>
      <c r="AP742" s="254"/>
      <c r="AQ742" s="254"/>
      <c r="AR742" s="254"/>
      <c r="AS742" s="254"/>
      <c r="AT742" s="254"/>
      <c r="AU742" s="254"/>
      <c r="AV742" s="254"/>
      <c r="AW742" s="254"/>
      <c r="AX742" s="254"/>
      <c r="AY742" s="254"/>
      <c r="AZ742" s="254"/>
      <c r="BA742" s="254"/>
      <c r="BB742" s="254"/>
      <c r="BC742" s="254"/>
      <c r="BD742" s="254"/>
      <c r="BE742" s="254"/>
      <c r="BF742" s="254"/>
      <c r="BG742" s="254"/>
      <c r="BH742" s="254"/>
      <c r="BI742" s="254"/>
      <c r="BJ742" s="254"/>
      <c r="BK742" s="254"/>
      <c r="BL742" s="254"/>
      <c r="BM742" s="254"/>
      <c r="BN742" s="254"/>
      <c r="BO742" s="254"/>
      <c r="BP742" s="254"/>
      <c r="BQ742" s="254"/>
      <c r="BR742" s="254"/>
      <c r="BS742" s="254"/>
      <c r="BT742" s="254"/>
      <c r="BU742" s="254"/>
      <c r="BV742" s="254"/>
      <c r="BW742" s="254"/>
      <c r="BX742" s="254"/>
      <c r="BY742" s="254"/>
      <c r="BZ742" s="254"/>
      <c r="CA742" s="254"/>
      <c r="CB742" s="254"/>
      <c r="CC742" s="254"/>
      <c r="CD742" s="254"/>
      <c r="CE742" s="254"/>
      <c r="CF742" s="254"/>
      <c r="CG742" s="254"/>
      <c r="CH742" s="254"/>
      <c r="CI742" s="254"/>
      <c r="CJ742" s="254"/>
      <c r="CK742" s="254"/>
      <c r="CL742" s="254"/>
      <c r="CM742" s="254"/>
      <c r="CN742" s="254"/>
      <c r="CO742" s="254"/>
      <c r="CP742" s="254"/>
      <c r="CQ742" s="254"/>
      <c r="CR742" s="254"/>
      <c r="CS742" s="254"/>
      <c r="CT742" s="254"/>
      <c r="CU742" s="254"/>
      <c r="CV742" s="254"/>
      <c r="CW742" s="254"/>
      <c r="CX742" s="254"/>
      <c r="CY742" s="254"/>
      <c r="CZ742" s="254"/>
      <c r="DA742" s="254"/>
      <c r="DB742" s="254"/>
      <c r="DC742" s="254"/>
      <c r="DD742" s="254"/>
      <c r="DE742" s="254"/>
      <c r="DF742" s="254"/>
      <c r="DG742" s="254"/>
      <c r="DH742" s="254"/>
      <c r="DI742" s="254"/>
      <c r="DJ742" s="254"/>
      <c r="DK742" s="254"/>
      <c r="DL742" s="254"/>
      <c r="DM742" s="254"/>
      <c r="DN742" s="259"/>
      <c r="DO742" s="254"/>
    </row>
    <row r="743" spans="1:119" ht="7.5" customHeight="1">
      <c r="A743" s="254"/>
      <c r="B743" s="258"/>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c r="AA743" s="254"/>
      <c r="AB743" s="254"/>
      <c r="AC743" s="254"/>
      <c r="AD743" s="254"/>
      <c r="AE743" s="254"/>
      <c r="AF743" s="254"/>
      <c r="AG743" s="254"/>
      <c r="AH743" s="254"/>
      <c r="AI743" s="254"/>
      <c r="AJ743" s="254"/>
      <c r="AK743" s="254"/>
      <c r="AL743" s="254"/>
      <c r="AM743" s="254"/>
      <c r="AN743" s="254"/>
      <c r="AO743" s="254"/>
      <c r="AP743" s="254"/>
      <c r="AQ743" s="254"/>
      <c r="AR743" s="254"/>
      <c r="AS743" s="254"/>
      <c r="AT743" s="254"/>
      <c r="AU743" s="254"/>
      <c r="AV743" s="254"/>
      <c r="AW743" s="254"/>
      <c r="AX743" s="254"/>
      <c r="AY743" s="254"/>
      <c r="AZ743" s="254"/>
      <c r="BA743" s="254"/>
      <c r="BB743" s="254"/>
      <c r="BC743" s="254"/>
      <c r="BD743" s="254"/>
      <c r="BE743" s="254"/>
      <c r="BF743" s="254"/>
      <c r="BG743" s="254"/>
      <c r="BH743" s="254"/>
      <c r="BI743" s="254"/>
      <c r="BJ743" s="254"/>
      <c r="BK743" s="254"/>
      <c r="BL743" s="254"/>
      <c r="BM743" s="254"/>
      <c r="BN743" s="254"/>
      <c r="BO743" s="254"/>
      <c r="BP743" s="254"/>
      <c r="BQ743" s="254"/>
      <c r="BR743" s="254"/>
      <c r="BS743" s="254"/>
      <c r="BT743" s="254"/>
      <c r="BU743" s="254"/>
      <c r="BV743" s="254"/>
      <c r="BW743" s="254"/>
      <c r="BX743" s="254"/>
      <c r="BY743" s="254"/>
      <c r="BZ743" s="254"/>
      <c r="CA743" s="254"/>
      <c r="CB743" s="254"/>
      <c r="CC743" s="254"/>
      <c r="CD743" s="254"/>
      <c r="CE743" s="254"/>
      <c r="CF743" s="254"/>
      <c r="CG743" s="254"/>
      <c r="CH743" s="254"/>
      <c r="CI743" s="254"/>
      <c r="CJ743" s="254"/>
      <c r="CK743" s="254"/>
      <c r="CL743" s="254"/>
      <c r="CM743" s="254"/>
      <c r="CN743" s="254"/>
      <c r="CO743" s="254"/>
      <c r="CP743" s="254"/>
      <c r="CQ743" s="254"/>
      <c r="CR743" s="254"/>
      <c r="CS743" s="254"/>
      <c r="CT743" s="254"/>
      <c r="CU743" s="254"/>
      <c r="CV743" s="254"/>
      <c r="CW743" s="254"/>
      <c r="CX743" s="254"/>
      <c r="CY743" s="254"/>
      <c r="CZ743" s="254"/>
      <c r="DA743" s="254"/>
      <c r="DB743" s="254"/>
      <c r="DC743" s="254"/>
      <c r="DD743" s="254"/>
      <c r="DE743" s="254"/>
      <c r="DF743" s="254"/>
      <c r="DG743" s="254"/>
      <c r="DH743" s="254"/>
      <c r="DI743" s="254"/>
      <c r="DJ743" s="254"/>
      <c r="DK743" s="254"/>
      <c r="DL743" s="254"/>
      <c r="DM743" s="254"/>
      <c r="DN743" s="259"/>
      <c r="DO743" s="254"/>
    </row>
    <row r="744" spans="1:119" ht="7.5" customHeight="1">
      <c r="A744" s="254"/>
      <c r="B744" s="258"/>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c r="AA744" s="254"/>
      <c r="AB744" s="254"/>
      <c r="AC744" s="254"/>
      <c r="AD744" s="254"/>
      <c r="AE744" s="254"/>
      <c r="AF744" s="254"/>
      <c r="AG744" s="254"/>
      <c r="AH744" s="254"/>
      <c r="AI744" s="254"/>
      <c r="AJ744" s="254"/>
      <c r="AK744" s="254"/>
      <c r="AL744" s="254"/>
      <c r="AM744" s="254"/>
      <c r="AN744" s="254"/>
      <c r="AO744" s="254"/>
      <c r="AP744" s="254"/>
      <c r="AQ744" s="254"/>
      <c r="AR744" s="254"/>
      <c r="AS744" s="254"/>
      <c r="AT744" s="254"/>
      <c r="AU744" s="254"/>
      <c r="AV744" s="254"/>
      <c r="AW744" s="254"/>
      <c r="AX744" s="254"/>
      <c r="AY744" s="254"/>
      <c r="AZ744" s="254"/>
      <c r="BA744" s="254"/>
      <c r="BB744" s="254"/>
      <c r="BC744" s="254"/>
      <c r="BD744" s="254"/>
      <c r="BE744" s="254"/>
      <c r="BF744" s="254"/>
      <c r="BG744" s="254"/>
      <c r="BH744" s="254"/>
      <c r="BI744" s="254"/>
      <c r="BJ744" s="254"/>
      <c r="BK744" s="254"/>
      <c r="BL744" s="254"/>
      <c r="BM744" s="254"/>
      <c r="BN744" s="254"/>
      <c r="BO744" s="254"/>
      <c r="BP744" s="254"/>
      <c r="BQ744" s="254"/>
      <c r="BR744" s="254"/>
      <c r="BS744" s="254"/>
      <c r="BT744" s="254"/>
      <c r="BU744" s="254"/>
      <c r="BV744" s="254"/>
      <c r="BW744" s="254"/>
      <c r="BX744" s="254"/>
      <c r="BY744" s="254"/>
      <c r="BZ744" s="254"/>
      <c r="CA744" s="254"/>
      <c r="CB744" s="254"/>
      <c r="CC744" s="254"/>
      <c r="CD744" s="254"/>
      <c r="CE744" s="254"/>
      <c r="CF744" s="254"/>
      <c r="CG744" s="254"/>
      <c r="CH744" s="254"/>
      <c r="CI744" s="254"/>
      <c r="CJ744" s="254"/>
      <c r="CK744" s="254"/>
      <c r="CL744" s="254"/>
      <c r="CM744" s="254"/>
      <c r="CN744" s="254"/>
      <c r="CO744" s="254"/>
      <c r="CP744" s="254"/>
      <c r="CQ744" s="254"/>
      <c r="CR744" s="254"/>
      <c r="CS744" s="254"/>
      <c r="CT744" s="254"/>
      <c r="CU744" s="254"/>
      <c r="CV744" s="254"/>
      <c r="CW744" s="254"/>
      <c r="CX744" s="254"/>
      <c r="CY744" s="254"/>
      <c r="CZ744" s="254"/>
      <c r="DA744" s="254"/>
      <c r="DB744" s="254"/>
      <c r="DC744" s="254"/>
      <c r="DD744" s="254"/>
      <c r="DE744" s="254"/>
      <c r="DF744" s="254"/>
      <c r="DG744" s="254"/>
      <c r="DH744" s="254"/>
      <c r="DI744" s="254"/>
      <c r="DJ744" s="254"/>
      <c r="DK744" s="254"/>
      <c r="DL744" s="254"/>
      <c r="DM744" s="254"/>
      <c r="DN744" s="259"/>
      <c r="DO744" s="254"/>
    </row>
    <row r="745" spans="1:119" ht="7.5" customHeight="1">
      <c r="A745" s="254"/>
      <c r="B745" s="258"/>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c r="AA745" s="254"/>
      <c r="AB745" s="254"/>
      <c r="AC745" s="254"/>
      <c r="AD745" s="254"/>
      <c r="AE745" s="254"/>
      <c r="AF745" s="254"/>
      <c r="AG745" s="254"/>
      <c r="AH745" s="254"/>
      <c r="AI745" s="254"/>
      <c r="AJ745" s="254"/>
      <c r="AK745" s="254"/>
      <c r="AL745" s="254"/>
      <c r="AM745" s="254"/>
      <c r="AN745" s="254"/>
      <c r="AO745" s="254"/>
      <c r="AP745" s="254"/>
      <c r="AQ745" s="254"/>
      <c r="AR745" s="254"/>
      <c r="AS745" s="254"/>
      <c r="AT745" s="254"/>
      <c r="AU745" s="254"/>
      <c r="AV745" s="254"/>
      <c r="AW745" s="254"/>
      <c r="AX745" s="254"/>
      <c r="AY745" s="254"/>
      <c r="AZ745" s="254"/>
      <c r="BA745" s="254"/>
      <c r="BB745" s="254"/>
      <c r="BC745" s="254"/>
      <c r="BD745" s="254"/>
      <c r="BE745" s="254"/>
      <c r="BF745" s="254"/>
      <c r="BG745" s="254"/>
      <c r="BH745" s="254"/>
      <c r="BI745" s="254"/>
      <c r="BJ745" s="254"/>
      <c r="BK745" s="254"/>
      <c r="BL745" s="254"/>
      <c r="BM745" s="254"/>
      <c r="BN745" s="254"/>
      <c r="BO745" s="254"/>
      <c r="BP745" s="254"/>
      <c r="BQ745" s="254"/>
      <c r="BR745" s="254"/>
      <c r="BS745" s="254"/>
      <c r="BT745" s="254"/>
      <c r="BU745" s="254"/>
      <c r="BV745" s="254"/>
      <c r="BW745" s="254"/>
      <c r="BX745" s="254"/>
      <c r="BY745" s="254"/>
      <c r="BZ745" s="254"/>
      <c r="CA745" s="254"/>
      <c r="CB745" s="254"/>
      <c r="CC745" s="254"/>
      <c r="CD745" s="254"/>
      <c r="CE745" s="254"/>
      <c r="CF745" s="254"/>
      <c r="CG745" s="254"/>
      <c r="CH745" s="254"/>
      <c r="CI745" s="254"/>
      <c r="CJ745" s="254"/>
      <c r="CK745" s="254"/>
      <c r="CL745" s="254"/>
      <c r="CM745" s="254"/>
      <c r="CN745" s="254"/>
      <c r="CO745" s="254"/>
      <c r="CP745" s="254"/>
      <c r="CQ745" s="254"/>
      <c r="CR745" s="254"/>
      <c r="CS745" s="254"/>
      <c r="CT745" s="254"/>
      <c r="CU745" s="254"/>
      <c r="CV745" s="254"/>
      <c r="CW745" s="254"/>
      <c r="CX745" s="254"/>
      <c r="CY745" s="254"/>
      <c r="CZ745" s="254"/>
      <c r="DA745" s="254"/>
      <c r="DB745" s="254"/>
      <c r="DC745" s="254"/>
      <c r="DD745" s="254"/>
      <c r="DE745" s="254"/>
      <c r="DF745" s="254"/>
      <c r="DG745" s="254"/>
      <c r="DH745" s="254"/>
      <c r="DI745" s="254"/>
      <c r="DJ745" s="254"/>
      <c r="DK745" s="254"/>
      <c r="DL745" s="254"/>
      <c r="DM745" s="254"/>
      <c r="DN745" s="259"/>
      <c r="DO745" s="254"/>
    </row>
    <row r="746" spans="1:119" ht="7.5" customHeight="1">
      <c r="A746" s="254"/>
      <c r="B746" s="258"/>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c r="AA746" s="254"/>
      <c r="AB746" s="254"/>
      <c r="AC746" s="254"/>
      <c r="AD746" s="254"/>
      <c r="AE746" s="254"/>
      <c r="AF746" s="254"/>
      <c r="AG746" s="254"/>
      <c r="AH746" s="254"/>
      <c r="AI746" s="254"/>
      <c r="AJ746" s="254"/>
      <c r="AK746" s="254"/>
      <c r="AL746" s="254"/>
      <c r="AM746" s="254"/>
      <c r="AN746" s="254"/>
      <c r="AO746" s="254"/>
      <c r="AP746" s="254"/>
      <c r="AQ746" s="254"/>
      <c r="AR746" s="254"/>
      <c r="AS746" s="254"/>
      <c r="AT746" s="254"/>
      <c r="AU746" s="254"/>
      <c r="AV746" s="254"/>
      <c r="AW746" s="254"/>
      <c r="AX746" s="254"/>
      <c r="AY746" s="254"/>
      <c r="AZ746" s="254"/>
      <c r="BA746" s="254"/>
      <c r="BB746" s="254"/>
      <c r="BC746" s="254"/>
      <c r="BD746" s="254"/>
      <c r="BE746" s="254"/>
      <c r="BF746" s="254"/>
      <c r="BG746" s="254"/>
      <c r="BH746" s="254"/>
      <c r="BI746" s="254"/>
      <c r="BJ746" s="254"/>
      <c r="BK746" s="254"/>
      <c r="BL746" s="254"/>
      <c r="BM746" s="254"/>
      <c r="BN746" s="254"/>
      <c r="BO746" s="254"/>
      <c r="BP746" s="254"/>
      <c r="BQ746" s="254"/>
      <c r="BR746" s="254"/>
      <c r="BS746" s="254"/>
      <c r="BT746" s="254"/>
      <c r="BU746" s="254"/>
      <c r="BV746" s="254"/>
      <c r="BW746" s="254"/>
      <c r="BX746" s="254"/>
      <c r="BY746" s="254"/>
      <c r="BZ746" s="254"/>
      <c r="CA746" s="254"/>
      <c r="CB746" s="254"/>
      <c r="CC746" s="254"/>
      <c r="CD746" s="254"/>
      <c r="CE746" s="254"/>
      <c r="CF746" s="254"/>
      <c r="CG746" s="254"/>
      <c r="CH746" s="254"/>
      <c r="CI746" s="254"/>
      <c r="CJ746" s="254"/>
      <c r="CK746" s="254"/>
      <c r="CL746" s="254"/>
      <c r="CM746" s="254"/>
      <c r="CN746" s="254"/>
      <c r="CO746" s="254"/>
      <c r="CP746" s="254"/>
      <c r="CQ746" s="254"/>
      <c r="CR746" s="254"/>
      <c r="CS746" s="254"/>
      <c r="CT746" s="254"/>
      <c r="CU746" s="254"/>
      <c r="CV746" s="254"/>
      <c r="CW746" s="254"/>
      <c r="CX746" s="254"/>
      <c r="CY746" s="254"/>
      <c r="CZ746" s="254"/>
      <c r="DA746" s="254"/>
      <c r="DB746" s="254"/>
      <c r="DC746" s="254"/>
      <c r="DD746" s="254"/>
      <c r="DE746" s="254"/>
      <c r="DF746" s="254"/>
      <c r="DG746" s="254"/>
      <c r="DH746" s="254"/>
      <c r="DI746" s="254"/>
      <c r="DJ746" s="254"/>
      <c r="DK746" s="254"/>
      <c r="DL746" s="254"/>
      <c r="DM746" s="254"/>
      <c r="DN746" s="259"/>
      <c r="DO746" s="254"/>
    </row>
    <row r="747" spans="1:119" ht="7.5" customHeight="1">
      <c r="A747" s="254"/>
      <c r="B747" s="258"/>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c r="AA747" s="254"/>
      <c r="AB747" s="254"/>
      <c r="AC747" s="254"/>
      <c r="AD747" s="254"/>
      <c r="AE747" s="254"/>
      <c r="AF747" s="254"/>
      <c r="AG747" s="254"/>
      <c r="AH747" s="254"/>
      <c r="AI747" s="254"/>
      <c r="AJ747" s="254"/>
      <c r="AK747" s="254"/>
      <c r="AL747" s="254"/>
      <c r="AM747" s="254"/>
      <c r="AN747" s="254"/>
      <c r="AO747" s="254"/>
      <c r="AP747" s="254"/>
      <c r="AQ747" s="254"/>
      <c r="AR747" s="254"/>
      <c r="AS747" s="254"/>
      <c r="AT747" s="254"/>
      <c r="AU747" s="254"/>
      <c r="AV747" s="254"/>
      <c r="AW747" s="254"/>
      <c r="AX747" s="254"/>
      <c r="AY747" s="254"/>
      <c r="AZ747" s="254"/>
      <c r="BA747" s="254"/>
      <c r="BB747" s="254"/>
      <c r="BC747" s="254"/>
      <c r="BD747" s="254"/>
      <c r="BE747" s="254"/>
      <c r="BF747" s="254"/>
      <c r="BG747" s="254"/>
      <c r="BH747" s="254"/>
      <c r="BI747" s="254"/>
      <c r="BJ747" s="254"/>
      <c r="BK747" s="254"/>
      <c r="BL747" s="254"/>
      <c r="BM747" s="254"/>
      <c r="BN747" s="254"/>
      <c r="BO747" s="254"/>
      <c r="BP747" s="254"/>
      <c r="BQ747" s="254"/>
      <c r="BR747" s="254"/>
      <c r="BS747" s="254"/>
      <c r="BT747" s="254"/>
      <c r="BU747" s="254"/>
      <c r="BV747" s="254"/>
      <c r="BW747" s="254"/>
      <c r="BX747" s="254"/>
      <c r="BY747" s="254"/>
      <c r="BZ747" s="254"/>
      <c r="CA747" s="254"/>
      <c r="CB747" s="254"/>
      <c r="CC747" s="254"/>
      <c r="CD747" s="254"/>
      <c r="CE747" s="254"/>
      <c r="CF747" s="254"/>
      <c r="CG747" s="254"/>
      <c r="CH747" s="254"/>
      <c r="CI747" s="254"/>
      <c r="CJ747" s="254"/>
      <c r="CK747" s="254"/>
      <c r="CL747" s="254"/>
      <c r="CM747" s="254"/>
      <c r="CN747" s="254"/>
      <c r="CO747" s="254"/>
      <c r="CP747" s="254"/>
      <c r="CQ747" s="254"/>
      <c r="CR747" s="254"/>
      <c r="CS747" s="254"/>
      <c r="CT747" s="254"/>
      <c r="CU747" s="254"/>
      <c r="CV747" s="254"/>
      <c r="CW747" s="254"/>
      <c r="CX747" s="254"/>
      <c r="CY747" s="254"/>
      <c r="CZ747" s="254"/>
      <c r="DA747" s="254"/>
      <c r="DB747" s="254"/>
      <c r="DC747" s="254"/>
      <c r="DD747" s="254"/>
      <c r="DE747" s="254"/>
      <c r="DF747" s="254"/>
      <c r="DG747" s="254"/>
      <c r="DH747" s="254"/>
      <c r="DI747" s="254"/>
      <c r="DJ747" s="254"/>
      <c r="DK747" s="254"/>
      <c r="DL747" s="254"/>
      <c r="DM747" s="254"/>
      <c r="DN747" s="259"/>
      <c r="DO747" s="254"/>
    </row>
    <row r="748" spans="1:119" ht="7.5" customHeight="1">
      <c r="A748" s="254"/>
      <c r="B748" s="258"/>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c r="AA748" s="254"/>
      <c r="AB748" s="254"/>
      <c r="AC748" s="254"/>
      <c r="AD748" s="254"/>
      <c r="AE748" s="254"/>
      <c r="AF748" s="254"/>
      <c r="AG748" s="254"/>
      <c r="AH748" s="254"/>
      <c r="AI748" s="254"/>
      <c r="AJ748" s="254"/>
      <c r="AK748" s="254"/>
      <c r="AL748" s="254"/>
      <c r="AM748" s="254"/>
      <c r="AN748" s="254"/>
      <c r="AO748" s="254"/>
      <c r="AP748" s="254"/>
      <c r="AQ748" s="254"/>
      <c r="AR748" s="254"/>
      <c r="AS748" s="254"/>
      <c r="AT748" s="254"/>
      <c r="AU748" s="254"/>
      <c r="AV748" s="254"/>
      <c r="AW748" s="254"/>
      <c r="AX748" s="254"/>
      <c r="AY748" s="254"/>
      <c r="AZ748" s="254"/>
      <c r="BA748" s="254"/>
      <c r="BB748" s="254"/>
      <c r="BC748" s="254"/>
      <c r="BD748" s="254"/>
      <c r="BE748" s="254"/>
      <c r="BF748" s="254"/>
      <c r="BG748" s="254"/>
      <c r="BH748" s="254"/>
      <c r="BI748" s="254"/>
      <c r="BJ748" s="254"/>
      <c r="BK748" s="254"/>
      <c r="BL748" s="254"/>
      <c r="BM748" s="254"/>
      <c r="BN748" s="254"/>
      <c r="BO748" s="254"/>
      <c r="BP748" s="254"/>
      <c r="BQ748" s="254"/>
      <c r="BR748" s="254"/>
      <c r="BS748" s="254"/>
      <c r="BT748" s="254"/>
      <c r="BU748" s="254"/>
      <c r="BV748" s="254"/>
      <c r="BW748" s="254"/>
      <c r="BX748" s="254"/>
      <c r="BY748" s="254"/>
      <c r="BZ748" s="254"/>
      <c r="CA748" s="254"/>
      <c r="CB748" s="254"/>
      <c r="CC748" s="254"/>
      <c r="CD748" s="254"/>
      <c r="CE748" s="254"/>
      <c r="CF748" s="254"/>
      <c r="CG748" s="254"/>
      <c r="CH748" s="254"/>
      <c r="CI748" s="254"/>
      <c r="CJ748" s="254"/>
      <c r="CK748" s="254"/>
      <c r="CL748" s="254"/>
      <c r="CM748" s="254"/>
      <c r="CN748" s="254"/>
      <c r="CO748" s="254"/>
      <c r="CP748" s="254"/>
      <c r="CQ748" s="254"/>
      <c r="CR748" s="254"/>
      <c r="CS748" s="254"/>
      <c r="CT748" s="254"/>
      <c r="CU748" s="254"/>
      <c r="CV748" s="254"/>
      <c r="CW748" s="254"/>
      <c r="CX748" s="254"/>
      <c r="CY748" s="254"/>
      <c r="CZ748" s="254"/>
      <c r="DA748" s="254"/>
      <c r="DB748" s="254"/>
      <c r="DC748" s="254"/>
      <c r="DD748" s="254"/>
      <c r="DE748" s="254"/>
      <c r="DF748" s="254"/>
      <c r="DG748" s="254"/>
      <c r="DH748" s="254"/>
      <c r="DI748" s="254"/>
      <c r="DJ748" s="254"/>
      <c r="DK748" s="254"/>
      <c r="DL748" s="254"/>
      <c r="DM748" s="254"/>
      <c r="DN748" s="259"/>
      <c r="DO748" s="254"/>
    </row>
    <row r="749" spans="1:119" ht="7.5" customHeight="1">
      <c r="A749" s="254"/>
      <c r="B749" s="258"/>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c r="AA749" s="254"/>
      <c r="AB749" s="254"/>
      <c r="AC749" s="254"/>
      <c r="AD749" s="254"/>
      <c r="AE749" s="254"/>
      <c r="AF749" s="254"/>
      <c r="AG749" s="254"/>
      <c r="AH749" s="254"/>
      <c r="AI749" s="254"/>
      <c r="AJ749" s="254"/>
      <c r="AK749" s="254"/>
      <c r="AL749" s="254"/>
      <c r="AM749" s="254"/>
      <c r="AN749" s="254"/>
      <c r="AO749" s="254"/>
      <c r="AP749" s="254"/>
      <c r="AQ749" s="254"/>
      <c r="AR749" s="254"/>
      <c r="AS749" s="254"/>
      <c r="AT749" s="254"/>
      <c r="AU749" s="254"/>
      <c r="AV749" s="254"/>
      <c r="AW749" s="254"/>
      <c r="AX749" s="254"/>
      <c r="AY749" s="254"/>
      <c r="AZ749" s="254"/>
      <c r="BA749" s="254"/>
      <c r="BB749" s="254"/>
      <c r="BC749" s="254"/>
      <c r="BD749" s="254"/>
      <c r="BE749" s="254"/>
      <c r="BF749" s="254"/>
      <c r="BG749" s="254"/>
      <c r="BH749" s="254"/>
      <c r="BI749" s="254"/>
      <c r="BJ749" s="254"/>
      <c r="BK749" s="254"/>
      <c r="BL749" s="254"/>
      <c r="BM749" s="254"/>
      <c r="BN749" s="254"/>
      <c r="BO749" s="254"/>
      <c r="BP749" s="254"/>
      <c r="BQ749" s="254"/>
      <c r="BR749" s="254"/>
      <c r="BS749" s="254"/>
      <c r="BT749" s="254"/>
      <c r="BU749" s="254"/>
      <c r="BV749" s="254"/>
      <c r="BW749" s="254"/>
      <c r="BX749" s="254"/>
      <c r="BY749" s="254"/>
      <c r="BZ749" s="254"/>
      <c r="CA749" s="254"/>
      <c r="CB749" s="254"/>
      <c r="CC749" s="254"/>
      <c r="CD749" s="254"/>
      <c r="CE749" s="254"/>
      <c r="CF749" s="254"/>
      <c r="CG749" s="254"/>
      <c r="CH749" s="254"/>
      <c r="CI749" s="254"/>
      <c r="CJ749" s="254"/>
      <c r="CK749" s="254"/>
      <c r="CL749" s="254"/>
      <c r="CM749" s="254"/>
      <c r="CN749" s="254"/>
      <c r="CO749" s="254"/>
      <c r="CP749" s="254"/>
      <c r="CQ749" s="254"/>
      <c r="CR749" s="254"/>
      <c r="CS749" s="254"/>
      <c r="CT749" s="254"/>
      <c r="CU749" s="254"/>
      <c r="CV749" s="254"/>
      <c r="CW749" s="254"/>
      <c r="CX749" s="254"/>
      <c r="CY749" s="254"/>
      <c r="CZ749" s="254"/>
      <c r="DA749" s="254"/>
      <c r="DB749" s="254"/>
      <c r="DC749" s="254"/>
      <c r="DD749" s="254"/>
      <c r="DE749" s="254"/>
      <c r="DF749" s="254"/>
      <c r="DG749" s="254"/>
      <c r="DH749" s="254"/>
      <c r="DI749" s="254"/>
      <c r="DJ749" s="254"/>
      <c r="DK749" s="254"/>
      <c r="DL749" s="254"/>
      <c r="DM749" s="254"/>
      <c r="DN749" s="259"/>
      <c r="DO749" s="254"/>
    </row>
    <row r="750" spans="1:119" ht="7.5" customHeight="1">
      <c r="A750" s="254"/>
      <c r="B750" s="258"/>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c r="AA750" s="254"/>
      <c r="AB750" s="254"/>
      <c r="AC750" s="254"/>
      <c r="AD750" s="254"/>
      <c r="AE750" s="254"/>
      <c r="AF750" s="254"/>
      <c r="AG750" s="254"/>
      <c r="AH750" s="254"/>
      <c r="AI750" s="254"/>
      <c r="AJ750" s="254"/>
      <c r="AK750" s="254"/>
      <c r="AL750" s="254"/>
      <c r="AM750" s="254"/>
      <c r="AN750" s="254"/>
      <c r="AO750" s="254"/>
      <c r="AP750" s="254"/>
      <c r="AQ750" s="254"/>
      <c r="AR750" s="254"/>
      <c r="AS750" s="254"/>
      <c r="AT750" s="254"/>
      <c r="AU750" s="254"/>
      <c r="AV750" s="254"/>
      <c r="AW750" s="254"/>
      <c r="AX750" s="254"/>
      <c r="AY750" s="254"/>
      <c r="AZ750" s="254"/>
      <c r="BA750" s="254"/>
      <c r="BB750" s="254"/>
      <c r="BC750" s="254"/>
      <c r="BD750" s="254"/>
      <c r="BE750" s="254"/>
      <c r="BF750" s="254"/>
      <c r="BG750" s="254"/>
      <c r="BH750" s="254"/>
      <c r="BI750" s="254"/>
      <c r="BJ750" s="254"/>
      <c r="BK750" s="254"/>
      <c r="BL750" s="254"/>
      <c r="BM750" s="254"/>
      <c r="BN750" s="254"/>
      <c r="BO750" s="254"/>
      <c r="BP750" s="254"/>
      <c r="BQ750" s="254"/>
      <c r="BR750" s="254"/>
      <c r="BS750" s="254"/>
      <c r="BT750" s="254"/>
      <c r="BU750" s="254"/>
      <c r="BV750" s="254"/>
      <c r="BW750" s="254"/>
      <c r="BX750" s="254"/>
      <c r="BY750" s="254"/>
      <c r="BZ750" s="254"/>
      <c r="CA750" s="254"/>
      <c r="CB750" s="254"/>
      <c r="CC750" s="254"/>
      <c r="CD750" s="254"/>
      <c r="CE750" s="254"/>
      <c r="CF750" s="254"/>
      <c r="CG750" s="254"/>
      <c r="CH750" s="254"/>
      <c r="CI750" s="254"/>
      <c r="CJ750" s="254"/>
      <c r="CK750" s="254"/>
      <c r="CL750" s="254"/>
      <c r="CM750" s="254"/>
      <c r="CN750" s="254"/>
      <c r="CO750" s="254"/>
      <c r="CP750" s="254"/>
      <c r="CQ750" s="254"/>
      <c r="CR750" s="254"/>
      <c r="CS750" s="254"/>
      <c r="CT750" s="254"/>
      <c r="CU750" s="254"/>
      <c r="CV750" s="254"/>
      <c r="CW750" s="254"/>
      <c r="CX750" s="254"/>
      <c r="CY750" s="254"/>
      <c r="CZ750" s="254"/>
      <c r="DA750" s="254"/>
      <c r="DB750" s="254"/>
      <c r="DC750" s="254"/>
      <c r="DD750" s="254"/>
      <c r="DE750" s="254"/>
      <c r="DF750" s="254"/>
      <c r="DG750" s="254"/>
      <c r="DH750" s="254"/>
      <c r="DI750" s="254"/>
      <c r="DJ750" s="254"/>
      <c r="DK750" s="254"/>
      <c r="DL750" s="254"/>
      <c r="DM750" s="254"/>
      <c r="DN750" s="259"/>
      <c r="DO750" s="254"/>
    </row>
    <row r="751" spans="1:119" ht="7.5" customHeight="1">
      <c r="A751" s="254"/>
      <c r="B751" s="258"/>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c r="AA751" s="254"/>
      <c r="AB751" s="254"/>
      <c r="AC751" s="254"/>
      <c r="AD751" s="254"/>
      <c r="AE751" s="254"/>
      <c r="AF751" s="254"/>
      <c r="AG751" s="254"/>
      <c r="AH751" s="254"/>
      <c r="AI751" s="254"/>
      <c r="AJ751" s="254"/>
      <c r="AK751" s="254"/>
      <c r="AL751" s="254"/>
      <c r="AM751" s="254"/>
      <c r="AN751" s="254"/>
      <c r="AO751" s="254"/>
      <c r="AP751" s="254"/>
      <c r="AQ751" s="254"/>
      <c r="AR751" s="254"/>
      <c r="AS751" s="254"/>
      <c r="AT751" s="254"/>
      <c r="AU751" s="254"/>
      <c r="AV751" s="254"/>
      <c r="AW751" s="254"/>
      <c r="AX751" s="254"/>
      <c r="AY751" s="254"/>
      <c r="AZ751" s="254"/>
      <c r="BA751" s="254"/>
      <c r="BB751" s="254"/>
      <c r="BC751" s="254"/>
      <c r="BD751" s="254"/>
      <c r="BE751" s="254"/>
      <c r="BF751" s="254"/>
      <c r="BG751" s="254"/>
      <c r="BH751" s="254"/>
      <c r="BI751" s="254"/>
      <c r="BJ751" s="254"/>
      <c r="BK751" s="254"/>
      <c r="BL751" s="254"/>
      <c r="BM751" s="254"/>
      <c r="BN751" s="254"/>
      <c r="BO751" s="254"/>
      <c r="BP751" s="254"/>
      <c r="BQ751" s="254"/>
      <c r="BR751" s="254"/>
      <c r="BS751" s="254"/>
      <c r="BT751" s="254"/>
      <c r="BU751" s="254"/>
      <c r="BV751" s="254"/>
      <c r="BW751" s="254"/>
      <c r="BX751" s="254"/>
      <c r="BY751" s="254"/>
      <c r="BZ751" s="254"/>
      <c r="CA751" s="254"/>
      <c r="CB751" s="254"/>
      <c r="CC751" s="254"/>
      <c r="CD751" s="254"/>
      <c r="CE751" s="254"/>
      <c r="CF751" s="254"/>
      <c r="CG751" s="254"/>
      <c r="CH751" s="254"/>
      <c r="CI751" s="254"/>
      <c r="CJ751" s="254"/>
      <c r="CK751" s="254"/>
      <c r="CL751" s="254"/>
      <c r="CM751" s="254"/>
      <c r="CN751" s="254"/>
      <c r="CO751" s="254"/>
      <c r="CP751" s="254"/>
      <c r="CQ751" s="254"/>
      <c r="CR751" s="254"/>
      <c r="CS751" s="254"/>
      <c r="CT751" s="254"/>
      <c r="CU751" s="254"/>
      <c r="CV751" s="254"/>
      <c r="CW751" s="254"/>
      <c r="CX751" s="254"/>
      <c r="CY751" s="254"/>
      <c r="CZ751" s="254"/>
      <c r="DA751" s="254"/>
      <c r="DB751" s="254"/>
      <c r="DC751" s="254"/>
      <c r="DD751" s="254"/>
      <c r="DE751" s="254"/>
      <c r="DF751" s="254"/>
      <c r="DG751" s="254"/>
      <c r="DH751" s="254"/>
      <c r="DI751" s="254"/>
      <c r="DJ751" s="254"/>
      <c r="DK751" s="254"/>
      <c r="DL751" s="254"/>
      <c r="DM751" s="254"/>
      <c r="DN751" s="259"/>
      <c r="DO751" s="254"/>
    </row>
    <row r="752" spans="1:119" ht="7.5" customHeight="1">
      <c r="A752" s="254"/>
      <c r="B752" s="258"/>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c r="AA752" s="254"/>
      <c r="AB752" s="254"/>
      <c r="AC752" s="254"/>
      <c r="AD752" s="254"/>
      <c r="AE752" s="254"/>
      <c r="AF752" s="254"/>
      <c r="AG752" s="254"/>
      <c r="AH752" s="254"/>
      <c r="AI752" s="254"/>
      <c r="AJ752" s="254"/>
      <c r="AK752" s="254"/>
      <c r="AL752" s="254"/>
      <c r="AM752" s="254"/>
      <c r="AN752" s="254"/>
      <c r="AO752" s="254"/>
      <c r="AP752" s="254"/>
      <c r="AQ752" s="254"/>
      <c r="AR752" s="254"/>
      <c r="AS752" s="254"/>
      <c r="AT752" s="254"/>
      <c r="AU752" s="254"/>
      <c r="AV752" s="254"/>
      <c r="AW752" s="254"/>
      <c r="AX752" s="254"/>
      <c r="AY752" s="254"/>
      <c r="AZ752" s="254"/>
      <c r="BA752" s="254"/>
      <c r="BB752" s="254"/>
      <c r="BC752" s="254"/>
      <c r="BD752" s="254"/>
      <c r="BE752" s="254"/>
      <c r="BF752" s="254"/>
      <c r="BG752" s="254"/>
      <c r="BH752" s="254"/>
      <c r="BI752" s="254"/>
      <c r="BJ752" s="254"/>
      <c r="BK752" s="254"/>
      <c r="BL752" s="254"/>
      <c r="BM752" s="254"/>
      <c r="BN752" s="254"/>
      <c r="BO752" s="254"/>
      <c r="BP752" s="254"/>
      <c r="BQ752" s="254"/>
      <c r="BR752" s="254"/>
      <c r="BS752" s="254"/>
      <c r="BT752" s="254"/>
      <c r="BU752" s="254"/>
      <c r="BV752" s="254"/>
      <c r="BW752" s="254"/>
      <c r="BX752" s="254"/>
      <c r="BY752" s="254"/>
      <c r="BZ752" s="254"/>
      <c r="CA752" s="254"/>
      <c r="CB752" s="254"/>
      <c r="CC752" s="254"/>
      <c r="CD752" s="254"/>
      <c r="CE752" s="254"/>
      <c r="CF752" s="254"/>
      <c r="CG752" s="254"/>
      <c r="CH752" s="254"/>
      <c r="CI752" s="254"/>
      <c r="CJ752" s="254"/>
      <c r="CK752" s="254"/>
      <c r="CL752" s="254"/>
      <c r="CM752" s="254"/>
      <c r="CN752" s="254"/>
      <c r="CO752" s="254"/>
      <c r="CP752" s="254"/>
      <c r="CQ752" s="254"/>
      <c r="CR752" s="254"/>
      <c r="CS752" s="254"/>
      <c r="CT752" s="254"/>
      <c r="CU752" s="254"/>
      <c r="CV752" s="254"/>
      <c r="CW752" s="254"/>
      <c r="CX752" s="254"/>
      <c r="CY752" s="254"/>
      <c r="CZ752" s="254"/>
      <c r="DA752" s="254"/>
      <c r="DB752" s="254"/>
      <c r="DC752" s="254"/>
      <c r="DD752" s="254"/>
      <c r="DE752" s="254"/>
      <c r="DF752" s="254"/>
      <c r="DG752" s="254"/>
      <c r="DH752" s="254"/>
      <c r="DI752" s="254"/>
      <c r="DJ752" s="254"/>
      <c r="DK752" s="254"/>
      <c r="DL752" s="254"/>
      <c r="DM752" s="254"/>
      <c r="DN752" s="259"/>
      <c r="DO752" s="254"/>
    </row>
    <row r="753" spans="1:119" ht="7.5" customHeight="1">
      <c r="A753" s="254"/>
      <c r="B753" s="258"/>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c r="AA753" s="254"/>
      <c r="AB753" s="254"/>
      <c r="AC753" s="254"/>
      <c r="AD753" s="254"/>
      <c r="AE753" s="254"/>
      <c r="AF753" s="254"/>
      <c r="AG753" s="254"/>
      <c r="AH753" s="254"/>
      <c r="AI753" s="254"/>
      <c r="AJ753" s="254"/>
      <c r="AK753" s="254"/>
      <c r="AL753" s="254"/>
      <c r="AM753" s="254"/>
      <c r="AN753" s="254"/>
      <c r="AO753" s="254"/>
      <c r="AP753" s="254"/>
      <c r="AQ753" s="254"/>
      <c r="AR753" s="254"/>
      <c r="AS753" s="254"/>
      <c r="AT753" s="254"/>
      <c r="AU753" s="254"/>
      <c r="AV753" s="254"/>
      <c r="AW753" s="254"/>
      <c r="AX753" s="254"/>
      <c r="AY753" s="254"/>
      <c r="AZ753" s="254"/>
      <c r="BA753" s="254"/>
      <c r="BB753" s="254"/>
      <c r="BC753" s="254"/>
      <c r="BD753" s="254"/>
      <c r="BE753" s="254"/>
      <c r="BF753" s="254"/>
      <c r="BG753" s="254"/>
      <c r="BH753" s="254"/>
      <c r="BI753" s="254"/>
      <c r="BJ753" s="254"/>
      <c r="BK753" s="254"/>
      <c r="BL753" s="254"/>
      <c r="BM753" s="254"/>
      <c r="BN753" s="254"/>
      <c r="BO753" s="254"/>
      <c r="BP753" s="254"/>
      <c r="BQ753" s="254"/>
      <c r="BR753" s="254"/>
      <c r="BS753" s="254"/>
      <c r="BT753" s="254"/>
      <c r="BU753" s="254"/>
      <c r="BV753" s="254"/>
      <c r="BW753" s="254"/>
      <c r="BX753" s="254"/>
      <c r="BY753" s="254"/>
      <c r="BZ753" s="254"/>
      <c r="CA753" s="254"/>
      <c r="CB753" s="254"/>
      <c r="CC753" s="254"/>
      <c r="CD753" s="254"/>
      <c r="CE753" s="254"/>
      <c r="CF753" s="254"/>
      <c r="CG753" s="254"/>
      <c r="CH753" s="254"/>
      <c r="CI753" s="254"/>
      <c r="CJ753" s="254"/>
      <c r="CK753" s="254"/>
      <c r="CL753" s="254"/>
      <c r="CM753" s="254"/>
      <c r="CN753" s="254"/>
      <c r="CO753" s="254"/>
      <c r="CP753" s="254"/>
      <c r="CQ753" s="254"/>
      <c r="CR753" s="254"/>
      <c r="CS753" s="254"/>
      <c r="CT753" s="254"/>
      <c r="CU753" s="254"/>
      <c r="CV753" s="254"/>
      <c r="CW753" s="254"/>
      <c r="CX753" s="254"/>
      <c r="CY753" s="254"/>
      <c r="CZ753" s="254"/>
      <c r="DA753" s="254"/>
      <c r="DB753" s="254"/>
      <c r="DC753" s="254"/>
      <c r="DD753" s="254"/>
      <c r="DE753" s="254"/>
      <c r="DF753" s="254"/>
      <c r="DG753" s="254"/>
      <c r="DH753" s="254"/>
      <c r="DI753" s="254"/>
      <c r="DJ753" s="254"/>
      <c r="DK753" s="254"/>
      <c r="DL753" s="254"/>
      <c r="DM753" s="254"/>
      <c r="DN753" s="259"/>
      <c r="DO753" s="254"/>
    </row>
    <row r="754" spans="1:119" ht="7.5" customHeight="1">
      <c r="A754" s="254"/>
      <c r="B754" s="258"/>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c r="AA754" s="254"/>
      <c r="AB754" s="254"/>
      <c r="AC754" s="254"/>
      <c r="AD754" s="254"/>
      <c r="AE754" s="254"/>
      <c r="AF754" s="254"/>
      <c r="AG754" s="254"/>
      <c r="AH754" s="254"/>
      <c r="AI754" s="254"/>
      <c r="AJ754" s="254"/>
      <c r="AK754" s="254"/>
      <c r="AL754" s="254"/>
      <c r="AM754" s="254"/>
      <c r="AN754" s="254"/>
      <c r="AO754" s="254"/>
      <c r="AP754" s="254"/>
      <c r="AQ754" s="254"/>
      <c r="AR754" s="254"/>
      <c r="AS754" s="254"/>
      <c r="AT754" s="254"/>
      <c r="AU754" s="254"/>
      <c r="AV754" s="254"/>
      <c r="AW754" s="254"/>
      <c r="AX754" s="254"/>
      <c r="AY754" s="254"/>
      <c r="AZ754" s="254"/>
      <c r="BA754" s="254"/>
      <c r="BB754" s="254"/>
      <c r="BC754" s="254"/>
      <c r="BD754" s="254"/>
      <c r="BE754" s="254"/>
      <c r="BF754" s="254"/>
      <c r="BG754" s="254"/>
      <c r="BH754" s="254"/>
      <c r="BI754" s="254"/>
      <c r="BJ754" s="254"/>
      <c r="BK754" s="254"/>
      <c r="BL754" s="254"/>
      <c r="BM754" s="254"/>
      <c r="BN754" s="254"/>
      <c r="BO754" s="254"/>
      <c r="BP754" s="254"/>
      <c r="BQ754" s="254"/>
      <c r="BR754" s="254"/>
      <c r="BS754" s="254"/>
      <c r="BT754" s="254"/>
      <c r="BU754" s="254"/>
      <c r="BV754" s="254"/>
      <c r="BW754" s="254"/>
      <c r="BX754" s="254"/>
      <c r="BY754" s="254"/>
      <c r="BZ754" s="254"/>
      <c r="CA754" s="254"/>
      <c r="CB754" s="254"/>
      <c r="CC754" s="254"/>
      <c r="CD754" s="254"/>
      <c r="CE754" s="254"/>
      <c r="CF754" s="254"/>
      <c r="CG754" s="254"/>
      <c r="CH754" s="254"/>
      <c r="CI754" s="254"/>
      <c r="CJ754" s="254"/>
      <c r="CK754" s="254"/>
      <c r="CL754" s="254"/>
      <c r="CM754" s="254"/>
      <c r="CN754" s="254"/>
      <c r="CO754" s="254"/>
      <c r="CP754" s="254"/>
      <c r="CQ754" s="254"/>
      <c r="CR754" s="254"/>
      <c r="CS754" s="254"/>
      <c r="CT754" s="254"/>
      <c r="CU754" s="254"/>
      <c r="CV754" s="254"/>
      <c r="CW754" s="254"/>
      <c r="CX754" s="254"/>
      <c r="CY754" s="254"/>
      <c r="CZ754" s="254"/>
      <c r="DA754" s="254"/>
      <c r="DB754" s="254"/>
      <c r="DC754" s="254"/>
      <c r="DD754" s="254"/>
      <c r="DE754" s="254"/>
      <c r="DF754" s="254"/>
      <c r="DG754" s="254"/>
      <c r="DH754" s="254"/>
      <c r="DI754" s="254"/>
      <c r="DJ754" s="254"/>
      <c r="DK754" s="254"/>
      <c r="DL754" s="254"/>
      <c r="DM754" s="254"/>
      <c r="DN754" s="259"/>
      <c r="DO754" s="254"/>
    </row>
    <row r="755" spans="1:119" ht="7.5" customHeight="1">
      <c r="A755" s="254"/>
      <c r="B755" s="258"/>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c r="AA755" s="254"/>
      <c r="AB755" s="254"/>
      <c r="AC755" s="254"/>
      <c r="AD755" s="254"/>
      <c r="AE755" s="254"/>
      <c r="AF755" s="254"/>
      <c r="AG755" s="254"/>
      <c r="AH755" s="254"/>
      <c r="AI755" s="254"/>
      <c r="AJ755" s="254"/>
      <c r="AK755" s="254"/>
      <c r="AL755" s="254"/>
      <c r="AM755" s="254"/>
      <c r="AN755" s="254"/>
      <c r="AO755" s="254"/>
      <c r="AP755" s="254"/>
      <c r="AQ755" s="254"/>
      <c r="AR755" s="254"/>
      <c r="AS755" s="254"/>
      <c r="AT755" s="254"/>
      <c r="AU755" s="254"/>
      <c r="AV755" s="254"/>
      <c r="AW755" s="254"/>
      <c r="AX755" s="254"/>
      <c r="AY755" s="254"/>
      <c r="AZ755" s="254"/>
      <c r="BA755" s="254"/>
      <c r="BB755" s="254"/>
      <c r="BC755" s="254"/>
      <c r="BD755" s="254"/>
      <c r="BE755" s="254"/>
      <c r="BF755" s="254"/>
      <c r="BG755" s="254"/>
      <c r="BH755" s="254"/>
      <c r="BI755" s="254"/>
      <c r="BJ755" s="254"/>
      <c r="BK755" s="254"/>
      <c r="BL755" s="254"/>
      <c r="BM755" s="254"/>
      <c r="BN755" s="254"/>
      <c r="BO755" s="254"/>
      <c r="BP755" s="254"/>
      <c r="BQ755" s="254"/>
      <c r="BR755" s="254"/>
      <c r="BS755" s="254"/>
      <c r="BT755" s="254"/>
      <c r="BU755" s="254"/>
      <c r="BV755" s="254"/>
      <c r="BW755" s="254"/>
      <c r="BX755" s="254"/>
      <c r="BY755" s="254"/>
      <c r="BZ755" s="254"/>
      <c r="CA755" s="254"/>
      <c r="CB755" s="254"/>
      <c r="CC755" s="254"/>
      <c r="CD755" s="254"/>
      <c r="CE755" s="254"/>
      <c r="CF755" s="254"/>
      <c r="CG755" s="254"/>
      <c r="CH755" s="254"/>
      <c r="CI755" s="254"/>
      <c r="CJ755" s="254"/>
      <c r="CK755" s="254"/>
      <c r="CL755" s="254"/>
      <c r="CM755" s="254"/>
      <c r="CN755" s="254"/>
      <c r="CO755" s="254"/>
      <c r="CP755" s="254"/>
      <c r="CQ755" s="254"/>
      <c r="CR755" s="254"/>
      <c r="CS755" s="254"/>
      <c r="CT755" s="254"/>
      <c r="CU755" s="254"/>
      <c r="CV755" s="254"/>
      <c r="CW755" s="254"/>
      <c r="CX755" s="254"/>
      <c r="CY755" s="254"/>
      <c r="CZ755" s="254"/>
      <c r="DA755" s="254"/>
      <c r="DB755" s="254"/>
      <c r="DC755" s="254"/>
      <c r="DD755" s="254"/>
      <c r="DE755" s="254"/>
      <c r="DF755" s="254"/>
      <c r="DG755" s="254"/>
      <c r="DH755" s="254"/>
      <c r="DI755" s="254"/>
      <c r="DJ755" s="254"/>
      <c r="DK755" s="254"/>
      <c r="DL755" s="254"/>
      <c r="DM755" s="254"/>
      <c r="DN755" s="259"/>
      <c r="DO755" s="254"/>
    </row>
    <row r="756" spans="1:119" ht="7.5" customHeight="1">
      <c r="A756" s="254"/>
      <c r="B756" s="258"/>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c r="AA756" s="254"/>
      <c r="AB756" s="254"/>
      <c r="AC756" s="254"/>
      <c r="AD756" s="254"/>
      <c r="AE756" s="254"/>
      <c r="AF756" s="254"/>
      <c r="AG756" s="254"/>
      <c r="AH756" s="254"/>
      <c r="AI756" s="254"/>
      <c r="AJ756" s="254"/>
      <c r="AK756" s="254"/>
      <c r="AL756" s="254"/>
      <c r="AM756" s="254"/>
      <c r="AN756" s="254"/>
      <c r="AO756" s="254"/>
      <c r="AP756" s="254"/>
      <c r="AQ756" s="254"/>
      <c r="AR756" s="254"/>
      <c r="AS756" s="254"/>
      <c r="AT756" s="254"/>
      <c r="AU756" s="254"/>
      <c r="AV756" s="254"/>
      <c r="AW756" s="254"/>
      <c r="AX756" s="254"/>
      <c r="AY756" s="254"/>
      <c r="AZ756" s="254"/>
      <c r="BA756" s="254"/>
      <c r="BB756" s="254"/>
      <c r="BC756" s="254"/>
      <c r="BD756" s="254"/>
      <c r="BE756" s="254"/>
      <c r="BF756" s="254"/>
      <c r="BG756" s="254"/>
      <c r="BH756" s="254"/>
      <c r="BI756" s="254"/>
      <c r="BJ756" s="254"/>
      <c r="BK756" s="254"/>
      <c r="BL756" s="254"/>
      <c r="BM756" s="254"/>
      <c r="BN756" s="254"/>
      <c r="BO756" s="254"/>
      <c r="BP756" s="254"/>
      <c r="BQ756" s="254"/>
      <c r="BR756" s="254"/>
      <c r="BS756" s="254"/>
      <c r="BT756" s="254"/>
      <c r="BU756" s="254"/>
      <c r="BV756" s="254"/>
      <c r="BW756" s="254"/>
      <c r="BX756" s="254"/>
      <c r="BY756" s="254"/>
      <c r="BZ756" s="254"/>
      <c r="CA756" s="254"/>
      <c r="CB756" s="254"/>
      <c r="CC756" s="254"/>
      <c r="CD756" s="254"/>
      <c r="CE756" s="254"/>
      <c r="CF756" s="254"/>
      <c r="CG756" s="254"/>
      <c r="CH756" s="254"/>
      <c r="CI756" s="254"/>
      <c r="CJ756" s="254"/>
      <c r="CK756" s="254"/>
      <c r="CL756" s="254"/>
      <c r="CM756" s="254"/>
      <c r="CN756" s="254"/>
      <c r="CO756" s="254"/>
      <c r="CP756" s="254"/>
      <c r="CQ756" s="254"/>
      <c r="CR756" s="254"/>
      <c r="CS756" s="254"/>
      <c r="CT756" s="254"/>
      <c r="CU756" s="254"/>
      <c r="CV756" s="254"/>
      <c r="CW756" s="254"/>
      <c r="CX756" s="254"/>
      <c r="CY756" s="254"/>
      <c r="CZ756" s="254"/>
      <c r="DA756" s="254"/>
      <c r="DB756" s="254"/>
      <c r="DC756" s="254"/>
      <c r="DD756" s="254"/>
      <c r="DE756" s="254"/>
      <c r="DF756" s="254"/>
      <c r="DG756" s="254"/>
      <c r="DH756" s="254"/>
      <c r="DI756" s="254"/>
      <c r="DJ756" s="254"/>
      <c r="DK756" s="254"/>
      <c r="DL756" s="254"/>
      <c r="DM756" s="254"/>
      <c r="DN756" s="259"/>
      <c r="DO756" s="254"/>
    </row>
    <row r="757" spans="1:119" ht="7.5" customHeight="1">
      <c r="A757" s="254"/>
      <c r="B757" s="258"/>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c r="AA757" s="254"/>
      <c r="AB757" s="254"/>
      <c r="AC757" s="254"/>
      <c r="AD757" s="254"/>
      <c r="AE757" s="254"/>
      <c r="AF757" s="254"/>
      <c r="AG757" s="254"/>
      <c r="AH757" s="254"/>
      <c r="AI757" s="254"/>
      <c r="AJ757" s="254"/>
      <c r="AK757" s="254"/>
      <c r="AL757" s="254"/>
      <c r="AM757" s="254"/>
      <c r="AN757" s="254"/>
      <c r="AO757" s="254"/>
      <c r="AP757" s="254"/>
      <c r="AQ757" s="254"/>
      <c r="AR757" s="254"/>
      <c r="AS757" s="254"/>
      <c r="AT757" s="254"/>
      <c r="AU757" s="254"/>
      <c r="AV757" s="254"/>
      <c r="AW757" s="254"/>
      <c r="AX757" s="254"/>
      <c r="AY757" s="254"/>
      <c r="AZ757" s="254"/>
      <c r="BA757" s="254"/>
      <c r="BB757" s="254"/>
      <c r="BC757" s="254"/>
      <c r="BD757" s="254"/>
      <c r="BE757" s="254"/>
      <c r="BF757" s="254"/>
      <c r="BG757" s="254"/>
      <c r="BH757" s="254"/>
      <c r="BI757" s="254"/>
      <c r="BJ757" s="254"/>
      <c r="BK757" s="254"/>
      <c r="BL757" s="254"/>
      <c r="BM757" s="254"/>
      <c r="BN757" s="254"/>
      <c r="BO757" s="254"/>
      <c r="BP757" s="254"/>
      <c r="BQ757" s="254"/>
      <c r="BR757" s="254"/>
      <c r="BS757" s="254"/>
      <c r="BT757" s="254"/>
      <c r="BU757" s="254"/>
      <c r="BV757" s="254"/>
      <c r="BW757" s="254"/>
      <c r="BX757" s="254"/>
      <c r="BY757" s="254"/>
      <c r="BZ757" s="254"/>
      <c r="CA757" s="254"/>
      <c r="CB757" s="254"/>
      <c r="CC757" s="254"/>
      <c r="CD757" s="254"/>
      <c r="CE757" s="254"/>
      <c r="CF757" s="254"/>
      <c r="CG757" s="254"/>
      <c r="CH757" s="254"/>
      <c r="CI757" s="254"/>
      <c r="CJ757" s="254"/>
      <c r="CK757" s="254"/>
      <c r="CL757" s="254"/>
      <c r="CM757" s="254"/>
      <c r="CN757" s="254"/>
      <c r="CO757" s="254"/>
      <c r="CP757" s="254"/>
      <c r="CQ757" s="254"/>
      <c r="CR757" s="254"/>
      <c r="CS757" s="254"/>
      <c r="CT757" s="254"/>
      <c r="CU757" s="254"/>
      <c r="CV757" s="254"/>
      <c r="CW757" s="254"/>
      <c r="CX757" s="254"/>
      <c r="CY757" s="254"/>
      <c r="CZ757" s="254"/>
      <c r="DA757" s="254"/>
      <c r="DB757" s="254"/>
      <c r="DC757" s="254"/>
      <c r="DD757" s="254"/>
      <c r="DE757" s="254"/>
      <c r="DF757" s="254"/>
      <c r="DG757" s="254"/>
      <c r="DH757" s="254"/>
      <c r="DI757" s="254"/>
      <c r="DJ757" s="254"/>
      <c r="DK757" s="254"/>
      <c r="DL757" s="254"/>
      <c r="DM757" s="254"/>
      <c r="DN757" s="259"/>
      <c r="DO757" s="254"/>
    </row>
    <row r="758" spans="1:119" ht="7.5" customHeight="1">
      <c r="A758" s="254"/>
      <c r="B758" s="258"/>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c r="AA758" s="254"/>
      <c r="AB758" s="254"/>
      <c r="AC758" s="254"/>
      <c r="AD758" s="254"/>
      <c r="AE758" s="254"/>
      <c r="AF758" s="254"/>
      <c r="AG758" s="254"/>
      <c r="AH758" s="254"/>
      <c r="AI758" s="254"/>
      <c r="AJ758" s="254"/>
      <c r="AK758" s="254"/>
      <c r="AL758" s="254"/>
      <c r="AM758" s="254"/>
      <c r="AN758" s="254"/>
      <c r="AO758" s="254"/>
      <c r="AP758" s="254"/>
      <c r="AQ758" s="254"/>
      <c r="AR758" s="254"/>
      <c r="AS758" s="254"/>
      <c r="AT758" s="254"/>
      <c r="AU758" s="254"/>
      <c r="AV758" s="254"/>
      <c r="AW758" s="254"/>
      <c r="AX758" s="254"/>
      <c r="AY758" s="254"/>
      <c r="AZ758" s="254"/>
      <c r="BA758" s="254"/>
      <c r="BB758" s="254"/>
      <c r="BC758" s="254"/>
      <c r="BD758" s="254"/>
      <c r="BE758" s="254"/>
      <c r="BF758" s="254"/>
      <c r="BG758" s="254"/>
      <c r="BH758" s="254"/>
      <c r="BI758" s="254"/>
      <c r="BJ758" s="254"/>
      <c r="BK758" s="254"/>
      <c r="BL758" s="254"/>
      <c r="BM758" s="254"/>
      <c r="BN758" s="254"/>
      <c r="BO758" s="254"/>
      <c r="BP758" s="254"/>
      <c r="BQ758" s="254"/>
      <c r="BR758" s="254"/>
      <c r="BS758" s="254"/>
      <c r="BT758" s="254"/>
      <c r="BU758" s="254"/>
      <c r="BV758" s="254"/>
      <c r="BW758" s="254"/>
      <c r="BX758" s="254"/>
      <c r="BY758" s="254"/>
      <c r="BZ758" s="254"/>
      <c r="CA758" s="254"/>
      <c r="CB758" s="254"/>
      <c r="CC758" s="254"/>
      <c r="CD758" s="254"/>
      <c r="CE758" s="254"/>
      <c r="CF758" s="254"/>
      <c r="CG758" s="254"/>
      <c r="CH758" s="254"/>
      <c r="CI758" s="254"/>
      <c r="CJ758" s="254"/>
      <c r="CK758" s="254"/>
      <c r="CL758" s="254"/>
      <c r="CM758" s="254"/>
      <c r="CN758" s="254"/>
      <c r="CO758" s="254"/>
      <c r="CP758" s="254"/>
      <c r="CQ758" s="254"/>
      <c r="CR758" s="254"/>
      <c r="CS758" s="254"/>
      <c r="CT758" s="254"/>
      <c r="CU758" s="254"/>
      <c r="CV758" s="254"/>
      <c r="CW758" s="254"/>
      <c r="CX758" s="254"/>
      <c r="CY758" s="254"/>
      <c r="CZ758" s="254"/>
      <c r="DA758" s="254"/>
      <c r="DB758" s="254"/>
      <c r="DC758" s="254"/>
      <c r="DD758" s="254"/>
      <c r="DE758" s="254"/>
      <c r="DF758" s="254"/>
      <c r="DG758" s="254"/>
      <c r="DH758" s="254"/>
      <c r="DI758" s="254"/>
      <c r="DJ758" s="254"/>
      <c r="DK758" s="254"/>
      <c r="DL758" s="254"/>
      <c r="DM758" s="254"/>
      <c r="DN758" s="259"/>
      <c r="DO758" s="254"/>
    </row>
    <row r="759" spans="1:119" ht="7.5" customHeight="1">
      <c r="A759" s="254"/>
      <c r="B759" s="258"/>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c r="AA759" s="254"/>
      <c r="AB759" s="254"/>
      <c r="AC759" s="254"/>
      <c r="AD759" s="254"/>
      <c r="AE759" s="254"/>
      <c r="AF759" s="254"/>
      <c r="AG759" s="254"/>
      <c r="AH759" s="254"/>
      <c r="AI759" s="254"/>
      <c r="AJ759" s="254"/>
      <c r="AK759" s="254"/>
      <c r="AL759" s="254"/>
      <c r="AM759" s="254"/>
      <c r="AN759" s="254"/>
      <c r="AO759" s="254"/>
      <c r="AP759" s="254"/>
      <c r="AQ759" s="254"/>
      <c r="AR759" s="254"/>
      <c r="AS759" s="254"/>
      <c r="AT759" s="254"/>
      <c r="AU759" s="254"/>
      <c r="AV759" s="254"/>
      <c r="AW759" s="254"/>
      <c r="AX759" s="254"/>
      <c r="AY759" s="254"/>
      <c r="AZ759" s="254"/>
      <c r="BA759" s="254"/>
      <c r="BB759" s="254"/>
      <c r="BC759" s="254"/>
      <c r="BD759" s="254"/>
      <c r="BE759" s="254"/>
      <c r="BF759" s="254"/>
      <c r="BG759" s="254"/>
      <c r="BH759" s="254"/>
      <c r="BI759" s="254"/>
      <c r="BJ759" s="254"/>
      <c r="BK759" s="254"/>
      <c r="BL759" s="254"/>
      <c r="BM759" s="254"/>
      <c r="BN759" s="254"/>
      <c r="BO759" s="254"/>
      <c r="BP759" s="254"/>
      <c r="BQ759" s="254"/>
      <c r="BR759" s="254"/>
      <c r="BS759" s="254"/>
      <c r="BT759" s="254"/>
      <c r="BU759" s="254"/>
      <c r="BV759" s="254"/>
      <c r="BW759" s="254"/>
      <c r="BX759" s="254"/>
      <c r="BY759" s="254"/>
      <c r="BZ759" s="254"/>
      <c r="CA759" s="254"/>
      <c r="CB759" s="254"/>
      <c r="CC759" s="254"/>
      <c r="CD759" s="254"/>
      <c r="CE759" s="254"/>
      <c r="CF759" s="254"/>
      <c r="CG759" s="254"/>
      <c r="CH759" s="254"/>
      <c r="CI759" s="254"/>
      <c r="CJ759" s="254"/>
      <c r="CK759" s="254"/>
      <c r="CL759" s="254"/>
      <c r="CM759" s="254"/>
      <c r="CN759" s="254"/>
      <c r="CO759" s="254"/>
      <c r="CP759" s="254"/>
      <c r="CQ759" s="254"/>
      <c r="CR759" s="254"/>
      <c r="CS759" s="254"/>
      <c r="CT759" s="254"/>
      <c r="CU759" s="254"/>
      <c r="CV759" s="254"/>
      <c r="CW759" s="254"/>
      <c r="CX759" s="254"/>
      <c r="CY759" s="254"/>
      <c r="CZ759" s="254"/>
      <c r="DA759" s="254"/>
      <c r="DB759" s="254"/>
      <c r="DC759" s="254"/>
      <c r="DD759" s="254"/>
      <c r="DE759" s="254"/>
      <c r="DF759" s="254"/>
      <c r="DG759" s="254"/>
      <c r="DH759" s="254"/>
      <c r="DI759" s="254"/>
      <c r="DJ759" s="254"/>
      <c r="DK759" s="254"/>
      <c r="DL759" s="254"/>
      <c r="DM759" s="254"/>
      <c r="DN759" s="259"/>
      <c r="DO759" s="254"/>
    </row>
    <row r="760" spans="1:119" ht="7.5" customHeight="1">
      <c r="A760" s="254"/>
      <c r="B760" s="258"/>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c r="AA760" s="254"/>
      <c r="AB760" s="254"/>
      <c r="AC760" s="254"/>
      <c r="AD760" s="254"/>
      <c r="AE760" s="254"/>
      <c r="AF760" s="254"/>
      <c r="AG760" s="254"/>
      <c r="AH760" s="254"/>
      <c r="AI760" s="254"/>
      <c r="AJ760" s="254"/>
      <c r="AK760" s="254"/>
      <c r="AL760" s="254"/>
      <c r="AM760" s="254"/>
      <c r="AN760" s="254"/>
      <c r="AO760" s="254"/>
      <c r="AP760" s="254"/>
      <c r="AQ760" s="254"/>
      <c r="AR760" s="254"/>
      <c r="AS760" s="254"/>
      <c r="AT760" s="254"/>
      <c r="AU760" s="254"/>
      <c r="AV760" s="254"/>
      <c r="AW760" s="254"/>
      <c r="AX760" s="254"/>
      <c r="AY760" s="254"/>
      <c r="AZ760" s="254"/>
      <c r="BA760" s="254"/>
      <c r="BB760" s="254"/>
      <c r="BC760" s="254"/>
      <c r="BD760" s="254"/>
      <c r="BE760" s="254"/>
      <c r="BF760" s="254"/>
      <c r="BG760" s="254"/>
      <c r="BH760" s="254"/>
      <c r="BI760" s="254"/>
      <c r="BJ760" s="254"/>
      <c r="BK760" s="254"/>
      <c r="BL760" s="254"/>
      <c r="BM760" s="254"/>
      <c r="BN760" s="254"/>
      <c r="BO760" s="254"/>
      <c r="BP760" s="254"/>
      <c r="BQ760" s="254"/>
      <c r="BR760" s="254"/>
      <c r="BS760" s="254"/>
      <c r="BT760" s="254"/>
      <c r="BU760" s="254"/>
      <c r="BV760" s="254"/>
      <c r="BW760" s="254"/>
      <c r="BX760" s="254"/>
      <c r="BY760" s="254"/>
      <c r="BZ760" s="254"/>
      <c r="CA760" s="254"/>
      <c r="CB760" s="254"/>
      <c r="CC760" s="254"/>
      <c r="CD760" s="254"/>
      <c r="CE760" s="254"/>
      <c r="CF760" s="254"/>
      <c r="CG760" s="254"/>
      <c r="CH760" s="254"/>
      <c r="CI760" s="254"/>
      <c r="CJ760" s="254"/>
      <c r="CK760" s="254"/>
      <c r="CL760" s="254"/>
      <c r="CM760" s="254"/>
      <c r="CN760" s="254"/>
      <c r="CO760" s="254"/>
      <c r="CP760" s="254"/>
      <c r="CQ760" s="254"/>
      <c r="CR760" s="254"/>
      <c r="CS760" s="254"/>
      <c r="CT760" s="254"/>
      <c r="CU760" s="254"/>
      <c r="CV760" s="254"/>
      <c r="CW760" s="254"/>
      <c r="CX760" s="254"/>
      <c r="CY760" s="254"/>
      <c r="CZ760" s="254"/>
      <c r="DA760" s="254"/>
      <c r="DB760" s="254"/>
      <c r="DC760" s="254"/>
      <c r="DD760" s="254"/>
      <c r="DE760" s="254"/>
      <c r="DF760" s="254"/>
      <c r="DG760" s="254"/>
      <c r="DH760" s="254"/>
      <c r="DI760" s="254"/>
      <c r="DJ760" s="254"/>
      <c r="DK760" s="254"/>
      <c r="DL760" s="254"/>
      <c r="DM760" s="254"/>
      <c r="DN760" s="259"/>
      <c r="DO760" s="254"/>
    </row>
    <row r="761" spans="1:119" ht="7.5" customHeight="1">
      <c r="A761" s="254"/>
      <c r="B761" s="258"/>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c r="AA761" s="254"/>
      <c r="AB761" s="254"/>
      <c r="AC761" s="254"/>
      <c r="AD761" s="254"/>
      <c r="AE761" s="254"/>
      <c r="AF761" s="254"/>
      <c r="AG761" s="254"/>
      <c r="AH761" s="254"/>
      <c r="AI761" s="254"/>
      <c r="AJ761" s="254"/>
      <c r="AK761" s="254"/>
      <c r="AL761" s="254"/>
      <c r="AM761" s="254"/>
      <c r="AN761" s="254"/>
      <c r="AO761" s="254"/>
      <c r="AP761" s="254"/>
      <c r="AQ761" s="254"/>
      <c r="AR761" s="254"/>
      <c r="AS761" s="254"/>
      <c r="AT761" s="254"/>
      <c r="AU761" s="254"/>
      <c r="AV761" s="254"/>
      <c r="AW761" s="254"/>
      <c r="AX761" s="254"/>
      <c r="AY761" s="254"/>
      <c r="AZ761" s="254"/>
      <c r="BA761" s="254"/>
      <c r="BB761" s="254"/>
      <c r="BC761" s="254"/>
      <c r="BD761" s="254"/>
      <c r="BE761" s="254"/>
      <c r="BF761" s="254"/>
      <c r="BG761" s="254"/>
      <c r="BH761" s="254"/>
      <c r="BI761" s="254"/>
      <c r="BJ761" s="254"/>
      <c r="BK761" s="254"/>
      <c r="BL761" s="254"/>
      <c r="BM761" s="254"/>
      <c r="BN761" s="254"/>
      <c r="BO761" s="254"/>
      <c r="BP761" s="254"/>
      <c r="BQ761" s="254"/>
      <c r="BR761" s="254"/>
      <c r="BS761" s="254"/>
      <c r="BT761" s="254"/>
      <c r="BU761" s="254"/>
      <c r="BV761" s="254"/>
      <c r="BW761" s="254"/>
      <c r="BX761" s="254"/>
      <c r="BY761" s="254"/>
      <c r="BZ761" s="254"/>
      <c r="CA761" s="254"/>
      <c r="CB761" s="254"/>
      <c r="CC761" s="254"/>
      <c r="CD761" s="254"/>
      <c r="CE761" s="254"/>
      <c r="CF761" s="254"/>
      <c r="CG761" s="254"/>
      <c r="CH761" s="254"/>
      <c r="CI761" s="254"/>
      <c r="CJ761" s="254"/>
      <c r="CK761" s="254"/>
      <c r="CL761" s="254"/>
      <c r="CM761" s="254"/>
      <c r="CN761" s="254"/>
      <c r="CO761" s="254"/>
      <c r="CP761" s="254"/>
      <c r="CQ761" s="254"/>
      <c r="CR761" s="254"/>
      <c r="CS761" s="254"/>
      <c r="CT761" s="254"/>
      <c r="CU761" s="254"/>
      <c r="CV761" s="254"/>
      <c r="CW761" s="254"/>
      <c r="CX761" s="254"/>
      <c r="CY761" s="254"/>
      <c r="CZ761" s="254"/>
      <c r="DA761" s="254"/>
      <c r="DB761" s="254"/>
      <c r="DC761" s="254"/>
      <c r="DD761" s="254"/>
      <c r="DE761" s="254"/>
      <c r="DF761" s="254"/>
      <c r="DG761" s="254"/>
      <c r="DH761" s="254"/>
      <c r="DI761" s="254"/>
      <c r="DJ761" s="254"/>
      <c r="DK761" s="254"/>
      <c r="DL761" s="254"/>
      <c r="DM761" s="254"/>
      <c r="DN761" s="259"/>
      <c r="DO761" s="254"/>
    </row>
    <row r="762" spans="1:119" ht="7.5" customHeight="1">
      <c r="A762" s="254"/>
      <c r="B762" s="258"/>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c r="AA762" s="254"/>
      <c r="AB762" s="254"/>
      <c r="AC762" s="254"/>
      <c r="AD762" s="254"/>
      <c r="AE762" s="254"/>
      <c r="AF762" s="254"/>
      <c r="AG762" s="254"/>
      <c r="AH762" s="254"/>
      <c r="AI762" s="254"/>
      <c r="AJ762" s="254"/>
      <c r="AK762" s="254"/>
      <c r="AL762" s="254"/>
      <c r="AM762" s="254"/>
      <c r="AN762" s="254"/>
      <c r="AO762" s="254"/>
      <c r="AP762" s="254"/>
      <c r="AQ762" s="254"/>
      <c r="AR762" s="254"/>
      <c r="AS762" s="254"/>
      <c r="AT762" s="254"/>
      <c r="AU762" s="254"/>
      <c r="AV762" s="254"/>
      <c r="AW762" s="254"/>
      <c r="AX762" s="254"/>
      <c r="AY762" s="254"/>
      <c r="AZ762" s="254"/>
      <c r="BA762" s="254"/>
      <c r="BB762" s="254"/>
      <c r="BC762" s="254"/>
      <c r="BD762" s="254"/>
      <c r="BE762" s="254"/>
      <c r="BF762" s="254"/>
      <c r="BG762" s="254"/>
      <c r="BH762" s="254"/>
      <c r="BI762" s="254"/>
      <c r="BJ762" s="254"/>
      <c r="BK762" s="254"/>
      <c r="BL762" s="254"/>
      <c r="BM762" s="254"/>
      <c r="BN762" s="254"/>
      <c r="BO762" s="254"/>
      <c r="BP762" s="254"/>
      <c r="BQ762" s="254"/>
      <c r="BR762" s="254"/>
      <c r="BS762" s="254"/>
      <c r="BT762" s="254"/>
      <c r="BU762" s="254"/>
      <c r="BV762" s="254"/>
      <c r="BW762" s="254"/>
      <c r="BX762" s="254"/>
      <c r="BY762" s="254"/>
      <c r="BZ762" s="254"/>
      <c r="CA762" s="254"/>
      <c r="CB762" s="254"/>
      <c r="CC762" s="254"/>
      <c r="CD762" s="254"/>
      <c r="CE762" s="254"/>
      <c r="CF762" s="254"/>
      <c r="CG762" s="254"/>
      <c r="CH762" s="254"/>
      <c r="CI762" s="254"/>
      <c r="CJ762" s="254"/>
      <c r="CK762" s="254"/>
      <c r="CL762" s="254"/>
      <c r="CM762" s="254"/>
      <c r="CN762" s="254"/>
      <c r="CO762" s="254"/>
      <c r="CP762" s="254"/>
      <c r="CQ762" s="254"/>
      <c r="CR762" s="254"/>
      <c r="CS762" s="254"/>
      <c r="CT762" s="254"/>
      <c r="CU762" s="254"/>
      <c r="CV762" s="254"/>
      <c r="CW762" s="254"/>
      <c r="CX762" s="254"/>
      <c r="CY762" s="254"/>
      <c r="CZ762" s="254"/>
      <c r="DA762" s="254"/>
      <c r="DB762" s="254"/>
      <c r="DC762" s="254"/>
      <c r="DD762" s="254"/>
      <c r="DE762" s="254"/>
      <c r="DF762" s="254"/>
      <c r="DG762" s="254"/>
      <c r="DH762" s="254"/>
      <c r="DI762" s="254"/>
      <c r="DJ762" s="254"/>
      <c r="DK762" s="254"/>
      <c r="DL762" s="254"/>
      <c r="DM762" s="254"/>
      <c r="DN762" s="259"/>
      <c r="DO762" s="254"/>
    </row>
    <row r="763" spans="1:119" ht="7.5" customHeight="1">
      <c r="A763" s="254"/>
      <c r="B763" s="258"/>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c r="AA763" s="254"/>
      <c r="AB763" s="254"/>
      <c r="AC763" s="254"/>
      <c r="AD763" s="254"/>
      <c r="AE763" s="254"/>
      <c r="AF763" s="254"/>
      <c r="AG763" s="254"/>
      <c r="AH763" s="254"/>
      <c r="AI763" s="254"/>
      <c r="AJ763" s="254"/>
      <c r="AK763" s="254"/>
      <c r="AL763" s="254"/>
      <c r="AM763" s="254"/>
      <c r="AN763" s="254"/>
      <c r="AO763" s="254"/>
      <c r="AP763" s="254"/>
      <c r="AQ763" s="254"/>
      <c r="AR763" s="254"/>
      <c r="AS763" s="254"/>
      <c r="AT763" s="254"/>
      <c r="AU763" s="254"/>
      <c r="AV763" s="254"/>
      <c r="AW763" s="254"/>
      <c r="AX763" s="254"/>
      <c r="AY763" s="254"/>
      <c r="AZ763" s="254"/>
      <c r="BA763" s="254"/>
      <c r="BB763" s="254"/>
      <c r="BC763" s="254"/>
      <c r="BD763" s="254"/>
      <c r="BE763" s="254"/>
      <c r="BF763" s="254"/>
      <c r="BG763" s="254"/>
      <c r="BH763" s="254"/>
      <c r="BI763" s="254"/>
      <c r="BJ763" s="254"/>
      <c r="BK763" s="254"/>
      <c r="BL763" s="254"/>
      <c r="BM763" s="254"/>
      <c r="BN763" s="254"/>
      <c r="BO763" s="254"/>
      <c r="BP763" s="254"/>
      <c r="BQ763" s="254"/>
      <c r="BR763" s="254"/>
      <c r="BS763" s="254"/>
      <c r="BT763" s="254"/>
      <c r="BU763" s="254"/>
      <c r="BV763" s="254"/>
      <c r="BW763" s="254"/>
      <c r="BX763" s="254"/>
      <c r="BY763" s="254"/>
      <c r="BZ763" s="254"/>
      <c r="CA763" s="254"/>
      <c r="CB763" s="254"/>
      <c r="CC763" s="254"/>
      <c r="CD763" s="254"/>
      <c r="CE763" s="254"/>
      <c r="CF763" s="254"/>
      <c r="CG763" s="254"/>
      <c r="CH763" s="254"/>
      <c r="CI763" s="254"/>
      <c r="CJ763" s="254"/>
      <c r="CK763" s="254"/>
      <c r="CL763" s="254"/>
      <c r="CM763" s="254"/>
      <c r="CN763" s="254"/>
      <c r="CO763" s="254"/>
      <c r="CP763" s="254"/>
      <c r="CQ763" s="254"/>
      <c r="CR763" s="254"/>
      <c r="CS763" s="254"/>
      <c r="CT763" s="254"/>
      <c r="CU763" s="254"/>
      <c r="CV763" s="254"/>
      <c r="CW763" s="254"/>
      <c r="CX763" s="254"/>
      <c r="CY763" s="254"/>
      <c r="CZ763" s="254"/>
      <c r="DA763" s="254"/>
      <c r="DB763" s="254"/>
      <c r="DC763" s="254"/>
      <c r="DD763" s="254"/>
      <c r="DE763" s="254"/>
      <c r="DF763" s="254"/>
      <c r="DG763" s="254"/>
      <c r="DH763" s="254"/>
      <c r="DI763" s="254"/>
      <c r="DJ763" s="254"/>
      <c r="DK763" s="254"/>
      <c r="DL763" s="254"/>
      <c r="DM763" s="254"/>
      <c r="DN763" s="259"/>
      <c r="DO763" s="254"/>
    </row>
    <row r="764" spans="1:119" ht="7.5" customHeight="1">
      <c r="A764" s="254"/>
      <c r="B764" s="258"/>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c r="AA764" s="254"/>
      <c r="AB764" s="254"/>
      <c r="AC764" s="254"/>
      <c r="AD764" s="254"/>
      <c r="AE764" s="254"/>
      <c r="AF764" s="254"/>
      <c r="AG764" s="254"/>
      <c r="AH764" s="254"/>
      <c r="AI764" s="254"/>
      <c r="AJ764" s="254"/>
      <c r="AK764" s="254"/>
      <c r="AL764" s="254"/>
      <c r="AM764" s="254"/>
      <c r="AN764" s="254"/>
      <c r="AO764" s="254"/>
      <c r="AP764" s="254"/>
      <c r="AQ764" s="254"/>
      <c r="AR764" s="254"/>
      <c r="AS764" s="254"/>
      <c r="AT764" s="254"/>
      <c r="AU764" s="254"/>
      <c r="AV764" s="254"/>
      <c r="AW764" s="254"/>
      <c r="AX764" s="254"/>
      <c r="AY764" s="254"/>
      <c r="AZ764" s="254"/>
      <c r="BA764" s="254"/>
      <c r="BB764" s="254"/>
      <c r="BC764" s="254"/>
      <c r="BD764" s="254"/>
      <c r="BE764" s="254"/>
      <c r="BF764" s="254"/>
      <c r="BG764" s="254"/>
      <c r="BH764" s="254"/>
      <c r="BI764" s="254"/>
      <c r="BJ764" s="254"/>
      <c r="BK764" s="254"/>
      <c r="BL764" s="254"/>
      <c r="BM764" s="254"/>
      <c r="BN764" s="254"/>
      <c r="BO764" s="254"/>
      <c r="BP764" s="254"/>
      <c r="BQ764" s="254"/>
      <c r="BR764" s="254"/>
      <c r="BS764" s="254"/>
      <c r="BT764" s="254"/>
      <c r="BU764" s="254"/>
      <c r="BV764" s="254"/>
      <c r="BW764" s="254"/>
      <c r="BX764" s="254"/>
      <c r="BY764" s="254"/>
      <c r="BZ764" s="254"/>
      <c r="CA764" s="254"/>
      <c r="CB764" s="254"/>
      <c r="CC764" s="254"/>
      <c r="CD764" s="254"/>
      <c r="CE764" s="254"/>
      <c r="CF764" s="254"/>
      <c r="CG764" s="254"/>
      <c r="CH764" s="254"/>
      <c r="CI764" s="254"/>
      <c r="CJ764" s="254"/>
      <c r="CK764" s="254"/>
      <c r="CL764" s="254"/>
      <c r="CM764" s="254"/>
      <c r="CN764" s="254"/>
      <c r="CO764" s="254"/>
      <c r="CP764" s="254"/>
      <c r="CQ764" s="254"/>
      <c r="CR764" s="254"/>
      <c r="CS764" s="254"/>
      <c r="CT764" s="254"/>
      <c r="CU764" s="254"/>
      <c r="CV764" s="254"/>
      <c r="CW764" s="254"/>
      <c r="CX764" s="254"/>
      <c r="CY764" s="254"/>
      <c r="CZ764" s="254"/>
      <c r="DA764" s="254"/>
      <c r="DB764" s="254"/>
      <c r="DC764" s="254"/>
      <c r="DD764" s="254"/>
      <c r="DE764" s="254"/>
      <c r="DF764" s="254"/>
      <c r="DG764" s="254"/>
      <c r="DH764" s="254"/>
      <c r="DI764" s="254"/>
      <c r="DJ764" s="254"/>
      <c r="DK764" s="254"/>
      <c r="DL764" s="254"/>
      <c r="DM764" s="254"/>
      <c r="DN764" s="259"/>
      <c r="DO764" s="254"/>
    </row>
    <row r="765" spans="1:119" ht="7.5" customHeight="1">
      <c r="A765" s="254"/>
      <c r="B765" s="258"/>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c r="AA765" s="254"/>
      <c r="AB765" s="254"/>
      <c r="AC765" s="254"/>
      <c r="AD765" s="254"/>
      <c r="AE765" s="254"/>
      <c r="AF765" s="254"/>
      <c r="AG765" s="254"/>
      <c r="AH765" s="254"/>
      <c r="AI765" s="254"/>
      <c r="AJ765" s="254"/>
      <c r="AK765" s="254"/>
      <c r="AL765" s="254"/>
      <c r="AM765" s="254"/>
      <c r="AN765" s="254"/>
      <c r="AO765" s="254"/>
      <c r="AP765" s="254"/>
      <c r="AQ765" s="254"/>
      <c r="AR765" s="254"/>
      <c r="AS765" s="254"/>
      <c r="AT765" s="254"/>
      <c r="AU765" s="254"/>
      <c r="AV765" s="254"/>
      <c r="AW765" s="254"/>
      <c r="AX765" s="254"/>
      <c r="AY765" s="254"/>
      <c r="AZ765" s="254"/>
      <c r="BA765" s="254"/>
      <c r="BB765" s="254"/>
      <c r="BC765" s="254"/>
      <c r="BD765" s="254"/>
      <c r="BE765" s="254"/>
      <c r="BF765" s="254"/>
      <c r="BG765" s="254"/>
      <c r="BH765" s="254"/>
      <c r="BI765" s="254"/>
      <c r="BJ765" s="254"/>
      <c r="BK765" s="254"/>
      <c r="BL765" s="254"/>
      <c r="BM765" s="254"/>
      <c r="BN765" s="254"/>
      <c r="BO765" s="254"/>
      <c r="BP765" s="254"/>
      <c r="BQ765" s="254"/>
      <c r="BR765" s="254"/>
      <c r="BS765" s="254"/>
      <c r="BT765" s="254"/>
      <c r="BU765" s="254"/>
      <c r="BV765" s="254"/>
      <c r="BW765" s="254"/>
      <c r="BX765" s="254"/>
      <c r="BY765" s="254"/>
      <c r="BZ765" s="254"/>
      <c r="CA765" s="254"/>
      <c r="CB765" s="254"/>
      <c r="CC765" s="254"/>
      <c r="CD765" s="254"/>
      <c r="CE765" s="254"/>
      <c r="CF765" s="254"/>
      <c r="CG765" s="254"/>
      <c r="CH765" s="254"/>
      <c r="CI765" s="254"/>
      <c r="CJ765" s="254"/>
      <c r="CK765" s="254"/>
      <c r="CL765" s="254"/>
      <c r="CM765" s="254"/>
      <c r="CN765" s="254"/>
      <c r="CO765" s="254"/>
      <c r="CP765" s="254"/>
      <c r="CQ765" s="254"/>
      <c r="CR765" s="254"/>
      <c r="CS765" s="254"/>
      <c r="CT765" s="254"/>
      <c r="CU765" s="254"/>
      <c r="CV765" s="254"/>
      <c r="CW765" s="254"/>
      <c r="CX765" s="254"/>
      <c r="CY765" s="254"/>
      <c r="CZ765" s="254"/>
      <c r="DA765" s="254"/>
      <c r="DB765" s="254"/>
      <c r="DC765" s="254"/>
      <c r="DD765" s="254"/>
      <c r="DE765" s="254"/>
      <c r="DF765" s="254"/>
      <c r="DG765" s="254"/>
      <c r="DH765" s="254"/>
      <c r="DI765" s="254"/>
      <c r="DJ765" s="254"/>
      <c r="DK765" s="254"/>
      <c r="DL765" s="254"/>
      <c r="DM765" s="254"/>
      <c r="DN765" s="259"/>
      <c r="DO765" s="254"/>
    </row>
    <row r="766" spans="1:119" ht="7.5" customHeight="1">
      <c r="A766" s="254"/>
      <c r="B766" s="258"/>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c r="AA766" s="254"/>
      <c r="AB766" s="254"/>
      <c r="AC766" s="254"/>
      <c r="AD766" s="254"/>
      <c r="AE766" s="254"/>
      <c r="AF766" s="254"/>
      <c r="AG766" s="254"/>
      <c r="AH766" s="254"/>
      <c r="AI766" s="254"/>
      <c r="AJ766" s="254"/>
      <c r="AK766" s="254"/>
      <c r="AL766" s="254"/>
      <c r="AM766" s="254"/>
      <c r="AN766" s="254"/>
      <c r="AO766" s="254"/>
      <c r="AP766" s="254"/>
      <c r="AQ766" s="254"/>
      <c r="AR766" s="254"/>
      <c r="AS766" s="254"/>
      <c r="AT766" s="254"/>
      <c r="AU766" s="254"/>
      <c r="AV766" s="254"/>
      <c r="AW766" s="254"/>
      <c r="AX766" s="254"/>
      <c r="AY766" s="254"/>
      <c r="AZ766" s="254"/>
      <c r="BA766" s="254"/>
      <c r="BB766" s="254"/>
      <c r="BC766" s="254"/>
      <c r="BD766" s="254"/>
      <c r="BE766" s="254"/>
      <c r="BF766" s="254"/>
      <c r="BG766" s="254"/>
      <c r="BH766" s="254"/>
      <c r="BI766" s="254"/>
      <c r="BJ766" s="254"/>
      <c r="BK766" s="254"/>
      <c r="BL766" s="254"/>
      <c r="BM766" s="254"/>
      <c r="BN766" s="254"/>
      <c r="BO766" s="254"/>
      <c r="BP766" s="254"/>
      <c r="BQ766" s="254"/>
      <c r="BR766" s="254"/>
      <c r="BS766" s="254"/>
      <c r="BT766" s="254"/>
      <c r="BU766" s="254"/>
      <c r="BV766" s="254"/>
      <c r="BW766" s="254"/>
      <c r="BX766" s="254"/>
      <c r="BY766" s="254"/>
      <c r="BZ766" s="254"/>
      <c r="CA766" s="254"/>
      <c r="CB766" s="254"/>
      <c r="CC766" s="254"/>
      <c r="CD766" s="254"/>
      <c r="CE766" s="254"/>
      <c r="CF766" s="254"/>
      <c r="CG766" s="254"/>
      <c r="CH766" s="254"/>
      <c r="CI766" s="254"/>
      <c r="CJ766" s="254"/>
      <c r="CK766" s="254"/>
      <c r="CL766" s="254"/>
      <c r="CM766" s="254"/>
      <c r="CN766" s="254"/>
      <c r="CO766" s="254"/>
      <c r="CP766" s="254"/>
      <c r="CQ766" s="254"/>
      <c r="CR766" s="254"/>
      <c r="CS766" s="254"/>
      <c r="CT766" s="254"/>
      <c r="CU766" s="254"/>
      <c r="CV766" s="254"/>
      <c r="CW766" s="254"/>
      <c r="CX766" s="254"/>
      <c r="CY766" s="254"/>
      <c r="CZ766" s="254"/>
      <c r="DA766" s="254"/>
      <c r="DB766" s="254"/>
      <c r="DC766" s="254"/>
      <c r="DD766" s="254"/>
      <c r="DE766" s="254"/>
      <c r="DF766" s="254"/>
      <c r="DG766" s="254"/>
      <c r="DH766" s="254"/>
      <c r="DI766" s="254"/>
      <c r="DJ766" s="254"/>
      <c r="DK766" s="254"/>
      <c r="DL766" s="254"/>
      <c r="DM766" s="254"/>
      <c r="DN766" s="259"/>
      <c r="DO766" s="254"/>
    </row>
    <row r="767" spans="1:119" ht="7.5" customHeight="1">
      <c r="A767" s="254"/>
      <c r="B767" s="258"/>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c r="AA767" s="254"/>
      <c r="AB767" s="254"/>
      <c r="AC767" s="254"/>
      <c r="AD767" s="254"/>
      <c r="AE767" s="254"/>
      <c r="AF767" s="254"/>
      <c r="AG767" s="254"/>
      <c r="AH767" s="254"/>
      <c r="AI767" s="254"/>
      <c r="AJ767" s="254"/>
      <c r="AK767" s="254"/>
      <c r="AL767" s="254"/>
      <c r="AM767" s="254"/>
      <c r="AN767" s="254"/>
      <c r="AO767" s="254"/>
      <c r="AP767" s="254"/>
      <c r="AQ767" s="254"/>
      <c r="AR767" s="254"/>
      <c r="AS767" s="254"/>
      <c r="AT767" s="254"/>
      <c r="AU767" s="254"/>
      <c r="AV767" s="254"/>
      <c r="AW767" s="254"/>
      <c r="AX767" s="254"/>
      <c r="AY767" s="254"/>
      <c r="AZ767" s="254"/>
      <c r="BA767" s="254"/>
      <c r="BB767" s="254"/>
      <c r="BC767" s="254"/>
      <c r="BD767" s="254"/>
      <c r="BE767" s="254"/>
      <c r="BF767" s="254"/>
      <c r="BG767" s="254"/>
      <c r="BH767" s="254"/>
      <c r="BI767" s="254"/>
      <c r="BJ767" s="254"/>
      <c r="BK767" s="254"/>
      <c r="BL767" s="254"/>
      <c r="BM767" s="254"/>
      <c r="BN767" s="254"/>
      <c r="BO767" s="254"/>
      <c r="BP767" s="254"/>
      <c r="BQ767" s="254"/>
      <c r="BR767" s="254"/>
      <c r="BS767" s="254"/>
      <c r="BT767" s="254"/>
      <c r="BU767" s="254"/>
      <c r="BV767" s="254"/>
      <c r="BW767" s="254"/>
      <c r="BX767" s="254"/>
      <c r="BY767" s="254"/>
      <c r="BZ767" s="254"/>
      <c r="CA767" s="254"/>
      <c r="CB767" s="254"/>
      <c r="CC767" s="254"/>
      <c r="CD767" s="254"/>
      <c r="CE767" s="254"/>
      <c r="CF767" s="254"/>
      <c r="CG767" s="254"/>
      <c r="CH767" s="254"/>
      <c r="CI767" s="254"/>
      <c r="CJ767" s="254"/>
      <c r="CK767" s="254"/>
      <c r="CL767" s="254"/>
      <c r="CM767" s="254"/>
      <c r="CN767" s="254"/>
      <c r="CO767" s="254"/>
      <c r="CP767" s="254"/>
      <c r="CQ767" s="254"/>
      <c r="CR767" s="254"/>
      <c r="CS767" s="254"/>
      <c r="CT767" s="254"/>
      <c r="CU767" s="254"/>
      <c r="CV767" s="254"/>
      <c r="CW767" s="254"/>
      <c r="CX767" s="254"/>
      <c r="CY767" s="254"/>
      <c r="CZ767" s="254"/>
      <c r="DA767" s="254"/>
      <c r="DB767" s="254"/>
      <c r="DC767" s="254"/>
      <c r="DD767" s="254"/>
      <c r="DE767" s="254"/>
      <c r="DF767" s="254"/>
      <c r="DG767" s="254"/>
      <c r="DH767" s="254"/>
      <c r="DI767" s="254"/>
      <c r="DJ767" s="254"/>
      <c r="DK767" s="254"/>
      <c r="DL767" s="254"/>
      <c r="DM767" s="254"/>
      <c r="DN767" s="259"/>
      <c r="DO767" s="254"/>
    </row>
    <row r="768" spans="1:119" ht="7.5" customHeight="1">
      <c r="A768" s="254"/>
      <c r="B768" s="258"/>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c r="AV768" s="254"/>
      <c r="AW768" s="254"/>
      <c r="AX768" s="254"/>
      <c r="AY768" s="254"/>
      <c r="AZ768" s="254"/>
      <c r="BA768" s="254"/>
      <c r="BB768" s="254"/>
      <c r="BC768" s="254"/>
      <c r="BD768" s="254"/>
      <c r="BE768" s="254"/>
      <c r="BF768" s="254"/>
      <c r="BG768" s="254"/>
      <c r="BH768" s="254"/>
      <c r="BI768" s="254"/>
      <c r="BJ768" s="254"/>
      <c r="BK768" s="254"/>
      <c r="BL768" s="254"/>
      <c r="BM768" s="254"/>
      <c r="BN768" s="254"/>
      <c r="BO768" s="254"/>
      <c r="BP768" s="254"/>
      <c r="BQ768" s="254"/>
      <c r="BR768" s="254"/>
      <c r="BS768" s="254"/>
      <c r="BT768" s="254"/>
      <c r="BU768" s="254"/>
      <c r="BV768" s="254"/>
      <c r="BW768" s="254"/>
      <c r="BX768" s="254"/>
      <c r="BY768" s="254"/>
      <c r="BZ768" s="254"/>
      <c r="CA768" s="254"/>
      <c r="CB768" s="254"/>
      <c r="CC768" s="254"/>
      <c r="CD768" s="254"/>
      <c r="CE768" s="254"/>
      <c r="CF768" s="254"/>
      <c r="CG768" s="254"/>
      <c r="CH768" s="254"/>
      <c r="CI768" s="254"/>
      <c r="CJ768" s="254"/>
      <c r="CK768" s="254"/>
      <c r="CL768" s="254"/>
      <c r="CM768" s="254"/>
      <c r="CN768" s="254"/>
      <c r="CO768" s="254"/>
      <c r="CP768" s="254"/>
      <c r="CQ768" s="254"/>
      <c r="CR768" s="254"/>
      <c r="CS768" s="254"/>
      <c r="CT768" s="254"/>
      <c r="CU768" s="254"/>
      <c r="CV768" s="254"/>
      <c r="CW768" s="254"/>
      <c r="CX768" s="254"/>
      <c r="CY768" s="254"/>
      <c r="CZ768" s="254"/>
      <c r="DA768" s="254"/>
      <c r="DB768" s="254"/>
      <c r="DC768" s="254"/>
      <c r="DD768" s="254"/>
      <c r="DE768" s="254"/>
      <c r="DF768" s="254"/>
      <c r="DG768" s="254"/>
      <c r="DH768" s="254"/>
      <c r="DI768" s="254"/>
      <c r="DJ768" s="254"/>
      <c r="DK768" s="254"/>
      <c r="DL768" s="254"/>
      <c r="DM768" s="254"/>
      <c r="DN768" s="259"/>
      <c r="DO768" s="254"/>
    </row>
    <row r="769" spans="1:119" ht="7.5" customHeight="1">
      <c r="A769" s="254"/>
      <c r="B769" s="258"/>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c r="AV769" s="254"/>
      <c r="AW769" s="254"/>
      <c r="AX769" s="254"/>
      <c r="AY769" s="254"/>
      <c r="AZ769" s="254"/>
      <c r="BA769" s="254"/>
      <c r="BB769" s="254"/>
      <c r="BC769" s="254"/>
      <c r="BD769" s="254"/>
      <c r="BE769" s="254"/>
      <c r="BF769" s="254"/>
      <c r="BG769" s="254"/>
      <c r="BH769" s="254"/>
      <c r="BI769" s="254"/>
      <c r="BJ769" s="254"/>
      <c r="BK769" s="254"/>
      <c r="BL769" s="254"/>
      <c r="BM769" s="254"/>
      <c r="BN769" s="254"/>
      <c r="BO769" s="254"/>
      <c r="BP769" s="254"/>
      <c r="BQ769" s="254"/>
      <c r="BR769" s="254"/>
      <c r="BS769" s="254"/>
      <c r="BT769" s="254"/>
      <c r="BU769" s="254"/>
      <c r="BV769" s="254"/>
      <c r="BW769" s="254"/>
      <c r="BX769" s="254"/>
      <c r="BY769" s="254"/>
      <c r="BZ769" s="254"/>
      <c r="CA769" s="254"/>
      <c r="CB769" s="254"/>
      <c r="CC769" s="254"/>
      <c r="CD769" s="254"/>
      <c r="CE769" s="254"/>
      <c r="CF769" s="254"/>
      <c r="CG769" s="254"/>
      <c r="CH769" s="254"/>
      <c r="CI769" s="254"/>
      <c r="CJ769" s="254"/>
      <c r="CK769" s="254"/>
      <c r="CL769" s="254"/>
      <c r="CM769" s="254"/>
      <c r="CN769" s="254"/>
      <c r="CO769" s="254"/>
      <c r="CP769" s="254"/>
      <c r="CQ769" s="254"/>
      <c r="CR769" s="254"/>
      <c r="CS769" s="254"/>
      <c r="CT769" s="254"/>
      <c r="CU769" s="254"/>
      <c r="CV769" s="254"/>
      <c r="CW769" s="254"/>
      <c r="CX769" s="254"/>
      <c r="CY769" s="254"/>
      <c r="CZ769" s="254"/>
      <c r="DA769" s="254"/>
      <c r="DB769" s="254"/>
      <c r="DC769" s="254"/>
      <c r="DD769" s="254"/>
      <c r="DE769" s="254"/>
      <c r="DF769" s="254"/>
      <c r="DG769" s="254"/>
      <c r="DH769" s="254"/>
      <c r="DI769" s="254"/>
      <c r="DJ769" s="254"/>
      <c r="DK769" s="254"/>
      <c r="DL769" s="254"/>
      <c r="DM769" s="254"/>
      <c r="DN769" s="259"/>
      <c r="DO769" s="254"/>
    </row>
    <row r="770" spans="1:119" ht="7.5" customHeight="1">
      <c r="A770" s="254"/>
      <c r="B770" s="258"/>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c r="AA770" s="254"/>
      <c r="AB770" s="254"/>
      <c r="AC770" s="254"/>
      <c r="AD770" s="254"/>
      <c r="AE770" s="254"/>
      <c r="AF770" s="254"/>
      <c r="AG770" s="254"/>
      <c r="AH770" s="254"/>
      <c r="AI770" s="254"/>
      <c r="AJ770" s="254"/>
      <c r="AK770" s="254"/>
      <c r="AL770" s="254"/>
      <c r="AM770" s="254"/>
      <c r="AN770" s="254"/>
      <c r="AO770" s="254"/>
      <c r="AP770" s="254"/>
      <c r="AQ770" s="254"/>
      <c r="AR770" s="254"/>
      <c r="AS770" s="254"/>
      <c r="AT770" s="254"/>
      <c r="AU770" s="254"/>
      <c r="AV770" s="254"/>
      <c r="AW770" s="254"/>
      <c r="AX770" s="254"/>
      <c r="AY770" s="254"/>
      <c r="AZ770" s="254"/>
      <c r="BA770" s="254"/>
      <c r="BB770" s="254"/>
      <c r="BC770" s="254"/>
      <c r="BD770" s="254"/>
      <c r="BE770" s="254"/>
      <c r="BF770" s="254"/>
      <c r="BG770" s="254"/>
      <c r="BH770" s="254"/>
      <c r="BI770" s="254"/>
      <c r="BJ770" s="254"/>
      <c r="BK770" s="254"/>
      <c r="BL770" s="254"/>
      <c r="BM770" s="254"/>
      <c r="BN770" s="254"/>
      <c r="BO770" s="254"/>
      <c r="BP770" s="254"/>
      <c r="BQ770" s="254"/>
      <c r="BR770" s="254"/>
      <c r="BS770" s="254"/>
      <c r="BT770" s="254"/>
      <c r="BU770" s="254"/>
      <c r="BV770" s="254"/>
      <c r="BW770" s="254"/>
      <c r="BX770" s="254"/>
      <c r="BY770" s="254"/>
      <c r="BZ770" s="254"/>
      <c r="CA770" s="254"/>
      <c r="CB770" s="254"/>
      <c r="CC770" s="254"/>
      <c r="CD770" s="254"/>
      <c r="CE770" s="254"/>
      <c r="CF770" s="254"/>
      <c r="CG770" s="254"/>
      <c r="CH770" s="254"/>
      <c r="CI770" s="254"/>
      <c r="CJ770" s="254"/>
      <c r="CK770" s="254"/>
      <c r="CL770" s="254"/>
      <c r="CM770" s="254"/>
      <c r="CN770" s="254"/>
      <c r="CO770" s="254"/>
      <c r="CP770" s="254"/>
      <c r="CQ770" s="254"/>
      <c r="CR770" s="254"/>
      <c r="CS770" s="254"/>
      <c r="CT770" s="254"/>
      <c r="CU770" s="254"/>
      <c r="CV770" s="254"/>
      <c r="CW770" s="254"/>
      <c r="CX770" s="254"/>
      <c r="CY770" s="254"/>
      <c r="CZ770" s="254"/>
      <c r="DA770" s="254"/>
      <c r="DB770" s="254"/>
      <c r="DC770" s="254"/>
      <c r="DD770" s="254"/>
      <c r="DE770" s="254"/>
      <c r="DF770" s="254"/>
      <c r="DG770" s="254"/>
      <c r="DH770" s="254"/>
      <c r="DI770" s="254"/>
      <c r="DJ770" s="254"/>
      <c r="DK770" s="254"/>
      <c r="DL770" s="254"/>
      <c r="DM770" s="254"/>
      <c r="DN770" s="259"/>
      <c r="DO770" s="254"/>
    </row>
    <row r="771" spans="1:119" ht="7.5" customHeight="1">
      <c r="A771" s="254"/>
      <c r="B771" s="258"/>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c r="AA771" s="254"/>
      <c r="AB771" s="254"/>
      <c r="AC771" s="254"/>
      <c r="AD771" s="254"/>
      <c r="AE771" s="254"/>
      <c r="AF771" s="254"/>
      <c r="AG771" s="254"/>
      <c r="AH771" s="254"/>
      <c r="AI771" s="254"/>
      <c r="AJ771" s="254"/>
      <c r="AK771" s="254"/>
      <c r="AL771" s="254"/>
      <c r="AM771" s="254"/>
      <c r="AN771" s="254"/>
      <c r="AO771" s="254"/>
      <c r="AP771" s="254"/>
      <c r="AQ771" s="254"/>
      <c r="AR771" s="254"/>
      <c r="AS771" s="254"/>
      <c r="AT771" s="254"/>
      <c r="AU771" s="254"/>
      <c r="AV771" s="254"/>
      <c r="AW771" s="254"/>
      <c r="AX771" s="254"/>
      <c r="AY771" s="254"/>
      <c r="AZ771" s="254"/>
      <c r="BA771" s="254"/>
      <c r="BB771" s="254"/>
      <c r="BC771" s="254"/>
      <c r="BD771" s="254"/>
      <c r="BE771" s="254"/>
      <c r="BF771" s="254"/>
      <c r="BG771" s="254"/>
      <c r="BH771" s="254"/>
      <c r="BI771" s="254"/>
      <c r="BJ771" s="254"/>
      <c r="BK771" s="254"/>
      <c r="BL771" s="254"/>
      <c r="BM771" s="254"/>
      <c r="BN771" s="254"/>
      <c r="BO771" s="254"/>
      <c r="BP771" s="254"/>
      <c r="BQ771" s="254"/>
      <c r="BR771" s="254"/>
      <c r="BS771" s="254"/>
      <c r="BT771" s="254"/>
      <c r="BU771" s="254"/>
      <c r="BV771" s="254"/>
      <c r="BW771" s="254"/>
      <c r="BX771" s="254"/>
      <c r="BY771" s="254"/>
      <c r="BZ771" s="254"/>
      <c r="CA771" s="254"/>
      <c r="CB771" s="254"/>
      <c r="CC771" s="254"/>
      <c r="CD771" s="254"/>
      <c r="CE771" s="254"/>
      <c r="CF771" s="254"/>
      <c r="CG771" s="254"/>
      <c r="CH771" s="254"/>
      <c r="CI771" s="254"/>
      <c r="CJ771" s="254"/>
      <c r="CK771" s="254"/>
      <c r="CL771" s="254"/>
      <c r="CM771" s="254"/>
      <c r="CN771" s="254"/>
      <c r="CO771" s="254"/>
      <c r="CP771" s="254"/>
      <c r="CQ771" s="254"/>
      <c r="CR771" s="254"/>
      <c r="CS771" s="254"/>
      <c r="CT771" s="254"/>
      <c r="CU771" s="254"/>
      <c r="CV771" s="254"/>
      <c r="CW771" s="254"/>
      <c r="CX771" s="254"/>
      <c r="CY771" s="254"/>
      <c r="CZ771" s="254"/>
      <c r="DA771" s="254"/>
      <c r="DB771" s="254"/>
      <c r="DC771" s="254"/>
      <c r="DD771" s="254"/>
      <c r="DE771" s="254"/>
      <c r="DF771" s="254"/>
      <c r="DG771" s="254"/>
      <c r="DH771" s="254"/>
      <c r="DI771" s="254"/>
      <c r="DJ771" s="254"/>
      <c r="DK771" s="254"/>
      <c r="DL771" s="254"/>
      <c r="DM771" s="254"/>
      <c r="DN771" s="259"/>
      <c r="DO771" s="254"/>
    </row>
    <row r="772" spans="1:119" ht="7.5" customHeight="1">
      <c r="A772" s="254"/>
      <c r="B772" s="258"/>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c r="AA772" s="254"/>
      <c r="AB772" s="254"/>
      <c r="AC772" s="254"/>
      <c r="AD772" s="254"/>
      <c r="AE772" s="254"/>
      <c r="AF772" s="254"/>
      <c r="AG772" s="254"/>
      <c r="AH772" s="254"/>
      <c r="AI772" s="254"/>
      <c r="AJ772" s="254"/>
      <c r="AK772" s="254"/>
      <c r="AL772" s="254"/>
      <c r="AM772" s="254"/>
      <c r="AN772" s="254"/>
      <c r="AO772" s="254"/>
      <c r="AP772" s="254"/>
      <c r="AQ772" s="254"/>
      <c r="AR772" s="254"/>
      <c r="AS772" s="254"/>
      <c r="AT772" s="254"/>
      <c r="AU772" s="254"/>
      <c r="AV772" s="254"/>
      <c r="AW772" s="254"/>
      <c r="AX772" s="254"/>
      <c r="AY772" s="254"/>
      <c r="AZ772" s="254"/>
      <c r="BA772" s="254"/>
      <c r="BB772" s="254"/>
      <c r="BC772" s="254"/>
      <c r="BD772" s="254"/>
      <c r="BE772" s="254"/>
      <c r="BF772" s="254"/>
      <c r="BG772" s="254"/>
      <c r="BH772" s="254"/>
      <c r="BI772" s="254"/>
      <c r="BJ772" s="254"/>
      <c r="BK772" s="254"/>
      <c r="BL772" s="254"/>
      <c r="BM772" s="254"/>
      <c r="BN772" s="254"/>
      <c r="BO772" s="254"/>
      <c r="BP772" s="254"/>
      <c r="BQ772" s="254"/>
      <c r="BR772" s="254"/>
      <c r="BS772" s="254"/>
      <c r="BT772" s="254"/>
      <c r="BU772" s="254"/>
      <c r="BV772" s="254"/>
      <c r="BW772" s="254"/>
      <c r="BX772" s="254"/>
      <c r="BY772" s="254"/>
      <c r="BZ772" s="254"/>
      <c r="CA772" s="254"/>
      <c r="CB772" s="254"/>
      <c r="CC772" s="254"/>
      <c r="CD772" s="254"/>
      <c r="CE772" s="254"/>
      <c r="CF772" s="254"/>
      <c r="CG772" s="254"/>
      <c r="CH772" s="254"/>
      <c r="CI772" s="254"/>
      <c r="CJ772" s="254"/>
      <c r="CK772" s="254"/>
      <c r="CL772" s="254"/>
      <c r="CM772" s="254"/>
      <c r="CN772" s="254"/>
      <c r="CO772" s="254"/>
      <c r="CP772" s="254"/>
      <c r="CQ772" s="254"/>
      <c r="CR772" s="254"/>
      <c r="CS772" s="254"/>
      <c r="CT772" s="254"/>
      <c r="CU772" s="254"/>
      <c r="CV772" s="254"/>
      <c r="CW772" s="254"/>
      <c r="CX772" s="254"/>
      <c r="CY772" s="254"/>
      <c r="CZ772" s="254"/>
      <c r="DA772" s="254"/>
      <c r="DB772" s="254"/>
      <c r="DC772" s="254"/>
      <c r="DD772" s="254"/>
      <c r="DE772" s="254"/>
      <c r="DF772" s="254"/>
      <c r="DG772" s="254"/>
      <c r="DH772" s="254"/>
      <c r="DI772" s="254"/>
      <c r="DJ772" s="254"/>
      <c r="DK772" s="254"/>
      <c r="DL772" s="254"/>
      <c r="DM772" s="254"/>
      <c r="DN772" s="259"/>
      <c r="DO772" s="254"/>
    </row>
    <row r="773" spans="1:119" ht="7.5" customHeight="1">
      <c r="A773" s="254"/>
      <c r="B773" s="258"/>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4"/>
      <c r="AR773" s="254"/>
      <c r="AS773" s="254"/>
      <c r="AT773" s="254"/>
      <c r="AU773" s="254"/>
      <c r="AV773" s="254"/>
      <c r="AW773" s="254"/>
      <c r="AX773" s="254"/>
      <c r="AY773" s="254"/>
      <c r="AZ773" s="254"/>
      <c r="BA773" s="254"/>
      <c r="BB773" s="254"/>
      <c r="BC773" s="254"/>
      <c r="BD773" s="254"/>
      <c r="BE773" s="254"/>
      <c r="BF773" s="254"/>
      <c r="BG773" s="254"/>
      <c r="BH773" s="254"/>
      <c r="BI773" s="254"/>
      <c r="BJ773" s="254"/>
      <c r="BK773" s="254"/>
      <c r="BL773" s="254"/>
      <c r="BM773" s="254"/>
      <c r="BN773" s="254"/>
      <c r="BO773" s="254"/>
      <c r="BP773" s="254"/>
      <c r="BQ773" s="254"/>
      <c r="BR773" s="254"/>
      <c r="BS773" s="254"/>
      <c r="BT773" s="254"/>
      <c r="BU773" s="254"/>
      <c r="BV773" s="254"/>
      <c r="BW773" s="254"/>
      <c r="BX773" s="254"/>
      <c r="BY773" s="254"/>
      <c r="BZ773" s="254"/>
      <c r="CA773" s="254"/>
      <c r="CB773" s="254"/>
      <c r="CC773" s="254"/>
      <c r="CD773" s="254"/>
      <c r="CE773" s="254"/>
      <c r="CF773" s="254"/>
      <c r="CG773" s="254"/>
      <c r="CH773" s="254"/>
      <c r="CI773" s="254"/>
      <c r="CJ773" s="254"/>
      <c r="CK773" s="254"/>
      <c r="CL773" s="254"/>
      <c r="CM773" s="254"/>
      <c r="CN773" s="254"/>
      <c r="CO773" s="254"/>
      <c r="CP773" s="254"/>
      <c r="CQ773" s="254"/>
      <c r="CR773" s="254"/>
      <c r="CS773" s="254"/>
      <c r="CT773" s="254"/>
      <c r="CU773" s="254"/>
      <c r="CV773" s="254"/>
      <c r="CW773" s="254"/>
      <c r="CX773" s="254"/>
      <c r="CY773" s="254"/>
      <c r="CZ773" s="254"/>
      <c r="DA773" s="254"/>
      <c r="DB773" s="254"/>
      <c r="DC773" s="254"/>
      <c r="DD773" s="254"/>
      <c r="DE773" s="254"/>
      <c r="DF773" s="254"/>
      <c r="DG773" s="254"/>
      <c r="DH773" s="254"/>
      <c r="DI773" s="254"/>
      <c r="DJ773" s="254"/>
      <c r="DK773" s="254"/>
      <c r="DL773" s="254"/>
      <c r="DM773" s="254"/>
      <c r="DN773" s="259"/>
      <c r="DO773" s="254"/>
    </row>
    <row r="774" spans="1:119" ht="7.5" customHeight="1" thickBot="1">
      <c r="A774" s="254"/>
      <c r="B774" s="260"/>
      <c r="C774" s="261"/>
      <c r="D774" s="261"/>
      <c r="E774" s="261"/>
      <c r="F774" s="261"/>
      <c r="G774" s="261"/>
      <c r="H774" s="261"/>
      <c r="I774" s="261"/>
      <c r="J774" s="261"/>
      <c r="K774" s="261"/>
      <c r="L774" s="261"/>
      <c r="M774" s="261"/>
      <c r="N774" s="261"/>
      <c r="O774" s="261"/>
      <c r="P774" s="261"/>
      <c r="Q774" s="261"/>
      <c r="R774" s="261"/>
      <c r="S774" s="261"/>
      <c r="T774" s="261"/>
      <c r="U774" s="261"/>
      <c r="V774" s="261"/>
      <c r="W774" s="261"/>
      <c r="X774" s="261"/>
      <c r="Y774" s="261"/>
      <c r="Z774" s="261"/>
      <c r="AA774" s="261"/>
      <c r="AB774" s="261"/>
      <c r="AC774" s="261"/>
      <c r="AD774" s="261"/>
      <c r="AE774" s="261"/>
      <c r="AF774" s="261"/>
      <c r="AG774" s="261"/>
      <c r="AH774" s="261"/>
      <c r="AI774" s="261"/>
      <c r="AJ774" s="261"/>
      <c r="AK774" s="261"/>
      <c r="AL774" s="261"/>
      <c r="AM774" s="261"/>
      <c r="AN774" s="261"/>
      <c r="AO774" s="261"/>
      <c r="AP774" s="261"/>
      <c r="AQ774" s="261"/>
      <c r="AR774" s="261"/>
      <c r="AS774" s="261"/>
      <c r="AT774" s="261"/>
      <c r="AU774" s="261"/>
      <c r="AV774" s="261"/>
      <c r="AW774" s="261"/>
      <c r="AX774" s="261"/>
      <c r="AY774" s="261"/>
      <c r="AZ774" s="261"/>
      <c r="BA774" s="261"/>
      <c r="BB774" s="261"/>
      <c r="BC774" s="261"/>
      <c r="BD774" s="261"/>
      <c r="BE774" s="261"/>
      <c r="BF774" s="261"/>
      <c r="BG774" s="261"/>
      <c r="BH774" s="261"/>
      <c r="BI774" s="261"/>
      <c r="BJ774" s="261"/>
      <c r="BK774" s="261"/>
      <c r="BL774" s="261"/>
      <c r="BM774" s="261"/>
      <c r="BN774" s="261"/>
      <c r="BO774" s="261"/>
      <c r="BP774" s="261"/>
      <c r="BQ774" s="261"/>
      <c r="BR774" s="261"/>
      <c r="BS774" s="261"/>
      <c r="BT774" s="261"/>
      <c r="BU774" s="261"/>
      <c r="BV774" s="261"/>
      <c r="BW774" s="261"/>
      <c r="BX774" s="261"/>
      <c r="BY774" s="261"/>
      <c r="BZ774" s="261"/>
      <c r="CA774" s="261"/>
      <c r="CB774" s="261"/>
      <c r="CC774" s="261"/>
      <c r="CD774" s="261"/>
      <c r="CE774" s="261"/>
      <c r="CF774" s="261"/>
      <c r="CG774" s="261"/>
      <c r="CH774" s="261"/>
      <c r="CI774" s="261"/>
      <c r="CJ774" s="261"/>
      <c r="CK774" s="261"/>
      <c r="CL774" s="261"/>
      <c r="CM774" s="261"/>
      <c r="CN774" s="261"/>
      <c r="CO774" s="261"/>
      <c r="CP774" s="261"/>
      <c r="CQ774" s="261"/>
      <c r="CR774" s="261"/>
      <c r="CS774" s="261"/>
      <c r="CT774" s="261"/>
      <c r="CU774" s="261"/>
      <c r="CV774" s="261"/>
      <c r="CW774" s="261"/>
      <c r="CX774" s="261"/>
      <c r="CY774" s="261"/>
      <c r="CZ774" s="261"/>
      <c r="DA774" s="261"/>
      <c r="DB774" s="261"/>
      <c r="DC774" s="261"/>
      <c r="DD774" s="261"/>
      <c r="DE774" s="261"/>
      <c r="DF774" s="261"/>
      <c r="DG774" s="261"/>
      <c r="DH774" s="261"/>
      <c r="DI774" s="261"/>
      <c r="DJ774" s="261"/>
      <c r="DK774" s="261"/>
      <c r="DL774" s="261"/>
      <c r="DM774" s="261"/>
      <c r="DN774" s="262"/>
      <c r="DO774" s="254"/>
    </row>
    <row r="775" spans="1:119" ht="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c r="AA775" s="254"/>
      <c r="AB775" s="254"/>
      <c r="AC775" s="254"/>
      <c r="AD775" s="254"/>
      <c r="AE775" s="254"/>
      <c r="AF775" s="254"/>
      <c r="AG775" s="254"/>
      <c r="AH775" s="254"/>
      <c r="AI775" s="254"/>
      <c r="AJ775" s="254"/>
      <c r="AK775" s="254"/>
      <c r="AL775" s="254"/>
      <c r="AM775" s="254"/>
      <c r="AN775" s="254"/>
      <c r="AO775" s="254"/>
      <c r="AP775" s="254"/>
      <c r="AQ775" s="254"/>
      <c r="AR775" s="254"/>
      <c r="AS775" s="254"/>
      <c r="AT775" s="254"/>
      <c r="AU775" s="254"/>
      <c r="AV775" s="254"/>
      <c r="AW775" s="254"/>
      <c r="AX775" s="254"/>
      <c r="AY775" s="254"/>
      <c r="AZ775" s="254"/>
      <c r="BA775" s="254"/>
      <c r="BB775" s="254"/>
      <c r="BC775" s="254"/>
      <c r="BD775" s="254"/>
      <c r="BE775" s="254"/>
      <c r="BF775" s="254"/>
      <c r="BG775" s="254"/>
      <c r="BH775" s="254"/>
      <c r="BI775" s="254"/>
      <c r="BJ775" s="254"/>
      <c r="BK775" s="254"/>
      <c r="BL775" s="254"/>
      <c r="BM775" s="254"/>
      <c r="BN775" s="254"/>
      <c r="BO775" s="254"/>
      <c r="BP775" s="254"/>
      <c r="BQ775" s="254"/>
      <c r="BR775" s="254"/>
      <c r="BS775" s="254"/>
      <c r="BT775" s="254"/>
      <c r="BU775" s="254"/>
      <c r="BV775" s="254"/>
      <c r="BW775" s="254"/>
      <c r="BX775" s="254"/>
      <c r="BY775" s="254"/>
      <c r="BZ775" s="254"/>
      <c r="CA775" s="254"/>
      <c r="CB775" s="254"/>
      <c r="CC775" s="254"/>
      <c r="CD775" s="254"/>
      <c r="CE775" s="254"/>
      <c r="CF775" s="254"/>
      <c r="CG775" s="254"/>
      <c r="CH775" s="254"/>
      <c r="CI775" s="254"/>
      <c r="CJ775" s="254"/>
      <c r="CK775" s="254"/>
      <c r="CL775" s="254"/>
      <c r="CM775" s="254"/>
      <c r="CN775" s="254"/>
      <c r="CO775" s="254"/>
      <c r="CP775" s="254"/>
      <c r="CQ775" s="254"/>
      <c r="CR775" s="254"/>
      <c r="CS775" s="254"/>
      <c r="CT775" s="254"/>
      <c r="CU775" s="254"/>
      <c r="CV775" s="254"/>
      <c r="CW775" s="254"/>
      <c r="CX775" s="254"/>
      <c r="CY775" s="254"/>
      <c r="CZ775" s="254"/>
      <c r="DA775" s="254"/>
      <c r="DB775" s="254"/>
      <c r="DC775" s="254"/>
      <c r="DD775" s="254"/>
      <c r="DE775" s="254"/>
      <c r="DF775" s="254"/>
      <c r="DG775" s="254"/>
      <c r="DH775" s="254"/>
      <c r="DI775" s="254"/>
      <c r="DJ775" s="254"/>
      <c r="DK775" s="254"/>
      <c r="DL775" s="254"/>
      <c r="DM775" s="254"/>
      <c r="DN775" s="254"/>
      <c r="DO775" s="254"/>
    </row>
    <row r="776" spans="1:119" ht="7.5" customHeight="1" thickBo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c r="AA776" s="254"/>
      <c r="AB776" s="254"/>
      <c r="AC776" s="254"/>
      <c r="AD776" s="254"/>
      <c r="AE776" s="254"/>
      <c r="AF776" s="254"/>
      <c r="AG776" s="254"/>
      <c r="AH776" s="254"/>
      <c r="AI776" s="254"/>
      <c r="AJ776" s="254"/>
      <c r="AK776" s="254"/>
      <c r="AL776" s="254"/>
      <c r="AM776" s="254"/>
      <c r="AN776" s="254"/>
      <c r="AO776" s="254"/>
      <c r="AP776" s="254"/>
      <c r="AQ776" s="254"/>
      <c r="AR776" s="254"/>
      <c r="AS776" s="254"/>
      <c r="AT776" s="254"/>
      <c r="AU776" s="254"/>
      <c r="AV776" s="254"/>
      <c r="AW776" s="254"/>
      <c r="AX776" s="254"/>
      <c r="AY776" s="254"/>
      <c r="AZ776" s="254"/>
      <c r="BA776" s="254"/>
      <c r="BB776" s="254"/>
      <c r="BC776" s="254"/>
      <c r="BD776" s="254"/>
      <c r="BE776" s="254"/>
      <c r="BF776" s="254"/>
      <c r="BG776" s="254"/>
      <c r="BH776" s="254"/>
      <c r="BI776" s="254"/>
      <c r="BJ776" s="254"/>
      <c r="BK776" s="254"/>
      <c r="BL776" s="254"/>
      <c r="BM776" s="254"/>
      <c r="BN776" s="254"/>
      <c r="BO776" s="254"/>
      <c r="BP776" s="254"/>
      <c r="BQ776" s="254"/>
      <c r="BR776" s="254"/>
      <c r="BS776" s="254"/>
      <c r="BT776" s="254"/>
      <c r="BU776" s="254"/>
      <c r="BV776" s="254"/>
      <c r="BW776" s="254"/>
      <c r="BX776" s="254"/>
      <c r="BY776" s="254"/>
      <c r="BZ776" s="254"/>
      <c r="CA776" s="254"/>
      <c r="CB776" s="254"/>
      <c r="CC776" s="254"/>
      <c r="CD776" s="254"/>
      <c r="CE776" s="254"/>
      <c r="CF776" s="254"/>
      <c r="CG776" s="254"/>
      <c r="CH776" s="254"/>
      <c r="CI776" s="254"/>
      <c r="CJ776" s="254"/>
      <c r="CK776" s="254"/>
      <c r="CL776" s="254"/>
      <c r="CM776" s="254"/>
      <c r="CN776" s="254"/>
      <c r="CO776" s="254"/>
      <c r="CP776" s="254"/>
      <c r="CQ776" s="254"/>
      <c r="CR776" s="254"/>
      <c r="CS776" s="254"/>
      <c r="CT776" s="254"/>
      <c r="CU776" s="254"/>
      <c r="CV776" s="254"/>
      <c r="CW776" s="254"/>
      <c r="CX776" s="254"/>
      <c r="CY776" s="254"/>
      <c r="CZ776" s="254"/>
      <c r="DA776" s="254"/>
      <c r="DB776" s="254"/>
      <c r="DC776" s="254"/>
      <c r="DD776" s="254"/>
      <c r="DE776" s="254"/>
      <c r="DF776" s="254"/>
      <c r="DG776" s="254"/>
      <c r="DH776" s="254"/>
      <c r="DI776" s="254"/>
      <c r="DJ776" s="254"/>
      <c r="DK776" s="254"/>
      <c r="DL776" s="254"/>
      <c r="DM776" s="254"/>
      <c r="DN776" s="254"/>
      <c r="DO776" s="254"/>
    </row>
    <row r="777" spans="1:119" ht="7.5" customHeight="1">
      <c r="A777" s="254"/>
      <c r="B777" s="255"/>
      <c r="C777" s="256"/>
      <c r="D777" s="256"/>
      <c r="E777" s="256"/>
      <c r="F777" s="256"/>
      <c r="G777" s="256"/>
      <c r="H777" s="256"/>
      <c r="I777" s="256"/>
      <c r="J777" s="256"/>
      <c r="K777" s="256"/>
      <c r="L777" s="256"/>
      <c r="M777" s="256"/>
      <c r="N777" s="256"/>
      <c r="O777" s="256"/>
      <c r="P777" s="256"/>
      <c r="Q777" s="256"/>
      <c r="R777" s="256"/>
      <c r="S777" s="256"/>
      <c r="T777" s="256"/>
      <c r="U777" s="256"/>
      <c r="V777" s="256"/>
      <c r="W777" s="256"/>
      <c r="X777" s="256"/>
      <c r="Y777" s="256"/>
      <c r="Z777" s="256"/>
      <c r="AA777" s="256"/>
      <c r="AB777" s="256"/>
      <c r="AC777" s="256"/>
      <c r="AD777" s="256"/>
      <c r="AE777" s="256"/>
      <c r="AF777" s="256"/>
      <c r="AG777" s="256"/>
      <c r="AH777" s="256"/>
      <c r="AI777" s="256"/>
      <c r="AJ777" s="256"/>
      <c r="AK777" s="256"/>
      <c r="AL777" s="256"/>
      <c r="AM777" s="256"/>
      <c r="AN777" s="256"/>
      <c r="AO777" s="256"/>
      <c r="AP777" s="256"/>
      <c r="AQ777" s="256"/>
      <c r="AR777" s="256"/>
      <c r="AS777" s="256"/>
      <c r="AT777" s="256"/>
      <c r="AU777" s="256"/>
      <c r="AV777" s="256"/>
      <c r="AW777" s="256"/>
      <c r="AX777" s="256"/>
      <c r="AY777" s="256"/>
      <c r="AZ777" s="256"/>
      <c r="BA777" s="256"/>
      <c r="BB777" s="256"/>
      <c r="BC777" s="256"/>
      <c r="BD777" s="256"/>
      <c r="BE777" s="256"/>
      <c r="BF777" s="256"/>
      <c r="BG777" s="256"/>
      <c r="BH777" s="256"/>
      <c r="BI777" s="256"/>
      <c r="BJ777" s="256"/>
      <c r="BK777" s="256"/>
      <c r="BL777" s="256"/>
      <c r="BM777" s="256"/>
      <c r="BN777" s="256"/>
      <c r="BO777" s="256"/>
      <c r="BP777" s="256"/>
      <c r="BQ777" s="256"/>
      <c r="BR777" s="256"/>
      <c r="BS777" s="256"/>
      <c r="BT777" s="256"/>
      <c r="BU777" s="256"/>
      <c r="BV777" s="256"/>
      <c r="BW777" s="256"/>
      <c r="BX777" s="256"/>
      <c r="BY777" s="256"/>
      <c r="BZ777" s="256"/>
      <c r="CA777" s="256"/>
      <c r="CB777" s="256"/>
      <c r="CC777" s="256"/>
      <c r="CD777" s="256"/>
      <c r="CE777" s="256"/>
      <c r="CF777" s="256"/>
      <c r="CG777" s="256"/>
      <c r="CH777" s="256"/>
      <c r="CI777" s="256"/>
      <c r="CJ777" s="256"/>
      <c r="CK777" s="256"/>
      <c r="CL777" s="256"/>
      <c r="CM777" s="256"/>
      <c r="CN777" s="256"/>
      <c r="CO777" s="256"/>
      <c r="CP777" s="256"/>
      <c r="CQ777" s="256"/>
      <c r="CR777" s="256"/>
      <c r="CS777" s="256"/>
      <c r="CT777" s="256"/>
      <c r="CU777" s="256"/>
      <c r="CV777" s="256"/>
      <c r="CW777" s="256"/>
      <c r="CX777" s="256"/>
      <c r="CY777" s="256"/>
      <c r="CZ777" s="256"/>
      <c r="DA777" s="256"/>
      <c r="DB777" s="256"/>
      <c r="DC777" s="256"/>
      <c r="DD777" s="256"/>
      <c r="DE777" s="256"/>
      <c r="DF777" s="256"/>
      <c r="DG777" s="256"/>
      <c r="DH777" s="256"/>
      <c r="DI777" s="256"/>
      <c r="DJ777" s="256"/>
      <c r="DK777" s="256"/>
      <c r="DL777" s="256"/>
      <c r="DM777" s="256"/>
      <c r="DN777" s="257"/>
      <c r="DO777" s="254"/>
    </row>
    <row r="778" spans="1:119" ht="7.5" customHeight="1">
      <c r="A778" s="254"/>
      <c r="B778" s="258"/>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c r="AA778" s="254"/>
      <c r="AB778" s="254"/>
      <c r="AC778" s="254"/>
      <c r="AD778" s="254"/>
      <c r="AE778" s="254"/>
      <c r="AF778" s="254"/>
      <c r="AG778" s="254"/>
      <c r="AH778" s="254"/>
      <c r="AI778" s="254"/>
      <c r="AJ778" s="254"/>
      <c r="AK778" s="254"/>
      <c r="AL778" s="254"/>
      <c r="AM778" s="254"/>
      <c r="AN778" s="254"/>
      <c r="AO778" s="254"/>
      <c r="AP778" s="254"/>
      <c r="AQ778" s="254"/>
      <c r="AR778" s="254"/>
      <c r="AS778" s="254"/>
      <c r="AT778" s="254"/>
      <c r="AU778" s="254"/>
      <c r="AV778" s="254"/>
      <c r="AW778" s="254"/>
      <c r="AX778" s="254"/>
      <c r="AY778" s="254"/>
      <c r="AZ778" s="254"/>
      <c r="BA778" s="254"/>
      <c r="BB778" s="254"/>
      <c r="BC778" s="254"/>
      <c r="BD778" s="254"/>
      <c r="BE778" s="254"/>
      <c r="BF778" s="254"/>
      <c r="BG778" s="254"/>
      <c r="BH778" s="254"/>
      <c r="BI778" s="254"/>
      <c r="BJ778" s="254"/>
      <c r="BK778" s="254"/>
      <c r="BL778" s="254"/>
      <c r="BM778" s="254"/>
      <c r="BN778" s="254"/>
      <c r="BO778" s="254"/>
      <c r="BP778" s="254"/>
      <c r="BQ778" s="254"/>
      <c r="BR778" s="254"/>
      <c r="BS778" s="254"/>
      <c r="BT778" s="254"/>
      <c r="BU778" s="254"/>
      <c r="BV778" s="254"/>
      <c r="BW778" s="254"/>
      <c r="BX778" s="254"/>
      <c r="BY778" s="254"/>
      <c r="BZ778" s="254"/>
      <c r="CA778" s="254"/>
      <c r="CB778" s="254"/>
      <c r="CC778" s="254"/>
      <c r="CD778" s="254"/>
      <c r="CE778" s="254"/>
      <c r="CF778" s="254"/>
      <c r="CG778" s="254"/>
      <c r="CH778" s="254"/>
      <c r="CI778" s="254"/>
      <c r="CJ778" s="254"/>
      <c r="CK778" s="254"/>
      <c r="CL778" s="254"/>
      <c r="CM778" s="254"/>
      <c r="CN778" s="254"/>
      <c r="CO778" s="254"/>
      <c r="CP778" s="254"/>
      <c r="CQ778" s="254"/>
      <c r="CR778" s="254"/>
      <c r="CS778" s="254"/>
      <c r="CT778" s="254"/>
      <c r="CU778" s="254"/>
      <c r="CV778" s="254"/>
      <c r="CW778" s="254"/>
      <c r="CX778" s="254"/>
      <c r="CY778" s="254"/>
      <c r="CZ778" s="254"/>
      <c r="DA778" s="254"/>
      <c r="DB778" s="254"/>
      <c r="DC778" s="254"/>
      <c r="DD778" s="254"/>
      <c r="DE778" s="254"/>
      <c r="DF778" s="254"/>
      <c r="DG778" s="254"/>
      <c r="DH778" s="254"/>
      <c r="DI778" s="254"/>
      <c r="DJ778" s="254"/>
      <c r="DK778" s="254"/>
      <c r="DL778" s="254"/>
      <c r="DM778" s="254"/>
      <c r="DN778" s="259"/>
      <c r="DO778" s="254"/>
    </row>
    <row r="779" spans="1:119" ht="7.5" customHeight="1">
      <c r="A779" s="254"/>
      <c r="B779" s="258"/>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c r="AA779" s="254"/>
      <c r="AB779" s="254"/>
      <c r="AC779" s="254"/>
      <c r="AD779" s="254"/>
      <c r="AE779" s="254"/>
      <c r="AF779" s="254"/>
      <c r="AG779" s="254"/>
      <c r="AH779" s="254"/>
      <c r="AI779" s="254"/>
      <c r="AJ779" s="254"/>
      <c r="AK779" s="254"/>
      <c r="AL779" s="254"/>
      <c r="AM779" s="254"/>
      <c r="AN779" s="254"/>
      <c r="AO779" s="254"/>
      <c r="AP779" s="254"/>
      <c r="AQ779" s="254"/>
      <c r="AR779" s="254"/>
      <c r="AS779" s="254"/>
      <c r="AT779" s="254"/>
      <c r="AU779" s="254"/>
      <c r="AV779" s="254"/>
      <c r="AW779" s="254"/>
      <c r="AX779" s="254"/>
      <c r="AY779" s="254"/>
      <c r="AZ779" s="254"/>
      <c r="BA779" s="254"/>
      <c r="BB779" s="254"/>
      <c r="BC779" s="254"/>
      <c r="BD779" s="254"/>
      <c r="BE779" s="254"/>
      <c r="BF779" s="254"/>
      <c r="BG779" s="254"/>
      <c r="BH779" s="254"/>
      <c r="BI779" s="254"/>
      <c r="BJ779" s="254"/>
      <c r="BK779" s="254"/>
      <c r="BL779" s="254"/>
      <c r="BM779" s="254"/>
      <c r="BN779" s="254"/>
      <c r="BO779" s="254"/>
      <c r="BP779" s="254"/>
      <c r="BQ779" s="254"/>
      <c r="BR779" s="254"/>
      <c r="BS779" s="254"/>
      <c r="BT779" s="254"/>
      <c r="BU779" s="254"/>
      <c r="BV779" s="254"/>
      <c r="BW779" s="254"/>
      <c r="BX779" s="254"/>
      <c r="BY779" s="254"/>
      <c r="BZ779" s="254"/>
      <c r="CA779" s="254"/>
      <c r="CB779" s="254"/>
      <c r="CC779" s="254"/>
      <c r="CD779" s="254"/>
      <c r="CE779" s="254"/>
      <c r="CF779" s="254"/>
      <c r="CG779" s="254"/>
      <c r="CH779" s="254"/>
      <c r="CI779" s="254"/>
      <c r="CJ779" s="254"/>
      <c r="CK779" s="254"/>
      <c r="CL779" s="254"/>
      <c r="CM779" s="254"/>
      <c r="CN779" s="254"/>
      <c r="CO779" s="254"/>
      <c r="CP779" s="254"/>
      <c r="CQ779" s="254"/>
      <c r="CR779" s="254"/>
      <c r="CS779" s="254"/>
      <c r="CT779" s="254"/>
      <c r="CU779" s="254"/>
      <c r="CV779" s="254"/>
      <c r="CW779" s="254"/>
      <c r="CX779" s="254"/>
      <c r="CY779" s="254"/>
      <c r="CZ779" s="254"/>
      <c r="DA779" s="254"/>
      <c r="DB779" s="254"/>
      <c r="DC779" s="254"/>
      <c r="DD779" s="254"/>
      <c r="DE779" s="254"/>
      <c r="DF779" s="254"/>
      <c r="DG779" s="254"/>
      <c r="DH779" s="254"/>
      <c r="DI779" s="254"/>
      <c r="DJ779" s="254"/>
      <c r="DK779" s="254"/>
      <c r="DL779" s="254"/>
      <c r="DM779" s="254"/>
      <c r="DN779" s="259"/>
      <c r="DO779" s="254"/>
    </row>
    <row r="780" spans="1:119" ht="7.5" customHeight="1">
      <c r="A780" s="254"/>
      <c r="B780" s="258"/>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c r="AA780" s="254"/>
      <c r="AB780" s="254"/>
      <c r="AC780" s="254"/>
      <c r="AD780" s="254"/>
      <c r="AE780" s="254"/>
      <c r="AF780" s="254"/>
      <c r="AG780" s="254"/>
      <c r="AH780" s="254"/>
      <c r="AI780" s="254"/>
      <c r="AJ780" s="254"/>
      <c r="AK780" s="254"/>
      <c r="AL780" s="254"/>
      <c r="AM780" s="254"/>
      <c r="AN780" s="254"/>
      <c r="AO780" s="254"/>
      <c r="AP780" s="254"/>
      <c r="AQ780" s="254"/>
      <c r="AR780" s="254"/>
      <c r="AS780" s="254"/>
      <c r="AT780" s="254"/>
      <c r="AU780" s="254"/>
      <c r="AV780" s="254"/>
      <c r="AW780" s="254"/>
      <c r="AX780" s="254"/>
      <c r="AY780" s="254"/>
      <c r="AZ780" s="254"/>
      <c r="BA780" s="254"/>
      <c r="BB780" s="254"/>
      <c r="BC780" s="254"/>
      <c r="BD780" s="254"/>
      <c r="BE780" s="254"/>
      <c r="BF780" s="254"/>
      <c r="BG780" s="254"/>
      <c r="BH780" s="254"/>
      <c r="BI780" s="254"/>
      <c r="BJ780" s="254"/>
      <c r="BK780" s="254"/>
      <c r="BL780" s="254"/>
      <c r="BM780" s="254"/>
      <c r="BN780" s="254"/>
      <c r="BO780" s="254"/>
      <c r="BP780" s="254"/>
      <c r="BQ780" s="254"/>
      <c r="BR780" s="254"/>
      <c r="BS780" s="254"/>
      <c r="BT780" s="254"/>
      <c r="BU780" s="254"/>
      <c r="BV780" s="254"/>
      <c r="BW780" s="254"/>
      <c r="BX780" s="254"/>
      <c r="BY780" s="254"/>
      <c r="BZ780" s="254"/>
      <c r="CA780" s="254"/>
      <c r="CB780" s="254"/>
      <c r="CC780" s="254"/>
      <c r="CD780" s="254"/>
      <c r="CE780" s="254"/>
      <c r="CF780" s="254"/>
      <c r="CG780" s="254"/>
      <c r="CH780" s="254"/>
      <c r="CI780" s="254"/>
      <c r="CJ780" s="254"/>
      <c r="CK780" s="254"/>
      <c r="CL780" s="254"/>
      <c r="CM780" s="254"/>
      <c r="CN780" s="254"/>
      <c r="CO780" s="254"/>
      <c r="CP780" s="254"/>
      <c r="CQ780" s="254"/>
      <c r="CR780" s="254"/>
      <c r="CS780" s="254"/>
      <c r="CT780" s="254"/>
      <c r="CU780" s="254"/>
      <c r="CV780" s="254"/>
      <c r="CW780" s="254"/>
      <c r="CX780" s="254"/>
      <c r="CY780" s="254"/>
      <c r="CZ780" s="254"/>
      <c r="DA780" s="254"/>
      <c r="DB780" s="254"/>
      <c r="DC780" s="254"/>
      <c r="DD780" s="254"/>
      <c r="DE780" s="254"/>
      <c r="DF780" s="254"/>
      <c r="DG780" s="254"/>
      <c r="DH780" s="254"/>
      <c r="DI780" s="254"/>
      <c r="DJ780" s="254"/>
      <c r="DK780" s="254"/>
      <c r="DL780" s="254"/>
      <c r="DM780" s="254"/>
      <c r="DN780" s="259"/>
      <c r="DO780" s="254"/>
    </row>
    <row r="781" spans="1:119" ht="7.5" customHeight="1">
      <c r="A781" s="254"/>
      <c r="B781" s="258"/>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c r="AA781" s="254"/>
      <c r="AB781" s="254"/>
      <c r="AC781" s="254"/>
      <c r="AD781" s="254"/>
      <c r="AE781" s="254"/>
      <c r="AF781" s="254"/>
      <c r="AG781" s="254"/>
      <c r="AH781" s="254"/>
      <c r="AI781" s="254"/>
      <c r="AJ781" s="254"/>
      <c r="AK781" s="254"/>
      <c r="AL781" s="254"/>
      <c r="AM781" s="254"/>
      <c r="AN781" s="254"/>
      <c r="AO781" s="254"/>
      <c r="AP781" s="254"/>
      <c r="AQ781" s="254"/>
      <c r="AR781" s="254"/>
      <c r="AS781" s="254"/>
      <c r="AT781" s="254"/>
      <c r="AU781" s="254"/>
      <c r="AV781" s="254"/>
      <c r="AW781" s="254"/>
      <c r="AX781" s="254"/>
      <c r="AY781" s="254"/>
      <c r="AZ781" s="254"/>
      <c r="BA781" s="254"/>
      <c r="BB781" s="254"/>
      <c r="BC781" s="254"/>
      <c r="BD781" s="254"/>
      <c r="BE781" s="254"/>
      <c r="BF781" s="254"/>
      <c r="BG781" s="254"/>
      <c r="BH781" s="254"/>
      <c r="BI781" s="254"/>
      <c r="BJ781" s="254"/>
      <c r="BK781" s="254"/>
      <c r="BL781" s="254"/>
      <c r="BM781" s="254"/>
      <c r="BN781" s="254"/>
      <c r="BO781" s="254"/>
      <c r="BP781" s="254"/>
      <c r="BQ781" s="254"/>
      <c r="BR781" s="254"/>
      <c r="BS781" s="254"/>
      <c r="BT781" s="254"/>
      <c r="BU781" s="254"/>
      <c r="BV781" s="254"/>
      <c r="BW781" s="254"/>
      <c r="BX781" s="254"/>
      <c r="BY781" s="254"/>
      <c r="BZ781" s="254"/>
      <c r="CA781" s="254"/>
      <c r="CB781" s="254"/>
      <c r="CC781" s="254"/>
      <c r="CD781" s="254"/>
      <c r="CE781" s="254"/>
      <c r="CF781" s="254"/>
      <c r="CG781" s="254"/>
      <c r="CH781" s="254"/>
      <c r="CI781" s="254"/>
      <c r="CJ781" s="254"/>
      <c r="CK781" s="254"/>
      <c r="CL781" s="254"/>
      <c r="CM781" s="254"/>
      <c r="CN781" s="254"/>
      <c r="CO781" s="254"/>
      <c r="CP781" s="254"/>
      <c r="CQ781" s="254"/>
      <c r="CR781" s="254"/>
      <c r="CS781" s="254"/>
      <c r="CT781" s="254"/>
      <c r="CU781" s="254"/>
      <c r="CV781" s="254"/>
      <c r="CW781" s="254"/>
      <c r="CX781" s="254"/>
      <c r="CY781" s="254"/>
      <c r="CZ781" s="254"/>
      <c r="DA781" s="254"/>
      <c r="DB781" s="254"/>
      <c r="DC781" s="254"/>
      <c r="DD781" s="254"/>
      <c r="DE781" s="254"/>
      <c r="DF781" s="254"/>
      <c r="DG781" s="254"/>
      <c r="DH781" s="254"/>
      <c r="DI781" s="254"/>
      <c r="DJ781" s="254"/>
      <c r="DK781" s="254"/>
      <c r="DL781" s="254"/>
      <c r="DM781" s="254"/>
      <c r="DN781" s="259"/>
      <c r="DO781" s="254"/>
    </row>
    <row r="782" spans="1:119" ht="7.5" customHeight="1">
      <c r="A782" s="254"/>
      <c r="B782" s="258"/>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c r="AA782" s="254"/>
      <c r="AB782" s="254"/>
      <c r="AC782" s="254"/>
      <c r="AD782" s="254"/>
      <c r="AE782" s="254"/>
      <c r="AF782" s="254"/>
      <c r="AG782" s="254"/>
      <c r="AH782" s="254"/>
      <c r="AI782" s="254"/>
      <c r="AJ782" s="254"/>
      <c r="AK782" s="254"/>
      <c r="AL782" s="254"/>
      <c r="AM782" s="254"/>
      <c r="AN782" s="254"/>
      <c r="AO782" s="254"/>
      <c r="AP782" s="254"/>
      <c r="AQ782" s="254"/>
      <c r="AR782" s="254"/>
      <c r="AS782" s="254"/>
      <c r="AT782" s="254"/>
      <c r="AU782" s="254"/>
      <c r="AV782" s="254"/>
      <c r="AW782" s="254"/>
      <c r="AX782" s="254"/>
      <c r="AY782" s="254"/>
      <c r="AZ782" s="254"/>
      <c r="BA782" s="254"/>
      <c r="BB782" s="254"/>
      <c r="BC782" s="254"/>
      <c r="BD782" s="254"/>
      <c r="BE782" s="254"/>
      <c r="BF782" s="254"/>
      <c r="BG782" s="254"/>
      <c r="BH782" s="254"/>
      <c r="BI782" s="254"/>
      <c r="BJ782" s="254"/>
      <c r="BK782" s="254"/>
      <c r="BL782" s="254"/>
      <c r="BM782" s="254"/>
      <c r="BN782" s="254"/>
      <c r="BO782" s="254"/>
      <c r="BP782" s="254"/>
      <c r="BQ782" s="254"/>
      <c r="BR782" s="254"/>
      <c r="BS782" s="254"/>
      <c r="BT782" s="254"/>
      <c r="BU782" s="254"/>
      <c r="BV782" s="254"/>
      <c r="BW782" s="254"/>
      <c r="BX782" s="254"/>
      <c r="BY782" s="254"/>
      <c r="BZ782" s="254"/>
      <c r="CA782" s="254"/>
      <c r="CB782" s="254"/>
      <c r="CC782" s="254"/>
      <c r="CD782" s="254"/>
      <c r="CE782" s="254"/>
      <c r="CF782" s="254"/>
      <c r="CG782" s="254"/>
      <c r="CH782" s="254"/>
      <c r="CI782" s="254"/>
      <c r="CJ782" s="254"/>
      <c r="CK782" s="254"/>
      <c r="CL782" s="254"/>
      <c r="CM782" s="254"/>
      <c r="CN782" s="254"/>
      <c r="CO782" s="254"/>
      <c r="CP782" s="254"/>
      <c r="CQ782" s="254"/>
      <c r="CR782" s="254"/>
      <c r="CS782" s="254"/>
      <c r="CT782" s="254"/>
      <c r="CU782" s="254"/>
      <c r="CV782" s="254"/>
      <c r="CW782" s="254"/>
      <c r="CX782" s="254"/>
      <c r="CY782" s="254"/>
      <c r="CZ782" s="254"/>
      <c r="DA782" s="254"/>
      <c r="DB782" s="254"/>
      <c r="DC782" s="254"/>
      <c r="DD782" s="254"/>
      <c r="DE782" s="254"/>
      <c r="DF782" s="254"/>
      <c r="DG782" s="254"/>
      <c r="DH782" s="254"/>
      <c r="DI782" s="254"/>
      <c r="DJ782" s="254"/>
      <c r="DK782" s="254"/>
      <c r="DL782" s="254"/>
      <c r="DM782" s="254"/>
      <c r="DN782" s="259"/>
      <c r="DO782" s="254"/>
    </row>
    <row r="783" spans="1:119" ht="7.5" customHeight="1">
      <c r="A783" s="254"/>
      <c r="B783" s="258"/>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c r="AA783" s="254"/>
      <c r="AB783" s="254"/>
      <c r="AC783" s="254"/>
      <c r="AD783" s="254"/>
      <c r="AE783" s="254"/>
      <c r="AF783" s="254"/>
      <c r="AG783" s="254"/>
      <c r="AH783" s="254"/>
      <c r="AI783" s="254"/>
      <c r="AJ783" s="254"/>
      <c r="AK783" s="254"/>
      <c r="AL783" s="254"/>
      <c r="AM783" s="254"/>
      <c r="AN783" s="254"/>
      <c r="AO783" s="254"/>
      <c r="AP783" s="254"/>
      <c r="AQ783" s="254"/>
      <c r="AR783" s="254"/>
      <c r="AS783" s="254"/>
      <c r="AT783" s="254"/>
      <c r="AU783" s="254"/>
      <c r="AV783" s="254"/>
      <c r="AW783" s="254"/>
      <c r="AX783" s="254"/>
      <c r="AY783" s="254"/>
      <c r="AZ783" s="254"/>
      <c r="BA783" s="254"/>
      <c r="BB783" s="254"/>
      <c r="BC783" s="254"/>
      <c r="BD783" s="254"/>
      <c r="BE783" s="254"/>
      <c r="BF783" s="254"/>
      <c r="BG783" s="254"/>
      <c r="BH783" s="254"/>
      <c r="BI783" s="254"/>
      <c r="BJ783" s="254"/>
      <c r="BK783" s="254"/>
      <c r="BL783" s="254"/>
      <c r="BM783" s="254"/>
      <c r="BN783" s="254"/>
      <c r="BO783" s="254"/>
      <c r="BP783" s="254"/>
      <c r="BQ783" s="254"/>
      <c r="BR783" s="254"/>
      <c r="BS783" s="254"/>
      <c r="BT783" s="254"/>
      <c r="BU783" s="254"/>
      <c r="BV783" s="254"/>
      <c r="BW783" s="254"/>
      <c r="BX783" s="254"/>
      <c r="BY783" s="254"/>
      <c r="BZ783" s="254"/>
      <c r="CA783" s="254"/>
      <c r="CB783" s="254"/>
      <c r="CC783" s="254"/>
      <c r="CD783" s="254"/>
      <c r="CE783" s="254"/>
      <c r="CF783" s="254"/>
      <c r="CG783" s="254"/>
      <c r="CH783" s="254"/>
      <c r="CI783" s="254"/>
      <c r="CJ783" s="254"/>
      <c r="CK783" s="254"/>
      <c r="CL783" s="254"/>
      <c r="CM783" s="254"/>
      <c r="CN783" s="254"/>
      <c r="CO783" s="254"/>
      <c r="CP783" s="254"/>
      <c r="CQ783" s="254"/>
      <c r="CR783" s="254"/>
      <c r="CS783" s="254"/>
      <c r="CT783" s="254"/>
      <c r="CU783" s="254"/>
      <c r="CV783" s="254"/>
      <c r="CW783" s="254"/>
      <c r="CX783" s="254"/>
      <c r="CY783" s="254"/>
      <c r="CZ783" s="254"/>
      <c r="DA783" s="254"/>
      <c r="DB783" s="254"/>
      <c r="DC783" s="254"/>
      <c r="DD783" s="254"/>
      <c r="DE783" s="254"/>
      <c r="DF783" s="254"/>
      <c r="DG783" s="254"/>
      <c r="DH783" s="254"/>
      <c r="DI783" s="254"/>
      <c r="DJ783" s="254"/>
      <c r="DK783" s="254"/>
      <c r="DL783" s="254"/>
      <c r="DM783" s="254"/>
      <c r="DN783" s="259"/>
      <c r="DO783" s="254"/>
    </row>
    <row r="784" spans="1:119" ht="7.5" customHeight="1">
      <c r="A784" s="254"/>
      <c r="B784" s="258"/>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c r="AA784" s="254"/>
      <c r="AB784" s="254"/>
      <c r="AC784" s="254"/>
      <c r="AD784" s="254"/>
      <c r="AE784" s="254"/>
      <c r="AF784" s="254"/>
      <c r="AG784" s="254"/>
      <c r="AH784" s="254"/>
      <c r="AI784" s="254"/>
      <c r="AJ784" s="254"/>
      <c r="AK784" s="254"/>
      <c r="AL784" s="254"/>
      <c r="AM784" s="254"/>
      <c r="AN784" s="254"/>
      <c r="AO784" s="254"/>
      <c r="AP784" s="254"/>
      <c r="AQ784" s="254"/>
      <c r="AR784" s="254"/>
      <c r="AS784" s="254"/>
      <c r="AT784" s="254"/>
      <c r="AU784" s="254"/>
      <c r="AV784" s="254"/>
      <c r="AW784" s="254"/>
      <c r="AX784" s="254"/>
      <c r="AY784" s="254"/>
      <c r="AZ784" s="254"/>
      <c r="BA784" s="254"/>
      <c r="BB784" s="254"/>
      <c r="BC784" s="254"/>
      <c r="BD784" s="254"/>
      <c r="BE784" s="254"/>
      <c r="BF784" s="254"/>
      <c r="BG784" s="254"/>
      <c r="BH784" s="254"/>
      <c r="BI784" s="254"/>
      <c r="BJ784" s="254"/>
      <c r="BK784" s="254"/>
      <c r="BL784" s="254"/>
      <c r="BM784" s="254"/>
      <c r="BN784" s="254"/>
      <c r="BO784" s="254"/>
      <c r="BP784" s="254"/>
      <c r="BQ784" s="254"/>
      <c r="BR784" s="254"/>
      <c r="BS784" s="254"/>
      <c r="BT784" s="254"/>
      <c r="BU784" s="254"/>
      <c r="BV784" s="254"/>
      <c r="BW784" s="254"/>
      <c r="BX784" s="254"/>
      <c r="BY784" s="254"/>
      <c r="BZ784" s="254"/>
      <c r="CA784" s="254"/>
      <c r="CB784" s="254"/>
      <c r="CC784" s="254"/>
      <c r="CD784" s="254"/>
      <c r="CE784" s="254"/>
      <c r="CF784" s="254"/>
      <c r="CG784" s="254"/>
      <c r="CH784" s="254"/>
      <c r="CI784" s="254"/>
      <c r="CJ784" s="254"/>
      <c r="CK784" s="254"/>
      <c r="CL784" s="254"/>
      <c r="CM784" s="254"/>
      <c r="CN784" s="254"/>
      <c r="CO784" s="254"/>
      <c r="CP784" s="254"/>
      <c r="CQ784" s="254"/>
      <c r="CR784" s="254"/>
      <c r="CS784" s="254"/>
      <c r="CT784" s="254"/>
      <c r="CU784" s="254"/>
      <c r="CV784" s="254"/>
      <c r="CW784" s="254"/>
      <c r="CX784" s="254"/>
      <c r="CY784" s="254"/>
      <c r="CZ784" s="254"/>
      <c r="DA784" s="254"/>
      <c r="DB784" s="254"/>
      <c r="DC784" s="254"/>
      <c r="DD784" s="254"/>
      <c r="DE784" s="254"/>
      <c r="DF784" s="254"/>
      <c r="DG784" s="254"/>
      <c r="DH784" s="254"/>
      <c r="DI784" s="254"/>
      <c r="DJ784" s="254"/>
      <c r="DK784" s="254"/>
      <c r="DL784" s="254"/>
      <c r="DM784" s="254"/>
      <c r="DN784" s="259"/>
      <c r="DO784" s="254"/>
    </row>
    <row r="785" spans="1:119" ht="7.5" customHeight="1">
      <c r="A785" s="254"/>
      <c r="B785" s="258"/>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c r="AA785" s="254"/>
      <c r="AB785" s="254"/>
      <c r="AC785" s="254"/>
      <c r="AD785" s="254"/>
      <c r="AE785" s="254"/>
      <c r="AF785" s="254"/>
      <c r="AG785" s="254"/>
      <c r="AH785" s="254"/>
      <c r="AI785" s="254"/>
      <c r="AJ785" s="254"/>
      <c r="AK785" s="254"/>
      <c r="AL785" s="254"/>
      <c r="AM785" s="254"/>
      <c r="AN785" s="254"/>
      <c r="AO785" s="254"/>
      <c r="AP785" s="254"/>
      <c r="AQ785" s="254"/>
      <c r="AR785" s="254"/>
      <c r="AS785" s="254"/>
      <c r="AT785" s="254"/>
      <c r="AU785" s="254"/>
      <c r="AV785" s="254"/>
      <c r="AW785" s="254"/>
      <c r="AX785" s="254"/>
      <c r="AY785" s="254"/>
      <c r="AZ785" s="254"/>
      <c r="BA785" s="254"/>
      <c r="BB785" s="254"/>
      <c r="BC785" s="254"/>
      <c r="BD785" s="254"/>
      <c r="BE785" s="254"/>
      <c r="BF785" s="254"/>
      <c r="BG785" s="254"/>
      <c r="BH785" s="254"/>
      <c r="BI785" s="254"/>
      <c r="BJ785" s="254"/>
      <c r="BK785" s="254"/>
      <c r="BL785" s="254"/>
      <c r="BM785" s="254"/>
      <c r="BN785" s="254"/>
      <c r="BO785" s="254"/>
      <c r="BP785" s="254"/>
      <c r="BQ785" s="254"/>
      <c r="BR785" s="254"/>
      <c r="BS785" s="254"/>
      <c r="BT785" s="254"/>
      <c r="BU785" s="254"/>
      <c r="BV785" s="254"/>
      <c r="BW785" s="254"/>
      <c r="BX785" s="254"/>
      <c r="BY785" s="254"/>
      <c r="BZ785" s="254"/>
      <c r="CA785" s="254"/>
      <c r="CB785" s="254"/>
      <c r="CC785" s="254"/>
      <c r="CD785" s="254"/>
      <c r="CE785" s="254"/>
      <c r="CF785" s="254"/>
      <c r="CG785" s="254"/>
      <c r="CH785" s="254"/>
      <c r="CI785" s="254"/>
      <c r="CJ785" s="254"/>
      <c r="CK785" s="254"/>
      <c r="CL785" s="254"/>
      <c r="CM785" s="254"/>
      <c r="CN785" s="254"/>
      <c r="CO785" s="254"/>
      <c r="CP785" s="254"/>
      <c r="CQ785" s="254"/>
      <c r="CR785" s="254"/>
      <c r="CS785" s="254"/>
      <c r="CT785" s="254"/>
      <c r="CU785" s="254"/>
      <c r="CV785" s="254"/>
      <c r="CW785" s="254"/>
      <c r="CX785" s="254"/>
      <c r="CY785" s="254"/>
      <c r="CZ785" s="254"/>
      <c r="DA785" s="254"/>
      <c r="DB785" s="254"/>
      <c r="DC785" s="254"/>
      <c r="DD785" s="254"/>
      <c r="DE785" s="254"/>
      <c r="DF785" s="254"/>
      <c r="DG785" s="254"/>
      <c r="DH785" s="254"/>
      <c r="DI785" s="254"/>
      <c r="DJ785" s="254"/>
      <c r="DK785" s="254"/>
      <c r="DL785" s="254"/>
      <c r="DM785" s="254"/>
      <c r="DN785" s="259"/>
      <c r="DO785" s="254"/>
    </row>
    <row r="786" spans="1:119" ht="7.5" customHeight="1">
      <c r="A786" s="254"/>
      <c r="B786" s="258"/>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c r="AA786" s="254"/>
      <c r="AB786" s="254"/>
      <c r="AC786" s="254"/>
      <c r="AD786" s="254"/>
      <c r="AE786" s="254"/>
      <c r="AF786" s="254"/>
      <c r="AG786" s="254"/>
      <c r="AH786" s="254"/>
      <c r="AI786" s="254"/>
      <c r="AJ786" s="254"/>
      <c r="AK786" s="254"/>
      <c r="AL786" s="254"/>
      <c r="AM786" s="254"/>
      <c r="AN786" s="254"/>
      <c r="AO786" s="254"/>
      <c r="AP786" s="254"/>
      <c r="AQ786" s="254"/>
      <c r="AR786" s="254"/>
      <c r="AS786" s="254"/>
      <c r="AT786" s="254"/>
      <c r="AU786" s="254"/>
      <c r="AV786" s="254"/>
      <c r="AW786" s="254"/>
      <c r="AX786" s="254"/>
      <c r="AY786" s="254"/>
      <c r="AZ786" s="254"/>
      <c r="BA786" s="254"/>
      <c r="BB786" s="254"/>
      <c r="BC786" s="254"/>
      <c r="BD786" s="254"/>
      <c r="BE786" s="254"/>
      <c r="BF786" s="254"/>
      <c r="BG786" s="254"/>
      <c r="BH786" s="254"/>
      <c r="BI786" s="254"/>
      <c r="BJ786" s="254"/>
      <c r="BK786" s="254"/>
      <c r="BL786" s="254"/>
      <c r="BM786" s="254"/>
      <c r="BN786" s="254"/>
      <c r="BO786" s="254"/>
      <c r="BP786" s="254"/>
      <c r="BQ786" s="254"/>
      <c r="BR786" s="254"/>
      <c r="BS786" s="254"/>
      <c r="BT786" s="254"/>
      <c r="BU786" s="254"/>
      <c r="BV786" s="254"/>
      <c r="BW786" s="254"/>
      <c r="BX786" s="254"/>
      <c r="BY786" s="254"/>
      <c r="BZ786" s="254"/>
      <c r="CA786" s="254"/>
      <c r="CB786" s="254"/>
      <c r="CC786" s="254"/>
      <c r="CD786" s="254"/>
      <c r="CE786" s="254"/>
      <c r="CF786" s="254"/>
      <c r="CG786" s="254"/>
      <c r="CH786" s="254"/>
      <c r="CI786" s="254"/>
      <c r="CJ786" s="254"/>
      <c r="CK786" s="254"/>
      <c r="CL786" s="254"/>
      <c r="CM786" s="254"/>
      <c r="CN786" s="254"/>
      <c r="CO786" s="254"/>
      <c r="CP786" s="254"/>
      <c r="CQ786" s="254"/>
      <c r="CR786" s="254"/>
      <c r="CS786" s="254"/>
      <c r="CT786" s="254"/>
      <c r="CU786" s="254"/>
      <c r="CV786" s="254"/>
      <c r="CW786" s="254"/>
      <c r="CX786" s="254"/>
      <c r="CY786" s="254"/>
      <c r="CZ786" s="254"/>
      <c r="DA786" s="254"/>
      <c r="DB786" s="254"/>
      <c r="DC786" s="254"/>
      <c r="DD786" s="254"/>
      <c r="DE786" s="254"/>
      <c r="DF786" s="254"/>
      <c r="DG786" s="254"/>
      <c r="DH786" s="254"/>
      <c r="DI786" s="254"/>
      <c r="DJ786" s="254"/>
      <c r="DK786" s="254"/>
      <c r="DL786" s="254"/>
      <c r="DM786" s="254"/>
      <c r="DN786" s="259"/>
      <c r="DO786" s="254"/>
    </row>
    <row r="787" spans="1:119" ht="7.5" customHeight="1">
      <c r="A787" s="254"/>
      <c r="B787" s="258"/>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c r="AA787" s="254"/>
      <c r="AB787" s="254"/>
      <c r="AC787" s="254"/>
      <c r="AD787" s="254"/>
      <c r="AE787" s="254"/>
      <c r="AF787" s="254"/>
      <c r="AG787" s="254"/>
      <c r="AH787" s="254"/>
      <c r="AI787" s="254"/>
      <c r="AJ787" s="254"/>
      <c r="AK787" s="254"/>
      <c r="AL787" s="254"/>
      <c r="AM787" s="254"/>
      <c r="AN787" s="254"/>
      <c r="AO787" s="254"/>
      <c r="AP787" s="254"/>
      <c r="AQ787" s="254"/>
      <c r="AR787" s="254"/>
      <c r="AS787" s="254"/>
      <c r="AT787" s="254"/>
      <c r="AU787" s="254"/>
      <c r="AV787" s="254"/>
      <c r="AW787" s="254"/>
      <c r="AX787" s="254"/>
      <c r="AY787" s="254"/>
      <c r="AZ787" s="254"/>
      <c r="BA787" s="254"/>
      <c r="BB787" s="254"/>
      <c r="BC787" s="254"/>
      <c r="BD787" s="254"/>
      <c r="BE787" s="254"/>
      <c r="BF787" s="254"/>
      <c r="BG787" s="254"/>
      <c r="BH787" s="254"/>
      <c r="BI787" s="254"/>
      <c r="BJ787" s="254"/>
      <c r="BK787" s="254"/>
      <c r="BL787" s="254"/>
      <c r="BM787" s="254"/>
      <c r="BN787" s="254"/>
      <c r="BO787" s="254"/>
      <c r="BP787" s="254"/>
      <c r="BQ787" s="254"/>
      <c r="BR787" s="254"/>
      <c r="BS787" s="254"/>
      <c r="BT787" s="254"/>
      <c r="BU787" s="254"/>
      <c r="BV787" s="254"/>
      <c r="BW787" s="254"/>
      <c r="BX787" s="254"/>
      <c r="BY787" s="254"/>
      <c r="BZ787" s="254"/>
      <c r="CA787" s="254"/>
      <c r="CB787" s="254"/>
      <c r="CC787" s="254"/>
      <c r="CD787" s="254"/>
      <c r="CE787" s="254"/>
      <c r="CF787" s="254"/>
      <c r="CG787" s="254"/>
      <c r="CH787" s="254"/>
      <c r="CI787" s="254"/>
      <c r="CJ787" s="254"/>
      <c r="CK787" s="254"/>
      <c r="CL787" s="254"/>
      <c r="CM787" s="254"/>
      <c r="CN787" s="254"/>
      <c r="CO787" s="254"/>
      <c r="CP787" s="254"/>
      <c r="CQ787" s="254"/>
      <c r="CR787" s="254"/>
      <c r="CS787" s="254"/>
      <c r="CT787" s="254"/>
      <c r="CU787" s="254"/>
      <c r="CV787" s="254"/>
      <c r="CW787" s="254"/>
      <c r="CX787" s="254"/>
      <c r="CY787" s="254"/>
      <c r="CZ787" s="254"/>
      <c r="DA787" s="254"/>
      <c r="DB787" s="254"/>
      <c r="DC787" s="254"/>
      <c r="DD787" s="254"/>
      <c r="DE787" s="254"/>
      <c r="DF787" s="254"/>
      <c r="DG787" s="254"/>
      <c r="DH787" s="254"/>
      <c r="DI787" s="254"/>
      <c r="DJ787" s="254"/>
      <c r="DK787" s="254"/>
      <c r="DL787" s="254"/>
      <c r="DM787" s="254"/>
      <c r="DN787" s="259"/>
      <c r="DO787" s="254"/>
    </row>
    <row r="788" spans="1:119" ht="7.5" customHeight="1">
      <c r="A788" s="254"/>
      <c r="B788" s="258"/>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c r="AA788" s="254"/>
      <c r="AB788" s="254"/>
      <c r="AC788" s="254"/>
      <c r="AD788" s="254"/>
      <c r="AE788" s="254"/>
      <c r="AF788" s="254"/>
      <c r="AG788" s="254"/>
      <c r="AH788" s="254"/>
      <c r="AI788" s="254"/>
      <c r="AJ788" s="254"/>
      <c r="AK788" s="254"/>
      <c r="AL788" s="254"/>
      <c r="AM788" s="254"/>
      <c r="AN788" s="254"/>
      <c r="AO788" s="254"/>
      <c r="AP788" s="254"/>
      <c r="AQ788" s="254"/>
      <c r="AR788" s="254"/>
      <c r="AS788" s="254"/>
      <c r="AT788" s="254"/>
      <c r="AU788" s="254"/>
      <c r="AV788" s="254"/>
      <c r="AW788" s="254"/>
      <c r="AX788" s="254"/>
      <c r="AY788" s="254"/>
      <c r="AZ788" s="254"/>
      <c r="BA788" s="254"/>
      <c r="BB788" s="254"/>
      <c r="BC788" s="254"/>
      <c r="BD788" s="254"/>
      <c r="BE788" s="254"/>
      <c r="BF788" s="254"/>
      <c r="BG788" s="254"/>
      <c r="BH788" s="254"/>
      <c r="BI788" s="254"/>
      <c r="BJ788" s="254"/>
      <c r="BK788" s="254"/>
      <c r="BL788" s="254"/>
      <c r="BM788" s="254"/>
      <c r="BN788" s="254"/>
      <c r="BO788" s="254"/>
      <c r="BP788" s="254"/>
      <c r="BQ788" s="254"/>
      <c r="BR788" s="254"/>
      <c r="BS788" s="254"/>
      <c r="BT788" s="254"/>
      <c r="BU788" s="254"/>
      <c r="BV788" s="254"/>
      <c r="BW788" s="254"/>
      <c r="BX788" s="254"/>
      <c r="BY788" s="254"/>
      <c r="BZ788" s="254"/>
      <c r="CA788" s="254"/>
      <c r="CB788" s="254"/>
      <c r="CC788" s="254"/>
      <c r="CD788" s="254"/>
      <c r="CE788" s="254"/>
      <c r="CF788" s="254"/>
      <c r="CG788" s="254"/>
      <c r="CH788" s="254"/>
      <c r="CI788" s="254"/>
      <c r="CJ788" s="254"/>
      <c r="CK788" s="254"/>
      <c r="CL788" s="254"/>
      <c r="CM788" s="254"/>
      <c r="CN788" s="254"/>
      <c r="CO788" s="254"/>
      <c r="CP788" s="254"/>
      <c r="CQ788" s="254"/>
      <c r="CR788" s="254"/>
      <c r="CS788" s="254"/>
      <c r="CT788" s="254"/>
      <c r="CU788" s="254"/>
      <c r="CV788" s="254"/>
      <c r="CW788" s="254"/>
      <c r="CX788" s="254"/>
      <c r="CY788" s="254"/>
      <c r="CZ788" s="254"/>
      <c r="DA788" s="254"/>
      <c r="DB788" s="254"/>
      <c r="DC788" s="254"/>
      <c r="DD788" s="254"/>
      <c r="DE788" s="254"/>
      <c r="DF788" s="254"/>
      <c r="DG788" s="254"/>
      <c r="DH788" s="254"/>
      <c r="DI788" s="254"/>
      <c r="DJ788" s="254"/>
      <c r="DK788" s="254"/>
      <c r="DL788" s="254"/>
      <c r="DM788" s="254"/>
      <c r="DN788" s="259"/>
      <c r="DO788" s="254"/>
    </row>
    <row r="789" spans="1:119" ht="7.5" customHeight="1">
      <c r="A789" s="254"/>
      <c r="B789" s="258"/>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c r="AA789" s="254"/>
      <c r="AB789" s="254"/>
      <c r="AC789" s="254"/>
      <c r="AD789" s="254"/>
      <c r="AE789" s="254"/>
      <c r="AF789" s="254"/>
      <c r="AG789" s="254"/>
      <c r="AH789" s="254"/>
      <c r="AI789" s="254"/>
      <c r="AJ789" s="254"/>
      <c r="AK789" s="254"/>
      <c r="AL789" s="254"/>
      <c r="AM789" s="254"/>
      <c r="AN789" s="254"/>
      <c r="AO789" s="254"/>
      <c r="AP789" s="254"/>
      <c r="AQ789" s="254"/>
      <c r="AR789" s="254"/>
      <c r="AS789" s="254"/>
      <c r="AT789" s="254"/>
      <c r="AU789" s="254"/>
      <c r="AV789" s="254"/>
      <c r="AW789" s="254"/>
      <c r="AX789" s="254"/>
      <c r="AY789" s="254"/>
      <c r="AZ789" s="254"/>
      <c r="BA789" s="254"/>
      <c r="BB789" s="254"/>
      <c r="BC789" s="254"/>
      <c r="BD789" s="254"/>
      <c r="BE789" s="254"/>
      <c r="BF789" s="254"/>
      <c r="BG789" s="254"/>
      <c r="BH789" s="254"/>
      <c r="BI789" s="254"/>
      <c r="BJ789" s="254"/>
      <c r="BK789" s="254"/>
      <c r="BL789" s="254"/>
      <c r="BM789" s="254"/>
      <c r="BN789" s="254"/>
      <c r="BO789" s="254"/>
      <c r="BP789" s="254"/>
      <c r="BQ789" s="254"/>
      <c r="BR789" s="254"/>
      <c r="BS789" s="254"/>
      <c r="BT789" s="254"/>
      <c r="BU789" s="254"/>
      <c r="BV789" s="254"/>
      <c r="BW789" s="254"/>
      <c r="BX789" s="254"/>
      <c r="BY789" s="254"/>
      <c r="BZ789" s="254"/>
      <c r="CA789" s="254"/>
      <c r="CB789" s="254"/>
      <c r="CC789" s="254"/>
      <c r="CD789" s="254"/>
      <c r="CE789" s="254"/>
      <c r="CF789" s="254"/>
      <c r="CG789" s="254"/>
      <c r="CH789" s="254"/>
      <c r="CI789" s="254"/>
      <c r="CJ789" s="254"/>
      <c r="CK789" s="254"/>
      <c r="CL789" s="254"/>
      <c r="CM789" s="254"/>
      <c r="CN789" s="254"/>
      <c r="CO789" s="254"/>
      <c r="CP789" s="254"/>
      <c r="CQ789" s="254"/>
      <c r="CR789" s="254"/>
      <c r="CS789" s="254"/>
      <c r="CT789" s="254"/>
      <c r="CU789" s="254"/>
      <c r="CV789" s="254"/>
      <c r="CW789" s="254"/>
      <c r="CX789" s="254"/>
      <c r="CY789" s="254"/>
      <c r="CZ789" s="254"/>
      <c r="DA789" s="254"/>
      <c r="DB789" s="254"/>
      <c r="DC789" s="254"/>
      <c r="DD789" s="254"/>
      <c r="DE789" s="254"/>
      <c r="DF789" s="254"/>
      <c r="DG789" s="254"/>
      <c r="DH789" s="254"/>
      <c r="DI789" s="254"/>
      <c r="DJ789" s="254"/>
      <c r="DK789" s="254"/>
      <c r="DL789" s="254"/>
      <c r="DM789" s="254"/>
      <c r="DN789" s="259"/>
      <c r="DO789" s="254"/>
    </row>
    <row r="790" spans="1:119" ht="7.5" customHeight="1">
      <c r="A790" s="254"/>
      <c r="B790" s="258"/>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c r="AA790" s="254"/>
      <c r="AB790" s="254"/>
      <c r="AC790" s="254"/>
      <c r="AD790" s="254"/>
      <c r="AE790" s="254"/>
      <c r="AF790" s="254"/>
      <c r="AG790" s="254"/>
      <c r="AH790" s="254"/>
      <c r="AI790" s="254"/>
      <c r="AJ790" s="254"/>
      <c r="AK790" s="254"/>
      <c r="AL790" s="254"/>
      <c r="AM790" s="254"/>
      <c r="AN790" s="254"/>
      <c r="AO790" s="254"/>
      <c r="AP790" s="254"/>
      <c r="AQ790" s="254"/>
      <c r="AR790" s="254"/>
      <c r="AS790" s="254"/>
      <c r="AT790" s="254"/>
      <c r="AU790" s="254"/>
      <c r="AV790" s="254"/>
      <c r="AW790" s="254"/>
      <c r="AX790" s="254"/>
      <c r="AY790" s="254"/>
      <c r="AZ790" s="254"/>
      <c r="BA790" s="254"/>
      <c r="BB790" s="254"/>
      <c r="BC790" s="254"/>
      <c r="BD790" s="254"/>
      <c r="BE790" s="254"/>
      <c r="BF790" s="254"/>
      <c r="BG790" s="254"/>
      <c r="BH790" s="254"/>
      <c r="BI790" s="254"/>
      <c r="BJ790" s="254"/>
      <c r="BK790" s="254"/>
      <c r="BL790" s="254"/>
      <c r="BM790" s="254"/>
      <c r="BN790" s="254"/>
      <c r="BO790" s="254"/>
      <c r="BP790" s="254"/>
      <c r="BQ790" s="254"/>
      <c r="BR790" s="254"/>
      <c r="BS790" s="254"/>
      <c r="BT790" s="254"/>
      <c r="BU790" s="254"/>
      <c r="BV790" s="254"/>
      <c r="BW790" s="254"/>
      <c r="BX790" s="254"/>
      <c r="BY790" s="254"/>
      <c r="BZ790" s="254"/>
      <c r="CA790" s="254"/>
      <c r="CB790" s="254"/>
      <c r="CC790" s="254"/>
      <c r="CD790" s="254"/>
      <c r="CE790" s="254"/>
      <c r="CF790" s="254"/>
      <c r="CG790" s="254"/>
      <c r="CH790" s="254"/>
      <c r="CI790" s="254"/>
      <c r="CJ790" s="254"/>
      <c r="CK790" s="254"/>
      <c r="CL790" s="254"/>
      <c r="CM790" s="254"/>
      <c r="CN790" s="254"/>
      <c r="CO790" s="254"/>
      <c r="CP790" s="254"/>
      <c r="CQ790" s="254"/>
      <c r="CR790" s="254"/>
      <c r="CS790" s="254"/>
      <c r="CT790" s="254"/>
      <c r="CU790" s="254"/>
      <c r="CV790" s="254"/>
      <c r="CW790" s="254"/>
      <c r="CX790" s="254"/>
      <c r="CY790" s="254"/>
      <c r="CZ790" s="254"/>
      <c r="DA790" s="254"/>
      <c r="DB790" s="254"/>
      <c r="DC790" s="254"/>
      <c r="DD790" s="254"/>
      <c r="DE790" s="254"/>
      <c r="DF790" s="254"/>
      <c r="DG790" s="254"/>
      <c r="DH790" s="254"/>
      <c r="DI790" s="254"/>
      <c r="DJ790" s="254"/>
      <c r="DK790" s="254"/>
      <c r="DL790" s="254"/>
      <c r="DM790" s="254"/>
      <c r="DN790" s="259"/>
      <c r="DO790" s="254"/>
    </row>
    <row r="791" spans="1:119" ht="7.5" customHeight="1">
      <c r="A791" s="254"/>
      <c r="B791" s="258"/>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c r="AA791" s="254"/>
      <c r="AB791" s="254"/>
      <c r="AC791" s="254"/>
      <c r="AD791" s="254"/>
      <c r="AE791" s="254"/>
      <c r="AF791" s="254"/>
      <c r="AG791" s="254"/>
      <c r="AH791" s="254"/>
      <c r="AI791" s="254"/>
      <c r="AJ791" s="254"/>
      <c r="AK791" s="254"/>
      <c r="AL791" s="254"/>
      <c r="AM791" s="254"/>
      <c r="AN791" s="254"/>
      <c r="AO791" s="254"/>
      <c r="AP791" s="254"/>
      <c r="AQ791" s="254"/>
      <c r="AR791" s="254"/>
      <c r="AS791" s="254"/>
      <c r="AT791" s="254"/>
      <c r="AU791" s="254"/>
      <c r="AV791" s="254"/>
      <c r="AW791" s="254"/>
      <c r="AX791" s="254"/>
      <c r="AY791" s="254"/>
      <c r="AZ791" s="254"/>
      <c r="BA791" s="254"/>
      <c r="BB791" s="254"/>
      <c r="BC791" s="254"/>
      <c r="BD791" s="254"/>
      <c r="BE791" s="254"/>
      <c r="BF791" s="254"/>
      <c r="BG791" s="254"/>
      <c r="BH791" s="254"/>
      <c r="BI791" s="254"/>
      <c r="BJ791" s="254"/>
      <c r="BK791" s="254"/>
      <c r="BL791" s="254"/>
      <c r="BM791" s="254"/>
      <c r="BN791" s="254"/>
      <c r="BO791" s="254"/>
      <c r="BP791" s="254"/>
      <c r="BQ791" s="254"/>
      <c r="BR791" s="254"/>
      <c r="BS791" s="254"/>
      <c r="BT791" s="254"/>
      <c r="BU791" s="254"/>
      <c r="BV791" s="254"/>
      <c r="BW791" s="254"/>
      <c r="BX791" s="254"/>
      <c r="BY791" s="254"/>
      <c r="BZ791" s="254"/>
      <c r="CA791" s="254"/>
      <c r="CB791" s="254"/>
      <c r="CC791" s="254"/>
      <c r="CD791" s="254"/>
      <c r="CE791" s="254"/>
      <c r="CF791" s="254"/>
      <c r="CG791" s="254"/>
      <c r="CH791" s="254"/>
      <c r="CI791" s="254"/>
      <c r="CJ791" s="254"/>
      <c r="CK791" s="254"/>
      <c r="CL791" s="254"/>
      <c r="CM791" s="254"/>
      <c r="CN791" s="254"/>
      <c r="CO791" s="254"/>
      <c r="CP791" s="254"/>
      <c r="CQ791" s="254"/>
      <c r="CR791" s="254"/>
      <c r="CS791" s="254"/>
      <c r="CT791" s="254"/>
      <c r="CU791" s="254"/>
      <c r="CV791" s="254"/>
      <c r="CW791" s="254"/>
      <c r="CX791" s="254"/>
      <c r="CY791" s="254"/>
      <c r="CZ791" s="254"/>
      <c r="DA791" s="254"/>
      <c r="DB791" s="254"/>
      <c r="DC791" s="254"/>
      <c r="DD791" s="254"/>
      <c r="DE791" s="254"/>
      <c r="DF791" s="254"/>
      <c r="DG791" s="254"/>
      <c r="DH791" s="254"/>
      <c r="DI791" s="254"/>
      <c r="DJ791" s="254"/>
      <c r="DK791" s="254"/>
      <c r="DL791" s="254"/>
      <c r="DM791" s="254"/>
      <c r="DN791" s="259"/>
      <c r="DO791" s="254"/>
    </row>
    <row r="792" spans="1:119" ht="7.5" customHeight="1">
      <c r="A792" s="254"/>
      <c r="B792" s="258"/>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c r="AA792" s="254"/>
      <c r="AB792" s="254"/>
      <c r="AC792" s="254"/>
      <c r="AD792" s="254"/>
      <c r="AE792" s="254"/>
      <c r="AF792" s="254"/>
      <c r="AG792" s="254"/>
      <c r="AH792" s="254"/>
      <c r="AI792" s="254"/>
      <c r="AJ792" s="254"/>
      <c r="AK792" s="254"/>
      <c r="AL792" s="254"/>
      <c r="AM792" s="254"/>
      <c r="AN792" s="254"/>
      <c r="AO792" s="254"/>
      <c r="AP792" s="254"/>
      <c r="AQ792" s="254"/>
      <c r="AR792" s="254"/>
      <c r="AS792" s="254"/>
      <c r="AT792" s="254"/>
      <c r="AU792" s="254"/>
      <c r="AV792" s="254"/>
      <c r="AW792" s="254"/>
      <c r="AX792" s="254"/>
      <c r="AY792" s="254"/>
      <c r="AZ792" s="254"/>
      <c r="BA792" s="254"/>
      <c r="BB792" s="254"/>
      <c r="BC792" s="254"/>
      <c r="BD792" s="254"/>
      <c r="BE792" s="254"/>
      <c r="BF792" s="254"/>
      <c r="BG792" s="254"/>
      <c r="BH792" s="254"/>
      <c r="BI792" s="254"/>
      <c r="BJ792" s="254"/>
      <c r="BK792" s="254"/>
      <c r="BL792" s="254"/>
      <c r="BM792" s="254"/>
      <c r="BN792" s="254"/>
      <c r="BO792" s="254"/>
      <c r="BP792" s="254"/>
      <c r="BQ792" s="254"/>
      <c r="BR792" s="254"/>
      <c r="BS792" s="254"/>
      <c r="BT792" s="254"/>
      <c r="BU792" s="254"/>
      <c r="BV792" s="254"/>
      <c r="BW792" s="254"/>
      <c r="BX792" s="254"/>
      <c r="BY792" s="254"/>
      <c r="BZ792" s="254"/>
      <c r="CA792" s="254"/>
      <c r="CB792" s="254"/>
      <c r="CC792" s="254"/>
      <c r="CD792" s="254"/>
      <c r="CE792" s="254"/>
      <c r="CF792" s="254"/>
      <c r="CG792" s="254"/>
      <c r="CH792" s="254"/>
      <c r="CI792" s="254"/>
      <c r="CJ792" s="254"/>
      <c r="CK792" s="254"/>
      <c r="CL792" s="254"/>
      <c r="CM792" s="254"/>
      <c r="CN792" s="254"/>
      <c r="CO792" s="254"/>
      <c r="CP792" s="254"/>
      <c r="CQ792" s="254"/>
      <c r="CR792" s="254"/>
      <c r="CS792" s="254"/>
      <c r="CT792" s="254"/>
      <c r="CU792" s="254"/>
      <c r="CV792" s="254"/>
      <c r="CW792" s="254"/>
      <c r="CX792" s="254"/>
      <c r="CY792" s="254"/>
      <c r="CZ792" s="254"/>
      <c r="DA792" s="254"/>
      <c r="DB792" s="254"/>
      <c r="DC792" s="254"/>
      <c r="DD792" s="254"/>
      <c r="DE792" s="254"/>
      <c r="DF792" s="254"/>
      <c r="DG792" s="254"/>
      <c r="DH792" s="254"/>
      <c r="DI792" s="254"/>
      <c r="DJ792" s="254"/>
      <c r="DK792" s="254"/>
      <c r="DL792" s="254"/>
      <c r="DM792" s="254"/>
      <c r="DN792" s="259"/>
      <c r="DO792" s="254"/>
    </row>
    <row r="793" spans="1:119" ht="7.5" customHeight="1">
      <c r="A793" s="254"/>
      <c r="B793" s="258"/>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c r="AA793" s="254"/>
      <c r="AB793" s="254"/>
      <c r="AC793" s="254"/>
      <c r="AD793" s="254"/>
      <c r="AE793" s="254"/>
      <c r="AF793" s="254"/>
      <c r="AG793" s="254"/>
      <c r="AH793" s="254"/>
      <c r="AI793" s="254"/>
      <c r="AJ793" s="254"/>
      <c r="AK793" s="254"/>
      <c r="AL793" s="254"/>
      <c r="AM793" s="254"/>
      <c r="AN793" s="254"/>
      <c r="AO793" s="254"/>
      <c r="AP793" s="254"/>
      <c r="AQ793" s="254"/>
      <c r="AR793" s="254"/>
      <c r="AS793" s="254"/>
      <c r="AT793" s="254"/>
      <c r="AU793" s="254"/>
      <c r="AV793" s="254"/>
      <c r="AW793" s="254"/>
      <c r="AX793" s="254"/>
      <c r="AY793" s="254"/>
      <c r="AZ793" s="254"/>
      <c r="BA793" s="254"/>
      <c r="BB793" s="254"/>
      <c r="BC793" s="254"/>
      <c r="BD793" s="254"/>
      <c r="BE793" s="254"/>
      <c r="BF793" s="254"/>
      <c r="BG793" s="254"/>
      <c r="BH793" s="254"/>
      <c r="BI793" s="254"/>
      <c r="BJ793" s="254"/>
      <c r="BK793" s="254"/>
      <c r="BL793" s="254"/>
      <c r="BM793" s="254"/>
      <c r="BN793" s="254"/>
      <c r="BO793" s="254"/>
      <c r="BP793" s="254"/>
      <c r="BQ793" s="254"/>
      <c r="BR793" s="254"/>
      <c r="BS793" s="254"/>
      <c r="BT793" s="254"/>
      <c r="BU793" s="254"/>
      <c r="BV793" s="254"/>
      <c r="BW793" s="254"/>
      <c r="BX793" s="254"/>
      <c r="BY793" s="254"/>
      <c r="BZ793" s="254"/>
      <c r="CA793" s="254"/>
      <c r="CB793" s="254"/>
      <c r="CC793" s="254"/>
      <c r="CD793" s="254"/>
      <c r="CE793" s="254"/>
      <c r="CF793" s="254"/>
      <c r="CG793" s="254"/>
      <c r="CH793" s="254"/>
      <c r="CI793" s="254"/>
      <c r="CJ793" s="254"/>
      <c r="CK793" s="254"/>
      <c r="CL793" s="254"/>
      <c r="CM793" s="254"/>
      <c r="CN793" s="254"/>
      <c r="CO793" s="254"/>
      <c r="CP793" s="254"/>
      <c r="CQ793" s="254"/>
      <c r="CR793" s="254"/>
      <c r="CS793" s="254"/>
      <c r="CT793" s="254"/>
      <c r="CU793" s="254"/>
      <c r="CV793" s="254"/>
      <c r="CW793" s="254"/>
      <c r="CX793" s="254"/>
      <c r="CY793" s="254"/>
      <c r="CZ793" s="254"/>
      <c r="DA793" s="254"/>
      <c r="DB793" s="254"/>
      <c r="DC793" s="254"/>
      <c r="DD793" s="254"/>
      <c r="DE793" s="254"/>
      <c r="DF793" s="254"/>
      <c r="DG793" s="254"/>
      <c r="DH793" s="254"/>
      <c r="DI793" s="254"/>
      <c r="DJ793" s="254"/>
      <c r="DK793" s="254"/>
      <c r="DL793" s="254"/>
      <c r="DM793" s="254"/>
      <c r="DN793" s="259"/>
      <c r="DO793" s="254"/>
    </row>
    <row r="794" spans="1:119" ht="7.5" customHeight="1">
      <c r="A794" s="254"/>
      <c r="B794" s="258"/>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c r="AA794" s="254"/>
      <c r="AB794" s="254"/>
      <c r="AC794" s="254"/>
      <c r="AD794" s="254"/>
      <c r="AE794" s="254"/>
      <c r="AF794" s="254"/>
      <c r="AG794" s="254"/>
      <c r="AH794" s="254"/>
      <c r="AI794" s="254"/>
      <c r="AJ794" s="254"/>
      <c r="AK794" s="254"/>
      <c r="AL794" s="254"/>
      <c r="AM794" s="254"/>
      <c r="AN794" s="254"/>
      <c r="AO794" s="254"/>
      <c r="AP794" s="254"/>
      <c r="AQ794" s="254"/>
      <c r="AR794" s="254"/>
      <c r="AS794" s="254"/>
      <c r="AT794" s="254"/>
      <c r="AU794" s="254"/>
      <c r="AV794" s="254"/>
      <c r="AW794" s="254"/>
      <c r="AX794" s="254"/>
      <c r="AY794" s="254"/>
      <c r="AZ794" s="254"/>
      <c r="BA794" s="254"/>
      <c r="BB794" s="254"/>
      <c r="BC794" s="254"/>
      <c r="BD794" s="254"/>
      <c r="BE794" s="254"/>
      <c r="BF794" s="254"/>
      <c r="BG794" s="254"/>
      <c r="BH794" s="254"/>
      <c r="BI794" s="254"/>
      <c r="BJ794" s="254"/>
      <c r="BK794" s="254"/>
      <c r="BL794" s="254"/>
      <c r="BM794" s="254"/>
      <c r="BN794" s="254"/>
      <c r="BO794" s="254"/>
      <c r="BP794" s="254"/>
      <c r="BQ794" s="254"/>
      <c r="BR794" s="254"/>
      <c r="BS794" s="254"/>
      <c r="BT794" s="254"/>
      <c r="BU794" s="254"/>
      <c r="BV794" s="254"/>
      <c r="BW794" s="254"/>
      <c r="BX794" s="254"/>
      <c r="BY794" s="254"/>
      <c r="BZ794" s="254"/>
      <c r="CA794" s="254"/>
      <c r="CB794" s="254"/>
      <c r="CC794" s="254"/>
      <c r="CD794" s="254"/>
      <c r="CE794" s="254"/>
      <c r="CF794" s="254"/>
      <c r="CG794" s="254"/>
      <c r="CH794" s="254"/>
      <c r="CI794" s="254"/>
      <c r="CJ794" s="254"/>
      <c r="CK794" s="254"/>
      <c r="CL794" s="254"/>
      <c r="CM794" s="254"/>
      <c r="CN794" s="254"/>
      <c r="CO794" s="254"/>
      <c r="CP794" s="254"/>
      <c r="CQ794" s="254"/>
      <c r="CR794" s="254"/>
      <c r="CS794" s="254"/>
      <c r="CT794" s="254"/>
      <c r="CU794" s="254"/>
      <c r="CV794" s="254"/>
      <c r="CW794" s="254"/>
      <c r="CX794" s="254"/>
      <c r="CY794" s="254"/>
      <c r="CZ794" s="254"/>
      <c r="DA794" s="254"/>
      <c r="DB794" s="254"/>
      <c r="DC794" s="254"/>
      <c r="DD794" s="254"/>
      <c r="DE794" s="254"/>
      <c r="DF794" s="254"/>
      <c r="DG794" s="254"/>
      <c r="DH794" s="254"/>
      <c r="DI794" s="254"/>
      <c r="DJ794" s="254"/>
      <c r="DK794" s="254"/>
      <c r="DL794" s="254"/>
      <c r="DM794" s="254"/>
      <c r="DN794" s="259"/>
      <c r="DO794" s="254"/>
    </row>
    <row r="795" spans="1:119" ht="7.5" customHeight="1">
      <c r="A795" s="254"/>
      <c r="B795" s="258"/>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c r="AA795" s="254"/>
      <c r="AB795" s="254"/>
      <c r="AC795" s="254"/>
      <c r="AD795" s="254"/>
      <c r="AE795" s="254"/>
      <c r="AF795" s="254"/>
      <c r="AG795" s="254"/>
      <c r="AH795" s="254"/>
      <c r="AI795" s="254"/>
      <c r="AJ795" s="254"/>
      <c r="AK795" s="254"/>
      <c r="AL795" s="254"/>
      <c r="AM795" s="254"/>
      <c r="AN795" s="254"/>
      <c r="AO795" s="254"/>
      <c r="AP795" s="254"/>
      <c r="AQ795" s="254"/>
      <c r="AR795" s="254"/>
      <c r="AS795" s="254"/>
      <c r="AT795" s="254"/>
      <c r="AU795" s="254"/>
      <c r="AV795" s="254"/>
      <c r="AW795" s="254"/>
      <c r="AX795" s="254"/>
      <c r="AY795" s="254"/>
      <c r="AZ795" s="254"/>
      <c r="BA795" s="254"/>
      <c r="BB795" s="254"/>
      <c r="BC795" s="254"/>
      <c r="BD795" s="254"/>
      <c r="BE795" s="254"/>
      <c r="BF795" s="254"/>
      <c r="BG795" s="254"/>
      <c r="BH795" s="254"/>
      <c r="BI795" s="254"/>
      <c r="BJ795" s="254"/>
      <c r="BK795" s="254"/>
      <c r="BL795" s="254"/>
      <c r="BM795" s="254"/>
      <c r="BN795" s="254"/>
      <c r="BO795" s="254"/>
      <c r="BP795" s="254"/>
      <c r="BQ795" s="254"/>
      <c r="BR795" s="254"/>
      <c r="BS795" s="254"/>
      <c r="BT795" s="254"/>
      <c r="BU795" s="254"/>
      <c r="BV795" s="254"/>
      <c r="BW795" s="254"/>
      <c r="BX795" s="254"/>
      <c r="BY795" s="254"/>
      <c r="BZ795" s="254"/>
      <c r="CA795" s="254"/>
      <c r="CB795" s="254"/>
      <c r="CC795" s="254"/>
      <c r="CD795" s="254"/>
      <c r="CE795" s="254"/>
      <c r="CF795" s="254"/>
      <c r="CG795" s="254"/>
      <c r="CH795" s="254"/>
      <c r="CI795" s="254"/>
      <c r="CJ795" s="254"/>
      <c r="CK795" s="254"/>
      <c r="CL795" s="254"/>
      <c r="CM795" s="254"/>
      <c r="CN795" s="254"/>
      <c r="CO795" s="254"/>
      <c r="CP795" s="254"/>
      <c r="CQ795" s="254"/>
      <c r="CR795" s="254"/>
      <c r="CS795" s="254"/>
      <c r="CT795" s="254"/>
      <c r="CU795" s="254"/>
      <c r="CV795" s="254"/>
      <c r="CW795" s="254"/>
      <c r="CX795" s="254"/>
      <c r="CY795" s="254"/>
      <c r="CZ795" s="254"/>
      <c r="DA795" s="254"/>
      <c r="DB795" s="254"/>
      <c r="DC795" s="254"/>
      <c r="DD795" s="254"/>
      <c r="DE795" s="254"/>
      <c r="DF795" s="254"/>
      <c r="DG795" s="254"/>
      <c r="DH795" s="254"/>
      <c r="DI795" s="254"/>
      <c r="DJ795" s="254"/>
      <c r="DK795" s="254"/>
      <c r="DL795" s="254"/>
      <c r="DM795" s="254"/>
      <c r="DN795" s="259"/>
      <c r="DO795" s="254"/>
    </row>
    <row r="796" spans="1:119" ht="7.5" customHeight="1">
      <c r="A796" s="254"/>
      <c r="B796" s="258"/>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c r="AA796" s="254"/>
      <c r="AB796" s="254"/>
      <c r="AC796" s="254"/>
      <c r="AD796" s="254"/>
      <c r="AE796" s="254"/>
      <c r="AF796" s="254"/>
      <c r="AG796" s="254"/>
      <c r="AH796" s="254"/>
      <c r="AI796" s="254"/>
      <c r="AJ796" s="254"/>
      <c r="AK796" s="254"/>
      <c r="AL796" s="254"/>
      <c r="AM796" s="254"/>
      <c r="AN796" s="254"/>
      <c r="AO796" s="254"/>
      <c r="AP796" s="254"/>
      <c r="AQ796" s="254"/>
      <c r="AR796" s="254"/>
      <c r="AS796" s="254"/>
      <c r="AT796" s="254"/>
      <c r="AU796" s="254"/>
      <c r="AV796" s="254"/>
      <c r="AW796" s="254"/>
      <c r="AX796" s="254"/>
      <c r="AY796" s="254"/>
      <c r="AZ796" s="254"/>
      <c r="BA796" s="254"/>
      <c r="BB796" s="254"/>
      <c r="BC796" s="254"/>
      <c r="BD796" s="254"/>
      <c r="BE796" s="254"/>
      <c r="BF796" s="254"/>
      <c r="BG796" s="254"/>
      <c r="BH796" s="254"/>
      <c r="BI796" s="254"/>
      <c r="BJ796" s="254"/>
      <c r="BK796" s="254"/>
      <c r="BL796" s="254"/>
      <c r="BM796" s="254"/>
      <c r="BN796" s="254"/>
      <c r="BO796" s="254"/>
      <c r="BP796" s="254"/>
      <c r="BQ796" s="254"/>
      <c r="BR796" s="254"/>
      <c r="BS796" s="254"/>
      <c r="BT796" s="254"/>
      <c r="BU796" s="254"/>
      <c r="BV796" s="254"/>
      <c r="BW796" s="254"/>
      <c r="BX796" s="254"/>
      <c r="BY796" s="254"/>
      <c r="BZ796" s="254"/>
      <c r="CA796" s="254"/>
      <c r="CB796" s="254"/>
      <c r="CC796" s="254"/>
      <c r="CD796" s="254"/>
      <c r="CE796" s="254"/>
      <c r="CF796" s="254"/>
      <c r="CG796" s="254"/>
      <c r="CH796" s="254"/>
      <c r="CI796" s="254"/>
      <c r="CJ796" s="254"/>
      <c r="CK796" s="254"/>
      <c r="CL796" s="254"/>
      <c r="CM796" s="254"/>
      <c r="CN796" s="254"/>
      <c r="CO796" s="254"/>
      <c r="CP796" s="254"/>
      <c r="CQ796" s="254"/>
      <c r="CR796" s="254"/>
      <c r="CS796" s="254"/>
      <c r="CT796" s="254"/>
      <c r="CU796" s="254"/>
      <c r="CV796" s="254"/>
      <c r="CW796" s="254"/>
      <c r="CX796" s="254"/>
      <c r="CY796" s="254"/>
      <c r="CZ796" s="254"/>
      <c r="DA796" s="254"/>
      <c r="DB796" s="254"/>
      <c r="DC796" s="254"/>
      <c r="DD796" s="254"/>
      <c r="DE796" s="254"/>
      <c r="DF796" s="254"/>
      <c r="DG796" s="254"/>
      <c r="DH796" s="254"/>
      <c r="DI796" s="254"/>
      <c r="DJ796" s="254"/>
      <c r="DK796" s="254"/>
      <c r="DL796" s="254"/>
      <c r="DM796" s="254"/>
      <c r="DN796" s="259"/>
      <c r="DO796" s="254"/>
    </row>
    <row r="797" spans="1:119" ht="7.5" customHeight="1">
      <c r="A797" s="254"/>
      <c r="B797" s="258"/>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c r="AA797" s="254"/>
      <c r="AB797" s="254"/>
      <c r="AC797" s="254"/>
      <c r="AD797" s="254"/>
      <c r="AE797" s="254"/>
      <c r="AF797" s="254"/>
      <c r="AG797" s="254"/>
      <c r="AH797" s="254"/>
      <c r="AI797" s="254"/>
      <c r="AJ797" s="254"/>
      <c r="AK797" s="254"/>
      <c r="AL797" s="254"/>
      <c r="AM797" s="254"/>
      <c r="AN797" s="254"/>
      <c r="AO797" s="254"/>
      <c r="AP797" s="254"/>
      <c r="AQ797" s="254"/>
      <c r="AR797" s="254"/>
      <c r="AS797" s="254"/>
      <c r="AT797" s="254"/>
      <c r="AU797" s="254"/>
      <c r="AV797" s="254"/>
      <c r="AW797" s="254"/>
      <c r="AX797" s="254"/>
      <c r="AY797" s="254"/>
      <c r="AZ797" s="254"/>
      <c r="BA797" s="254"/>
      <c r="BB797" s="254"/>
      <c r="BC797" s="254"/>
      <c r="BD797" s="254"/>
      <c r="BE797" s="254"/>
      <c r="BF797" s="254"/>
      <c r="BG797" s="254"/>
      <c r="BH797" s="254"/>
      <c r="BI797" s="254"/>
      <c r="BJ797" s="254"/>
      <c r="BK797" s="254"/>
      <c r="BL797" s="254"/>
      <c r="BM797" s="254"/>
      <c r="BN797" s="254"/>
      <c r="BO797" s="254"/>
      <c r="BP797" s="254"/>
      <c r="BQ797" s="254"/>
      <c r="BR797" s="254"/>
      <c r="BS797" s="254"/>
      <c r="BT797" s="254"/>
      <c r="BU797" s="254"/>
      <c r="BV797" s="254"/>
      <c r="BW797" s="254"/>
      <c r="BX797" s="254"/>
      <c r="BY797" s="254"/>
      <c r="BZ797" s="254"/>
      <c r="CA797" s="254"/>
      <c r="CB797" s="254"/>
      <c r="CC797" s="254"/>
      <c r="CD797" s="254"/>
      <c r="CE797" s="254"/>
      <c r="CF797" s="254"/>
      <c r="CG797" s="254"/>
      <c r="CH797" s="254"/>
      <c r="CI797" s="254"/>
      <c r="CJ797" s="254"/>
      <c r="CK797" s="254"/>
      <c r="CL797" s="254"/>
      <c r="CM797" s="254"/>
      <c r="CN797" s="254"/>
      <c r="CO797" s="254"/>
      <c r="CP797" s="254"/>
      <c r="CQ797" s="254"/>
      <c r="CR797" s="254"/>
      <c r="CS797" s="254"/>
      <c r="CT797" s="254"/>
      <c r="CU797" s="254"/>
      <c r="CV797" s="254"/>
      <c r="CW797" s="254"/>
      <c r="CX797" s="254"/>
      <c r="CY797" s="254"/>
      <c r="CZ797" s="254"/>
      <c r="DA797" s="254"/>
      <c r="DB797" s="254"/>
      <c r="DC797" s="254"/>
      <c r="DD797" s="254"/>
      <c r="DE797" s="254"/>
      <c r="DF797" s="254"/>
      <c r="DG797" s="254"/>
      <c r="DH797" s="254"/>
      <c r="DI797" s="254"/>
      <c r="DJ797" s="254"/>
      <c r="DK797" s="254"/>
      <c r="DL797" s="254"/>
      <c r="DM797" s="254"/>
      <c r="DN797" s="259"/>
      <c r="DO797" s="254"/>
    </row>
    <row r="798" spans="1:119" ht="7.5" customHeight="1">
      <c r="A798" s="254"/>
      <c r="B798" s="258"/>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c r="AA798" s="254"/>
      <c r="AB798" s="254"/>
      <c r="AC798" s="254"/>
      <c r="AD798" s="254"/>
      <c r="AE798" s="254"/>
      <c r="AF798" s="254"/>
      <c r="AG798" s="254"/>
      <c r="AH798" s="254"/>
      <c r="AI798" s="254"/>
      <c r="AJ798" s="254"/>
      <c r="AK798" s="254"/>
      <c r="AL798" s="254"/>
      <c r="AM798" s="254"/>
      <c r="AN798" s="254"/>
      <c r="AO798" s="254"/>
      <c r="AP798" s="254"/>
      <c r="AQ798" s="254"/>
      <c r="AR798" s="254"/>
      <c r="AS798" s="254"/>
      <c r="AT798" s="254"/>
      <c r="AU798" s="254"/>
      <c r="AV798" s="254"/>
      <c r="AW798" s="254"/>
      <c r="AX798" s="254"/>
      <c r="AY798" s="254"/>
      <c r="AZ798" s="254"/>
      <c r="BA798" s="254"/>
      <c r="BB798" s="254"/>
      <c r="BC798" s="254"/>
      <c r="BD798" s="254"/>
      <c r="BE798" s="254"/>
      <c r="BF798" s="254"/>
      <c r="BG798" s="254"/>
      <c r="BH798" s="254"/>
      <c r="BI798" s="254"/>
      <c r="BJ798" s="254"/>
      <c r="BK798" s="254"/>
      <c r="BL798" s="254"/>
      <c r="BM798" s="254"/>
      <c r="BN798" s="254"/>
      <c r="BO798" s="254"/>
      <c r="BP798" s="254"/>
      <c r="BQ798" s="254"/>
      <c r="BR798" s="254"/>
      <c r="BS798" s="254"/>
      <c r="BT798" s="254"/>
      <c r="BU798" s="254"/>
      <c r="BV798" s="254"/>
      <c r="BW798" s="254"/>
      <c r="BX798" s="254"/>
      <c r="BY798" s="254"/>
      <c r="BZ798" s="254"/>
      <c r="CA798" s="254"/>
      <c r="CB798" s="254"/>
      <c r="CC798" s="254"/>
      <c r="CD798" s="254"/>
      <c r="CE798" s="254"/>
      <c r="CF798" s="254"/>
      <c r="CG798" s="254"/>
      <c r="CH798" s="254"/>
      <c r="CI798" s="254"/>
      <c r="CJ798" s="254"/>
      <c r="CK798" s="254"/>
      <c r="CL798" s="254"/>
      <c r="CM798" s="254"/>
      <c r="CN798" s="254"/>
      <c r="CO798" s="254"/>
      <c r="CP798" s="254"/>
      <c r="CQ798" s="254"/>
      <c r="CR798" s="254"/>
      <c r="CS798" s="254"/>
      <c r="CT798" s="254"/>
      <c r="CU798" s="254"/>
      <c r="CV798" s="254"/>
      <c r="CW798" s="254"/>
      <c r="CX798" s="254"/>
      <c r="CY798" s="254"/>
      <c r="CZ798" s="254"/>
      <c r="DA798" s="254"/>
      <c r="DB798" s="254"/>
      <c r="DC798" s="254"/>
      <c r="DD798" s="254"/>
      <c r="DE798" s="254"/>
      <c r="DF798" s="254"/>
      <c r="DG798" s="254"/>
      <c r="DH798" s="254"/>
      <c r="DI798" s="254"/>
      <c r="DJ798" s="254"/>
      <c r="DK798" s="254"/>
      <c r="DL798" s="254"/>
      <c r="DM798" s="254"/>
      <c r="DN798" s="259"/>
      <c r="DO798" s="254"/>
    </row>
    <row r="799" spans="1:119" ht="7.5" customHeight="1">
      <c r="A799" s="254"/>
      <c r="B799" s="258"/>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c r="AA799" s="254"/>
      <c r="AB799" s="254"/>
      <c r="AC799" s="254"/>
      <c r="AD799" s="254"/>
      <c r="AE799" s="254"/>
      <c r="AF799" s="254"/>
      <c r="AG799" s="254"/>
      <c r="AH799" s="254"/>
      <c r="AI799" s="254"/>
      <c r="AJ799" s="254"/>
      <c r="AK799" s="254"/>
      <c r="AL799" s="254"/>
      <c r="AM799" s="254"/>
      <c r="AN799" s="254"/>
      <c r="AO799" s="254"/>
      <c r="AP799" s="254"/>
      <c r="AQ799" s="254"/>
      <c r="AR799" s="254"/>
      <c r="AS799" s="254"/>
      <c r="AT799" s="254"/>
      <c r="AU799" s="254"/>
      <c r="AV799" s="254"/>
      <c r="AW799" s="254"/>
      <c r="AX799" s="254"/>
      <c r="AY799" s="254"/>
      <c r="AZ799" s="254"/>
      <c r="BA799" s="254"/>
      <c r="BB799" s="254"/>
      <c r="BC799" s="254"/>
      <c r="BD799" s="254"/>
      <c r="BE799" s="254"/>
      <c r="BF799" s="254"/>
      <c r="BG799" s="254"/>
      <c r="BH799" s="254"/>
      <c r="BI799" s="254"/>
      <c r="BJ799" s="254"/>
      <c r="BK799" s="254"/>
      <c r="BL799" s="254"/>
      <c r="BM799" s="254"/>
      <c r="BN799" s="254"/>
      <c r="BO799" s="254"/>
      <c r="BP799" s="254"/>
      <c r="BQ799" s="254"/>
      <c r="BR799" s="254"/>
      <c r="BS799" s="254"/>
      <c r="BT799" s="254"/>
      <c r="BU799" s="254"/>
      <c r="BV799" s="254"/>
      <c r="BW799" s="254"/>
      <c r="BX799" s="254"/>
      <c r="BY799" s="254"/>
      <c r="BZ799" s="254"/>
      <c r="CA799" s="254"/>
      <c r="CB799" s="254"/>
      <c r="CC799" s="254"/>
      <c r="CD799" s="254"/>
      <c r="CE799" s="254"/>
      <c r="CF799" s="254"/>
      <c r="CG799" s="254"/>
      <c r="CH799" s="254"/>
      <c r="CI799" s="254"/>
      <c r="CJ799" s="254"/>
      <c r="CK799" s="254"/>
      <c r="CL799" s="254"/>
      <c r="CM799" s="254"/>
      <c r="CN799" s="254"/>
      <c r="CO799" s="254"/>
      <c r="CP799" s="254"/>
      <c r="CQ799" s="254"/>
      <c r="CR799" s="254"/>
      <c r="CS799" s="254"/>
      <c r="CT799" s="254"/>
      <c r="CU799" s="254"/>
      <c r="CV799" s="254"/>
      <c r="CW799" s="254"/>
      <c r="CX799" s="254"/>
      <c r="CY799" s="254"/>
      <c r="CZ799" s="254"/>
      <c r="DA799" s="254"/>
      <c r="DB799" s="254"/>
      <c r="DC799" s="254"/>
      <c r="DD799" s="254"/>
      <c r="DE799" s="254"/>
      <c r="DF799" s="254"/>
      <c r="DG799" s="254"/>
      <c r="DH799" s="254"/>
      <c r="DI799" s="254"/>
      <c r="DJ799" s="254"/>
      <c r="DK799" s="254"/>
      <c r="DL799" s="254"/>
      <c r="DM799" s="254"/>
      <c r="DN799" s="259"/>
      <c r="DO799" s="254"/>
    </row>
    <row r="800" spans="1:119" ht="7.5" customHeight="1">
      <c r="A800" s="254"/>
      <c r="B800" s="258"/>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c r="AA800" s="254"/>
      <c r="AB800" s="254"/>
      <c r="AC800" s="254"/>
      <c r="AD800" s="254"/>
      <c r="AE800" s="254"/>
      <c r="AF800" s="254"/>
      <c r="AG800" s="254"/>
      <c r="AH800" s="254"/>
      <c r="AI800" s="254"/>
      <c r="AJ800" s="254"/>
      <c r="AK800" s="254"/>
      <c r="AL800" s="254"/>
      <c r="AM800" s="254"/>
      <c r="AN800" s="254"/>
      <c r="AO800" s="254"/>
      <c r="AP800" s="254"/>
      <c r="AQ800" s="254"/>
      <c r="AR800" s="254"/>
      <c r="AS800" s="254"/>
      <c r="AT800" s="254"/>
      <c r="AU800" s="254"/>
      <c r="AV800" s="254"/>
      <c r="AW800" s="254"/>
      <c r="AX800" s="254"/>
      <c r="AY800" s="254"/>
      <c r="AZ800" s="254"/>
      <c r="BA800" s="254"/>
      <c r="BB800" s="254"/>
      <c r="BC800" s="254"/>
      <c r="BD800" s="254"/>
      <c r="BE800" s="254"/>
      <c r="BF800" s="254"/>
      <c r="BG800" s="254"/>
      <c r="BH800" s="254"/>
      <c r="BI800" s="254"/>
      <c r="BJ800" s="254"/>
      <c r="BK800" s="254"/>
      <c r="BL800" s="254"/>
      <c r="BM800" s="254"/>
      <c r="BN800" s="254"/>
      <c r="BO800" s="254"/>
      <c r="BP800" s="254"/>
      <c r="BQ800" s="254"/>
      <c r="BR800" s="254"/>
      <c r="BS800" s="254"/>
      <c r="BT800" s="254"/>
      <c r="BU800" s="254"/>
      <c r="BV800" s="254"/>
      <c r="BW800" s="254"/>
      <c r="BX800" s="254"/>
      <c r="BY800" s="254"/>
      <c r="BZ800" s="254"/>
      <c r="CA800" s="254"/>
      <c r="CB800" s="254"/>
      <c r="CC800" s="254"/>
      <c r="CD800" s="254"/>
      <c r="CE800" s="254"/>
      <c r="CF800" s="254"/>
      <c r="CG800" s="254"/>
      <c r="CH800" s="254"/>
      <c r="CI800" s="254"/>
      <c r="CJ800" s="254"/>
      <c r="CK800" s="254"/>
      <c r="CL800" s="254"/>
      <c r="CM800" s="254"/>
      <c r="CN800" s="254"/>
      <c r="CO800" s="254"/>
      <c r="CP800" s="254"/>
      <c r="CQ800" s="254"/>
      <c r="CR800" s="254"/>
      <c r="CS800" s="254"/>
      <c r="CT800" s="254"/>
      <c r="CU800" s="254"/>
      <c r="CV800" s="254"/>
      <c r="CW800" s="254"/>
      <c r="CX800" s="254"/>
      <c r="CY800" s="254"/>
      <c r="CZ800" s="254"/>
      <c r="DA800" s="254"/>
      <c r="DB800" s="254"/>
      <c r="DC800" s="254"/>
      <c r="DD800" s="254"/>
      <c r="DE800" s="254"/>
      <c r="DF800" s="254"/>
      <c r="DG800" s="254"/>
      <c r="DH800" s="254"/>
      <c r="DI800" s="254"/>
      <c r="DJ800" s="254"/>
      <c r="DK800" s="254"/>
      <c r="DL800" s="254"/>
      <c r="DM800" s="254"/>
      <c r="DN800" s="259"/>
      <c r="DO800" s="254"/>
    </row>
    <row r="801" spans="1:119" ht="7.5" customHeight="1">
      <c r="A801" s="254"/>
      <c r="B801" s="258"/>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c r="AA801" s="254"/>
      <c r="AB801" s="254"/>
      <c r="AC801" s="254"/>
      <c r="AD801" s="254"/>
      <c r="AE801" s="254"/>
      <c r="AF801" s="254"/>
      <c r="AG801" s="254"/>
      <c r="AH801" s="254"/>
      <c r="AI801" s="254"/>
      <c r="AJ801" s="254"/>
      <c r="AK801" s="254"/>
      <c r="AL801" s="254"/>
      <c r="AM801" s="254"/>
      <c r="AN801" s="254"/>
      <c r="AO801" s="254"/>
      <c r="AP801" s="254"/>
      <c r="AQ801" s="254"/>
      <c r="AR801" s="254"/>
      <c r="AS801" s="254"/>
      <c r="AT801" s="254"/>
      <c r="AU801" s="254"/>
      <c r="AV801" s="254"/>
      <c r="AW801" s="254"/>
      <c r="AX801" s="254"/>
      <c r="AY801" s="254"/>
      <c r="AZ801" s="254"/>
      <c r="BA801" s="254"/>
      <c r="BB801" s="254"/>
      <c r="BC801" s="254"/>
      <c r="BD801" s="254"/>
      <c r="BE801" s="254"/>
      <c r="BF801" s="254"/>
      <c r="BG801" s="254"/>
      <c r="BH801" s="254"/>
      <c r="BI801" s="254"/>
      <c r="BJ801" s="254"/>
      <c r="BK801" s="254"/>
      <c r="BL801" s="254"/>
      <c r="BM801" s="254"/>
      <c r="BN801" s="254"/>
      <c r="BO801" s="254"/>
      <c r="BP801" s="254"/>
      <c r="BQ801" s="254"/>
      <c r="BR801" s="254"/>
      <c r="BS801" s="254"/>
      <c r="BT801" s="254"/>
      <c r="BU801" s="254"/>
      <c r="BV801" s="254"/>
      <c r="BW801" s="254"/>
      <c r="BX801" s="254"/>
      <c r="BY801" s="254"/>
      <c r="BZ801" s="254"/>
      <c r="CA801" s="254"/>
      <c r="CB801" s="254"/>
      <c r="CC801" s="254"/>
      <c r="CD801" s="254"/>
      <c r="CE801" s="254"/>
      <c r="CF801" s="254"/>
      <c r="CG801" s="254"/>
      <c r="CH801" s="254"/>
      <c r="CI801" s="254"/>
      <c r="CJ801" s="254"/>
      <c r="CK801" s="254"/>
      <c r="CL801" s="254"/>
      <c r="CM801" s="254"/>
      <c r="CN801" s="254"/>
      <c r="CO801" s="254"/>
      <c r="CP801" s="254"/>
      <c r="CQ801" s="254"/>
      <c r="CR801" s="254"/>
      <c r="CS801" s="254"/>
      <c r="CT801" s="254"/>
      <c r="CU801" s="254"/>
      <c r="CV801" s="254"/>
      <c r="CW801" s="254"/>
      <c r="CX801" s="254"/>
      <c r="CY801" s="254"/>
      <c r="CZ801" s="254"/>
      <c r="DA801" s="254"/>
      <c r="DB801" s="254"/>
      <c r="DC801" s="254"/>
      <c r="DD801" s="254"/>
      <c r="DE801" s="254"/>
      <c r="DF801" s="254"/>
      <c r="DG801" s="254"/>
      <c r="DH801" s="254"/>
      <c r="DI801" s="254"/>
      <c r="DJ801" s="254"/>
      <c r="DK801" s="254"/>
      <c r="DL801" s="254"/>
      <c r="DM801" s="254"/>
      <c r="DN801" s="259"/>
      <c r="DO801" s="254"/>
    </row>
    <row r="802" spans="1:119" ht="7.5" customHeight="1">
      <c r="A802" s="254"/>
      <c r="B802" s="258"/>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c r="AA802" s="254"/>
      <c r="AB802" s="254"/>
      <c r="AC802" s="254"/>
      <c r="AD802" s="254"/>
      <c r="AE802" s="254"/>
      <c r="AF802" s="254"/>
      <c r="AG802" s="254"/>
      <c r="AH802" s="254"/>
      <c r="AI802" s="254"/>
      <c r="AJ802" s="254"/>
      <c r="AK802" s="254"/>
      <c r="AL802" s="254"/>
      <c r="AM802" s="254"/>
      <c r="AN802" s="254"/>
      <c r="AO802" s="254"/>
      <c r="AP802" s="254"/>
      <c r="AQ802" s="254"/>
      <c r="AR802" s="254"/>
      <c r="AS802" s="254"/>
      <c r="AT802" s="254"/>
      <c r="AU802" s="254"/>
      <c r="AV802" s="254"/>
      <c r="AW802" s="254"/>
      <c r="AX802" s="254"/>
      <c r="AY802" s="254"/>
      <c r="AZ802" s="254"/>
      <c r="BA802" s="254"/>
      <c r="BB802" s="254"/>
      <c r="BC802" s="254"/>
      <c r="BD802" s="254"/>
      <c r="BE802" s="254"/>
      <c r="BF802" s="254"/>
      <c r="BG802" s="254"/>
      <c r="BH802" s="254"/>
      <c r="BI802" s="254"/>
      <c r="BJ802" s="254"/>
      <c r="BK802" s="254"/>
      <c r="BL802" s="254"/>
      <c r="BM802" s="254"/>
      <c r="BN802" s="254"/>
      <c r="BO802" s="254"/>
      <c r="BP802" s="254"/>
      <c r="BQ802" s="254"/>
      <c r="BR802" s="254"/>
      <c r="BS802" s="254"/>
      <c r="BT802" s="254"/>
      <c r="BU802" s="254"/>
      <c r="BV802" s="254"/>
      <c r="BW802" s="254"/>
      <c r="BX802" s="254"/>
      <c r="BY802" s="254"/>
      <c r="BZ802" s="254"/>
      <c r="CA802" s="254"/>
      <c r="CB802" s="254"/>
      <c r="CC802" s="254"/>
      <c r="CD802" s="254"/>
      <c r="CE802" s="254"/>
      <c r="CF802" s="254"/>
      <c r="CG802" s="254"/>
      <c r="CH802" s="254"/>
      <c r="CI802" s="254"/>
      <c r="CJ802" s="254"/>
      <c r="CK802" s="254"/>
      <c r="CL802" s="254"/>
      <c r="CM802" s="254"/>
      <c r="CN802" s="254"/>
      <c r="CO802" s="254"/>
      <c r="CP802" s="254"/>
      <c r="CQ802" s="254"/>
      <c r="CR802" s="254"/>
      <c r="CS802" s="254"/>
      <c r="CT802" s="254"/>
      <c r="CU802" s="254"/>
      <c r="CV802" s="254"/>
      <c r="CW802" s="254"/>
      <c r="CX802" s="254"/>
      <c r="CY802" s="254"/>
      <c r="CZ802" s="254"/>
      <c r="DA802" s="254"/>
      <c r="DB802" s="254"/>
      <c r="DC802" s="254"/>
      <c r="DD802" s="254"/>
      <c r="DE802" s="254"/>
      <c r="DF802" s="254"/>
      <c r="DG802" s="254"/>
      <c r="DH802" s="254"/>
      <c r="DI802" s="254"/>
      <c r="DJ802" s="254"/>
      <c r="DK802" s="254"/>
      <c r="DL802" s="254"/>
      <c r="DM802" s="254"/>
      <c r="DN802" s="259"/>
      <c r="DO802" s="254"/>
    </row>
    <row r="803" spans="1:119" ht="7.5" customHeight="1">
      <c r="A803" s="254"/>
      <c r="B803" s="258"/>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c r="AA803" s="254"/>
      <c r="AB803" s="254"/>
      <c r="AC803" s="254"/>
      <c r="AD803" s="254"/>
      <c r="AE803" s="254"/>
      <c r="AF803" s="254"/>
      <c r="AG803" s="254"/>
      <c r="AH803" s="254"/>
      <c r="AI803" s="254"/>
      <c r="AJ803" s="254"/>
      <c r="AK803" s="254"/>
      <c r="AL803" s="254"/>
      <c r="AM803" s="254"/>
      <c r="AN803" s="254"/>
      <c r="AO803" s="254"/>
      <c r="AP803" s="254"/>
      <c r="AQ803" s="254"/>
      <c r="AR803" s="254"/>
      <c r="AS803" s="254"/>
      <c r="AT803" s="254"/>
      <c r="AU803" s="254"/>
      <c r="AV803" s="254"/>
      <c r="AW803" s="254"/>
      <c r="AX803" s="254"/>
      <c r="AY803" s="254"/>
      <c r="AZ803" s="254"/>
      <c r="BA803" s="254"/>
      <c r="BB803" s="254"/>
      <c r="BC803" s="254"/>
      <c r="BD803" s="254"/>
      <c r="BE803" s="254"/>
      <c r="BF803" s="254"/>
      <c r="BG803" s="254"/>
      <c r="BH803" s="254"/>
      <c r="BI803" s="254"/>
      <c r="BJ803" s="254"/>
      <c r="BK803" s="254"/>
      <c r="BL803" s="254"/>
      <c r="BM803" s="254"/>
      <c r="BN803" s="254"/>
      <c r="BO803" s="254"/>
      <c r="BP803" s="254"/>
      <c r="BQ803" s="254"/>
      <c r="BR803" s="254"/>
      <c r="BS803" s="254"/>
      <c r="BT803" s="254"/>
      <c r="BU803" s="254"/>
      <c r="BV803" s="254"/>
      <c r="BW803" s="254"/>
      <c r="BX803" s="254"/>
      <c r="BY803" s="254"/>
      <c r="BZ803" s="254"/>
      <c r="CA803" s="254"/>
      <c r="CB803" s="254"/>
      <c r="CC803" s="254"/>
      <c r="CD803" s="254"/>
      <c r="CE803" s="254"/>
      <c r="CF803" s="254"/>
      <c r="CG803" s="254"/>
      <c r="CH803" s="254"/>
      <c r="CI803" s="254"/>
      <c r="CJ803" s="254"/>
      <c r="CK803" s="254"/>
      <c r="CL803" s="254"/>
      <c r="CM803" s="254"/>
      <c r="CN803" s="254"/>
      <c r="CO803" s="254"/>
      <c r="CP803" s="254"/>
      <c r="CQ803" s="254"/>
      <c r="CR803" s="254"/>
      <c r="CS803" s="254"/>
      <c r="CT803" s="254"/>
      <c r="CU803" s="254"/>
      <c r="CV803" s="254"/>
      <c r="CW803" s="254"/>
      <c r="CX803" s="254"/>
      <c r="CY803" s="254"/>
      <c r="CZ803" s="254"/>
      <c r="DA803" s="254"/>
      <c r="DB803" s="254"/>
      <c r="DC803" s="254"/>
      <c r="DD803" s="254"/>
      <c r="DE803" s="254"/>
      <c r="DF803" s="254"/>
      <c r="DG803" s="254"/>
      <c r="DH803" s="254"/>
      <c r="DI803" s="254"/>
      <c r="DJ803" s="254"/>
      <c r="DK803" s="254"/>
      <c r="DL803" s="254"/>
      <c r="DM803" s="254"/>
      <c r="DN803" s="259"/>
      <c r="DO803" s="254"/>
    </row>
    <row r="804" spans="1:119" ht="7.5" customHeight="1">
      <c r="A804" s="254"/>
      <c r="B804" s="258"/>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c r="AA804" s="254"/>
      <c r="AB804" s="254"/>
      <c r="AC804" s="254"/>
      <c r="AD804" s="254"/>
      <c r="AE804" s="254"/>
      <c r="AF804" s="254"/>
      <c r="AG804" s="254"/>
      <c r="AH804" s="254"/>
      <c r="AI804" s="254"/>
      <c r="AJ804" s="254"/>
      <c r="AK804" s="254"/>
      <c r="AL804" s="254"/>
      <c r="AM804" s="254"/>
      <c r="AN804" s="254"/>
      <c r="AO804" s="254"/>
      <c r="AP804" s="254"/>
      <c r="AQ804" s="254"/>
      <c r="AR804" s="254"/>
      <c r="AS804" s="254"/>
      <c r="AT804" s="254"/>
      <c r="AU804" s="254"/>
      <c r="AV804" s="254"/>
      <c r="AW804" s="254"/>
      <c r="AX804" s="254"/>
      <c r="AY804" s="254"/>
      <c r="AZ804" s="254"/>
      <c r="BA804" s="254"/>
      <c r="BB804" s="254"/>
      <c r="BC804" s="254"/>
      <c r="BD804" s="254"/>
      <c r="BE804" s="254"/>
      <c r="BF804" s="254"/>
      <c r="BG804" s="254"/>
      <c r="BH804" s="254"/>
      <c r="BI804" s="254"/>
      <c r="BJ804" s="254"/>
      <c r="BK804" s="254"/>
      <c r="BL804" s="254"/>
      <c r="BM804" s="254"/>
      <c r="BN804" s="254"/>
      <c r="BO804" s="254"/>
      <c r="BP804" s="254"/>
      <c r="BQ804" s="254"/>
      <c r="BR804" s="254"/>
      <c r="BS804" s="254"/>
      <c r="BT804" s="254"/>
      <c r="BU804" s="254"/>
      <c r="BV804" s="254"/>
      <c r="BW804" s="254"/>
      <c r="BX804" s="254"/>
      <c r="BY804" s="254"/>
      <c r="BZ804" s="254"/>
      <c r="CA804" s="254"/>
      <c r="CB804" s="254"/>
      <c r="CC804" s="254"/>
      <c r="CD804" s="254"/>
      <c r="CE804" s="254"/>
      <c r="CF804" s="254"/>
      <c r="CG804" s="254"/>
      <c r="CH804" s="254"/>
      <c r="CI804" s="254"/>
      <c r="CJ804" s="254"/>
      <c r="CK804" s="254"/>
      <c r="CL804" s="254"/>
      <c r="CM804" s="254"/>
      <c r="CN804" s="254"/>
      <c r="CO804" s="254"/>
      <c r="CP804" s="254"/>
      <c r="CQ804" s="254"/>
      <c r="CR804" s="254"/>
      <c r="CS804" s="254"/>
      <c r="CT804" s="254"/>
      <c r="CU804" s="254"/>
      <c r="CV804" s="254"/>
      <c r="CW804" s="254"/>
      <c r="CX804" s="254"/>
      <c r="CY804" s="254"/>
      <c r="CZ804" s="254"/>
      <c r="DA804" s="254"/>
      <c r="DB804" s="254"/>
      <c r="DC804" s="254"/>
      <c r="DD804" s="254"/>
      <c r="DE804" s="254"/>
      <c r="DF804" s="254"/>
      <c r="DG804" s="254"/>
      <c r="DH804" s="254"/>
      <c r="DI804" s="254"/>
      <c r="DJ804" s="254"/>
      <c r="DK804" s="254"/>
      <c r="DL804" s="254"/>
      <c r="DM804" s="254"/>
      <c r="DN804" s="259"/>
      <c r="DO804" s="254"/>
    </row>
    <row r="805" spans="1:119" ht="7.5" customHeight="1">
      <c r="A805" s="254"/>
      <c r="B805" s="258"/>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c r="AA805" s="254"/>
      <c r="AB805" s="254"/>
      <c r="AC805" s="254"/>
      <c r="AD805" s="254"/>
      <c r="AE805" s="254"/>
      <c r="AF805" s="254"/>
      <c r="AG805" s="254"/>
      <c r="AH805" s="254"/>
      <c r="AI805" s="254"/>
      <c r="AJ805" s="254"/>
      <c r="AK805" s="254"/>
      <c r="AL805" s="254"/>
      <c r="AM805" s="254"/>
      <c r="AN805" s="254"/>
      <c r="AO805" s="254"/>
      <c r="AP805" s="254"/>
      <c r="AQ805" s="254"/>
      <c r="AR805" s="254"/>
      <c r="AS805" s="254"/>
      <c r="AT805" s="254"/>
      <c r="AU805" s="254"/>
      <c r="AV805" s="254"/>
      <c r="AW805" s="254"/>
      <c r="AX805" s="254"/>
      <c r="AY805" s="254"/>
      <c r="AZ805" s="254"/>
      <c r="BA805" s="254"/>
      <c r="BB805" s="254"/>
      <c r="BC805" s="254"/>
      <c r="BD805" s="254"/>
      <c r="BE805" s="254"/>
      <c r="BF805" s="254"/>
      <c r="BG805" s="254"/>
      <c r="BH805" s="254"/>
      <c r="BI805" s="254"/>
      <c r="BJ805" s="254"/>
      <c r="BK805" s="254"/>
      <c r="BL805" s="254"/>
      <c r="BM805" s="254"/>
      <c r="BN805" s="254"/>
      <c r="BO805" s="254"/>
      <c r="BP805" s="254"/>
      <c r="BQ805" s="254"/>
      <c r="BR805" s="254"/>
      <c r="BS805" s="254"/>
      <c r="BT805" s="254"/>
      <c r="BU805" s="254"/>
      <c r="BV805" s="254"/>
      <c r="BW805" s="254"/>
      <c r="BX805" s="254"/>
      <c r="BY805" s="254"/>
      <c r="BZ805" s="254"/>
      <c r="CA805" s="254"/>
      <c r="CB805" s="254"/>
      <c r="CC805" s="254"/>
      <c r="CD805" s="254"/>
      <c r="CE805" s="254"/>
      <c r="CF805" s="254"/>
      <c r="CG805" s="254"/>
      <c r="CH805" s="254"/>
      <c r="CI805" s="254"/>
      <c r="CJ805" s="254"/>
      <c r="CK805" s="254"/>
      <c r="CL805" s="254"/>
      <c r="CM805" s="254"/>
      <c r="CN805" s="254"/>
      <c r="CO805" s="254"/>
      <c r="CP805" s="254"/>
      <c r="CQ805" s="254"/>
      <c r="CR805" s="254"/>
      <c r="CS805" s="254"/>
      <c r="CT805" s="254"/>
      <c r="CU805" s="254"/>
      <c r="CV805" s="254"/>
      <c r="CW805" s="254"/>
      <c r="CX805" s="254"/>
      <c r="CY805" s="254"/>
      <c r="CZ805" s="254"/>
      <c r="DA805" s="254"/>
      <c r="DB805" s="254"/>
      <c r="DC805" s="254"/>
      <c r="DD805" s="254"/>
      <c r="DE805" s="254"/>
      <c r="DF805" s="254"/>
      <c r="DG805" s="254"/>
      <c r="DH805" s="254"/>
      <c r="DI805" s="254"/>
      <c r="DJ805" s="254"/>
      <c r="DK805" s="254"/>
      <c r="DL805" s="254"/>
      <c r="DM805" s="254"/>
      <c r="DN805" s="259"/>
      <c r="DO805" s="254"/>
    </row>
    <row r="806" spans="1:119" ht="7.5" customHeight="1">
      <c r="A806" s="254"/>
      <c r="B806" s="258"/>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c r="AA806" s="254"/>
      <c r="AB806" s="254"/>
      <c r="AC806" s="254"/>
      <c r="AD806" s="254"/>
      <c r="AE806" s="254"/>
      <c r="AF806" s="254"/>
      <c r="AG806" s="254"/>
      <c r="AH806" s="254"/>
      <c r="AI806" s="254"/>
      <c r="AJ806" s="254"/>
      <c r="AK806" s="254"/>
      <c r="AL806" s="254"/>
      <c r="AM806" s="254"/>
      <c r="AN806" s="254"/>
      <c r="AO806" s="254"/>
      <c r="AP806" s="254"/>
      <c r="AQ806" s="254"/>
      <c r="AR806" s="254"/>
      <c r="AS806" s="254"/>
      <c r="AT806" s="254"/>
      <c r="AU806" s="254"/>
      <c r="AV806" s="254"/>
      <c r="AW806" s="254"/>
      <c r="AX806" s="254"/>
      <c r="AY806" s="254"/>
      <c r="AZ806" s="254"/>
      <c r="BA806" s="254"/>
      <c r="BB806" s="254"/>
      <c r="BC806" s="254"/>
      <c r="BD806" s="254"/>
      <c r="BE806" s="254"/>
      <c r="BF806" s="254"/>
      <c r="BG806" s="254"/>
      <c r="BH806" s="254"/>
      <c r="BI806" s="254"/>
      <c r="BJ806" s="254"/>
      <c r="BK806" s="254"/>
      <c r="BL806" s="254"/>
      <c r="BM806" s="254"/>
      <c r="BN806" s="254"/>
      <c r="BO806" s="254"/>
      <c r="BP806" s="254"/>
      <c r="BQ806" s="254"/>
      <c r="BR806" s="254"/>
      <c r="BS806" s="254"/>
      <c r="BT806" s="254"/>
      <c r="BU806" s="254"/>
      <c r="BV806" s="254"/>
      <c r="BW806" s="254"/>
      <c r="BX806" s="254"/>
      <c r="BY806" s="254"/>
      <c r="BZ806" s="254"/>
      <c r="CA806" s="254"/>
      <c r="CB806" s="254"/>
      <c r="CC806" s="254"/>
      <c r="CD806" s="254"/>
      <c r="CE806" s="254"/>
      <c r="CF806" s="254"/>
      <c r="CG806" s="254"/>
      <c r="CH806" s="254"/>
      <c r="CI806" s="254"/>
      <c r="CJ806" s="254"/>
      <c r="CK806" s="254"/>
      <c r="CL806" s="254"/>
      <c r="CM806" s="254"/>
      <c r="CN806" s="254"/>
      <c r="CO806" s="254"/>
      <c r="CP806" s="254"/>
      <c r="CQ806" s="254"/>
      <c r="CR806" s="254"/>
      <c r="CS806" s="254"/>
      <c r="CT806" s="254"/>
      <c r="CU806" s="254"/>
      <c r="CV806" s="254"/>
      <c r="CW806" s="254"/>
      <c r="CX806" s="254"/>
      <c r="CY806" s="254"/>
      <c r="CZ806" s="254"/>
      <c r="DA806" s="254"/>
      <c r="DB806" s="254"/>
      <c r="DC806" s="254"/>
      <c r="DD806" s="254"/>
      <c r="DE806" s="254"/>
      <c r="DF806" s="254"/>
      <c r="DG806" s="254"/>
      <c r="DH806" s="254"/>
      <c r="DI806" s="254"/>
      <c r="DJ806" s="254"/>
      <c r="DK806" s="254"/>
      <c r="DL806" s="254"/>
      <c r="DM806" s="254"/>
      <c r="DN806" s="259"/>
      <c r="DO806" s="254"/>
    </row>
    <row r="807" spans="1:119" ht="7.5" customHeight="1">
      <c r="A807" s="254"/>
      <c r="B807" s="258"/>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c r="AA807" s="254"/>
      <c r="AB807" s="254"/>
      <c r="AC807" s="254"/>
      <c r="AD807" s="254"/>
      <c r="AE807" s="254"/>
      <c r="AF807" s="254"/>
      <c r="AG807" s="254"/>
      <c r="AH807" s="254"/>
      <c r="AI807" s="254"/>
      <c r="AJ807" s="254"/>
      <c r="AK807" s="254"/>
      <c r="AL807" s="254"/>
      <c r="AM807" s="254"/>
      <c r="AN807" s="254"/>
      <c r="AO807" s="254"/>
      <c r="AP807" s="254"/>
      <c r="AQ807" s="254"/>
      <c r="AR807" s="254"/>
      <c r="AS807" s="254"/>
      <c r="AT807" s="254"/>
      <c r="AU807" s="254"/>
      <c r="AV807" s="254"/>
      <c r="AW807" s="254"/>
      <c r="AX807" s="254"/>
      <c r="AY807" s="254"/>
      <c r="AZ807" s="254"/>
      <c r="BA807" s="254"/>
      <c r="BB807" s="254"/>
      <c r="BC807" s="254"/>
      <c r="BD807" s="254"/>
      <c r="BE807" s="254"/>
      <c r="BF807" s="254"/>
      <c r="BG807" s="254"/>
      <c r="BH807" s="254"/>
      <c r="BI807" s="254"/>
      <c r="BJ807" s="254"/>
      <c r="BK807" s="254"/>
      <c r="BL807" s="254"/>
      <c r="BM807" s="254"/>
      <c r="BN807" s="254"/>
      <c r="BO807" s="254"/>
      <c r="BP807" s="254"/>
      <c r="BQ807" s="254"/>
      <c r="BR807" s="254"/>
      <c r="BS807" s="254"/>
      <c r="BT807" s="254"/>
      <c r="BU807" s="254"/>
      <c r="BV807" s="254"/>
      <c r="BW807" s="254"/>
      <c r="BX807" s="254"/>
      <c r="BY807" s="254"/>
      <c r="BZ807" s="254"/>
      <c r="CA807" s="254"/>
      <c r="CB807" s="254"/>
      <c r="CC807" s="254"/>
      <c r="CD807" s="254"/>
      <c r="CE807" s="254"/>
      <c r="CF807" s="254"/>
      <c r="CG807" s="254"/>
      <c r="CH807" s="254"/>
      <c r="CI807" s="254"/>
      <c r="CJ807" s="254"/>
      <c r="CK807" s="254"/>
      <c r="CL807" s="254"/>
      <c r="CM807" s="254"/>
      <c r="CN807" s="254"/>
      <c r="CO807" s="254"/>
      <c r="CP807" s="254"/>
      <c r="CQ807" s="254"/>
      <c r="CR807" s="254"/>
      <c r="CS807" s="254"/>
      <c r="CT807" s="254"/>
      <c r="CU807" s="254"/>
      <c r="CV807" s="254"/>
      <c r="CW807" s="254"/>
      <c r="CX807" s="254"/>
      <c r="CY807" s="254"/>
      <c r="CZ807" s="254"/>
      <c r="DA807" s="254"/>
      <c r="DB807" s="254"/>
      <c r="DC807" s="254"/>
      <c r="DD807" s="254"/>
      <c r="DE807" s="254"/>
      <c r="DF807" s="254"/>
      <c r="DG807" s="254"/>
      <c r="DH807" s="254"/>
      <c r="DI807" s="254"/>
      <c r="DJ807" s="254"/>
      <c r="DK807" s="254"/>
      <c r="DL807" s="254"/>
      <c r="DM807" s="254"/>
      <c r="DN807" s="259"/>
      <c r="DO807" s="254"/>
    </row>
    <row r="808" spans="1:119" ht="7.5" customHeight="1">
      <c r="A808" s="254"/>
      <c r="B808" s="258"/>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c r="AA808" s="254"/>
      <c r="AB808" s="254"/>
      <c r="AC808" s="254"/>
      <c r="AD808" s="254"/>
      <c r="AE808" s="254"/>
      <c r="AF808" s="254"/>
      <c r="AG808" s="254"/>
      <c r="AH808" s="254"/>
      <c r="AI808" s="254"/>
      <c r="AJ808" s="254"/>
      <c r="AK808" s="254"/>
      <c r="AL808" s="254"/>
      <c r="AM808" s="254"/>
      <c r="AN808" s="254"/>
      <c r="AO808" s="254"/>
      <c r="AP808" s="254"/>
      <c r="AQ808" s="254"/>
      <c r="AR808" s="254"/>
      <c r="AS808" s="254"/>
      <c r="AT808" s="254"/>
      <c r="AU808" s="254"/>
      <c r="AV808" s="254"/>
      <c r="AW808" s="254"/>
      <c r="AX808" s="254"/>
      <c r="AY808" s="254"/>
      <c r="AZ808" s="254"/>
      <c r="BA808" s="254"/>
      <c r="BB808" s="254"/>
      <c r="BC808" s="254"/>
      <c r="BD808" s="254"/>
      <c r="BE808" s="254"/>
      <c r="BF808" s="254"/>
      <c r="BG808" s="254"/>
      <c r="BH808" s="254"/>
      <c r="BI808" s="254"/>
      <c r="BJ808" s="254"/>
      <c r="BK808" s="254"/>
      <c r="BL808" s="254"/>
      <c r="BM808" s="254"/>
      <c r="BN808" s="254"/>
      <c r="BO808" s="254"/>
      <c r="BP808" s="254"/>
      <c r="BQ808" s="254"/>
      <c r="BR808" s="254"/>
      <c r="BS808" s="254"/>
      <c r="BT808" s="254"/>
      <c r="BU808" s="254"/>
      <c r="BV808" s="254"/>
      <c r="BW808" s="254"/>
      <c r="BX808" s="254"/>
      <c r="BY808" s="254"/>
      <c r="BZ808" s="254"/>
      <c r="CA808" s="254"/>
      <c r="CB808" s="254"/>
      <c r="CC808" s="254"/>
      <c r="CD808" s="254"/>
      <c r="CE808" s="254"/>
      <c r="CF808" s="254"/>
      <c r="CG808" s="254"/>
      <c r="CH808" s="254"/>
      <c r="CI808" s="254"/>
      <c r="CJ808" s="254"/>
      <c r="CK808" s="254"/>
      <c r="CL808" s="254"/>
      <c r="CM808" s="254"/>
      <c r="CN808" s="254"/>
      <c r="CO808" s="254"/>
      <c r="CP808" s="254"/>
      <c r="CQ808" s="254"/>
      <c r="CR808" s="254"/>
      <c r="CS808" s="254"/>
      <c r="CT808" s="254"/>
      <c r="CU808" s="254"/>
      <c r="CV808" s="254"/>
      <c r="CW808" s="254"/>
      <c r="CX808" s="254"/>
      <c r="CY808" s="254"/>
      <c r="CZ808" s="254"/>
      <c r="DA808" s="254"/>
      <c r="DB808" s="254"/>
      <c r="DC808" s="254"/>
      <c r="DD808" s="254"/>
      <c r="DE808" s="254"/>
      <c r="DF808" s="254"/>
      <c r="DG808" s="254"/>
      <c r="DH808" s="254"/>
      <c r="DI808" s="254"/>
      <c r="DJ808" s="254"/>
      <c r="DK808" s="254"/>
      <c r="DL808" s="254"/>
      <c r="DM808" s="254"/>
      <c r="DN808" s="259"/>
      <c r="DO808" s="254"/>
    </row>
    <row r="809" spans="1:119" ht="7.5" customHeight="1">
      <c r="A809" s="254"/>
      <c r="B809" s="258"/>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c r="AA809" s="254"/>
      <c r="AB809" s="254"/>
      <c r="AC809" s="254"/>
      <c r="AD809" s="254"/>
      <c r="AE809" s="254"/>
      <c r="AF809" s="254"/>
      <c r="AG809" s="254"/>
      <c r="AH809" s="254"/>
      <c r="AI809" s="254"/>
      <c r="AJ809" s="254"/>
      <c r="AK809" s="254"/>
      <c r="AL809" s="254"/>
      <c r="AM809" s="254"/>
      <c r="AN809" s="254"/>
      <c r="AO809" s="254"/>
      <c r="AP809" s="254"/>
      <c r="AQ809" s="254"/>
      <c r="AR809" s="254"/>
      <c r="AS809" s="254"/>
      <c r="AT809" s="254"/>
      <c r="AU809" s="254"/>
      <c r="AV809" s="254"/>
      <c r="AW809" s="254"/>
      <c r="AX809" s="254"/>
      <c r="AY809" s="254"/>
      <c r="AZ809" s="254"/>
      <c r="BA809" s="254"/>
      <c r="BB809" s="254"/>
      <c r="BC809" s="254"/>
      <c r="BD809" s="254"/>
      <c r="BE809" s="254"/>
      <c r="BF809" s="254"/>
      <c r="BG809" s="254"/>
      <c r="BH809" s="254"/>
      <c r="BI809" s="254"/>
      <c r="BJ809" s="254"/>
      <c r="BK809" s="254"/>
      <c r="BL809" s="254"/>
      <c r="BM809" s="254"/>
      <c r="BN809" s="254"/>
      <c r="BO809" s="254"/>
      <c r="BP809" s="254"/>
      <c r="BQ809" s="254"/>
      <c r="BR809" s="254"/>
      <c r="BS809" s="254"/>
      <c r="BT809" s="254"/>
      <c r="BU809" s="254"/>
      <c r="BV809" s="254"/>
      <c r="BW809" s="254"/>
      <c r="BX809" s="254"/>
      <c r="BY809" s="254"/>
      <c r="BZ809" s="254"/>
      <c r="CA809" s="254"/>
      <c r="CB809" s="254"/>
      <c r="CC809" s="254"/>
      <c r="CD809" s="254"/>
      <c r="CE809" s="254"/>
      <c r="CF809" s="254"/>
      <c r="CG809" s="254"/>
      <c r="CH809" s="254"/>
      <c r="CI809" s="254"/>
      <c r="CJ809" s="254"/>
      <c r="CK809" s="254"/>
      <c r="CL809" s="254"/>
      <c r="CM809" s="254"/>
      <c r="CN809" s="254"/>
      <c r="CO809" s="254"/>
      <c r="CP809" s="254"/>
      <c r="CQ809" s="254"/>
      <c r="CR809" s="254"/>
      <c r="CS809" s="254"/>
      <c r="CT809" s="254"/>
      <c r="CU809" s="254"/>
      <c r="CV809" s="254"/>
      <c r="CW809" s="254"/>
      <c r="CX809" s="254"/>
      <c r="CY809" s="254"/>
      <c r="CZ809" s="254"/>
      <c r="DA809" s="254"/>
      <c r="DB809" s="254"/>
      <c r="DC809" s="254"/>
      <c r="DD809" s="254"/>
      <c r="DE809" s="254"/>
      <c r="DF809" s="254"/>
      <c r="DG809" s="254"/>
      <c r="DH809" s="254"/>
      <c r="DI809" s="254"/>
      <c r="DJ809" s="254"/>
      <c r="DK809" s="254"/>
      <c r="DL809" s="254"/>
      <c r="DM809" s="254"/>
      <c r="DN809" s="259"/>
      <c r="DO809" s="254"/>
    </row>
    <row r="810" spans="1:119" ht="7.5" customHeight="1">
      <c r="A810" s="254"/>
      <c r="B810" s="258"/>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c r="AA810" s="254"/>
      <c r="AB810" s="254"/>
      <c r="AC810" s="254"/>
      <c r="AD810" s="254"/>
      <c r="AE810" s="254"/>
      <c r="AF810" s="254"/>
      <c r="AG810" s="254"/>
      <c r="AH810" s="254"/>
      <c r="AI810" s="254"/>
      <c r="AJ810" s="254"/>
      <c r="AK810" s="254"/>
      <c r="AL810" s="254"/>
      <c r="AM810" s="254"/>
      <c r="AN810" s="254"/>
      <c r="AO810" s="254"/>
      <c r="AP810" s="254"/>
      <c r="AQ810" s="254"/>
      <c r="AR810" s="254"/>
      <c r="AS810" s="254"/>
      <c r="AT810" s="254"/>
      <c r="AU810" s="254"/>
      <c r="AV810" s="254"/>
      <c r="AW810" s="254"/>
      <c r="AX810" s="254"/>
      <c r="AY810" s="254"/>
      <c r="AZ810" s="254"/>
      <c r="BA810" s="254"/>
      <c r="BB810" s="254"/>
      <c r="BC810" s="254"/>
      <c r="BD810" s="254"/>
      <c r="BE810" s="254"/>
      <c r="BF810" s="254"/>
      <c r="BG810" s="254"/>
      <c r="BH810" s="254"/>
      <c r="BI810" s="254"/>
      <c r="BJ810" s="254"/>
      <c r="BK810" s="254"/>
      <c r="BL810" s="254"/>
      <c r="BM810" s="254"/>
      <c r="BN810" s="254"/>
      <c r="BO810" s="254"/>
      <c r="BP810" s="254"/>
      <c r="BQ810" s="254"/>
      <c r="BR810" s="254"/>
      <c r="BS810" s="254"/>
      <c r="BT810" s="254"/>
      <c r="BU810" s="254"/>
      <c r="BV810" s="254"/>
      <c r="BW810" s="254"/>
      <c r="BX810" s="254"/>
      <c r="BY810" s="254"/>
      <c r="BZ810" s="254"/>
      <c r="CA810" s="254"/>
      <c r="CB810" s="254"/>
      <c r="CC810" s="254"/>
      <c r="CD810" s="254"/>
      <c r="CE810" s="254"/>
      <c r="CF810" s="254"/>
      <c r="CG810" s="254"/>
      <c r="CH810" s="254"/>
      <c r="CI810" s="254"/>
      <c r="CJ810" s="254"/>
      <c r="CK810" s="254"/>
      <c r="CL810" s="254"/>
      <c r="CM810" s="254"/>
      <c r="CN810" s="254"/>
      <c r="CO810" s="254"/>
      <c r="CP810" s="254"/>
      <c r="CQ810" s="254"/>
      <c r="CR810" s="254"/>
      <c r="CS810" s="254"/>
      <c r="CT810" s="254"/>
      <c r="CU810" s="254"/>
      <c r="CV810" s="254"/>
      <c r="CW810" s="254"/>
      <c r="CX810" s="254"/>
      <c r="CY810" s="254"/>
      <c r="CZ810" s="254"/>
      <c r="DA810" s="254"/>
      <c r="DB810" s="254"/>
      <c r="DC810" s="254"/>
      <c r="DD810" s="254"/>
      <c r="DE810" s="254"/>
      <c r="DF810" s="254"/>
      <c r="DG810" s="254"/>
      <c r="DH810" s="254"/>
      <c r="DI810" s="254"/>
      <c r="DJ810" s="254"/>
      <c r="DK810" s="254"/>
      <c r="DL810" s="254"/>
      <c r="DM810" s="254"/>
      <c r="DN810" s="259"/>
      <c r="DO810" s="254"/>
    </row>
    <row r="811" spans="1:119" ht="7.5" customHeight="1">
      <c r="A811" s="254"/>
      <c r="B811" s="258"/>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c r="AA811" s="254"/>
      <c r="AB811" s="254"/>
      <c r="AC811" s="254"/>
      <c r="AD811" s="254"/>
      <c r="AE811" s="254"/>
      <c r="AF811" s="254"/>
      <c r="AG811" s="254"/>
      <c r="AH811" s="254"/>
      <c r="AI811" s="254"/>
      <c r="AJ811" s="254"/>
      <c r="AK811" s="254"/>
      <c r="AL811" s="254"/>
      <c r="AM811" s="254"/>
      <c r="AN811" s="254"/>
      <c r="AO811" s="254"/>
      <c r="AP811" s="254"/>
      <c r="AQ811" s="254"/>
      <c r="AR811" s="254"/>
      <c r="AS811" s="254"/>
      <c r="AT811" s="254"/>
      <c r="AU811" s="254"/>
      <c r="AV811" s="254"/>
      <c r="AW811" s="254"/>
      <c r="AX811" s="254"/>
      <c r="AY811" s="254"/>
      <c r="AZ811" s="254"/>
      <c r="BA811" s="254"/>
      <c r="BB811" s="254"/>
      <c r="BC811" s="254"/>
      <c r="BD811" s="254"/>
      <c r="BE811" s="254"/>
      <c r="BF811" s="254"/>
      <c r="BG811" s="254"/>
      <c r="BH811" s="254"/>
      <c r="BI811" s="254"/>
      <c r="BJ811" s="254"/>
      <c r="BK811" s="254"/>
      <c r="BL811" s="254"/>
      <c r="BM811" s="254"/>
      <c r="BN811" s="254"/>
      <c r="BO811" s="254"/>
      <c r="BP811" s="254"/>
      <c r="BQ811" s="254"/>
      <c r="BR811" s="254"/>
      <c r="BS811" s="254"/>
      <c r="BT811" s="254"/>
      <c r="BU811" s="254"/>
      <c r="BV811" s="254"/>
      <c r="BW811" s="254"/>
      <c r="BX811" s="254"/>
      <c r="BY811" s="254"/>
      <c r="BZ811" s="254"/>
      <c r="CA811" s="254"/>
      <c r="CB811" s="254"/>
      <c r="CC811" s="254"/>
      <c r="CD811" s="254"/>
      <c r="CE811" s="254"/>
      <c r="CF811" s="254"/>
      <c r="CG811" s="254"/>
      <c r="CH811" s="254"/>
      <c r="CI811" s="254"/>
      <c r="CJ811" s="254"/>
      <c r="CK811" s="254"/>
      <c r="CL811" s="254"/>
      <c r="CM811" s="254"/>
      <c r="CN811" s="254"/>
      <c r="CO811" s="254"/>
      <c r="CP811" s="254"/>
      <c r="CQ811" s="254"/>
      <c r="CR811" s="254"/>
      <c r="CS811" s="254"/>
      <c r="CT811" s="254"/>
      <c r="CU811" s="254"/>
      <c r="CV811" s="254"/>
      <c r="CW811" s="254"/>
      <c r="CX811" s="254"/>
      <c r="CY811" s="254"/>
      <c r="CZ811" s="254"/>
      <c r="DA811" s="254"/>
      <c r="DB811" s="254"/>
      <c r="DC811" s="254"/>
      <c r="DD811" s="254"/>
      <c r="DE811" s="254"/>
      <c r="DF811" s="254"/>
      <c r="DG811" s="254"/>
      <c r="DH811" s="254"/>
      <c r="DI811" s="254"/>
      <c r="DJ811" s="254"/>
      <c r="DK811" s="254"/>
      <c r="DL811" s="254"/>
      <c r="DM811" s="254"/>
      <c r="DN811" s="259"/>
      <c r="DO811" s="254"/>
    </row>
    <row r="812" spans="1:119" ht="7.5" customHeight="1">
      <c r="A812" s="254"/>
      <c r="B812" s="258"/>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c r="AV812" s="254"/>
      <c r="AW812" s="254"/>
      <c r="AX812" s="254"/>
      <c r="AY812" s="254"/>
      <c r="AZ812" s="254"/>
      <c r="BA812" s="254"/>
      <c r="BB812" s="254"/>
      <c r="BC812" s="254"/>
      <c r="BD812" s="254"/>
      <c r="BE812" s="254"/>
      <c r="BF812" s="254"/>
      <c r="BG812" s="254"/>
      <c r="BH812" s="254"/>
      <c r="BI812" s="254"/>
      <c r="BJ812" s="254"/>
      <c r="BK812" s="254"/>
      <c r="BL812" s="254"/>
      <c r="BM812" s="254"/>
      <c r="BN812" s="254"/>
      <c r="BO812" s="254"/>
      <c r="BP812" s="254"/>
      <c r="BQ812" s="254"/>
      <c r="BR812" s="254"/>
      <c r="BS812" s="254"/>
      <c r="BT812" s="254"/>
      <c r="BU812" s="254"/>
      <c r="BV812" s="254"/>
      <c r="BW812" s="254"/>
      <c r="BX812" s="254"/>
      <c r="BY812" s="254"/>
      <c r="BZ812" s="254"/>
      <c r="CA812" s="254"/>
      <c r="CB812" s="254"/>
      <c r="CC812" s="254"/>
      <c r="CD812" s="254"/>
      <c r="CE812" s="254"/>
      <c r="CF812" s="254"/>
      <c r="CG812" s="254"/>
      <c r="CH812" s="254"/>
      <c r="CI812" s="254"/>
      <c r="CJ812" s="254"/>
      <c r="CK812" s="254"/>
      <c r="CL812" s="254"/>
      <c r="CM812" s="254"/>
      <c r="CN812" s="254"/>
      <c r="CO812" s="254"/>
      <c r="CP812" s="254"/>
      <c r="CQ812" s="254"/>
      <c r="CR812" s="254"/>
      <c r="CS812" s="254"/>
      <c r="CT812" s="254"/>
      <c r="CU812" s="254"/>
      <c r="CV812" s="254"/>
      <c r="CW812" s="254"/>
      <c r="CX812" s="254"/>
      <c r="CY812" s="254"/>
      <c r="CZ812" s="254"/>
      <c r="DA812" s="254"/>
      <c r="DB812" s="254"/>
      <c r="DC812" s="254"/>
      <c r="DD812" s="254"/>
      <c r="DE812" s="254"/>
      <c r="DF812" s="254"/>
      <c r="DG812" s="254"/>
      <c r="DH812" s="254"/>
      <c r="DI812" s="254"/>
      <c r="DJ812" s="254"/>
      <c r="DK812" s="254"/>
      <c r="DL812" s="254"/>
      <c r="DM812" s="254"/>
      <c r="DN812" s="259"/>
      <c r="DO812" s="254"/>
    </row>
    <row r="813" spans="1:119" ht="7.5" customHeight="1">
      <c r="A813" s="254"/>
      <c r="B813" s="258"/>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c r="AV813" s="254"/>
      <c r="AW813" s="254"/>
      <c r="AX813" s="254"/>
      <c r="AY813" s="254"/>
      <c r="AZ813" s="254"/>
      <c r="BA813" s="254"/>
      <c r="BB813" s="254"/>
      <c r="BC813" s="254"/>
      <c r="BD813" s="254"/>
      <c r="BE813" s="254"/>
      <c r="BF813" s="254"/>
      <c r="BG813" s="254"/>
      <c r="BH813" s="254"/>
      <c r="BI813" s="254"/>
      <c r="BJ813" s="254"/>
      <c r="BK813" s="254"/>
      <c r="BL813" s="254"/>
      <c r="BM813" s="254"/>
      <c r="BN813" s="254"/>
      <c r="BO813" s="254"/>
      <c r="BP813" s="254"/>
      <c r="BQ813" s="254"/>
      <c r="BR813" s="254"/>
      <c r="BS813" s="254"/>
      <c r="BT813" s="254"/>
      <c r="BU813" s="254"/>
      <c r="BV813" s="254"/>
      <c r="BW813" s="254"/>
      <c r="BX813" s="254"/>
      <c r="BY813" s="254"/>
      <c r="BZ813" s="254"/>
      <c r="CA813" s="254"/>
      <c r="CB813" s="254"/>
      <c r="CC813" s="254"/>
      <c r="CD813" s="254"/>
      <c r="CE813" s="254"/>
      <c r="CF813" s="254"/>
      <c r="CG813" s="254"/>
      <c r="CH813" s="254"/>
      <c r="CI813" s="254"/>
      <c r="CJ813" s="254"/>
      <c r="CK813" s="254"/>
      <c r="CL813" s="254"/>
      <c r="CM813" s="254"/>
      <c r="CN813" s="254"/>
      <c r="CO813" s="254"/>
      <c r="CP813" s="254"/>
      <c r="CQ813" s="254"/>
      <c r="CR813" s="254"/>
      <c r="CS813" s="254"/>
      <c r="CT813" s="254"/>
      <c r="CU813" s="254"/>
      <c r="CV813" s="254"/>
      <c r="CW813" s="254"/>
      <c r="CX813" s="254"/>
      <c r="CY813" s="254"/>
      <c r="CZ813" s="254"/>
      <c r="DA813" s="254"/>
      <c r="DB813" s="254"/>
      <c r="DC813" s="254"/>
      <c r="DD813" s="254"/>
      <c r="DE813" s="254"/>
      <c r="DF813" s="254"/>
      <c r="DG813" s="254"/>
      <c r="DH813" s="254"/>
      <c r="DI813" s="254"/>
      <c r="DJ813" s="254"/>
      <c r="DK813" s="254"/>
      <c r="DL813" s="254"/>
      <c r="DM813" s="254"/>
      <c r="DN813" s="259"/>
      <c r="DO813" s="254"/>
    </row>
    <row r="814" spans="1:119" ht="7.5" customHeight="1">
      <c r="A814" s="254"/>
      <c r="B814" s="258"/>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c r="AA814" s="254"/>
      <c r="AB814" s="254"/>
      <c r="AC814" s="254"/>
      <c r="AD814" s="254"/>
      <c r="AE814" s="254"/>
      <c r="AF814" s="254"/>
      <c r="AG814" s="254"/>
      <c r="AH814" s="254"/>
      <c r="AI814" s="254"/>
      <c r="AJ814" s="254"/>
      <c r="AK814" s="254"/>
      <c r="AL814" s="254"/>
      <c r="AM814" s="254"/>
      <c r="AN814" s="254"/>
      <c r="AO814" s="254"/>
      <c r="AP814" s="254"/>
      <c r="AQ814" s="254"/>
      <c r="AR814" s="254"/>
      <c r="AS814" s="254"/>
      <c r="AT814" s="254"/>
      <c r="AU814" s="254"/>
      <c r="AV814" s="254"/>
      <c r="AW814" s="254"/>
      <c r="AX814" s="254"/>
      <c r="AY814" s="254"/>
      <c r="AZ814" s="254"/>
      <c r="BA814" s="254"/>
      <c r="BB814" s="254"/>
      <c r="BC814" s="254"/>
      <c r="BD814" s="254"/>
      <c r="BE814" s="254"/>
      <c r="BF814" s="254"/>
      <c r="BG814" s="254"/>
      <c r="BH814" s="254"/>
      <c r="BI814" s="254"/>
      <c r="BJ814" s="254"/>
      <c r="BK814" s="254"/>
      <c r="BL814" s="254"/>
      <c r="BM814" s="254"/>
      <c r="BN814" s="254"/>
      <c r="BO814" s="254"/>
      <c r="BP814" s="254"/>
      <c r="BQ814" s="254"/>
      <c r="BR814" s="254"/>
      <c r="BS814" s="254"/>
      <c r="BT814" s="254"/>
      <c r="BU814" s="254"/>
      <c r="BV814" s="254"/>
      <c r="BW814" s="254"/>
      <c r="BX814" s="254"/>
      <c r="BY814" s="254"/>
      <c r="BZ814" s="254"/>
      <c r="CA814" s="254"/>
      <c r="CB814" s="254"/>
      <c r="CC814" s="254"/>
      <c r="CD814" s="254"/>
      <c r="CE814" s="254"/>
      <c r="CF814" s="254"/>
      <c r="CG814" s="254"/>
      <c r="CH814" s="254"/>
      <c r="CI814" s="254"/>
      <c r="CJ814" s="254"/>
      <c r="CK814" s="254"/>
      <c r="CL814" s="254"/>
      <c r="CM814" s="254"/>
      <c r="CN814" s="254"/>
      <c r="CO814" s="254"/>
      <c r="CP814" s="254"/>
      <c r="CQ814" s="254"/>
      <c r="CR814" s="254"/>
      <c r="CS814" s="254"/>
      <c r="CT814" s="254"/>
      <c r="CU814" s="254"/>
      <c r="CV814" s="254"/>
      <c r="CW814" s="254"/>
      <c r="CX814" s="254"/>
      <c r="CY814" s="254"/>
      <c r="CZ814" s="254"/>
      <c r="DA814" s="254"/>
      <c r="DB814" s="254"/>
      <c r="DC814" s="254"/>
      <c r="DD814" s="254"/>
      <c r="DE814" s="254"/>
      <c r="DF814" s="254"/>
      <c r="DG814" s="254"/>
      <c r="DH814" s="254"/>
      <c r="DI814" s="254"/>
      <c r="DJ814" s="254"/>
      <c r="DK814" s="254"/>
      <c r="DL814" s="254"/>
      <c r="DM814" s="254"/>
      <c r="DN814" s="259"/>
      <c r="DO814" s="254"/>
    </row>
    <row r="815" spans="1:119" ht="7.5" customHeight="1">
      <c r="A815" s="254"/>
      <c r="B815" s="258"/>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c r="AA815" s="254"/>
      <c r="AB815" s="254"/>
      <c r="AC815" s="254"/>
      <c r="AD815" s="254"/>
      <c r="AE815" s="254"/>
      <c r="AF815" s="254"/>
      <c r="AG815" s="254"/>
      <c r="AH815" s="254"/>
      <c r="AI815" s="254"/>
      <c r="AJ815" s="254"/>
      <c r="AK815" s="254"/>
      <c r="AL815" s="254"/>
      <c r="AM815" s="254"/>
      <c r="AN815" s="254"/>
      <c r="AO815" s="254"/>
      <c r="AP815" s="254"/>
      <c r="AQ815" s="254"/>
      <c r="AR815" s="254"/>
      <c r="AS815" s="254"/>
      <c r="AT815" s="254"/>
      <c r="AU815" s="254"/>
      <c r="AV815" s="254"/>
      <c r="AW815" s="254"/>
      <c r="AX815" s="254"/>
      <c r="AY815" s="254"/>
      <c r="AZ815" s="254"/>
      <c r="BA815" s="254"/>
      <c r="BB815" s="254"/>
      <c r="BC815" s="254"/>
      <c r="BD815" s="254"/>
      <c r="BE815" s="254"/>
      <c r="BF815" s="254"/>
      <c r="BG815" s="254"/>
      <c r="BH815" s="254"/>
      <c r="BI815" s="254"/>
      <c r="BJ815" s="254"/>
      <c r="BK815" s="254"/>
      <c r="BL815" s="254"/>
      <c r="BM815" s="254"/>
      <c r="BN815" s="254"/>
      <c r="BO815" s="254"/>
      <c r="BP815" s="254"/>
      <c r="BQ815" s="254"/>
      <c r="BR815" s="254"/>
      <c r="BS815" s="254"/>
      <c r="BT815" s="254"/>
      <c r="BU815" s="254"/>
      <c r="BV815" s="254"/>
      <c r="BW815" s="254"/>
      <c r="BX815" s="254"/>
      <c r="BY815" s="254"/>
      <c r="BZ815" s="254"/>
      <c r="CA815" s="254"/>
      <c r="CB815" s="254"/>
      <c r="CC815" s="254"/>
      <c r="CD815" s="254"/>
      <c r="CE815" s="254"/>
      <c r="CF815" s="254"/>
      <c r="CG815" s="254"/>
      <c r="CH815" s="254"/>
      <c r="CI815" s="254"/>
      <c r="CJ815" s="254"/>
      <c r="CK815" s="254"/>
      <c r="CL815" s="254"/>
      <c r="CM815" s="254"/>
      <c r="CN815" s="254"/>
      <c r="CO815" s="254"/>
      <c r="CP815" s="254"/>
      <c r="CQ815" s="254"/>
      <c r="CR815" s="254"/>
      <c r="CS815" s="254"/>
      <c r="CT815" s="254"/>
      <c r="CU815" s="254"/>
      <c r="CV815" s="254"/>
      <c r="CW815" s="254"/>
      <c r="CX815" s="254"/>
      <c r="CY815" s="254"/>
      <c r="CZ815" s="254"/>
      <c r="DA815" s="254"/>
      <c r="DB815" s="254"/>
      <c r="DC815" s="254"/>
      <c r="DD815" s="254"/>
      <c r="DE815" s="254"/>
      <c r="DF815" s="254"/>
      <c r="DG815" s="254"/>
      <c r="DH815" s="254"/>
      <c r="DI815" s="254"/>
      <c r="DJ815" s="254"/>
      <c r="DK815" s="254"/>
      <c r="DL815" s="254"/>
      <c r="DM815" s="254"/>
      <c r="DN815" s="259"/>
      <c r="DO815" s="254"/>
    </row>
    <row r="816" spans="1:119" ht="7.5" customHeight="1">
      <c r="A816" s="254"/>
      <c r="B816" s="258"/>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c r="AA816" s="254"/>
      <c r="AB816" s="254"/>
      <c r="AC816" s="254"/>
      <c r="AD816" s="254"/>
      <c r="AE816" s="254"/>
      <c r="AF816" s="254"/>
      <c r="AG816" s="254"/>
      <c r="AH816" s="254"/>
      <c r="AI816" s="254"/>
      <c r="AJ816" s="254"/>
      <c r="AK816" s="254"/>
      <c r="AL816" s="254"/>
      <c r="AM816" s="254"/>
      <c r="AN816" s="254"/>
      <c r="AO816" s="254"/>
      <c r="AP816" s="254"/>
      <c r="AQ816" s="254"/>
      <c r="AR816" s="254"/>
      <c r="AS816" s="254"/>
      <c r="AT816" s="254"/>
      <c r="AU816" s="254"/>
      <c r="AV816" s="254"/>
      <c r="AW816" s="254"/>
      <c r="AX816" s="254"/>
      <c r="AY816" s="254"/>
      <c r="AZ816" s="254"/>
      <c r="BA816" s="254"/>
      <c r="BB816" s="254"/>
      <c r="BC816" s="254"/>
      <c r="BD816" s="254"/>
      <c r="BE816" s="254"/>
      <c r="BF816" s="254"/>
      <c r="BG816" s="254"/>
      <c r="BH816" s="254"/>
      <c r="BI816" s="254"/>
      <c r="BJ816" s="254"/>
      <c r="BK816" s="254"/>
      <c r="BL816" s="254"/>
      <c r="BM816" s="254"/>
      <c r="BN816" s="254"/>
      <c r="BO816" s="254"/>
      <c r="BP816" s="254"/>
      <c r="BQ816" s="254"/>
      <c r="BR816" s="254"/>
      <c r="BS816" s="254"/>
      <c r="BT816" s="254"/>
      <c r="BU816" s="254"/>
      <c r="BV816" s="254"/>
      <c r="BW816" s="254"/>
      <c r="BX816" s="254"/>
      <c r="BY816" s="254"/>
      <c r="BZ816" s="254"/>
      <c r="CA816" s="254"/>
      <c r="CB816" s="254"/>
      <c r="CC816" s="254"/>
      <c r="CD816" s="254"/>
      <c r="CE816" s="254"/>
      <c r="CF816" s="254"/>
      <c r="CG816" s="254"/>
      <c r="CH816" s="254"/>
      <c r="CI816" s="254"/>
      <c r="CJ816" s="254"/>
      <c r="CK816" s="254"/>
      <c r="CL816" s="254"/>
      <c r="CM816" s="254"/>
      <c r="CN816" s="254"/>
      <c r="CO816" s="254"/>
      <c r="CP816" s="254"/>
      <c r="CQ816" s="254"/>
      <c r="CR816" s="254"/>
      <c r="CS816" s="254"/>
      <c r="CT816" s="254"/>
      <c r="CU816" s="254"/>
      <c r="CV816" s="254"/>
      <c r="CW816" s="254"/>
      <c r="CX816" s="254"/>
      <c r="CY816" s="254"/>
      <c r="CZ816" s="254"/>
      <c r="DA816" s="254"/>
      <c r="DB816" s="254"/>
      <c r="DC816" s="254"/>
      <c r="DD816" s="254"/>
      <c r="DE816" s="254"/>
      <c r="DF816" s="254"/>
      <c r="DG816" s="254"/>
      <c r="DH816" s="254"/>
      <c r="DI816" s="254"/>
      <c r="DJ816" s="254"/>
      <c r="DK816" s="254"/>
      <c r="DL816" s="254"/>
      <c r="DM816" s="254"/>
      <c r="DN816" s="259"/>
      <c r="DO816" s="254"/>
    </row>
    <row r="817" spans="1:119" ht="7.5" customHeight="1">
      <c r="A817" s="254"/>
      <c r="B817" s="258"/>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4"/>
      <c r="AR817" s="254"/>
      <c r="AS817" s="254"/>
      <c r="AT817" s="254"/>
      <c r="AU817" s="254"/>
      <c r="AV817" s="254"/>
      <c r="AW817" s="254"/>
      <c r="AX817" s="254"/>
      <c r="AY817" s="254"/>
      <c r="AZ817" s="254"/>
      <c r="BA817" s="254"/>
      <c r="BB817" s="254"/>
      <c r="BC817" s="254"/>
      <c r="BD817" s="254"/>
      <c r="BE817" s="254"/>
      <c r="BF817" s="254"/>
      <c r="BG817" s="254"/>
      <c r="BH817" s="254"/>
      <c r="BI817" s="254"/>
      <c r="BJ817" s="254"/>
      <c r="BK817" s="254"/>
      <c r="BL817" s="254"/>
      <c r="BM817" s="254"/>
      <c r="BN817" s="254"/>
      <c r="BO817" s="254"/>
      <c r="BP817" s="254"/>
      <c r="BQ817" s="254"/>
      <c r="BR817" s="254"/>
      <c r="BS817" s="254"/>
      <c r="BT817" s="254"/>
      <c r="BU817" s="254"/>
      <c r="BV817" s="254"/>
      <c r="BW817" s="254"/>
      <c r="BX817" s="254"/>
      <c r="BY817" s="254"/>
      <c r="BZ817" s="254"/>
      <c r="CA817" s="254"/>
      <c r="CB817" s="254"/>
      <c r="CC817" s="254"/>
      <c r="CD817" s="254"/>
      <c r="CE817" s="254"/>
      <c r="CF817" s="254"/>
      <c r="CG817" s="254"/>
      <c r="CH817" s="254"/>
      <c r="CI817" s="254"/>
      <c r="CJ817" s="254"/>
      <c r="CK817" s="254"/>
      <c r="CL817" s="254"/>
      <c r="CM817" s="254"/>
      <c r="CN817" s="254"/>
      <c r="CO817" s="254"/>
      <c r="CP817" s="254"/>
      <c r="CQ817" s="254"/>
      <c r="CR817" s="254"/>
      <c r="CS817" s="254"/>
      <c r="CT817" s="254"/>
      <c r="CU817" s="254"/>
      <c r="CV817" s="254"/>
      <c r="CW817" s="254"/>
      <c r="CX817" s="254"/>
      <c r="CY817" s="254"/>
      <c r="CZ817" s="254"/>
      <c r="DA817" s="254"/>
      <c r="DB817" s="254"/>
      <c r="DC817" s="254"/>
      <c r="DD817" s="254"/>
      <c r="DE817" s="254"/>
      <c r="DF817" s="254"/>
      <c r="DG817" s="254"/>
      <c r="DH817" s="254"/>
      <c r="DI817" s="254"/>
      <c r="DJ817" s="254"/>
      <c r="DK817" s="254"/>
      <c r="DL817" s="254"/>
      <c r="DM817" s="254"/>
      <c r="DN817" s="259"/>
      <c r="DO817" s="254"/>
    </row>
    <row r="818" spans="1:119" ht="7.5" customHeight="1">
      <c r="A818" s="254"/>
      <c r="B818" s="258"/>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c r="AA818" s="254"/>
      <c r="AB818" s="254"/>
      <c r="AC818" s="254"/>
      <c r="AD818" s="254"/>
      <c r="AE818" s="254"/>
      <c r="AF818" s="254"/>
      <c r="AG818" s="254"/>
      <c r="AH818" s="254"/>
      <c r="AI818" s="254"/>
      <c r="AJ818" s="254"/>
      <c r="AK818" s="254"/>
      <c r="AL818" s="254"/>
      <c r="AM818" s="254"/>
      <c r="AN818" s="254"/>
      <c r="AO818" s="254"/>
      <c r="AP818" s="254"/>
      <c r="AQ818" s="254"/>
      <c r="AR818" s="254"/>
      <c r="AS818" s="254"/>
      <c r="AT818" s="254"/>
      <c r="AU818" s="254"/>
      <c r="AV818" s="254"/>
      <c r="AW818" s="254"/>
      <c r="AX818" s="254"/>
      <c r="AY818" s="254"/>
      <c r="AZ818" s="254"/>
      <c r="BA818" s="254"/>
      <c r="BB818" s="254"/>
      <c r="BC818" s="254"/>
      <c r="BD818" s="254"/>
      <c r="BE818" s="254"/>
      <c r="BF818" s="254"/>
      <c r="BG818" s="254"/>
      <c r="BH818" s="254"/>
      <c r="BI818" s="254"/>
      <c r="BJ818" s="254"/>
      <c r="BK818" s="254"/>
      <c r="BL818" s="254"/>
      <c r="BM818" s="254"/>
      <c r="BN818" s="254"/>
      <c r="BO818" s="254"/>
      <c r="BP818" s="254"/>
      <c r="BQ818" s="254"/>
      <c r="BR818" s="254"/>
      <c r="BS818" s="254"/>
      <c r="BT818" s="254"/>
      <c r="BU818" s="254"/>
      <c r="BV818" s="254"/>
      <c r="BW818" s="254"/>
      <c r="BX818" s="254"/>
      <c r="BY818" s="254"/>
      <c r="BZ818" s="254"/>
      <c r="CA818" s="254"/>
      <c r="CB818" s="254"/>
      <c r="CC818" s="254"/>
      <c r="CD818" s="254"/>
      <c r="CE818" s="254"/>
      <c r="CF818" s="254"/>
      <c r="CG818" s="254"/>
      <c r="CH818" s="254"/>
      <c r="CI818" s="254"/>
      <c r="CJ818" s="254"/>
      <c r="CK818" s="254"/>
      <c r="CL818" s="254"/>
      <c r="CM818" s="254"/>
      <c r="CN818" s="254"/>
      <c r="CO818" s="254"/>
      <c r="CP818" s="254"/>
      <c r="CQ818" s="254"/>
      <c r="CR818" s="254"/>
      <c r="CS818" s="254"/>
      <c r="CT818" s="254"/>
      <c r="CU818" s="254"/>
      <c r="CV818" s="254"/>
      <c r="CW818" s="254"/>
      <c r="CX818" s="254"/>
      <c r="CY818" s="254"/>
      <c r="CZ818" s="254"/>
      <c r="DA818" s="254"/>
      <c r="DB818" s="254"/>
      <c r="DC818" s="254"/>
      <c r="DD818" s="254"/>
      <c r="DE818" s="254"/>
      <c r="DF818" s="254"/>
      <c r="DG818" s="254"/>
      <c r="DH818" s="254"/>
      <c r="DI818" s="254"/>
      <c r="DJ818" s="254"/>
      <c r="DK818" s="254"/>
      <c r="DL818" s="254"/>
      <c r="DM818" s="254"/>
      <c r="DN818" s="259"/>
      <c r="DO818" s="254"/>
    </row>
    <row r="819" spans="1:119" ht="7.5" customHeight="1">
      <c r="A819" s="254"/>
      <c r="B819" s="258"/>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c r="AA819" s="254"/>
      <c r="AB819" s="254"/>
      <c r="AC819" s="254"/>
      <c r="AD819" s="254"/>
      <c r="AE819" s="254"/>
      <c r="AF819" s="254"/>
      <c r="AG819" s="254"/>
      <c r="AH819" s="254"/>
      <c r="AI819" s="254"/>
      <c r="AJ819" s="254"/>
      <c r="AK819" s="254"/>
      <c r="AL819" s="254"/>
      <c r="AM819" s="254"/>
      <c r="AN819" s="254"/>
      <c r="AO819" s="254"/>
      <c r="AP819" s="254"/>
      <c r="AQ819" s="254"/>
      <c r="AR819" s="254"/>
      <c r="AS819" s="254"/>
      <c r="AT819" s="254"/>
      <c r="AU819" s="254"/>
      <c r="AV819" s="254"/>
      <c r="AW819" s="254"/>
      <c r="AX819" s="254"/>
      <c r="AY819" s="254"/>
      <c r="AZ819" s="254"/>
      <c r="BA819" s="254"/>
      <c r="BB819" s="254"/>
      <c r="BC819" s="254"/>
      <c r="BD819" s="254"/>
      <c r="BE819" s="254"/>
      <c r="BF819" s="254"/>
      <c r="BG819" s="254"/>
      <c r="BH819" s="254"/>
      <c r="BI819" s="254"/>
      <c r="BJ819" s="254"/>
      <c r="BK819" s="254"/>
      <c r="BL819" s="254"/>
      <c r="BM819" s="254"/>
      <c r="BN819" s="254"/>
      <c r="BO819" s="254"/>
      <c r="BP819" s="254"/>
      <c r="BQ819" s="254"/>
      <c r="BR819" s="254"/>
      <c r="BS819" s="254"/>
      <c r="BT819" s="254"/>
      <c r="BU819" s="254"/>
      <c r="BV819" s="254"/>
      <c r="BW819" s="254"/>
      <c r="BX819" s="254"/>
      <c r="BY819" s="254"/>
      <c r="BZ819" s="254"/>
      <c r="CA819" s="254"/>
      <c r="CB819" s="254"/>
      <c r="CC819" s="254"/>
      <c r="CD819" s="254"/>
      <c r="CE819" s="254"/>
      <c r="CF819" s="254"/>
      <c r="CG819" s="254"/>
      <c r="CH819" s="254"/>
      <c r="CI819" s="254"/>
      <c r="CJ819" s="254"/>
      <c r="CK819" s="254"/>
      <c r="CL819" s="254"/>
      <c r="CM819" s="254"/>
      <c r="CN819" s="254"/>
      <c r="CO819" s="254"/>
      <c r="CP819" s="254"/>
      <c r="CQ819" s="254"/>
      <c r="CR819" s="254"/>
      <c r="CS819" s="254"/>
      <c r="CT819" s="254"/>
      <c r="CU819" s="254"/>
      <c r="CV819" s="254"/>
      <c r="CW819" s="254"/>
      <c r="CX819" s="254"/>
      <c r="CY819" s="254"/>
      <c r="CZ819" s="254"/>
      <c r="DA819" s="254"/>
      <c r="DB819" s="254"/>
      <c r="DC819" s="254"/>
      <c r="DD819" s="254"/>
      <c r="DE819" s="254"/>
      <c r="DF819" s="254"/>
      <c r="DG819" s="254"/>
      <c r="DH819" s="254"/>
      <c r="DI819" s="254"/>
      <c r="DJ819" s="254"/>
      <c r="DK819" s="254"/>
      <c r="DL819" s="254"/>
      <c r="DM819" s="254"/>
      <c r="DN819" s="259"/>
      <c r="DO819" s="254"/>
    </row>
    <row r="820" spans="1:119" ht="7.5" customHeight="1">
      <c r="A820" s="254"/>
      <c r="B820" s="258"/>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c r="AA820" s="254"/>
      <c r="AB820" s="254"/>
      <c r="AC820" s="254"/>
      <c r="AD820" s="254"/>
      <c r="AE820" s="254"/>
      <c r="AF820" s="254"/>
      <c r="AG820" s="254"/>
      <c r="AH820" s="254"/>
      <c r="AI820" s="254"/>
      <c r="AJ820" s="254"/>
      <c r="AK820" s="254"/>
      <c r="AL820" s="254"/>
      <c r="AM820" s="254"/>
      <c r="AN820" s="254"/>
      <c r="AO820" s="254"/>
      <c r="AP820" s="254"/>
      <c r="AQ820" s="254"/>
      <c r="AR820" s="254"/>
      <c r="AS820" s="254"/>
      <c r="AT820" s="254"/>
      <c r="AU820" s="254"/>
      <c r="AV820" s="254"/>
      <c r="AW820" s="254"/>
      <c r="AX820" s="254"/>
      <c r="AY820" s="254"/>
      <c r="AZ820" s="254"/>
      <c r="BA820" s="254"/>
      <c r="BB820" s="254"/>
      <c r="BC820" s="254"/>
      <c r="BD820" s="254"/>
      <c r="BE820" s="254"/>
      <c r="BF820" s="254"/>
      <c r="BG820" s="254"/>
      <c r="BH820" s="254"/>
      <c r="BI820" s="254"/>
      <c r="BJ820" s="254"/>
      <c r="BK820" s="254"/>
      <c r="BL820" s="254"/>
      <c r="BM820" s="254"/>
      <c r="BN820" s="254"/>
      <c r="BO820" s="254"/>
      <c r="BP820" s="254"/>
      <c r="BQ820" s="254"/>
      <c r="BR820" s="254"/>
      <c r="BS820" s="254"/>
      <c r="BT820" s="254"/>
      <c r="BU820" s="254"/>
      <c r="BV820" s="254"/>
      <c r="BW820" s="254"/>
      <c r="BX820" s="254"/>
      <c r="BY820" s="254"/>
      <c r="BZ820" s="254"/>
      <c r="CA820" s="254"/>
      <c r="CB820" s="254"/>
      <c r="CC820" s="254"/>
      <c r="CD820" s="254"/>
      <c r="CE820" s="254"/>
      <c r="CF820" s="254"/>
      <c r="CG820" s="254"/>
      <c r="CH820" s="254"/>
      <c r="CI820" s="254"/>
      <c r="CJ820" s="254"/>
      <c r="CK820" s="254"/>
      <c r="CL820" s="254"/>
      <c r="CM820" s="254"/>
      <c r="CN820" s="254"/>
      <c r="CO820" s="254"/>
      <c r="CP820" s="254"/>
      <c r="CQ820" s="254"/>
      <c r="CR820" s="254"/>
      <c r="CS820" s="254"/>
      <c r="CT820" s="254"/>
      <c r="CU820" s="254"/>
      <c r="CV820" s="254"/>
      <c r="CW820" s="254"/>
      <c r="CX820" s="254"/>
      <c r="CY820" s="254"/>
      <c r="CZ820" s="254"/>
      <c r="DA820" s="254"/>
      <c r="DB820" s="254"/>
      <c r="DC820" s="254"/>
      <c r="DD820" s="254"/>
      <c r="DE820" s="254"/>
      <c r="DF820" s="254"/>
      <c r="DG820" s="254"/>
      <c r="DH820" s="254"/>
      <c r="DI820" s="254"/>
      <c r="DJ820" s="254"/>
      <c r="DK820" s="254"/>
      <c r="DL820" s="254"/>
      <c r="DM820" s="254"/>
      <c r="DN820" s="259"/>
      <c r="DO820" s="254"/>
    </row>
    <row r="821" spans="1:119" ht="7.5" customHeight="1">
      <c r="A821" s="254"/>
      <c r="B821" s="258"/>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c r="AA821" s="254"/>
      <c r="AB821" s="254"/>
      <c r="AC821" s="254"/>
      <c r="AD821" s="254"/>
      <c r="AE821" s="254"/>
      <c r="AF821" s="254"/>
      <c r="AG821" s="254"/>
      <c r="AH821" s="254"/>
      <c r="AI821" s="254"/>
      <c r="AJ821" s="254"/>
      <c r="AK821" s="254"/>
      <c r="AL821" s="254"/>
      <c r="AM821" s="254"/>
      <c r="AN821" s="254"/>
      <c r="AO821" s="254"/>
      <c r="AP821" s="254"/>
      <c r="AQ821" s="254"/>
      <c r="AR821" s="254"/>
      <c r="AS821" s="254"/>
      <c r="AT821" s="254"/>
      <c r="AU821" s="254"/>
      <c r="AV821" s="254"/>
      <c r="AW821" s="254"/>
      <c r="AX821" s="254"/>
      <c r="AY821" s="254"/>
      <c r="AZ821" s="254"/>
      <c r="BA821" s="254"/>
      <c r="BB821" s="254"/>
      <c r="BC821" s="254"/>
      <c r="BD821" s="254"/>
      <c r="BE821" s="254"/>
      <c r="BF821" s="254"/>
      <c r="BG821" s="254"/>
      <c r="BH821" s="254"/>
      <c r="BI821" s="254"/>
      <c r="BJ821" s="254"/>
      <c r="BK821" s="254"/>
      <c r="BL821" s="254"/>
      <c r="BM821" s="254"/>
      <c r="BN821" s="254"/>
      <c r="BO821" s="254"/>
      <c r="BP821" s="254"/>
      <c r="BQ821" s="254"/>
      <c r="BR821" s="254"/>
      <c r="BS821" s="254"/>
      <c r="BT821" s="254"/>
      <c r="BU821" s="254"/>
      <c r="BV821" s="254"/>
      <c r="BW821" s="254"/>
      <c r="BX821" s="254"/>
      <c r="BY821" s="254"/>
      <c r="BZ821" s="254"/>
      <c r="CA821" s="254"/>
      <c r="CB821" s="254"/>
      <c r="CC821" s="254"/>
      <c r="CD821" s="254"/>
      <c r="CE821" s="254"/>
      <c r="CF821" s="254"/>
      <c r="CG821" s="254"/>
      <c r="CH821" s="254"/>
      <c r="CI821" s="254"/>
      <c r="CJ821" s="254"/>
      <c r="CK821" s="254"/>
      <c r="CL821" s="254"/>
      <c r="CM821" s="254"/>
      <c r="CN821" s="254"/>
      <c r="CO821" s="254"/>
      <c r="CP821" s="254"/>
      <c r="CQ821" s="254"/>
      <c r="CR821" s="254"/>
      <c r="CS821" s="254"/>
      <c r="CT821" s="254"/>
      <c r="CU821" s="254"/>
      <c r="CV821" s="254"/>
      <c r="CW821" s="254"/>
      <c r="CX821" s="254"/>
      <c r="CY821" s="254"/>
      <c r="CZ821" s="254"/>
      <c r="DA821" s="254"/>
      <c r="DB821" s="254"/>
      <c r="DC821" s="254"/>
      <c r="DD821" s="254"/>
      <c r="DE821" s="254"/>
      <c r="DF821" s="254"/>
      <c r="DG821" s="254"/>
      <c r="DH821" s="254"/>
      <c r="DI821" s="254"/>
      <c r="DJ821" s="254"/>
      <c r="DK821" s="254"/>
      <c r="DL821" s="254"/>
      <c r="DM821" s="254"/>
      <c r="DN821" s="259"/>
      <c r="DO821" s="254"/>
    </row>
    <row r="822" spans="1:119" ht="7.5" customHeight="1">
      <c r="A822" s="254"/>
      <c r="B822" s="258"/>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c r="AA822" s="254"/>
      <c r="AB822" s="254"/>
      <c r="AC822" s="254"/>
      <c r="AD822" s="254"/>
      <c r="AE822" s="254"/>
      <c r="AF822" s="254"/>
      <c r="AG822" s="254"/>
      <c r="AH822" s="254"/>
      <c r="AI822" s="254"/>
      <c r="AJ822" s="254"/>
      <c r="AK822" s="254"/>
      <c r="AL822" s="254"/>
      <c r="AM822" s="254"/>
      <c r="AN822" s="254"/>
      <c r="AO822" s="254"/>
      <c r="AP822" s="254"/>
      <c r="AQ822" s="254"/>
      <c r="AR822" s="254"/>
      <c r="AS822" s="254"/>
      <c r="AT822" s="254"/>
      <c r="AU822" s="254"/>
      <c r="AV822" s="254"/>
      <c r="AW822" s="254"/>
      <c r="AX822" s="254"/>
      <c r="AY822" s="254"/>
      <c r="AZ822" s="254"/>
      <c r="BA822" s="254"/>
      <c r="BB822" s="254"/>
      <c r="BC822" s="254"/>
      <c r="BD822" s="254"/>
      <c r="BE822" s="254"/>
      <c r="BF822" s="254"/>
      <c r="BG822" s="254"/>
      <c r="BH822" s="254"/>
      <c r="BI822" s="254"/>
      <c r="BJ822" s="254"/>
      <c r="BK822" s="254"/>
      <c r="BL822" s="254"/>
      <c r="BM822" s="254"/>
      <c r="BN822" s="254"/>
      <c r="BO822" s="254"/>
      <c r="BP822" s="254"/>
      <c r="BQ822" s="254"/>
      <c r="BR822" s="254"/>
      <c r="BS822" s="254"/>
      <c r="BT822" s="254"/>
      <c r="BU822" s="254"/>
      <c r="BV822" s="254"/>
      <c r="BW822" s="254"/>
      <c r="BX822" s="254"/>
      <c r="BY822" s="254"/>
      <c r="BZ822" s="254"/>
      <c r="CA822" s="254"/>
      <c r="CB822" s="254"/>
      <c r="CC822" s="254"/>
      <c r="CD822" s="254"/>
      <c r="CE822" s="254"/>
      <c r="CF822" s="254"/>
      <c r="CG822" s="254"/>
      <c r="CH822" s="254"/>
      <c r="CI822" s="254"/>
      <c r="CJ822" s="254"/>
      <c r="CK822" s="254"/>
      <c r="CL822" s="254"/>
      <c r="CM822" s="254"/>
      <c r="CN822" s="254"/>
      <c r="CO822" s="254"/>
      <c r="CP822" s="254"/>
      <c r="CQ822" s="254"/>
      <c r="CR822" s="254"/>
      <c r="CS822" s="254"/>
      <c r="CT822" s="254"/>
      <c r="CU822" s="254"/>
      <c r="CV822" s="254"/>
      <c r="CW822" s="254"/>
      <c r="CX822" s="254"/>
      <c r="CY822" s="254"/>
      <c r="CZ822" s="254"/>
      <c r="DA822" s="254"/>
      <c r="DB822" s="254"/>
      <c r="DC822" s="254"/>
      <c r="DD822" s="254"/>
      <c r="DE822" s="254"/>
      <c r="DF822" s="254"/>
      <c r="DG822" s="254"/>
      <c r="DH822" s="254"/>
      <c r="DI822" s="254"/>
      <c r="DJ822" s="254"/>
      <c r="DK822" s="254"/>
      <c r="DL822" s="254"/>
      <c r="DM822" s="254"/>
      <c r="DN822" s="259"/>
      <c r="DO822" s="254"/>
    </row>
    <row r="823" spans="1:119" ht="7.5" customHeight="1">
      <c r="A823" s="254"/>
      <c r="B823" s="258"/>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c r="AA823" s="254"/>
      <c r="AB823" s="254"/>
      <c r="AC823" s="254"/>
      <c r="AD823" s="254"/>
      <c r="AE823" s="254"/>
      <c r="AF823" s="254"/>
      <c r="AG823" s="254"/>
      <c r="AH823" s="254"/>
      <c r="AI823" s="254"/>
      <c r="AJ823" s="254"/>
      <c r="AK823" s="254"/>
      <c r="AL823" s="254"/>
      <c r="AM823" s="254"/>
      <c r="AN823" s="254"/>
      <c r="AO823" s="254"/>
      <c r="AP823" s="254"/>
      <c r="AQ823" s="254"/>
      <c r="AR823" s="254"/>
      <c r="AS823" s="254"/>
      <c r="AT823" s="254"/>
      <c r="AU823" s="254"/>
      <c r="AV823" s="254"/>
      <c r="AW823" s="254"/>
      <c r="AX823" s="254"/>
      <c r="AY823" s="254"/>
      <c r="AZ823" s="254"/>
      <c r="BA823" s="254"/>
      <c r="BB823" s="254"/>
      <c r="BC823" s="254"/>
      <c r="BD823" s="254"/>
      <c r="BE823" s="254"/>
      <c r="BF823" s="254"/>
      <c r="BG823" s="254"/>
      <c r="BH823" s="254"/>
      <c r="BI823" s="254"/>
      <c r="BJ823" s="254"/>
      <c r="BK823" s="254"/>
      <c r="BL823" s="254"/>
      <c r="BM823" s="254"/>
      <c r="BN823" s="254"/>
      <c r="BO823" s="254"/>
      <c r="BP823" s="254"/>
      <c r="BQ823" s="254"/>
      <c r="BR823" s="254"/>
      <c r="BS823" s="254"/>
      <c r="BT823" s="254"/>
      <c r="BU823" s="254"/>
      <c r="BV823" s="254"/>
      <c r="BW823" s="254"/>
      <c r="BX823" s="254"/>
      <c r="BY823" s="254"/>
      <c r="BZ823" s="254"/>
      <c r="CA823" s="254"/>
      <c r="CB823" s="254"/>
      <c r="CC823" s="254"/>
      <c r="CD823" s="254"/>
      <c r="CE823" s="254"/>
      <c r="CF823" s="254"/>
      <c r="CG823" s="254"/>
      <c r="CH823" s="254"/>
      <c r="CI823" s="254"/>
      <c r="CJ823" s="254"/>
      <c r="CK823" s="254"/>
      <c r="CL823" s="254"/>
      <c r="CM823" s="254"/>
      <c r="CN823" s="254"/>
      <c r="CO823" s="254"/>
      <c r="CP823" s="254"/>
      <c r="CQ823" s="254"/>
      <c r="CR823" s="254"/>
      <c r="CS823" s="254"/>
      <c r="CT823" s="254"/>
      <c r="CU823" s="254"/>
      <c r="CV823" s="254"/>
      <c r="CW823" s="254"/>
      <c r="CX823" s="254"/>
      <c r="CY823" s="254"/>
      <c r="CZ823" s="254"/>
      <c r="DA823" s="254"/>
      <c r="DB823" s="254"/>
      <c r="DC823" s="254"/>
      <c r="DD823" s="254"/>
      <c r="DE823" s="254"/>
      <c r="DF823" s="254"/>
      <c r="DG823" s="254"/>
      <c r="DH823" s="254"/>
      <c r="DI823" s="254"/>
      <c r="DJ823" s="254"/>
      <c r="DK823" s="254"/>
      <c r="DL823" s="254"/>
      <c r="DM823" s="254"/>
      <c r="DN823" s="259"/>
      <c r="DO823" s="254"/>
    </row>
    <row r="824" spans="1:119" ht="7.5" customHeight="1">
      <c r="A824" s="254"/>
      <c r="B824" s="258"/>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c r="AA824" s="254"/>
      <c r="AB824" s="254"/>
      <c r="AC824" s="254"/>
      <c r="AD824" s="254"/>
      <c r="AE824" s="254"/>
      <c r="AF824" s="254"/>
      <c r="AG824" s="254"/>
      <c r="AH824" s="254"/>
      <c r="AI824" s="254"/>
      <c r="AJ824" s="254"/>
      <c r="AK824" s="254"/>
      <c r="AL824" s="254"/>
      <c r="AM824" s="254"/>
      <c r="AN824" s="254"/>
      <c r="AO824" s="254"/>
      <c r="AP824" s="254"/>
      <c r="AQ824" s="254"/>
      <c r="AR824" s="254"/>
      <c r="AS824" s="254"/>
      <c r="AT824" s="254"/>
      <c r="AU824" s="254"/>
      <c r="AV824" s="254"/>
      <c r="AW824" s="254"/>
      <c r="AX824" s="254"/>
      <c r="AY824" s="254"/>
      <c r="AZ824" s="254"/>
      <c r="BA824" s="254"/>
      <c r="BB824" s="254"/>
      <c r="BC824" s="254"/>
      <c r="BD824" s="254"/>
      <c r="BE824" s="254"/>
      <c r="BF824" s="254"/>
      <c r="BG824" s="254"/>
      <c r="BH824" s="254"/>
      <c r="BI824" s="254"/>
      <c r="BJ824" s="254"/>
      <c r="BK824" s="254"/>
      <c r="BL824" s="254"/>
      <c r="BM824" s="254"/>
      <c r="BN824" s="254"/>
      <c r="BO824" s="254"/>
      <c r="BP824" s="254"/>
      <c r="BQ824" s="254"/>
      <c r="BR824" s="254"/>
      <c r="BS824" s="254"/>
      <c r="BT824" s="254"/>
      <c r="BU824" s="254"/>
      <c r="BV824" s="254"/>
      <c r="BW824" s="254"/>
      <c r="BX824" s="254"/>
      <c r="BY824" s="254"/>
      <c r="BZ824" s="254"/>
      <c r="CA824" s="254"/>
      <c r="CB824" s="254"/>
      <c r="CC824" s="254"/>
      <c r="CD824" s="254"/>
      <c r="CE824" s="254"/>
      <c r="CF824" s="254"/>
      <c r="CG824" s="254"/>
      <c r="CH824" s="254"/>
      <c r="CI824" s="254"/>
      <c r="CJ824" s="254"/>
      <c r="CK824" s="254"/>
      <c r="CL824" s="254"/>
      <c r="CM824" s="254"/>
      <c r="CN824" s="254"/>
      <c r="CO824" s="254"/>
      <c r="CP824" s="254"/>
      <c r="CQ824" s="254"/>
      <c r="CR824" s="254"/>
      <c r="CS824" s="254"/>
      <c r="CT824" s="254"/>
      <c r="CU824" s="254"/>
      <c r="CV824" s="254"/>
      <c r="CW824" s="254"/>
      <c r="CX824" s="254"/>
      <c r="CY824" s="254"/>
      <c r="CZ824" s="254"/>
      <c r="DA824" s="254"/>
      <c r="DB824" s="254"/>
      <c r="DC824" s="254"/>
      <c r="DD824" s="254"/>
      <c r="DE824" s="254"/>
      <c r="DF824" s="254"/>
      <c r="DG824" s="254"/>
      <c r="DH824" s="254"/>
      <c r="DI824" s="254"/>
      <c r="DJ824" s="254"/>
      <c r="DK824" s="254"/>
      <c r="DL824" s="254"/>
      <c r="DM824" s="254"/>
      <c r="DN824" s="259"/>
      <c r="DO824" s="254"/>
    </row>
    <row r="825" spans="1:119" ht="7.5" customHeight="1">
      <c r="A825" s="254"/>
      <c r="B825" s="258"/>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c r="AA825" s="254"/>
      <c r="AB825" s="254"/>
      <c r="AC825" s="254"/>
      <c r="AD825" s="254"/>
      <c r="AE825" s="254"/>
      <c r="AF825" s="254"/>
      <c r="AG825" s="254"/>
      <c r="AH825" s="254"/>
      <c r="AI825" s="254"/>
      <c r="AJ825" s="254"/>
      <c r="AK825" s="254"/>
      <c r="AL825" s="254"/>
      <c r="AM825" s="254"/>
      <c r="AN825" s="254"/>
      <c r="AO825" s="254"/>
      <c r="AP825" s="254"/>
      <c r="AQ825" s="254"/>
      <c r="AR825" s="254"/>
      <c r="AS825" s="254"/>
      <c r="AT825" s="254"/>
      <c r="AU825" s="254"/>
      <c r="AV825" s="254"/>
      <c r="AW825" s="254"/>
      <c r="AX825" s="254"/>
      <c r="AY825" s="254"/>
      <c r="AZ825" s="254"/>
      <c r="BA825" s="254"/>
      <c r="BB825" s="254"/>
      <c r="BC825" s="254"/>
      <c r="BD825" s="254"/>
      <c r="BE825" s="254"/>
      <c r="BF825" s="254"/>
      <c r="BG825" s="254"/>
      <c r="BH825" s="254"/>
      <c r="BI825" s="254"/>
      <c r="BJ825" s="254"/>
      <c r="BK825" s="254"/>
      <c r="BL825" s="254"/>
      <c r="BM825" s="254"/>
      <c r="BN825" s="254"/>
      <c r="BO825" s="254"/>
      <c r="BP825" s="254"/>
      <c r="BQ825" s="254"/>
      <c r="BR825" s="254"/>
      <c r="BS825" s="254"/>
      <c r="BT825" s="254"/>
      <c r="BU825" s="254"/>
      <c r="BV825" s="254"/>
      <c r="BW825" s="254"/>
      <c r="BX825" s="254"/>
      <c r="BY825" s="254"/>
      <c r="BZ825" s="254"/>
      <c r="CA825" s="254"/>
      <c r="CB825" s="254"/>
      <c r="CC825" s="254"/>
      <c r="CD825" s="254"/>
      <c r="CE825" s="254"/>
      <c r="CF825" s="254"/>
      <c r="CG825" s="254"/>
      <c r="CH825" s="254"/>
      <c r="CI825" s="254"/>
      <c r="CJ825" s="254"/>
      <c r="CK825" s="254"/>
      <c r="CL825" s="254"/>
      <c r="CM825" s="254"/>
      <c r="CN825" s="254"/>
      <c r="CO825" s="254"/>
      <c r="CP825" s="254"/>
      <c r="CQ825" s="254"/>
      <c r="CR825" s="254"/>
      <c r="CS825" s="254"/>
      <c r="CT825" s="254"/>
      <c r="CU825" s="254"/>
      <c r="CV825" s="254"/>
      <c r="CW825" s="254"/>
      <c r="CX825" s="254"/>
      <c r="CY825" s="254"/>
      <c r="CZ825" s="254"/>
      <c r="DA825" s="254"/>
      <c r="DB825" s="254"/>
      <c r="DC825" s="254"/>
      <c r="DD825" s="254"/>
      <c r="DE825" s="254"/>
      <c r="DF825" s="254"/>
      <c r="DG825" s="254"/>
      <c r="DH825" s="254"/>
      <c r="DI825" s="254"/>
      <c r="DJ825" s="254"/>
      <c r="DK825" s="254"/>
      <c r="DL825" s="254"/>
      <c r="DM825" s="254"/>
      <c r="DN825" s="259"/>
      <c r="DO825" s="254"/>
    </row>
    <row r="826" spans="1:119" ht="7.5" customHeight="1">
      <c r="A826" s="254"/>
      <c r="B826" s="258"/>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c r="AA826" s="254"/>
      <c r="AB826" s="254"/>
      <c r="AC826" s="254"/>
      <c r="AD826" s="254"/>
      <c r="AE826" s="254"/>
      <c r="AF826" s="254"/>
      <c r="AG826" s="254"/>
      <c r="AH826" s="254"/>
      <c r="AI826" s="254"/>
      <c r="AJ826" s="254"/>
      <c r="AK826" s="254"/>
      <c r="AL826" s="254"/>
      <c r="AM826" s="254"/>
      <c r="AN826" s="254"/>
      <c r="AO826" s="254"/>
      <c r="AP826" s="254"/>
      <c r="AQ826" s="254"/>
      <c r="AR826" s="254"/>
      <c r="AS826" s="254"/>
      <c r="AT826" s="254"/>
      <c r="AU826" s="254"/>
      <c r="AV826" s="254"/>
      <c r="AW826" s="254"/>
      <c r="AX826" s="254"/>
      <c r="AY826" s="254"/>
      <c r="AZ826" s="254"/>
      <c r="BA826" s="254"/>
      <c r="BB826" s="254"/>
      <c r="BC826" s="254"/>
      <c r="BD826" s="254"/>
      <c r="BE826" s="254"/>
      <c r="BF826" s="254"/>
      <c r="BG826" s="254"/>
      <c r="BH826" s="254"/>
      <c r="BI826" s="254"/>
      <c r="BJ826" s="254"/>
      <c r="BK826" s="254"/>
      <c r="BL826" s="254"/>
      <c r="BM826" s="254"/>
      <c r="BN826" s="254"/>
      <c r="BO826" s="254"/>
      <c r="BP826" s="254"/>
      <c r="BQ826" s="254"/>
      <c r="BR826" s="254"/>
      <c r="BS826" s="254"/>
      <c r="BT826" s="254"/>
      <c r="BU826" s="254"/>
      <c r="BV826" s="254"/>
      <c r="BW826" s="254"/>
      <c r="BX826" s="254"/>
      <c r="BY826" s="254"/>
      <c r="BZ826" s="254"/>
      <c r="CA826" s="254"/>
      <c r="CB826" s="254"/>
      <c r="CC826" s="254"/>
      <c r="CD826" s="254"/>
      <c r="CE826" s="254"/>
      <c r="CF826" s="254"/>
      <c r="CG826" s="254"/>
      <c r="CH826" s="254"/>
      <c r="CI826" s="254"/>
      <c r="CJ826" s="254"/>
      <c r="CK826" s="254"/>
      <c r="CL826" s="254"/>
      <c r="CM826" s="254"/>
      <c r="CN826" s="254"/>
      <c r="CO826" s="254"/>
      <c r="CP826" s="254"/>
      <c r="CQ826" s="254"/>
      <c r="CR826" s="254"/>
      <c r="CS826" s="254"/>
      <c r="CT826" s="254"/>
      <c r="CU826" s="254"/>
      <c r="CV826" s="254"/>
      <c r="CW826" s="254"/>
      <c r="CX826" s="254"/>
      <c r="CY826" s="254"/>
      <c r="CZ826" s="254"/>
      <c r="DA826" s="254"/>
      <c r="DB826" s="254"/>
      <c r="DC826" s="254"/>
      <c r="DD826" s="254"/>
      <c r="DE826" s="254"/>
      <c r="DF826" s="254"/>
      <c r="DG826" s="254"/>
      <c r="DH826" s="254"/>
      <c r="DI826" s="254"/>
      <c r="DJ826" s="254"/>
      <c r="DK826" s="254"/>
      <c r="DL826" s="254"/>
      <c r="DM826" s="254"/>
      <c r="DN826" s="259"/>
      <c r="DO826" s="254"/>
    </row>
    <row r="827" spans="1:119" ht="7.5" customHeight="1">
      <c r="A827" s="254"/>
      <c r="B827" s="258"/>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c r="AA827" s="254"/>
      <c r="AB827" s="254"/>
      <c r="AC827" s="254"/>
      <c r="AD827" s="254"/>
      <c r="AE827" s="254"/>
      <c r="AF827" s="254"/>
      <c r="AG827" s="254"/>
      <c r="AH827" s="254"/>
      <c r="AI827" s="254"/>
      <c r="AJ827" s="254"/>
      <c r="AK827" s="254"/>
      <c r="AL827" s="254"/>
      <c r="AM827" s="254"/>
      <c r="AN827" s="254"/>
      <c r="AO827" s="254"/>
      <c r="AP827" s="254"/>
      <c r="AQ827" s="254"/>
      <c r="AR827" s="254"/>
      <c r="AS827" s="254"/>
      <c r="AT827" s="254"/>
      <c r="AU827" s="254"/>
      <c r="AV827" s="254"/>
      <c r="AW827" s="254"/>
      <c r="AX827" s="254"/>
      <c r="AY827" s="254"/>
      <c r="AZ827" s="254"/>
      <c r="BA827" s="254"/>
      <c r="BB827" s="254"/>
      <c r="BC827" s="254"/>
      <c r="BD827" s="254"/>
      <c r="BE827" s="254"/>
      <c r="BF827" s="254"/>
      <c r="BG827" s="254"/>
      <c r="BH827" s="254"/>
      <c r="BI827" s="254"/>
      <c r="BJ827" s="254"/>
      <c r="BK827" s="254"/>
      <c r="BL827" s="254"/>
      <c r="BM827" s="254"/>
      <c r="BN827" s="254"/>
      <c r="BO827" s="254"/>
      <c r="BP827" s="254"/>
      <c r="BQ827" s="254"/>
      <c r="BR827" s="254"/>
      <c r="BS827" s="254"/>
      <c r="BT827" s="254"/>
      <c r="BU827" s="254"/>
      <c r="BV827" s="254"/>
      <c r="BW827" s="254"/>
      <c r="BX827" s="254"/>
      <c r="BY827" s="254"/>
      <c r="BZ827" s="254"/>
      <c r="CA827" s="254"/>
      <c r="CB827" s="254"/>
      <c r="CC827" s="254"/>
      <c r="CD827" s="254"/>
      <c r="CE827" s="254"/>
      <c r="CF827" s="254"/>
      <c r="CG827" s="254"/>
      <c r="CH827" s="254"/>
      <c r="CI827" s="254"/>
      <c r="CJ827" s="254"/>
      <c r="CK827" s="254"/>
      <c r="CL827" s="254"/>
      <c r="CM827" s="254"/>
      <c r="CN827" s="254"/>
      <c r="CO827" s="254"/>
      <c r="CP827" s="254"/>
      <c r="CQ827" s="254"/>
      <c r="CR827" s="254"/>
      <c r="CS827" s="254"/>
      <c r="CT827" s="254"/>
      <c r="CU827" s="254"/>
      <c r="CV827" s="254"/>
      <c r="CW827" s="254"/>
      <c r="CX827" s="254"/>
      <c r="CY827" s="254"/>
      <c r="CZ827" s="254"/>
      <c r="DA827" s="254"/>
      <c r="DB827" s="254"/>
      <c r="DC827" s="254"/>
      <c r="DD827" s="254"/>
      <c r="DE827" s="254"/>
      <c r="DF827" s="254"/>
      <c r="DG827" s="254"/>
      <c r="DH827" s="254"/>
      <c r="DI827" s="254"/>
      <c r="DJ827" s="254"/>
      <c r="DK827" s="254"/>
      <c r="DL827" s="254"/>
      <c r="DM827" s="254"/>
      <c r="DN827" s="259"/>
      <c r="DO827" s="254"/>
    </row>
    <row r="828" spans="1:119" ht="7.5" customHeight="1">
      <c r="A828" s="254"/>
      <c r="B828" s="258"/>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c r="AA828" s="254"/>
      <c r="AB828" s="254"/>
      <c r="AC828" s="254"/>
      <c r="AD828" s="254"/>
      <c r="AE828" s="254"/>
      <c r="AF828" s="254"/>
      <c r="AG828" s="254"/>
      <c r="AH828" s="254"/>
      <c r="AI828" s="254"/>
      <c r="AJ828" s="254"/>
      <c r="AK828" s="254"/>
      <c r="AL828" s="254"/>
      <c r="AM828" s="254"/>
      <c r="AN828" s="254"/>
      <c r="AO828" s="254"/>
      <c r="AP828" s="254"/>
      <c r="AQ828" s="254"/>
      <c r="AR828" s="254"/>
      <c r="AS828" s="254"/>
      <c r="AT828" s="254"/>
      <c r="AU828" s="254"/>
      <c r="AV828" s="254"/>
      <c r="AW828" s="254"/>
      <c r="AX828" s="254"/>
      <c r="AY828" s="254"/>
      <c r="AZ828" s="254"/>
      <c r="BA828" s="254"/>
      <c r="BB828" s="254"/>
      <c r="BC828" s="254"/>
      <c r="BD828" s="254"/>
      <c r="BE828" s="254"/>
      <c r="BF828" s="254"/>
      <c r="BG828" s="254"/>
      <c r="BH828" s="254"/>
      <c r="BI828" s="254"/>
      <c r="BJ828" s="254"/>
      <c r="BK828" s="254"/>
      <c r="BL828" s="254"/>
      <c r="BM828" s="254"/>
      <c r="BN828" s="254"/>
      <c r="BO828" s="254"/>
      <c r="BP828" s="254"/>
      <c r="BQ828" s="254"/>
      <c r="BR828" s="254"/>
      <c r="BS828" s="254"/>
      <c r="BT828" s="254"/>
      <c r="BU828" s="254"/>
      <c r="BV828" s="254"/>
      <c r="BW828" s="254"/>
      <c r="BX828" s="254"/>
      <c r="BY828" s="254"/>
      <c r="BZ828" s="254"/>
      <c r="CA828" s="254"/>
      <c r="CB828" s="254"/>
      <c r="CC828" s="254"/>
      <c r="CD828" s="254"/>
      <c r="CE828" s="254"/>
      <c r="CF828" s="254"/>
      <c r="CG828" s="254"/>
      <c r="CH828" s="254"/>
      <c r="CI828" s="254"/>
      <c r="CJ828" s="254"/>
      <c r="CK828" s="254"/>
      <c r="CL828" s="254"/>
      <c r="CM828" s="254"/>
      <c r="CN828" s="254"/>
      <c r="CO828" s="254"/>
      <c r="CP828" s="254"/>
      <c r="CQ828" s="254"/>
      <c r="CR828" s="254"/>
      <c r="CS828" s="254"/>
      <c r="CT828" s="254"/>
      <c r="CU828" s="254"/>
      <c r="CV828" s="254"/>
      <c r="CW828" s="254"/>
      <c r="CX828" s="254"/>
      <c r="CY828" s="254"/>
      <c r="CZ828" s="254"/>
      <c r="DA828" s="254"/>
      <c r="DB828" s="254"/>
      <c r="DC828" s="254"/>
      <c r="DD828" s="254"/>
      <c r="DE828" s="254"/>
      <c r="DF828" s="254"/>
      <c r="DG828" s="254"/>
      <c r="DH828" s="254"/>
      <c r="DI828" s="254"/>
      <c r="DJ828" s="254"/>
      <c r="DK828" s="254"/>
      <c r="DL828" s="254"/>
      <c r="DM828" s="254"/>
      <c r="DN828" s="259"/>
      <c r="DO828" s="254"/>
    </row>
    <row r="829" spans="1:119" ht="7.5" customHeight="1">
      <c r="A829" s="254"/>
      <c r="B829" s="258"/>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c r="AA829" s="254"/>
      <c r="AB829" s="254"/>
      <c r="AC829" s="254"/>
      <c r="AD829" s="254"/>
      <c r="AE829" s="254"/>
      <c r="AF829" s="254"/>
      <c r="AG829" s="254"/>
      <c r="AH829" s="254"/>
      <c r="AI829" s="254"/>
      <c r="AJ829" s="254"/>
      <c r="AK829" s="254"/>
      <c r="AL829" s="254"/>
      <c r="AM829" s="254"/>
      <c r="AN829" s="254"/>
      <c r="AO829" s="254"/>
      <c r="AP829" s="254"/>
      <c r="AQ829" s="254"/>
      <c r="AR829" s="254"/>
      <c r="AS829" s="254"/>
      <c r="AT829" s="254"/>
      <c r="AU829" s="254"/>
      <c r="AV829" s="254"/>
      <c r="AW829" s="254"/>
      <c r="AX829" s="254"/>
      <c r="AY829" s="254"/>
      <c r="AZ829" s="254"/>
      <c r="BA829" s="254"/>
      <c r="BB829" s="254"/>
      <c r="BC829" s="254"/>
      <c r="BD829" s="254"/>
      <c r="BE829" s="254"/>
      <c r="BF829" s="254"/>
      <c r="BG829" s="254"/>
      <c r="BH829" s="254"/>
      <c r="BI829" s="254"/>
      <c r="BJ829" s="254"/>
      <c r="BK829" s="254"/>
      <c r="BL829" s="254"/>
      <c r="BM829" s="254"/>
      <c r="BN829" s="254"/>
      <c r="BO829" s="254"/>
      <c r="BP829" s="254"/>
      <c r="BQ829" s="254"/>
      <c r="BR829" s="254"/>
      <c r="BS829" s="254"/>
      <c r="BT829" s="254"/>
      <c r="BU829" s="254"/>
      <c r="BV829" s="254"/>
      <c r="BW829" s="254"/>
      <c r="BX829" s="254"/>
      <c r="BY829" s="254"/>
      <c r="BZ829" s="254"/>
      <c r="CA829" s="254"/>
      <c r="CB829" s="254"/>
      <c r="CC829" s="254"/>
      <c r="CD829" s="254"/>
      <c r="CE829" s="254"/>
      <c r="CF829" s="254"/>
      <c r="CG829" s="254"/>
      <c r="CH829" s="254"/>
      <c r="CI829" s="254"/>
      <c r="CJ829" s="254"/>
      <c r="CK829" s="254"/>
      <c r="CL829" s="254"/>
      <c r="CM829" s="254"/>
      <c r="CN829" s="254"/>
      <c r="CO829" s="254"/>
      <c r="CP829" s="254"/>
      <c r="CQ829" s="254"/>
      <c r="CR829" s="254"/>
      <c r="CS829" s="254"/>
      <c r="CT829" s="254"/>
      <c r="CU829" s="254"/>
      <c r="CV829" s="254"/>
      <c r="CW829" s="254"/>
      <c r="CX829" s="254"/>
      <c r="CY829" s="254"/>
      <c r="CZ829" s="254"/>
      <c r="DA829" s="254"/>
      <c r="DB829" s="254"/>
      <c r="DC829" s="254"/>
      <c r="DD829" s="254"/>
      <c r="DE829" s="254"/>
      <c r="DF829" s="254"/>
      <c r="DG829" s="254"/>
      <c r="DH829" s="254"/>
      <c r="DI829" s="254"/>
      <c r="DJ829" s="254"/>
      <c r="DK829" s="254"/>
      <c r="DL829" s="254"/>
      <c r="DM829" s="254"/>
      <c r="DN829" s="259"/>
      <c r="DO829" s="254"/>
    </row>
    <row r="830" spans="1:119" ht="7.5" customHeight="1">
      <c r="A830" s="254"/>
      <c r="B830" s="258"/>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c r="AA830" s="254"/>
      <c r="AB830" s="254"/>
      <c r="AC830" s="254"/>
      <c r="AD830" s="254"/>
      <c r="AE830" s="254"/>
      <c r="AF830" s="254"/>
      <c r="AG830" s="254"/>
      <c r="AH830" s="254"/>
      <c r="AI830" s="254"/>
      <c r="AJ830" s="254"/>
      <c r="AK830" s="254"/>
      <c r="AL830" s="254"/>
      <c r="AM830" s="254"/>
      <c r="AN830" s="254"/>
      <c r="AO830" s="254"/>
      <c r="AP830" s="254"/>
      <c r="AQ830" s="254"/>
      <c r="AR830" s="254"/>
      <c r="AS830" s="254"/>
      <c r="AT830" s="254"/>
      <c r="AU830" s="254"/>
      <c r="AV830" s="254"/>
      <c r="AW830" s="254"/>
      <c r="AX830" s="254"/>
      <c r="AY830" s="254"/>
      <c r="AZ830" s="254"/>
      <c r="BA830" s="254"/>
      <c r="BB830" s="254"/>
      <c r="BC830" s="254"/>
      <c r="BD830" s="254"/>
      <c r="BE830" s="254"/>
      <c r="BF830" s="254"/>
      <c r="BG830" s="254"/>
      <c r="BH830" s="254"/>
      <c r="BI830" s="254"/>
      <c r="BJ830" s="254"/>
      <c r="BK830" s="254"/>
      <c r="BL830" s="254"/>
      <c r="BM830" s="254"/>
      <c r="BN830" s="254"/>
      <c r="BO830" s="254"/>
      <c r="BP830" s="254"/>
      <c r="BQ830" s="254"/>
      <c r="BR830" s="254"/>
      <c r="BS830" s="254"/>
      <c r="BT830" s="254"/>
      <c r="BU830" s="254"/>
      <c r="BV830" s="254"/>
      <c r="BW830" s="254"/>
      <c r="BX830" s="254"/>
      <c r="BY830" s="254"/>
      <c r="BZ830" s="254"/>
      <c r="CA830" s="254"/>
      <c r="CB830" s="254"/>
      <c r="CC830" s="254"/>
      <c r="CD830" s="254"/>
      <c r="CE830" s="254"/>
      <c r="CF830" s="254"/>
      <c r="CG830" s="254"/>
      <c r="CH830" s="254"/>
      <c r="CI830" s="254"/>
      <c r="CJ830" s="254"/>
      <c r="CK830" s="254"/>
      <c r="CL830" s="254"/>
      <c r="CM830" s="254"/>
      <c r="CN830" s="254"/>
      <c r="CO830" s="254"/>
      <c r="CP830" s="254"/>
      <c r="CQ830" s="254"/>
      <c r="CR830" s="254"/>
      <c r="CS830" s="254"/>
      <c r="CT830" s="254"/>
      <c r="CU830" s="254"/>
      <c r="CV830" s="254"/>
      <c r="CW830" s="254"/>
      <c r="CX830" s="254"/>
      <c r="CY830" s="254"/>
      <c r="CZ830" s="254"/>
      <c r="DA830" s="254"/>
      <c r="DB830" s="254"/>
      <c r="DC830" s="254"/>
      <c r="DD830" s="254"/>
      <c r="DE830" s="254"/>
      <c r="DF830" s="254"/>
      <c r="DG830" s="254"/>
      <c r="DH830" s="254"/>
      <c r="DI830" s="254"/>
      <c r="DJ830" s="254"/>
      <c r="DK830" s="254"/>
      <c r="DL830" s="254"/>
      <c r="DM830" s="254"/>
      <c r="DN830" s="259"/>
      <c r="DO830" s="254"/>
    </row>
    <row r="831" spans="1:119" ht="7.5" customHeight="1">
      <c r="A831" s="254"/>
      <c r="B831" s="258"/>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c r="AA831" s="254"/>
      <c r="AB831" s="254"/>
      <c r="AC831" s="254"/>
      <c r="AD831" s="254"/>
      <c r="AE831" s="254"/>
      <c r="AF831" s="254"/>
      <c r="AG831" s="254"/>
      <c r="AH831" s="254"/>
      <c r="AI831" s="254"/>
      <c r="AJ831" s="254"/>
      <c r="AK831" s="254"/>
      <c r="AL831" s="254"/>
      <c r="AM831" s="254"/>
      <c r="AN831" s="254"/>
      <c r="AO831" s="254"/>
      <c r="AP831" s="254"/>
      <c r="AQ831" s="254"/>
      <c r="AR831" s="254"/>
      <c r="AS831" s="254"/>
      <c r="AT831" s="254"/>
      <c r="AU831" s="254"/>
      <c r="AV831" s="254"/>
      <c r="AW831" s="254"/>
      <c r="AX831" s="254"/>
      <c r="AY831" s="254"/>
      <c r="AZ831" s="254"/>
      <c r="BA831" s="254"/>
      <c r="BB831" s="254"/>
      <c r="BC831" s="254"/>
      <c r="BD831" s="254"/>
      <c r="BE831" s="254"/>
      <c r="BF831" s="254"/>
      <c r="BG831" s="254"/>
      <c r="BH831" s="254"/>
      <c r="BI831" s="254"/>
      <c r="BJ831" s="254"/>
      <c r="BK831" s="254"/>
      <c r="BL831" s="254"/>
      <c r="BM831" s="254"/>
      <c r="BN831" s="254"/>
      <c r="BO831" s="254"/>
      <c r="BP831" s="254"/>
      <c r="BQ831" s="254"/>
      <c r="BR831" s="254"/>
      <c r="BS831" s="254"/>
      <c r="BT831" s="254"/>
      <c r="BU831" s="254"/>
      <c r="BV831" s="254"/>
      <c r="BW831" s="254"/>
      <c r="BX831" s="254"/>
      <c r="BY831" s="254"/>
      <c r="BZ831" s="254"/>
      <c r="CA831" s="254"/>
      <c r="CB831" s="254"/>
      <c r="CC831" s="254"/>
      <c r="CD831" s="254"/>
      <c r="CE831" s="254"/>
      <c r="CF831" s="254"/>
      <c r="CG831" s="254"/>
      <c r="CH831" s="254"/>
      <c r="CI831" s="254"/>
      <c r="CJ831" s="254"/>
      <c r="CK831" s="254"/>
      <c r="CL831" s="254"/>
      <c r="CM831" s="254"/>
      <c r="CN831" s="254"/>
      <c r="CO831" s="254"/>
      <c r="CP831" s="254"/>
      <c r="CQ831" s="254"/>
      <c r="CR831" s="254"/>
      <c r="CS831" s="254"/>
      <c r="CT831" s="254"/>
      <c r="CU831" s="254"/>
      <c r="CV831" s="254"/>
      <c r="CW831" s="254"/>
      <c r="CX831" s="254"/>
      <c r="CY831" s="254"/>
      <c r="CZ831" s="254"/>
      <c r="DA831" s="254"/>
      <c r="DB831" s="254"/>
      <c r="DC831" s="254"/>
      <c r="DD831" s="254"/>
      <c r="DE831" s="254"/>
      <c r="DF831" s="254"/>
      <c r="DG831" s="254"/>
      <c r="DH831" s="254"/>
      <c r="DI831" s="254"/>
      <c r="DJ831" s="254"/>
      <c r="DK831" s="254"/>
      <c r="DL831" s="254"/>
      <c r="DM831" s="254"/>
      <c r="DN831" s="259"/>
      <c r="DO831" s="254"/>
    </row>
    <row r="832" spans="1:119" ht="7.5" customHeight="1">
      <c r="A832" s="254"/>
      <c r="B832" s="258"/>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c r="AA832" s="254"/>
      <c r="AB832" s="254"/>
      <c r="AC832" s="254"/>
      <c r="AD832" s="254"/>
      <c r="AE832" s="254"/>
      <c r="AF832" s="254"/>
      <c r="AG832" s="254"/>
      <c r="AH832" s="254"/>
      <c r="AI832" s="254"/>
      <c r="AJ832" s="254"/>
      <c r="AK832" s="254"/>
      <c r="AL832" s="254"/>
      <c r="AM832" s="254"/>
      <c r="AN832" s="254"/>
      <c r="AO832" s="254"/>
      <c r="AP832" s="254"/>
      <c r="AQ832" s="254"/>
      <c r="AR832" s="254"/>
      <c r="AS832" s="254"/>
      <c r="AT832" s="254"/>
      <c r="AU832" s="254"/>
      <c r="AV832" s="254"/>
      <c r="AW832" s="254"/>
      <c r="AX832" s="254"/>
      <c r="AY832" s="254"/>
      <c r="AZ832" s="254"/>
      <c r="BA832" s="254"/>
      <c r="BB832" s="254"/>
      <c r="BC832" s="254"/>
      <c r="BD832" s="254"/>
      <c r="BE832" s="254"/>
      <c r="BF832" s="254"/>
      <c r="BG832" s="254"/>
      <c r="BH832" s="254"/>
      <c r="BI832" s="254"/>
      <c r="BJ832" s="254"/>
      <c r="BK832" s="254"/>
      <c r="BL832" s="254"/>
      <c r="BM832" s="254"/>
      <c r="BN832" s="254"/>
      <c r="BO832" s="254"/>
      <c r="BP832" s="254"/>
      <c r="BQ832" s="254"/>
      <c r="BR832" s="254"/>
      <c r="BS832" s="254"/>
      <c r="BT832" s="254"/>
      <c r="BU832" s="254"/>
      <c r="BV832" s="254"/>
      <c r="BW832" s="254"/>
      <c r="BX832" s="254"/>
      <c r="BY832" s="254"/>
      <c r="BZ832" s="254"/>
      <c r="CA832" s="254"/>
      <c r="CB832" s="254"/>
      <c r="CC832" s="254"/>
      <c r="CD832" s="254"/>
      <c r="CE832" s="254"/>
      <c r="CF832" s="254"/>
      <c r="CG832" s="254"/>
      <c r="CH832" s="254"/>
      <c r="CI832" s="254"/>
      <c r="CJ832" s="254"/>
      <c r="CK832" s="254"/>
      <c r="CL832" s="254"/>
      <c r="CM832" s="254"/>
      <c r="CN832" s="254"/>
      <c r="CO832" s="254"/>
      <c r="CP832" s="254"/>
      <c r="CQ832" s="254"/>
      <c r="CR832" s="254"/>
      <c r="CS832" s="254"/>
      <c r="CT832" s="254"/>
      <c r="CU832" s="254"/>
      <c r="CV832" s="254"/>
      <c r="CW832" s="254"/>
      <c r="CX832" s="254"/>
      <c r="CY832" s="254"/>
      <c r="CZ832" s="254"/>
      <c r="DA832" s="254"/>
      <c r="DB832" s="254"/>
      <c r="DC832" s="254"/>
      <c r="DD832" s="254"/>
      <c r="DE832" s="254"/>
      <c r="DF832" s="254"/>
      <c r="DG832" s="254"/>
      <c r="DH832" s="254"/>
      <c r="DI832" s="254"/>
      <c r="DJ832" s="254"/>
      <c r="DK832" s="254"/>
      <c r="DL832" s="254"/>
      <c r="DM832" s="254"/>
      <c r="DN832" s="259"/>
      <c r="DO832" s="254"/>
    </row>
    <row r="833" spans="1:119" ht="7.5" customHeight="1">
      <c r="A833" s="254"/>
      <c r="B833" s="258"/>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c r="AA833" s="254"/>
      <c r="AB833" s="254"/>
      <c r="AC833" s="254"/>
      <c r="AD833" s="254"/>
      <c r="AE833" s="254"/>
      <c r="AF833" s="254"/>
      <c r="AG833" s="254"/>
      <c r="AH833" s="254"/>
      <c r="AI833" s="254"/>
      <c r="AJ833" s="254"/>
      <c r="AK833" s="254"/>
      <c r="AL833" s="254"/>
      <c r="AM833" s="254"/>
      <c r="AN833" s="254"/>
      <c r="AO833" s="254"/>
      <c r="AP833" s="254"/>
      <c r="AQ833" s="254"/>
      <c r="AR833" s="254"/>
      <c r="AS833" s="254"/>
      <c r="AT833" s="254"/>
      <c r="AU833" s="254"/>
      <c r="AV833" s="254"/>
      <c r="AW833" s="254"/>
      <c r="AX833" s="254"/>
      <c r="AY833" s="254"/>
      <c r="AZ833" s="254"/>
      <c r="BA833" s="254"/>
      <c r="BB833" s="254"/>
      <c r="BC833" s="254"/>
      <c r="BD833" s="254"/>
      <c r="BE833" s="254"/>
      <c r="BF833" s="254"/>
      <c r="BG833" s="254"/>
      <c r="BH833" s="254"/>
      <c r="BI833" s="254"/>
      <c r="BJ833" s="254"/>
      <c r="BK833" s="254"/>
      <c r="BL833" s="254"/>
      <c r="BM833" s="254"/>
      <c r="BN833" s="254"/>
      <c r="BO833" s="254"/>
      <c r="BP833" s="254"/>
      <c r="BQ833" s="254"/>
      <c r="BR833" s="254"/>
      <c r="BS833" s="254"/>
      <c r="BT833" s="254"/>
      <c r="BU833" s="254"/>
      <c r="BV833" s="254"/>
      <c r="BW833" s="254"/>
      <c r="BX833" s="254"/>
      <c r="BY833" s="254"/>
      <c r="BZ833" s="254"/>
      <c r="CA833" s="254"/>
      <c r="CB833" s="254"/>
      <c r="CC833" s="254"/>
      <c r="CD833" s="254"/>
      <c r="CE833" s="254"/>
      <c r="CF833" s="254"/>
      <c r="CG833" s="254"/>
      <c r="CH833" s="254"/>
      <c r="CI833" s="254"/>
      <c r="CJ833" s="254"/>
      <c r="CK833" s="254"/>
      <c r="CL833" s="254"/>
      <c r="CM833" s="254"/>
      <c r="CN833" s="254"/>
      <c r="CO833" s="254"/>
      <c r="CP833" s="254"/>
      <c r="CQ833" s="254"/>
      <c r="CR833" s="254"/>
      <c r="CS833" s="254"/>
      <c r="CT833" s="254"/>
      <c r="CU833" s="254"/>
      <c r="CV833" s="254"/>
      <c r="CW833" s="254"/>
      <c r="CX833" s="254"/>
      <c r="CY833" s="254"/>
      <c r="CZ833" s="254"/>
      <c r="DA833" s="254"/>
      <c r="DB833" s="254"/>
      <c r="DC833" s="254"/>
      <c r="DD833" s="254"/>
      <c r="DE833" s="254"/>
      <c r="DF833" s="254"/>
      <c r="DG833" s="254"/>
      <c r="DH833" s="254"/>
      <c r="DI833" s="254"/>
      <c r="DJ833" s="254"/>
      <c r="DK833" s="254"/>
      <c r="DL833" s="254"/>
      <c r="DM833" s="254"/>
      <c r="DN833" s="259"/>
      <c r="DO833" s="254"/>
    </row>
    <row r="834" spans="1:119" ht="7.5" customHeight="1">
      <c r="A834" s="254"/>
      <c r="B834" s="258"/>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c r="AA834" s="254"/>
      <c r="AB834" s="254"/>
      <c r="AC834" s="254"/>
      <c r="AD834" s="254"/>
      <c r="AE834" s="254"/>
      <c r="AF834" s="254"/>
      <c r="AG834" s="254"/>
      <c r="AH834" s="254"/>
      <c r="AI834" s="254"/>
      <c r="AJ834" s="254"/>
      <c r="AK834" s="254"/>
      <c r="AL834" s="254"/>
      <c r="AM834" s="254"/>
      <c r="AN834" s="254"/>
      <c r="AO834" s="254"/>
      <c r="AP834" s="254"/>
      <c r="AQ834" s="254"/>
      <c r="AR834" s="254"/>
      <c r="AS834" s="254"/>
      <c r="AT834" s="254"/>
      <c r="AU834" s="254"/>
      <c r="AV834" s="254"/>
      <c r="AW834" s="254"/>
      <c r="AX834" s="254"/>
      <c r="AY834" s="254"/>
      <c r="AZ834" s="254"/>
      <c r="BA834" s="254"/>
      <c r="BB834" s="254"/>
      <c r="BC834" s="254"/>
      <c r="BD834" s="254"/>
      <c r="BE834" s="254"/>
      <c r="BF834" s="254"/>
      <c r="BG834" s="254"/>
      <c r="BH834" s="254"/>
      <c r="BI834" s="254"/>
      <c r="BJ834" s="254"/>
      <c r="BK834" s="254"/>
      <c r="BL834" s="254"/>
      <c r="BM834" s="254"/>
      <c r="BN834" s="254"/>
      <c r="BO834" s="254"/>
      <c r="BP834" s="254"/>
      <c r="BQ834" s="254"/>
      <c r="BR834" s="254"/>
      <c r="BS834" s="254"/>
      <c r="BT834" s="254"/>
      <c r="BU834" s="254"/>
      <c r="BV834" s="254"/>
      <c r="BW834" s="254"/>
      <c r="BX834" s="254"/>
      <c r="BY834" s="254"/>
      <c r="BZ834" s="254"/>
      <c r="CA834" s="254"/>
      <c r="CB834" s="254"/>
      <c r="CC834" s="254"/>
      <c r="CD834" s="254"/>
      <c r="CE834" s="254"/>
      <c r="CF834" s="254"/>
      <c r="CG834" s="254"/>
      <c r="CH834" s="254"/>
      <c r="CI834" s="254"/>
      <c r="CJ834" s="254"/>
      <c r="CK834" s="254"/>
      <c r="CL834" s="254"/>
      <c r="CM834" s="254"/>
      <c r="CN834" s="254"/>
      <c r="CO834" s="254"/>
      <c r="CP834" s="254"/>
      <c r="CQ834" s="254"/>
      <c r="CR834" s="254"/>
      <c r="CS834" s="254"/>
      <c r="CT834" s="254"/>
      <c r="CU834" s="254"/>
      <c r="CV834" s="254"/>
      <c r="CW834" s="254"/>
      <c r="CX834" s="254"/>
      <c r="CY834" s="254"/>
      <c r="CZ834" s="254"/>
      <c r="DA834" s="254"/>
      <c r="DB834" s="254"/>
      <c r="DC834" s="254"/>
      <c r="DD834" s="254"/>
      <c r="DE834" s="254"/>
      <c r="DF834" s="254"/>
      <c r="DG834" s="254"/>
      <c r="DH834" s="254"/>
      <c r="DI834" s="254"/>
      <c r="DJ834" s="254"/>
      <c r="DK834" s="254"/>
      <c r="DL834" s="254"/>
      <c r="DM834" s="254"/>
      <c r="DN834" s="259"/>
      <c r="DO834" s="254"/>
    </row>
    <row r="835" spans="1:119" ht="7.5" customHeight="1">
      <c r="A835" s="254"/>
      <c r="B835" s="258"/>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c r="AA835" s="254"/>
      <c r="AB835" s="254"/>
      <c r="AC835" s="254"/>
      <c r="AD835" s="254"/>
      <c r="AE835" s="254"/>
      <c r="AF835" s="254"/>
      <c r="AG835" s="254"/>
      <c r="AH835" s="254"/>
      <c r="AI835" s="254"/>
      <c r="AJ835" s="254"/>
      <c r="AK835" s="254"/>
      <c r="AL835" s="254"/>
      <c r="AM835" s="254"/>
      <c r="AN835" s="254"/>
      <c r="AO835" s="254"/>
      <c r="AP835" s="254"/>
      <c r="AQ835" s="254"/>
      <c r="AR835" s="254"/>
      <c r="AS835" s="254"/>
      <c r="AT835" s="254"/>
      <c r="AU835" s="254"/>
      <c r="AV835" s="254"/>
      <c r="AW835" s="254"/>
      <c r="AX835" s="254"/>
      <c r="AY835" s="254"/>
      <c r="AZ835" s="254"/>
      <c r="BA835" s="254"/>
      <c r="BB835" s="254"/>
      <c r="BC835" s="254"/>
      <c r="BD835" s="254"/>
      <c r="BE835" s="254"/>
      <c r="BF835" s="254"/>
      <c r="BG835" s="254"/>
      <c r="BH835" s="254"/>
      <c r="BI835" s="254"/>
      <c r="BJ835" s="254"/>
      <c r="BK835" s="254"/>
      <c r="BL835" s="254"/>
      <c r="BM835" s="254"/>
      <c r="BN835" s="254"/>
      <c r="BO835" s="254"/>
      <c r="BP835" s="254"/>
      <c r="BQ835" s="254"/>
      <c r="BR835" s="254"/>
      <c r="BS835" s="254"/>
      <c r="BT835" s="254"/>
      <c r="BU835" s="254"/>
      <c r="BV835" s="254"/>
      <c r="BW835" s="254"/>
      <c r="BX835" s="254"/>
      <c r="BY835" s="254"/>
      <c r="BZ835" s="254"/>
      <c r="CA835" s="254"/>
      <c r="CB835" s="254"/>
      <c r="CC835" s="254"/>
      <c r="CD835" s="254"/>
      <c r="CE835" s="254"/>
      <c r="CF835" s="254"/>
      <c r="CG835" s="254"/>
      <c r="CH835" s="254"/>
      <c r="CI835" s="254"/>
      <c r="CJ835" s="254"/>
      <c r="CK835" s="254"/>
      <c r="CL835" s="254"/>
      <c r="CM835" s="254"/>
      <c r="CN835" s="254"/>
      <c r="CO835" s="254"/>
      <c r="CP835" s="254"/>
      <c r="CQ835" s="254"/>
      <c r="CR835" s="254"/>
      <c r="CS835" s="254"/>
      <c r="CT835" s="254"/>
      <c r="CU835" s="254"/>
      <c r="CV835" s="254"/>
      <c r="CW835" s="254"/>
      <c r="CX835" s="254"/>
      <c r="CY835" s="254"/>
      <c r="CZ835" s="254"/>
      <c r="DA835" s="254"/>
      <c r="DB835" s="254"/>
      <c r="DC835" s="254"/>
      <c r="DD835" s="254"/>
      <c r="DE835" s="254"/>
      <c r="DF835" s="254"/>
      <c r="DG835" s="254"/>
      <c r="DH835" s="254"/>
      <c r="DI835" s="254"/>
      <c r="DJ835" s="254"/>
      <c r="DK835" s="254"/>
      <c r="DL835" s="254"/>
      <c r="DM835" s="254"/>
      <c r="DN835" s="259"/>
      <c r="DO835" s="254"/>
    </row>
    <row r="836" spans="1:119" ht="7.5" customHeight="1">
      <c r="A836" s="254"/>
      <c r="B836" s="258"/>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c r="AA836" s="254"/>
      <c r="AB836" s="254"/>
      <c r="AC836" s="254"/>
      <c r="AD836" s="254"/>
      <c r="AE836" s="254"/>
      <c r="AF836" s="254"/>
      <c r="AG836" s="254"/>
      <c r="AH836" s="254"/>
      <c r="AI836" s="254"/>
      <c r="AJ836" s="254"/>
      <c r="AK836" s="254"/>
      <c r="AL836" s="254"/>
      <c r="AM836" s="254"/>
      <c r="AN836" s="254"/>
      <c r="AO836" s="254"/>
      <c r="AP836" s="254"/>
      <c r="AQ836" s="254"/>
      <c r="AR836" s="254"/>
      <c r="AS836" s="254"/>
      <c r="AT836" s="254"/>
      <c r="AU836" s="254"/>
      <c r="AV836" s="254"/>
      <c r="AW836" s="254"/>
      <c r="AX836" s="254"/>
      <c r="AY836" s="254"/>
      <c r="AZ836" s="254"/>
      <c r="BA836" s="254"/>
      <c r="BB836" s="254"/>
      <c r="BC836" s="254"/>
      <c r="BD836" s="254"/>
      <c r="BE836" s="254"/>
      <c r="BF836" s="254"/>
      <c r="BG836" s="254"/>
      <c r="BH836" s="254"/>
      <c r="BI836" s="254"/>
      <c r="BJ836" s="254"/>
      <c r="BK836" s="254"/>
      <c r="BL836" s="254"/>
      <c r="BM836" s="254"/>
      <c r="BN836" s="254"/>
      <c r="BO836" s="254"/>
      <c r="BP836" s="254"/>
      <c r="BQ836" s="254"/>
      <c r="BR836" s="254"/>
      <c r="BS836" s="254"/>
      <c r="BT836" s="254"/>
      <c r="BU836" s="254"/>
      <c r="BV836" s="254"/>
      <c r="BW836" s="254"/>
      <c r="BX836" s="254"/>
      <c r="BY836" s="254"/>
      <c r="BZ836" s="254"/>
      <c r="CA836" s="254"/>
      <c r="CB836" s="254"/>
      <c r="CC836" s="254"/>
      <c r="CD836" s="254"/>
      <c r="CE836" s="254"/>
      <c r="CF836" s="254"/>
      <c r="CG836" s="254"/>
      <c r="CH836" s="254"/>
      <c r="CI836" s="254"/>
      <c r="CJ836" s="254"/>
      <c r="CK836" s="254"/>
      <c r="CL836" s="254"/>
      <c r="CM836" s="254"/>
      <c r="CN836" s="254"/>
      <c r="CO836" s="254"/>
      <c r="CP836" s="254"/>
      <c r="CQ836" s="254"/>
      <c r="CR836" s="254"/>
      <c r="CS836" s="254"/>
      <c r="CT836" s="254"/>
      <c r="CU836" s="254"/>
      <c r="CV836" s="254"/>
      <c r="CW836" s="254"/>
      <c r="CX836" s="254"/>
      <c r="CY836" s="254"/>
      <c r="CZ836" s="254"/>
      <c r="DA836" s="254"/>
      <c r="DB836" s="254"/>
      <c r="DC836" s="254"/>
      <c r="DD836" s="254"/>
      <c r="DE836" s="254"/>
      <c r="DF836" s="254"/>
      <c r="DG836" s="254"/>
      <c r="DH836" s="254"/>
      <c r="DI836" s="254"/>
      <c r="DJ836" s="254"/>
      <c r="DK836" s="254"/>
      <c r="DL836" s="254"/>
      <c r="DM836" s="254"/>
      <c r="DN836" s="259"/>
      <c r="DO836" s="254"/>
    </row>
    <row r="837" spans="1:119" ht="7.5" customHeight="1">
      <c r="A837" s="254"/>
      <c r="B837" s="258"/>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c r="AA837" s="254"/>
      <c r="AB837" s="254"/>
      <c r="AC837" s="254"/>
      <c r="AD837" s="254"/>
      <c r="AE837" s="254"/>
      <c r="AF837" s="254"/>
      <c r="AG837" s="254"/>
      <c r="AH837" s="254"/>
      <c r="AI837" s="254"/>
      <c r="AJ837" s="254"/>
      <c r="AK837" s="254"/>
      <c r="AL837" s="254"/>
      <c r="AM837" s="254"/>
      <c r="AN837" s="254"/>
      <c r="AO837" s="254"/>
      <c r="AP837" s="254"/>
      <c r="AQ837" s="254"/>
      <c r="AR837" s="254"/>
      <c r="AS837" s="254"/>
      <c r="AT837" s="254"/>
      <c r="AU837" s="254"/>
      <c r="AV837" s="254"/>
      <c r="AW837" s="254"/>
      <c r="AX837" s="254"/>
      <c r="AY837" s="254"/>
      <c r="AZ837" s="254"/>
      <c r="BA837" s="254"/>
      <c r="BB837" s="254"/>
      <c r="BC837" s="254"/>
      <c r="BD837" s="254"/>
      <c r="BE837" s="254"/>
      <c r="BF837" s="254"/>
      <c r="BG837" s="254"/>
      <c r="BH837" s="254"/>
      <c r="BI837" s="254"/>
      <c r="BJ837" s="254"/>
      <c r="BK837" s="254"/>
      <c r="BL837" s="254"/>
      <c r="BM837" s="254"/>
      <c r="BN837" s="254"/>
      <c r="BO837" s="254"/>
      <c r="BP837" s="254"/>
      <c r="BQ837" s="254"/>
      <c r="BR837" s="254"/>
      <c r="BS837" s="254"/>
      <c r="BT837" s="254"/>
      <c r="BU837" s="254"/>
      <c r="BV837" s="254"/>
      <c r="BW837" s="254"/>
      <c r="BX837" s="254"/>
      <c r="BY837" s="254"/>
      <c r="BZ837" s="254"/>
      <c r="CA837" s="254"/>
      <c r="CB837" s="254"/>
      <c r="CC837" s="254"/>
      <c r="CD837" s="254"/>
      <c r="CE837" s="254"/>
      <c r="CF837" s="254"/>
      <c r="CG837" s="254"/>
      <c r="CH837" s="254"/>
      <c r="CI837" s="254"/>
      <c r="CJ837" s="254"/>
      <c r="CK837" s="254"/>
      <c r="CL837" s="254"/>
      <c r="CM837" s="254"/>
      <c r="CN837" s="254"/>
      <c r="CO837" s="254"/>
      <c r="CP837" s="254"/>
      <c r="CQ837" s="254"/>
      <c r="CR837" s="254"/>
      <c r="CS837" s="254"/>
      <c r="CT837" s="254"/>
      <c r="CU837" s="254"/>
      <c r="CV837" s="254"/>
      <c r="CW837" s="254"/>
      <c r="CX837" s="254"/>
      <c r="CY837" s="254"/>
      <c r="CZ837" s="254"/>
      <c r="DA837" s="254"/>
      <c r="DB837" s="254"/>
      <c r="DC837" s="254"/>
      <c r="DD837" s="254"/>
      <c r="DE837" s="254"/>
      <c r="DF837" s="254"/>
      <c r="DG837" s="254"/>
      <c r="DH837" s="254"/>
      <c r="DI837" s="254"/>
      <c r="DJ837" s="254"/>
      <c r="DK837" s="254"/>
      <c r="DL837" s="254"/>
      <c r="DM837" s="254"/>
      <c r="DN837" s="259"/>
      <c r="DO837" s="254"/>
    </row>
    <row r="838" spans="1:119" ht="7.5" customHeight="1">
      <c r="A838" s="254"/>
      <c r="B838" s="258"/>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c r="AA838" s="254"/>
      <c r="AB838" s="254"/>
      <c r="AC838" s="254"/>
      <c r="AD838" s="254"/>
      <c r="AE838" s="254"/>
      <c r="AF838" s="254"/>
      <c r="AG838" s="254"/>
      <c r="AH838" s="254"/>
      <c r="AI838" s="254"/>
      <c r="AJ838" s="254"/>
      <c r="AK838" s="254"/>
      <c r="AL838" s="254"/>
      <c r="AM838" s="254"/>
      <c r="AN838" s="254"/>
      <c r="AO838" s="254"/>
      <c r="AP838" s="254"/>
      <c r="AQ838" s="254"/>
      <c r="AR838" s="254"/>
      <c r="AS838" s="254"/>
      <c r="AT838" s="254"/>
      <c r="AU838" s="254"/>
      <c r="AV838" s="254"/>
      <c r="AW838" s="254"/>
      <c r="AX838" s="254"/>
      <c r="AY838" s="254"/>
      <c r="AZ838" s="254"/>
      <c r="BA838" s="254"/>
      <c r="BB838" s="254"/>
      <c r="BC838" s="254"/>
      <c r="BD838" s="254"/>
      <c r="BE838" s="254"/>
      <c r="BF838" s="254"/>
      <c r="BG838" s="254"/>
      <c r="BH838" s="254"/>
      <c r="BI838" s="254"/>
      <c r="BJ838" s="254"/>
      <c r="BK838" s="254"/>
      <c r="BL838" s="254"/>
      <c r="BM838" s="254"/>
      <c r="BN838" s="254"/>
      <c r="BO838" s="254"/>
      <c r="BP838" s="254"/>
      <c r="BQ838" s="254"/>
      <c r="BR838" s="254"/>
      <c r="BS838" s="254"/>
      <c r="BT838" s="254"/>
      <c r="BU838" s="254"/>
      <c r="BV838" s="254"/>
      <c r="BW838" s="254"/>
      <c r="BX838" s="254"/>
      <c r="BY838" s="254"/>
      <c r="BZ838" s="254"/>
      <c r="CA838" s="254"/>
      <c r="CB838" s="254"/>
      <c r="CC838" s="254"/>
      <c r="CD838" s="254"/>
      <c r="CE838" s="254"/>
      <c r="CF838" s="254"/>
      <c r="CG838" s="254"/>
      <c r="CH838" s="254"/>
      <c r="CI838" s="254"/>
      <c r="CJ838" s="254"/>
      <c r="CK838" s="254"/>
      <c r="CL838" s="254"/>
      <c r="CM838" s="254"/>
      <c r="CN838" s="254"/>
      <c r="CO838" s="254"/>
      <c r="CP838" s="254"/>
      <c r="CQ838" s="254"/>
      <c r="CR838" s="254"/>
      <c r="CS838" s="254"/>
      <c r="CT838" s="254"/>
      <c r="CU838" s="254"/>
      <c r="CV838" s="254"/>
      <c r="CW838" s="254"/>
      <c r="CX838" s="254"/>
      <c r="CY838" s="254"/>
      <c r="CZ838" s="254"/>
      <c r="DA838" s="254"/>
      <c r="DB838" s="254"/>
      <c r="DC838" s="254"/>
      <c r="DD838" s="254"/>
      <c r="DE838" s="254"/>
      <c r="DF838" s="254"/>
      <c r="DG838" s="254"/>
      <c r="DH838" s="254"/>
      <c r="DI838" s="254"/>
      <c r="DJ838" s="254"/>
      <c r="DK838" s="254"/>
      <c r="DL838" s="254"/>
      <c r="DM838" s="254"/>
      <c r="DN838" s="259"/>
      <c r="DO838" s="254"/>
    </row>
    <row r="839" spans="1:119" ht="7.5" customHeight="1">
      <c r="A839" s="254"/>
      <c r="B839" s="258"/>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c r="AA839" s="254"/>
      <c r="AB839" s="254"/>
      <c r="AC839" s="254"/>
      <c r="AD839" s="254"/>
      <c r="AE839" s="254"/>
      <c r="AF839" s="254"/>
      <c r="AG839" s="254"/>
      <c r="AH839" s="254"/>
      <c r="AI839" s="254"/>
      <c r="AJ839" s="254"/>
      <c r="AK839" s="254"/>
      <c r="AL839" s="254"/>
      <c r="AM839" s="254"/>
      <c r="AN839" s="254"/>
      <c r="AO839" s="254"/>
      <c r="AP839" s="254"/>
      <c r="AQ839" s="254"/>
      <c r="AR839" s="254"/>
      <c r="AS839" s="254"/>
      <c r="AT839" s="254"/>
      <c r="AU839" s="254"/>
      <c r="AV839" s="254"/>
      <c r="AW839" s="254"/>
      <c r="AX839" s="254"/>
      <c r="AY839" s="254"/>
      <c r="AZ839" s="254"/>
      <c r="BA839" s="254"/>
      <c r="BB839" s="254"/>
      <c r="BC839" s="254"/>
      <c r="BD839" s="254"/>
      <c r="BE839" s="254"/>
      <c r="BF839" s="254"/>
      <c r="BG839" s="254"/>
      <c r="BH839" s="254"/>
      <c r="BI839" s="254"/>
      <c r="BJ839" s="254"/>
      <c r="BK839" s="254"/>
      <c r="BL839" s="254"/>
      <c r="BM839" s="254"/>
      <c r="BN839" s="254"/>
      <c r="BO839" s="254"/>
      <c r="BP839" s="254"/>
      <c r="BQ839" s="254"/>
      <c r="BR839" s="254"/>
      <c r="BS839" s="254"/>
      <c r="BT839" s="254"/>
      <c r="BU839" s="254"/>
      <c r="BV839" s="254"/>
      <c r="BW839" s="254"/>
      <c r="BX839" s="254"/>
      <c r="BY839" s="254"/>
      <c r="BZ839" s="254"/>
      <c r="CA839" s="254"/>
      <c r="CB839" s="254"/>
      <c r="CC839" s="254"/>
      <c r="CD839" s="254"/>
      <c r="CE839" s="254"/>
      <c r="CF839" s="254"/>
      <c r="CG839" s="254"/>
      <c r="CH839" s="254"/>
      <c r="CI839" s="254"/>
      <c r="CJ839" s="254"/>
      <c r="CK839" s="254"/>
      <c r="CL839" s="254"/>
      <c r="CM839" s="254"/>
      <c r="CN839" s="254"/>
      <c r="CO839" s="254"/>
      <c r="CP839" s="254"/>
      <c r="CQ839" s="254"/>
      <c r="CR839" s="254"/>
      <c r="CS839" s="254"/>
      <c r="CT839" s="254"/>
      <c r="CU839" s="254"/>
      <c r="CV839" s="254"/>
      <c r="CW839" s="254"/>
      <c r="CX839" s="254"/>
      <c r="CY839" s="254"/>
      <c r="CZ839" s="254"/>
      <c r="DA839" s="254"/>
      <c r="DB839" s="254"/>
      <c r="DC839" s="254"/>
      <c r="DD839" s="254"/>
      <c r="DE839" s="254"/>
      <c r="DF839" s="254"/>
      <c r="DG839" s="254"/>
      <c r="DH839" s="254"/>
      <c r="DI839" s="254"/>
      <c r="DJ839" s="254"/>
      <c r="DK839" s="254"/>
      <c r="DL839" s="254"/>
      <c r="DM839" s="254"/>
      <c r="DN839" s="259"/>
      <c r="DO839" s="254"/>
    </row>
    <row r="840" spans="1:119" ht="7.5" customHeight="1">
      <c r="A840" s="254"/>
      <c r="B840" s="258"/>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c r="AA840" s="254"/>
      <c r="AB840" s="254"/>
      <c r="AC840" s="254"/>
      <c r="AD840" s="254"/>
      <c r="AE840" s="254"/>
      <c r="AF840" s="254"/>
      <c r="AG840" s="254"/>
      <c r="AH840" s="254"/>
      <c r="AI840" s="254"/>
      <c r="AJ840" s="254"/>
      <c r="AK840" s="254"/>
      <c r="AL840" s="254"/>
      <c r="AM840" s="254"/>
      <c r="AN840" s="254"/>
      <c r="AO840" s="254"/>
      <c r="AP840" s="254"/>
      <c r="AQ840" s="254"/>
      <c r="AR840" s="254"/>
      <c r="AS840" s="254"/>
      <c r="AT840" s="254"/>
      <c r="AU840" s="254"/>
      <c r="AV840" s="254"/>
      <c r="AW840" s="254"/>
      <c r="AX840" s="254"/>
      <c r="AY840" s="254"/>
      <c r="AZ840" s="254"/>
      <c r="BA840" s="254"/>
      <c r="BB840" s="254"/>
      <c r="BC840" s="254"/>
      <c r="BD840" s="254"/>
      <c r="BE840" s="254"/>
      <c r="BF840" s="254"/>
      <c r="BG840" s="254"/>
      <c r="BH840" s="254"/>
      <c r="BI840" s="254"/>
      <c r="BJ840" s="254"/>
      <c r="BK840" s="254"/>
      <c r="BL840" s="254"/>
      <c r="BM840" s="254"/>
      <c r="BN840" s="254"/>
      <c r="BO840" s="254"/>
      <c r="BP840" s="254"/>
      <c r="BQ840" s="254"/>
      <c r="BR840" s="254"/>
      <c r="BS840" s="254"/>
      <c r="BT840" s="254"/>
      <c r="BU840" s="254"/>
      <c r="BV840" s="254"/>
      <c r="BW840" s="254"/>
      <c r="BX840" s="254"/>
      <c r="BY840" s="254"/>
      <c r="BZ840" s="254"/>
      <c r="CA840" s="254"/>
      <c r="CB840" s="254"/>
      <c r="CC840" s="254"/>
      <c r="CD840" s="254"/>
      <c r="CE840" s="254"/>
      <c r="CF840" s="254"/>
      <c r="CG840" s="254"/>
      <c r="CH840" s="254"/>
      <c r="CI840" s="254"/>
      <c r="CJ840" s="254"/>
      <c r="CK840" s="254"/>
      <c r="CL840" s="254"/>
      <c r="CM840" s="254"/>
      <c r="CN840" s="254"/>
      <c r="CO840" s="254"/>
      <c r="CP840" s="254"/>
      <c r="CQ840" s="254"/>
      <c r="CR840" s="254"/>
      <c r="CS840" s="254"/>
      <c r="CT840" s="254"/>
      <c r="CU840" s="254"/>
      <c r="CV840" s="254"/>
      <c r="CW840" s="254"/>
      <c r="CX840" s="254"/>
      <c r="CY840" s="254"/>
      <c r="CZ840" s="254"/>
      <c r="DA840" s="254"/>
      <c r="DB840" s="254"/>
      <c r="DC840" s="254"/>
      <c r="DD840" s="254"/>
      <c r="DE840" s="254"/>
      <c r="DF840" s="254"/>
      <c r="DG840" s="254"/>
      <c r="DH840" s="254"/>
      <c r="DI840" s="254"/>
      <c r="DJ840" s="254"/>
      <c r="DK840" s="254"/>
      <c r="DL840" s="254"/>
      <c r="DM840" s="254"/>
      <c r="DN840" s="259"/>
      <c r="DO840" s="254"/>
    </row>
    <row r="841" spans="1:119" ht="7.5" customHeight="1">
      <c r="A841" s="254"/>
      <c r="B841" s="258"/>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c r="AA841" s="254"/>
      <c r="AB841" s="254"/>
      <c r="AC841" s="254"/>
      <c r="AD841" s="254"/>
      <c r="AE841" s="254"/>
      <c r="AF841" s="254"/>
      <c r="AG841" s="254"/>
      <c r="AH841" s="254"/>
      <c r="AI841" s="254"/>
      <c r="AJ841" s="254"/>
      <c r="AK841" s="254"/>
      <c r="AL841" s="254"/>
      <c r="AM841" s="254"/>
      <c r="AN841" s="254"/>
      <c r="AO841" s="254"/>
      <c r="AP841" s="254"/>
      <c r="AQ841" s="254"/>
      <c r="AR841" s="254"/>
      <c r="AS841" s="254"/>
      <c r="AT841" s="254"/>
      <c r="AU841" s="254"/>
      <c r="AV841" s="254"/>
      <c r="AW841" s="254"/>
      <c r="AX841" s="254"/>
      <c r="AY841" s="254"/>
      <c r="AZ841" s="254"/>
      <c r="BA841" s="254"/>
      <c r="BB841" s="254"/>
      <c r="BC841" s="254"/>
      <c r="BD841" s="254"/>
      <c r="BE841" s="254"/>
      <c r="BF841" s="254"/>
      <c r="BG841" s="254"/>
      <c r="BH841" s="254"/>
      <c r="BI841" s="254"/>
      <c r="BJ841" s="254"/>
      <c r="BK841" s="254"/>
      <c r="BL841" s="254"/>
      <c r="BM841" s="254"/>
      <c r="BN841" s="254"/>
      <c r="BO841" s="254"/>
      <c r="BP841" s="254"/>
      <c r="BQ841" s="254"/>
      <c r="BR841" s="254"/>
      <c r="BS841" s="254"/>
      <c r="BT841" s="254"/>
      <c r="BU841" s="254"/>
      <c r="BV841" s="254"/>
      <c r="BW841" s="254"/>
      <c r="BX841" s="254"/>
      <c r="BY841" s="254"/>
      <c r="BZ841" s="254"/>
      <c r="CA841" s="254"/>
      <c r="CB841" s="254"/>
      <c r="CC841" s="254"/>
      <c r="CD841" s="254"/>
      <c r="CE841" s="254"/>
      <c r="CF841" s="254"/>
      <c r="CG841" s="254"/>
      <c r="CH841" s="254"/>
      <c r="CI841" s="254"/>
      <c r="CJ841" s="254"/>
      <c r="CK841" s="254"/>
      <c r="CL841" s="254"/>
      <c r="CM841" s="254"/>
      <c r="CN841" s="254"/>
      <c r="CO841" s="254"/>
      <c r="CP841" s="254"/>
      <c r="CQ841" s="254"/>
      <c r="CR841" s="254"/>
      <c r="CS841" s="254"/>
      <c r="CT841" s="254"/>
      <c r="CU841" s="254"/>
      <c r="CV841" s="254"/>
      <c r="CW841" s="254"/>
      <c r="CX841" s="254"/>
      <c r="CY841" s="254"/>
      <c r="CZ841" s="254"/>
      <c r="DA841" s="254"/>
      <c r="DB841" s="254"/>
      <c r="DC841" s="254"/>
      <c r="DD841" s="254"/>
      <c r="DE841" s="254"/>
      <c r="DF841" s="254"/>
      <c r="DG841" s="254"/>
      <c r="DH841" s="254"/>
      <c r="DI841" s="254"/>
      <c r="DJ841" s="254"/>
      <c r="DK841" s="254"/>
      <c r="DL841" s="254"/>
      <c r="DM841" s="254"/>
      <c r="DN841" s="259"/>
      <c r="DO841" s="254"/>
    </row>
    <row r="842" spans="1:119" ht="7.5" customHeight="1">
      <c r="A842" s="254"/>
      <c r="B842" s="258"/>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c r="AA842" s="254"/>
      <c r="AB842" s="254"/>
      <c r="AC842" s="254"/>
      <c r="AD842" s="254"/>
      <c r="AE842" s="254"/>
      <c r="AF842" s="254"/>
      <c r="AG842" s="254"/>
      <c r="AH842" s="254"/>
      <c r="AI842" s="254"/>
      <c r="AJ842" s="254"/>
      <c r="AK842" s="254"/>
      <c r="AL842" s="254"/>
      <c r="AM842" s="254"/>
      <c r="AN842" s="254"/>
      <c r="AO842" s="254"/>
      <c r="AP842" s="254"/>
      <c r="AQ842" s="254"/>
      <c r="AR842" s="254"/>
      <c r="AS842" s="254"/>
      <c r="AT842" s="254"/>
      <c r="AU842" s="254"/>
      <c r="AV842" s="254"/>
      <c r="AW842" s="254"/>
      <c r="AX842" s="254"/>
      <c r="AY842" s="254"/>
      <c r="AZ842" s="254"/>
      <c r="BA842" s="254"/>
      <c r="BB842" s="254"/>
      <c r="BC842" s="254"/>
      <c r="BD842" s="254"/>
      <c r="BE842" s="254"/>
      <c r="BF842" s="254"/>
      <c r="BG842" s="254"/>
      <c r="BH842" s="254"/>
      <c r="BI842" s="254"/>
      <c r="BJ842" s="254"/>
      <c r="BK842" s="254"/>
      <c r="BL842" s="254"/>
      <c r="BM842" s="254"/>
      <c r="BN842" s="254"/>
      <c r="BO842" s="254"/>
      <c r="BP842" s="254"/>
      <c r="BQ842" s="254"/>
      <c r="BR842" s="254"/>
      <c r="BS842" s="254"/>
      <c r="BT842" s="254"/>
      <c r="BU842" s="254"/>
      <c r="BV842" s="254"/>
      <c r="BW842" s="254"/>
      <c r="BX842" s="254"/>
      <c r="BY842" s="254"/>
      <c r="BZ842" s="254"/>
      <c r="CA842" s="254"/>
      <c r="CB842" s="254"/>
      <c r="CC842" s="254"/>
      <c r="CD842" s="254"/>
      <c r="CE842" s="254"/>
      <c r="CF842" s="254"/>
      <c r="CG842" s="254"/>
      <c r="CH842" s="254"/>
      <c r="CI842" s="254"/>
      <c r="CJ842" s="254"/>
      <c r="CK842" s="254"/>
      <c r="CL842" s="254"/>
      <c r="CM842" s="254"/>
      <c r="CN842" s="254"/>
      <c r="CO842" s="254"/>
      <c r="CP842" s="254"/>
      <c r="CQ842" s="254"/>
      <c r="CR842" s="254"/>
      <c r="CS842" s="254"/>
      <c r="CT842" s="254"/>
      <c r="CU842" s="254"/>
      <c r="CV842" s="254"/>
      <c r="CW842" s="254"/>
      <c r="CX842" s="254"/>
      <c r="CY842" s="254"/>
      <c r="CZ842" s="254"/>
      <c r="DA842" s="254"/>
      <c r="DB842" s="254"/>
      <c r="DC842" s="254"/>
      <c r="DD842" s="254"/>
      <c r="DE842" s="254"/>
      <c r="DF842" s="254"/>
      <c r="DG842" s="254"/>
      <c r="DH842" s="254"/>
      <c r="DI842" s="254"/>
      <c r="DJ842" s="254"/>
      <c r="DK842" s="254"/>
      <c r="DL842" s="254"/>
      <c r="DM842" s="254"/>
      <c r="DN842" s="259"/>
      <c r="DO842" s="254"/>
    </row>
    <row r="843" spans="1:119" ht="7.5" customHeight="1">
      <c r="A843" s="254"/>
      <c r="B843" s="258"/>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c r="AA843" s="254"/>
      <c r="AB843" s="254"/>
      <c r="AC843" s="254"/>
      <c r="AD843" s="254"/>
      <c r="AE843" s="254"/>
      <c r="AF843" s="254"/>
      <c r="AG843" s="254"/>
      <c r="AH843" s="254"/>
      <c r="AI843" s="254"/>
      <c r="AJ843" s="254"/>
      <c r="AK843" s="254"/>
      <c r="AL843" s="254"/>
      <c r="AM843" s="254"/>
      <c r="AN843" s="254"/>
      <c r="AO843" s="254"/>
      <c r="AP843" s="254"/>
      <c r="AQ843" s="254"/>
      <c r="AR843" s="254"/>
      <c r="AS843" s="254"/>
      <c r="AT843" s="254"/>
      <c r="AU843" s="254"/>
      <c r="AV843" s="254"/>
      <c r="AW843" s="254"/>
      <c r="AX843" s="254"/>
      <c r="AY843" s="254"/>
      <c r="AZ843" s="254"/>
      <c r="BA843" s="254"/>
      <c r="BB843" s="254"/>
      <c r="BC843" s="254"/>
      <c r="BD843" s="254"/>
      <c r="BE843" s="254"/>
      <c r="BF843" s="254"/>
      <c r="BG843" s="254"/>
      <c r="BH843" s="254"/>
      <c r="BI843" s="254"/>
      <c r="BJ843" s="254"/>
      <c r="BK843" s="254"/>
      <c r="BL843" s="254"/>
      <c r="BM843" s="254"/>
      <c r="BN843" s="254"/>
      <c r="BO843" s="254"/>
      <c r="BP843" s="254"/>
      <c r="BQ843" s="254"/>
      <c r="BR843" s="254"/>
      <c r="BS843" s="254"/>
      <c r="BT843" s="254"/>
      <c r="BU843" s="254"/>
      <c r="BV843" s="254"/>
      <c r="BW843" s="254"/>
      <c r="BX843" s="254"/>
      <c r="BY843" s="254"/>
      <c r="BZ843" s="254"/>
      <c r="CA843" s="254"/>
      <c r="CB843" s="254"/>
      <c r="CC843" s="254"/>
      <c r="CD843" s="254"/>
      <c r="CE843" s="254"/>
      <c r="CF843" s="254"/>
      <c r="CG843" s="254"/>
      <c r="CH843" s="254"/>
      <c r="CI843" s="254"/>
      <c r="CJ843" s="254"/>
      <c r="CK843" s="254"/>
      <c r="CL843" s="254"/>
      <c r="CM843" s="254"/>
      <c r="CN843" s="254"/>
      <c r="CO843" s="254"/>
      <c r="CP843" s="254"/>
      <c r="CQ843" s="254"/>
      <c r="CR843" s="254"/>
      <c r="CS843" s="254"/>
      <c r="CT843" s="254"/>
      <c r="CU843" s="254"/>
      <c r="CV843" s="254"/>
      <c r="CW843" s="254"/>
      <c r="CX843" s="254"/>
      <c r="CY843" s="254"/>
      <c r="CZ843" s="254"/>
      <c r="DA843" s="254"/>
      <c r="DB843" s="254"/>
      <c r="DC843" s="254"/>
      <c r="DD843" s="254"/>
      <c r="DE843" s="254"/>
      <c r="DF843" s="254"/>
      <c r="DG843" s="254"/>
      <c r="DH843" s="254"/>
      <c r="DI843" s="254"/>
      <c r="DJ843" s="254"/>
      <c r="DK843" s="254"/>
      <c r="DL843" s="254"/>
      <c r="DM843" s="254"/>
      <c r="DN843" s="259"/>
      <c r="DO843" s="254"/>
    </row>
    <row r="844" spans="1:119" ht="7.5" customHeight="1">
      <c r="A844" s="254"/>
      <c r="B844" s="258"/>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c r="AA844" s="254"/>
      <c r="AB844" s="254"/>
      <c r="AC844" s="254"/>
      <c r="AD844" s="254"/>
      <c r="AE844" s="254"/>
      <c r="AF844" s="254"/>
      <c r="AG844" s="254"/>
      <c r="AH844" s="254"/>
      <c r="AI844" s="254"/>
      <c r="AJ844" s="254"/>
      <c r="AK844" s="254"/>
      <c r="AL844" s="254"/>
      <c r="AM844" s="254"/>
      <c r="AN844" s="254"/>
      <c r="AO844" s="254"/>
      <c r="AP844" s="254"/>
      <c r="AQ844" s="254"/>
      <c r="AR844" s="254"/>
      <c r="AS844" s="254"/>
      <c r="AT844" s="254"/>
      <c r="AU844" s="254"/>
      <c r="AV844" s="254"/>
      <c r="AW844" s="254"/>
      <c r="AX844" s="254"/>
      <c r="AY844" s="254"/>
      <c r="AZ844" s="254"/>
      <c r="BA844" s="254"/>
      <c r="BB844" s="254"/>
      <c r="BC844" s="254"/>
      <c r="BD844" s="254"/>
      <c r="BE844" s="254"/>
      <c r="BF844" s="254"/>
      <c r="BG844" s="254"/>
      <c r="BH844" s="254"/>
      <c r="BI844" s="254"/>
      <c r="BJ844" s="254"/>
      <c r="BK844" s="254"/>
      <c r="BL844" s="254"/>
      <c r="BM844" s="254"/>
      <c r="BN844" s="254"/>
      <c r="BO844" s="254"/>
      <c r="BP844" s="254"/>
      <c r="BQ844" s="254"/>
      <c r="BR844" s="254"/>
      <c r="BS844" s="254"/>
      <c r="BT844" s="254"/>
      <c r="BU844" s="254"/>
      <c r="BV844" s="254"/>
      <c r="BW844" s="254"/>
      <c r="BX844" s="254"/>
      <c r="BY844" s="254"/>
      <c r="BZ844" s="254"/>
      <c r="CA844" s="254"/>
      <c r="CB844" s="254"/>
      <c r="CC844" s="254"/>
      <c r="CD844" s="254"/>
      <c r="CE844" s="254"/>
      <c r="CF844" s="254"/>
      <c r="CG844" s="254"/>
      <c r="CH844" s="254"/>
      <c r="CI844" s="254"/>
      <c r="CJ844" s="254"/>
      <c r="CK844" s="254"/>
      <c r="CL844" s="254"/>
      <c r="CM844" s="254"/>
      <c r="CN844" s="254"/>
      <c r="CO844" s="254"/>
      <c r="CP844" s="254"/>
      <c r="CQ844" s="254"/>
      <c r="CR844" s="254"/>
      <c r="CS844" s="254"/>
      <c r="CT844" s="254"/>
      <c r="CU844" s="254"/>
      <c r="CV844" s="254"/>
      <c r="CW844" s="254"/>
      <c r="CX844" s="254"/>
      <c r="CY844" s="254"/>
      <c r="CZ844" s="254"/>
      <c r="DA844" s="254"/>
      <c r="DB844" s="254"/>
      <c r="DC844" s="254"/>
      <c r="DD844" s="254"/>
      <c r="DE844" s="254"/>
      <c r="DF844" s="254"/>
      <c r="DG844" s="254"/>
      <c r="DH844" s="254"/>
      <c r="DI844" s="254"/>
      <c r="DJ844" s="254"/>
      <c r="DK844" s="254"/>
      <c r="DL844" s="254"/>
      <c r="DM844" s="254"/>
      <c r="DN844" s="259"/>
      <c r="DO844" s="254"/>
    </row>
    <row r="845" spans="1:119" ht="7.5" customHeight="1">
      <c r="A845" s="254"/>
      <c r="B845" s="258"/>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c r="AA845" s="254"/>
      <c r="AB845" s="254"/>
      <c r="AC845" s="254"/>
      <c r="AD845" s="254"/>
      <c r="AE845" s="254"/>
      <c r="AF845" s="254"/>
      <c r="AG845" s="254"/>
      <c r="AH845" s="254"/>
      <c r="AI845" s="254"/>
      <c r="AJ845" s="254"/>
      <c r="AK845" s="254"/>
      <c r="AL845" s="254"/>
      <c r="AM845" s="254"/>
      <c r="AN845" s="254"/>
      <c r="AO845" s="254"/>
      <c r="AP845" s="254"/>
      <c r="AQ845" s="254"/>
      <c r="AR845" s="254"/>
      <c r="AS845" s="254"/>
      <c r="AT845" s="254"/>
      <c r="AU845" s="254"/>
      <c r="AV845" s="254"/>
      <c r="AW845" s="254"/>
      <c r="AX845" s="254"/>
      <c r="AY845" s="254"/>
      <c r="AZ845" s="254"/>
      <c r="BA845" s="254"/>
      <c r="BB845" s="254"/>
      <c r="BC845" s="254"/>
      <c r="BD845" s="254"/>
      <c r="BE845" s="254"/>
      <c r="BF845" s="254"/>
      <c r="BG845" s="254"/>
      <c r="BH845" s="254"/>
      <c r="BI845" s="254"/>
      <c r="BJ845" s="254"/>
      <c r="BK845" s="254"/>
      <c r="BL845" s="254"/>
      <c r="BM845" s="254"/>
      <c r="BN845" s="254"/>
      <c r="BO845" s="254"/>
      <c r="BP845" s="254"/>
      <c r="BQ845" s="254"/>
      <c r="BR845" s="254"/>
      <c r="BS845" s="254"/>
      <c r="BT845" s="254"/>
      <c r="BU845" s="254"/>
      <c r="BV845" s="254"/>
      <c r="BW845" s="254"/>
      <c r="BX845" s="254"/>
      <c r="BY845" s="254"/>
      <c r="BZ845" s="254"/>
      <c r="CA845" s="254"/>
      <c r="CB845" s="254"/>
      <c r="CC845" s="254"/>
      <c r="CD845" s="254"/>
      <c r="CE845" s="254"/>
      <c r="CF845" s="254"/>
      <c r="CG845" s="254"/>
      <c r="CH845" s="254"/>
      <c r="CI845" s="254"/>
      <c r="CJ845" s="254"/>
      <c r="CK845" s="254"/>
      <c r="CL845" s="254"/>
      <c r="CM845" s="254"/>
      <c r="CN845" s="254"/>
      <c r="CO845" s="254"/>
      <c r="CP845" s="254"/>
      <c r="CQ845" s="254"/>
      <c r="CR845" s="254"/>
      <c r="CS845" s="254"/>
      <c r="CT845" s="254"/>
      <c r="CU845" s="254"/>
      <c r="CV845" s="254"/>
      <c r="CW845" s="254"/>
      <c r="CX845" s="254"/>
      <c r="CY845" s="254"/>
      <c r="CZ845" s="254"/>
      <c r="DA845" s="254"/>
      <c r="DB845" s="254"/>
      <c r="DC845" s="254"/>
      <c r="DD845" s="254"/>
      <c r="DE845" s="254"/>
      <c r="DF845" s="254"/>
      <c r="DG845" s="254"/>
      <c r="DH845" s="254"/>
      <c r="DI845" s="254"/>
      <c r="DJ845" s="254"/>
      <c r="DK845" s="254"/>
      <c r="DL845" s="254"/>
      <c r="DM845" s="254"/>
      <c r="DN845" s="259"/>
      <c r="DO845" s="254"/>
    </row>
    <row r="846" spans="1:119" ht="7.5" customHeight="1">
      <c r="A846" s="254"/>
      <c r="B846" s="258"/>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c r="AA846" s="254"/>
      <c r="AB846" s="254"/>
      <c r="AC846" s="254"/>
      <c r="AD846" s="254"/>
      <c r="AE846" s="254"/>
      <c r="AF846" s="254"/>
      <c r="AG846" s="254"/>
      <c r="AH846" s="254"/>
      <c r="AI846" s="254"/>
      <c r="AJ846" s="254"/>
      <c r="AK846" s="254"/>
      <c r="AL846" s="254"/>
      <c r="AM846" s="254"/>
      <c r="AN846" s="254"/>
      <c r="AO846" s="254"/>
      <c r="AP846" s="254"/>
      <c r="AQ846" s="254"/>
      <c r="AR846" s="254"/>
      <c r="AS846" s="254"/>
      <c r="AT846" s="254"/>
      <c r="AU846" s="254"/>
      <c r="AV846" s="254"/>
      <c r="AW846" s="254"/>
      <c r="AX846" s="254"/>
      <c r="AY846" s="254"/>
      <c r="AZ846" s="254"/>
      <c r="BA846" s="254"/>
      <c r="BB846" s="254"/>
      <c r="BC846" s="254"/>
      <c r="BD846" s="254"/>
      <c r="BE846" s="254"/>
      <c r="BF846" s="254"/>
      <c r="BG846" s="254"/>
      <c r="BH846" s="254"/>
      <c r="BI846" s="254"/>
      <c r="BJ846" s="254"/>
      <c r="BK846" s="254"/>
      <c r="BL846" s="254"/>
      <c r="BM846" s="254"/>
      <c r="BN846" s="254"/>
      <c r="BO846" s="254"/>
      <c r="BP846" s="254"/>
      <c r="BQ846" s="254"/>
      <c r="BR846" s="254"/>
      <c r="BS846" s="254"/>
      <c r="BT846" s="254"/>
      <c r="BU846" s="254"/>
      <c r="BV846" s="254"/>
      <c r="BW846" s="254"/>
      <c r="BX846" s="254"/>
      <c r="BY846" s="254"/>
      <c r="BZ846" s="254"/>
      <c r="CA846" s="254"/>
      <c r="CB846" s="254"/>
      <c r="CC846" s="254"/>
      <c r="CD846" s="254"/>
      <c r="CE846" s="254"/>
      <c r="CF846" s="254"/>
      <c r="CG846" s="254"/>
      <c r="CH846" s="254"/>
      <c r="CI846" s="254"/>
      <c r="CJ846" s="254"/>
      <c r="CK846" s="254"/>
      <c r="CL846" s="254"/>
      <c r="CM846" s="254"/>
      <c r="CN846" s="254"/>
      <c r="CO846" s="254"/>
      <c r="CP846" s="254"/>
      <c r="CQ846" s="254"/>
      <c r="CR846" s="254"/>
      <c r="CS846" s="254"/>
      <c r="CT846" s="254"/>
      <c r="CU846" s="254"/>
      <c r="CV846" s="254"/>
      <c r="CW846" s="254"/>
      <c r="CX846" s="254"/>
      <c r="CY846" s="254"/>
      <c r="CZ846" s="254"/>
      <c r="DA846" s="254"/>
      <c r="DB846" s="254"/>
      <c r="DC846" s="254"/>
      <c r="DD846" s="254"/>
      <c r="DE846" s="254"/>
      <c r="DF846" s="254"/>
      <c r="DG846" s="254"/>
      <c r="DH846" s="254"/>
      <c r="DI846" s="254"/>
      <c r="DJ846" s="254"/>
      <c r="DK846" s="254"/>
      <c r="DL846" s="254"/>
      <c r="DM846" s="254"/>
      <c r="DN846" s="259"/>
      <c r="DO846" s="254"/>
    </row>
    <row r="847" spans="1:119" ht="7.5" customHeight="1">
      <c r="A847" s="254"/>
      <c r="B847" s="258"/>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c r="AA847" s="254"/>
      <c r="AB847" s="254"/>
      <c r="AC847" s="254"/>
      <c r="AD847" s="254"/>
      <c r="AE847" s="254"/>
      <c r="AF847" s="254"/>
      <c r="AG847" s="254"/>
      <c r="AH847" s="254"/>
      <c r="AI847" s="254"/>
      <c r="AJ847" s="254"/>
      <c r="AK847" s="254"/>
      <c r="AL847" s="254"/>
      <c r="AM847" s="254"/>
      <c r="AN847" s="254"/>
      <c r="AO847" s="254"/>
      <c r="AP847" s="254"/>
      <c r="AQ847" s="254"/>
      <c r="AR847" s="254"/>
      <c r="AS847" s="254"/>
      <c r="AT847" s="254"/>
      <c r="AU847" s="254"/>
      <c r="AV847" s="254"/>
      <c r="AW847" s="254"/>
      <c r="AX847" s="254"/>
      <c r="AY847" s="254"/>
      <c r="AZ847" s="254"/>
      <c r="BA847" s="254"/>
      <c r="BB847" s="254"/>
      <c r="BC847" s="254"/>
      <c r="BD847" s="254"/>
      <c r="BE847" s="254"/>
      <c r="BF847" s="254"/>
      <c r="BG847" s="254"/>
      <c r="BH847" s="254"/>
      <c r="BI847" s="254"/>
      <c r="BJ847" s="254"/>
      <c r="BK847" s="254"/>
      <c r="BL847" s="254"/>
      <c r="BM847" s="254"/>
      <c r="BN847" s="254"/>
      <c r="BO847" s="254"/>
      <c r="BP847" s="254"/>
      <c r="BQ847" s="254"/>
      <c r="BR847" s="254"/>
      <c r="BS847" s="254"/>
      <c r="BT847" s="254"/>
      <c r="BU847" s="254"/>
      <c r="BV847" s="254"/>
      <c r="BW847" s="254"/>
      <c r="BX847" s="254"/>
      <c r="BY847" s="254"/>
      <c r="BZ847" s="254"/>
      <c r="CA847" s="254"/>
      <c r="CB847" s="254"/>
      <c r="CC847" s="254"/>
      <c r="CD847" s="254"/>
      <c r="CE847" s="254"/>
      <c r="CF847" s="254"/>
      <c r="CG847" s="254"/>
      <c r="CH847" s="254"/>
      <c r="CI847" s="254"/>
      <c r="CJ847" s="254"/>
      <c r="CK847" s="254"/>
      <c r="CL847" s="254"/>
      <c r="CM847" s="254"/>
      <c r="CN847" s="254"/>
      <c r="CO847" s="254"/>
      <c r="CP847" s="254"/>
      <c r="CQ847" s="254"/>
      <c r="CR847" s="254"/>
      <c r="CS847" s="254"/>
      <c r="CT847" s="254"/>
      <c r="CU847" s="254"/>
      <c r="CV847" s="254"/>
      <c r="CW847" s="254"/>
      <c r="CX847" s="254"/>
      <c r="CY847" s="254"/>
      <c r="CZ847" s="254"/>
      <c r="DA847" s="254"/>
      <c r="DB847" s="254"/>
      <c r="DC847" s="254"/>
      <c r="DD847" s="254"/>
      <c r="DE847" s="254"/>
      <c r="DF847" s="254"/>
      <c r="DG847" s="254"/>
      <c r="DH847" s="254"/>
      <c r="DI847" s="254"/>
      <c r="DJ847" s="254"/>
      <c r="DK847" s="254"/>
      <c r="DL847" s="254"/>
      <c r="DM847" s="254"/>
      <c r="DN847" s="259"/>
      <c r="DO847" s="254"/>
    </row>
    <row r="848" spans="1:119" ht="7.5" customHeight="1">
      <c r="A848" s="254"/>
      <c r="B848" s="258"/>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c r="AA848" s="254"/>
      <c r="AB848" s="254"/>
      <c r="AC848" s="254"/>
      <c r="AD848" s="254"/>
      <c r="AE848" s="254"/>
      <c r="AF848" s="254"/>
      <c r="AG848" s="254"/>
      <c r="AH848" s="254"/>
      <c r="AI848" s="254"/>
      <c r="AJ848" s="254"/>
      <c r="AK848" s="254"/>
      <c r="AL848" s="254"/>
      <c r="AM848" s="254"/>
      <c r="AN848" s="254"/>
      <c r="AO848" s="254"/>
      <c r="AP848" s="254"/>
      <c r="AQ848" s="254"/>
      <c r="AR848" s="254"/>
      <c r="AS848" s="254"/>
      <c r="AT848" s="254"/>
      <c r="AU848" s="254"/>
      <c r="AV848" s="254"/>
      <c r="AW848" s="254"/>
      <c r="AX848" s="254"/>
      <c r="AY848" s="254"/>
      <c r="AZ848" s="254"/>
      <c r="BA848" s="254"/>
      <c r="BB848" s="254"/>
      <c r="BC848" s="254"/>
      <c r="BD848" s="254"/>
      <c r="BE848" s="254"/>
      <c r="BF848" s="254"/>
      <c r="BG848" s="254"/>
      <c r="BH848" s="254"/>
      <c r="BI848" s="254"/>
      <c r="BJ848" s="254"/>
      <c r="BK848" s="254"/>
      <c r="BL848" s="254"/>
      <c r="BM848" s="254"/>
      <c r="BN848" s="254"/>
      <c r="BO848" s="254"/>
      <c r="BP848" s="254"/>
      <c r="BQ848" s="254"/>
      <c r="BR848" s="254"/>
      <c r="BS848" s="254"/>
      <c r="BT848" s="254"/>
      <c r="BU848" s="254"/>
      <c r="BV848" s="254"/>
      <c r="BW848" s="254"/>
      <c r="BX848" s="254"/>
      <c r="BY848" s="254"/>
      <c r="BZ848" s="254"/>
      <c r="CA848" s="254"/>
      <c r="CB848" s="254"/>
      <c r="CC848" s="254"/>
      <c r="CD848" s="254"/>
      <c r="CE848" s="254"/>
      <c r="CF848" s="254"/>
      <c r="CG848" s="254"/>
      <c r="CH848" s="254"/>
      <c r="CI848" s="254"/>
      <c r="CJ848" s="254"/>
      <c r="CK848" s="254"/>
      <c r="CL848" s="254"/>
      <c r="CM848" s="254"/>
      <c r="CN848" s="254"/>
      <c r="CO848" s="254"/>
      <c r="CP848" s="254"/>
      <c r="CQ848" s="254"/>
      <c r="CR848" s="254"/>
      <c r="CS848" s="254"/>
      <c r="CT848" s="254"/>
      <c r="CU848" s="254"/>
      <c r="CV848" s="254"/>
      <c r="CW848" s="254"/>
      <c r="CX848" s="254"/>
      <c r="CY848" s="254"/>
      <c r="CZ848" s="254"/>
      <c r="DA848" s="254"/>
      <c r="DB848" s="254"/>
      <c r="DC848" s="254"/>
      <c r="DD848" s="254"/>
      <c r="DE848" s="254"/>
      <c r="DF848" s="254"/>
      <c r="DG848" s="254"/>
      <c r="DH848" s="254"/>
      <c r="DI848" s="254"/>
      <c r="DJ848" s="254"/>
      <c r="DK848" s="254"/>
      <c r="DL848" s="254"/>
      <c r="DM848" s="254"/>
      <c r="DN848" s="259"/>
      <c r="DO848" s="254"/>
    </row>
    <row r="849" spans="1:119" ht="7.5" customHeight="1">
      <c r="A849" s="254"/>
      <c r="B849" s="258"/>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c r="AA849" s="254"/>
      <c r="AB849" s="254"/>
      <c r="AC849" s="254"/>
      <c r="AD849" s="254"/>
      <c r="AE849" s="254"/>
      <c r="AF849" s="254"/>
      <c r="AG849" s="254"/>
      <c r="AH849" s="254"/>
      <c r="AI849" s="254"/>
      <c r="AJ849" s="254"/>
      <c r="AK849" s="254"/>
      <c r="AL849" s="254"/>
      <c r="AM849" s="254"/>
      <c r="AN849" s="254"/>
      <c r="AO849" s="254"/>
      <c r="AP849" s="254"/>
      <c r="AQ849" s="254"/>
      <c r="AR849" s="254"/>
      <c r="AS849" s="254"/>
      <c r="AT849" s="254"/>
      <c r="AU849" s="254"/>
      <c r="AV849" s="254"/>
      <c r="AW849" s="254"/>
      <c r="AX849" s="254"/>
      <c r="AY849" s="254"/>
      <c r="AZ849" s="254"/>
      <c r="BA849" s="254"/>
      <c r="BB849" s="254"/>
      <c r="BC849" s="254"/>
      <c r="BD849" s="254"/>
      <c r="BE849" s="254"/>
      <c r="BF849" s="254"/>
      <c r="BG849" s="254"/>
      <c r="BH849" s="254"/>
      <c r="BI849" s="254"/>
      <c r="BJ849" s="254"/>
      <c r="BK849" s="254"/>
      <c r="BL849" s="254"/>
      <c r="BM849" s="254"/>
      <c r="BN849" s="254"/>
      <c r="BO849" s="254"/>
      <c r="BP849" s="254"/>
      <c r="BQ849" s="254"/>
      <c r="BR849" s="254"/>
      <c r="BS849" s="254"/>
      <c r="BT849" s="254"/>
      <c r="BU849" s="254"/>
      <c r="BV849" s="254"/>
      <c r="BW849" s="254"/>
      <c r="BX849" s="254"/>
      <c r="BY849" s="254"/>
      <c r="BZ849" s="254"/>
      <c r="CA849" s="254"/>
      <c r="CB849" s="254"/>
      <c r="CC849" s="254"/>
      <c r="CD849" s="254"/>
      <c r="CE849" s="254"/>
      <c r="CF849" s="254"/>
      <c r="CG849" s="254"/>
      <c r="CH849" s="254"/>
      <c r="CI849" s="254"/>
      <c r="CJ849" s="254"/>
      <c r="CK849" s="254"/>
      <c r="CL849" s="254"/>
      <c r="CM849" s="254"/>
      <c r="CN849" s="254"/>
      <c r="CO849" s="254"/>
      <c r="CP849" s="254"/>
      <c r="CQ849" s="254"/>
      <c r="CR849" s="254"/>
      <c r="CS849" s="254"/>
      <c r="CT849" s="254"/>
      <c r="CU849" s="254"/>
      <c r="CV849" s="254"/>
      <c r="CW849" s="254"/>
      <c r="CX849" s="254"/>
      <c r="CY849" s="254"/>
      <c r="CZ849" s="254"/>
      <c r="DA849" s="254"/>
      <c r="DB849" s="254"/>
      <c r="DC849" s="254"/>
      <c r="DD849" s="254"/>
      <c r="DE849" s="254"/>
      <c r="DF849" s="254"/>
      <c r="DG849" s="254"/>
      <c r="DH849" s="254"/>
      <c r="DI849" s="254"/>
      <c r="DJ849" s="254"/>
      <c r="DK849" s="254"/>
      <c r="DL849" s="254"/>
      <c r="DM849" s="254"/>
      <c r="DN849" s="259"/>
      <c r="DO849" s="254"/>
    </row>
    <row r="850" spans="1:119" ht="7.5" customHeight="1">
      <c r="A850" s="254"/>
      <c r="B850" s="258"/>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c r="AA850" s="254"/>
      <c r="AB850" s="254"/>
      <c r="AC850" s="254"/>
      <c r="AD850" s="254"/>
      <c r="AE850" s="254"/>
      <c r="AF850" s="254"/>
      <c r="AG850" s="254"/>
      <c r="AH850" s="254"/>
      <c r="AI850" s="254"/>
      <c r="AJ850" s="254"/>
      <c r="AK850" s="254"/>
      <c r="AL850" s="254"/>
      <c r="AM850" s="254"/>
      <c r="AN850" s="254"/>
      <c r="AO850" s="254"/>
      <c r="AP850" s="254"/>
      <c r="AQ850" s="254"/>
      <c r="AR850" s="254"/>
      <c r="AS850" s="254"/>
      <c r="AT850" s="254"/>
      <c r="AU850" s="254"/>
      <c r="AV850" s="254"/>
      <c r="AW850" s="254"/>
      <c r="AX850" s="254"/>
      <c r="AY850" s="254"/>
      <c r="AZ850" s="254"/>
      <c r="BA850" s="254"/>
      <c r="BB850" s="254"/>
      <c r="BC850" s="254"/>
      <c r="BD850" s="254"/>
      <c r="BE850" s="254"/>
      <c r="BF850" s="254"/>
      <c r="BG850" s="254"/>
      <c r="BH850" s="254"/>
      <c r="BI850" s="254"/>
      <c r="BJ850" s="254"/>
      <c r="BK850" s="254"/>
      <c r="BL850" s="254"/>
      <c r="BM850" s="254"/>
      <c r="BN850" s="254"/>
      <c r="BO850" s="254"/>
      <c r="BP850" s="254"/>
      <c r="BQ850" s="254"/>
      <c r="BR850" s="254"/>
      <c r="BS850" s="254"/>
      <c r="BT850" s="254"/>
      <c r="BU850" s="254"/>
      <c r="BV850" s="254"/>
      <c r="BW850" s="254"/>
      <c r="BX850" s="254"/>
      <c r="BY850" s="254"/>
      <c r="BZ850" s="254"/>
      <c r="CA850" s="254"/>
      <c r="CB850" s="254"/>
      <c r="CC850" s="254"/>
      <c r="CD850" s="254"/>
      <c r="CE850" s="254"/>
      <c r="CF850" s="254"/>
      <c r="CG850" s="254"/>
      <c r="CH850" s="254"/>
      <c r="CI850" s="254"/>
      <c r="CJ850" s="254"/>
      <c r="CK850" s="254"/>
      <c r="CL850" s="254"/>
      <c r="CM850" s="254"/>
      <c r="CN850" s="254"/>
      <c r="CO850" s="254"/>
      <c r="CP850" s="254"/>
      <c r="CQ850" s="254"/>
      <c r="CR850" s="254"/>
      <c r="CS850" s="254"/>
      <c r="CT850" s="254"/>
      <c r="CU850" s="254"/>
      <c r="CV850" s="254"/>
      <c r="CW850" s="254"/>
      <c r="CX850" s="254"/>
      <c r="CY850" s="254"/>
      <c r="CZ850" s="254"/>
      <c r="DA850" s="254"/>
      <c r="DB850" s="254"/>
      <c r="DC850" s="254"/>
      <c r="DD850" s="254"/>
      <c r="DE850" s="254"/>
      <c r="DF850" s="254"/>
      <c r="DG850" s="254"/>
      <c r="DH850" s="254"/>
      <c r="DI850" s="254"/>
      <c r="DJ850" s="254"/>
      <c r="DK850" s="254"/>
      <c r="DL850" s="254"/>
      <c r="DM850" s="254"/>
      <c r="DN850" s="259"/>
      <c r="DO850" s="254"/>
    </row>
    <row r="851" spans="1:119" ht="7.5" customHeight="1">
      <c r="A851" s="254"/>
      <c r="B851" s="258"/>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c r="AA851" s="254"/>
      <c r="AB851" s="254"/>
      <c r="AC851" s="254"/>
      <c r="AD851" s="254"/>
      <c r="AE851" s="254"/>
      <c r="AF851" s="254"/>
      <c r="AG851" s="254"/>
      <c r="AH851" s="254"/>
      <c r="AI851" s="254"/>
      <c r="AJ851" s="254"/>
      <c r="AK851" s="254"/>
      <c r="AL851" s="254"/>
      <c r="AM851" s="254"/>
      <c r="AN851" s="254"/>
      <c r="AO851" s="254"/>
      <c r="AP851" s="254"/>
      <c r="AQ851" s="254"/>
      <c r="AR851" s="254"/>
      <c r="AS851" s="254"/>
      <c r="AT851" s="254"/>
      <c r="AU851" s="254"/>
      <c r="AV851" s="254"/>
      <c r="AW851" s="254"/>
      <c r="AX851" s="254"/>
      <c r="AY851" s="254"/>
      <c r="AZ851" s="254"/>
      <c r="BA851" s="254"/>
      <c r="BB851" s="254"/>
      <c r="BC851" s="254"/>
      <c r="BD851" s="254"/>
      <c r="BE851" s="254"/>
      <c r="BF851" s="254"/>
      <c r="BG851" s="254"/>
      <c r="BH851" s="254"/>
      <c r="BI851" s="254"/>
      <c r="BJ851" s="254"/>
      <c r="BK851" s="254"/>
      <c r="BL851" s="254"/>
      <c r="BM851" s="254"/>
      <c r="BN851" s="254"/>
      <c r="BO851" s="254"/>
      <c r="BP851" s="254"/>
      <c r="BQ851" s="254"/>
      <c r="BR851" s="254"/>
      <c r="BS851" s="254"/>
      <c r="BT851" s="254"/>
      <c r="BU851" s="254"/>
      <c r="BV851" s="254"/>
      <c r="BW851" s="254"/>
      <c r="BX851" s="254"/>
      <c r="BY851" s="254"/>
      <c r="BZ851" s="254"/>
      <c r="CA851" s="254"/>
      <c r="CB851" s="254"/>
      <c r="CC851" s="254"/>
      <c r="CD851" s="254"/>
      <c r="CE851" s="254"/>
      <c r="CF851" s="254"/>
      <c r="CG851" s="254"/>
      <c r="CH851" s="254"/>
      <c r="CI851" s="254"/>
      <c r="CJ851" s="254"/>
      <c r="CK851" s="254"/>
      <c r="CL851" s="254"/>
      <c r="CM851" s="254"/>
      <c r="CN851" s="254"/>
      <c r="CO851" s="254"/>
      <c r="CP851" s="254"/>
      <c r="CQ851" s="254"/>
      <c r="CR851" s="254"/>
      <c r="CS851" s="254"/>
      <c r="CT851" s="254"/>
      <c r="CU851" s="254"/>
      <c r="CV851" s="254"/>
      <c r="CW851" s="254"/>
      <c r="CX851" s="254"/>
      <c r="CY851" s="254"/>
      <c r="CZ851" s="254"/>
      <c r="DA851" s="254"/>
      <c r="DB851" s="254"/>
      <c r="DC851" s="254"/>
      <c r="DD851" s="254"/>
      <c r="DE851" s="254"/>
      <c r="DF851" s="254"/>
      <c r="DG851" s="254"/>
      <c r="DH851" s="254"/>
      <c r="DI851" s="254"/>
      <c r="DJ851" s="254"/>
      <c r="DK851" s="254"/>
      <c r="DL851" s="254"/>
      <c r="DM851" s="254"/>
      <c r="DN851" s="259"/>
      <c r="DO851" s="254"/>
    </row>
    <row r="852" spans="1:119" ht="7.5" customHeight="1">
      <c r="A852" s="254"/>
      <c r="B852" s="258"/>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c r="AA852" s="254"/>
      <c r="AB852" s="254"/>
      <c r="AC852" s="254"/>
      <c r="AD852" s="254"/>
      <c r="AE852" s="254"/>
      <c r="AF852" s="254"/>
      <c r="AG852" s="254"/>
      <c r="AH852" s="254"/>
      <c r="AI852" s="254"/>
      <c r="AJ852" s="254"/>
      <c r="AK852" s="254"/>
      <c r="AL852" s="254"/>
      <c r="AM852" s="254"/>
      <c r="AN852" s="254"/>
      <c r="AO852" s="254"/>
      <c r="AP852" s="254"/>
      <c r="AQ852" s="254"/>
      <c r="AR852" s="254"/>
      <c r="AS852" s="254"/>
      <c r="AT852" s="254"/>
      <c r="AU852" s="254"/>
      <c r="AV852" s="254"/>
      <c r="AW852" s="254"/>
      <c r="AX852" s="254"/>
      <c r="AY852" s="254"/>
      <c r="AZ852" s="254"/>
      <c r="BA852" s="254"/>
      <c r="BB852" s="254"/>
      <c r="BC852" s="254"/>
      <c r="BD852" s="254"/>
      <c r="BE852" s="254"/>
      <c r="BF852" s="254"/>
      <c r="BG852" s="254"/>
      <c r="BH852" s="254"/>
      <c r="BI852" s="254"/>
      <c r="BJ852" s="254"/>
      <c r="BK852" s="254"/>
      <c r="BL852" s="254"/>
      <c r="BM852" s="254"/>
      <c r="BN852" s="254"/>
      <c r="BO852" s="254"/>
      <c r="BP852" s="254"/>
      <c r="BQ852" s="254"/>
      <c r="BR852" s="254"/>
      <c r="BS852" s="254"/>
      <c r="BT852" s="254"/>
      <c r="BU852" s="254"/>
      <c r="BV852" s="254"/>
      <c r="BW852" s="254"/>
      <c r="BX852" s="254"/>
      <c r="BY852" s="254"/>
      <c r="BZ852" s="254"/>
      <c r="CA852" s="254"/>
      <c r="CB852" s="254"/>
      <c r="CC852" s="254"/>
      <c r="CD852" s="254"/>
      <c r="CE852" s="254"/>
      <c r="CF852" s="254"/>
      <c r="CG852" s="254"/>
      <c r="CH852" s="254"/>
      <c r="CI852" s="254"/>
      <c r="CJ852" s="254"/>
      <c r="CK852" s="254"/>
      <c r="CL852" s="254"/>
      <c r="CM852" s="254"/>
      <c r="CN852" s="254"/>
      <c r="CO852" s="254"/>
      <c r="CP852" s="254"/>
      <c r="CQ852" s="254"/>
      <c r="CR852" s="254"/>
      <c r="CS852" s="254"/>
      <c r="CT852" s="254"/>
      <c r="CU852" s="254"/>
      <c r="CV852" s="254"/>
      <c r="CW852" s="254"/>
      <c r="CX852" s="254"/>
      <c r="CY852" s="254"/>
      <c r="CZ852" s="254"/>
      <c r="DA852" s="254"/>
      <c r="DB852" s="254"/>
      <c r="DC852" s="254"/>
      <c r="DD852" s="254"/>
      <c r="DE852" s="254"/>
      <c r="DF852" s="254"/>
      <c r="DG852" s="254"/>
      <c r="DH852" s="254"/>
      <c r="DI852" s="254"/>
      <c r="DJ852" s="254"/>
      <c r="DK852" s="254"/>
      <c r="DL852" s="254"/>
      <c r="DM852" s="254"/>
      <c r="DN852" s="259"/>
      <c r="DO852" s="254"/>
    </row>
    <row r="853" spans="1:119" ht="7.5" customHeight="1">
      <c r="A853" s="254"/>
      <c r="B853" s="258"/>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c r="AA853" s="254"/>
      <c r="AB853" s="254"/>
      <c r="AC853" s="254"/>
      <c r="AD853" s="254"/>
      <c r="AE853" s="254"/>
      <c r="AF853" s="254"/>
      <c r="AG853" s="254"/>
      <c r="AH853" s="254"/>
      <c r="AI853" s="254"/>
      <c r="AJ853" s="254"/>
      <c r="AK853" s="254"/>
      <c r="AL853" s="254"/>
      <c r="AM853" s="254"/>
      <c r="AN853" s="254"/>
      <c r="AO853" s="254"/>
      <c r="AP853" s="254"/>
      <c r="AQ853" s="254"/>
      <c r="AR853" s="254"/>
      <c r="AS853" s="254"/>
      <c r="AT853" s="254"/>
      <c r="AU853" s="254"/>
      <c r="AV853" s="254"/>
      <c r="AW853" s="254"/>
      <c r="AX853" s="254"/>
      <c r="AY853" s="254"/>
      <c r="AZ853" s="254"/>
      <c r="BA853" s="254"/>
      <c r="BB853" s="254"/>
      <c r="BC853" s="254"/>
      <c r="BD853" s="254"/>
      <c r="BE853" s="254"/>
      <c r="BF853" s="254"/>
      <c r="BG853" s="254"/>
      <c r="BH853" s="254"/>
      <c r="BI853" s="254"/>
      <c r="BJ853" s="254"/>
      <c r="BK853" s="254"/>
      <c r="BL853" s="254"/>
      <c r="BM853" s="254"/>
      <c r="BN853" s="254"/>
      <c r="BO853" s="254"/>
      <c r="BP853" s="254"/>
      <c r="BQ853" s="254"/>
      <c r="BR853" s="254"/>
      <c r="BS853" s="254"/>
      <c r="BT853" s="254"/>
      <c r="BU853" s="254"/>
      <c r="BV853" s="254"/>
      <c r="BW853" s="254"/>
      <c r="BX853" s="254"/>
      <c r="BY853" s="254"/>
      <c r="BZ853" s="254"/>
      <c r="CA853" s="254"/>
      <c r="CB853" s="254"/>
      <c r="CC853" s="254"/>
      <c r="CD853" s="254"/>
      <c r="CE853" s="254"/>
      <c r="CF853" s="254"/>
      <c r="CG853" s="254"/>
      <c r="CH853" s="254"/>
      <c r="CI853" s="254"/>
      <c r="CJ853" s="254"/>
      <c r="CK853" s="254"/>
      <c r="CL853" s="254"/>
      <c r="CM853" s="254"/>
      <c r="CN853" s="254"/>
      <c r="CO853" s="254"/>
      <c r="CP853" s="254"/>
      <c r="CQ853" s="254"/>
      <c r="CR853" s="254"/>
      <c r="CS853" s="254"/>
      <c r="CT853" s="254"/>
      <c r="CU853" s="254"/>
      <c r="CV853" s="254"/>
      <c r="CW853" s="254"/>
      <c r="CX853" s="254"/>
      <c r="CY853" s="254"/>
      <c r="CZ853" s="254"/>
      <c r="DA853" s="254"/>
      <c r="DB853" s="254"/>
      <c r="DC853" s="254"/>
      <c r="DD853" s="254"/>
      <c r="DE853" s="254"/>
      <c r="DF853" s="254"/>
      <c r="DG853" s="254"/>
      <c r="DH853" s="254"/>
      <c r="DI853" s="254"/>
      <c r="DJ853" s="254"/>
      <c r="DK853" s="254"/>
      <c r="DL853" s="254"/>
      <c r="DM853" s="254"/>
      <c r="DN853" s="259"/>
      <c r="DO853" s="254"/>
    </row>
    <row r="854" spans="1:119" ht="7.5" customHeight="1">
      <c r="A854" s="254"/>
      <c r="B854" s="258"/>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c r="AA854" s="254"/>
      <c r="AB854" s="254"/>
      <c r="AC854" s="254"/>
      <c r="AD854" s="254"/>
      <c r="AE854" s="254"/>
      <c r="AF854" s="254"/>
      <c r="AG854" s="254"/>
      <c r="AH854" s="254"/>
      <c r="AI854" s="254"/>
      <c r="AJ854" s="254"/>
      <c r="AK854" s="254"/>
      <c r="AL854" s="254"/>
      <c r="AM854" s="254"/>
      <c r="AN854" s="254"/>
      <c r="AO854" s="254"/>
      <c r="AP854" s="254"/>
      <c r="AQ854" s="254"/>
      <c r="AR854" s="254"/>
      <c r="AS854" s="254"/>
      <c r="AT854" s="254"/>
      <c r="AU854" s="254"/>
      <c r="AV854" s="254"/>
      <c r="AW854" s="254"/>
      <c r="AX854" s="254"/>
      <c r="AY854" s="254"/>
      <c r="AZ854" s="254"/>
      <c r="BA854" s="254"/>
      <c r="BB854" s="254"/>
      <c r="BC854" s="254"/>
      <c r="BD854" s="254"/>
      <c r="BE854" s="254"/>
      <c r="BF854" s="254"/>
      <c r="BG854" s="254"/>
      <c r="BH854" s="254"/>
      <c r="BI854" s="254"/>
      <c r="BJ854" s="254"/>
      <c r="BK854" s="254"/>
      <c r="BL854" s="254"/>
      <c r="BM854" s="254"/>
      <c r="BN854" s="254"/>
      <c r="BO854" s="254"/>
      <c r="BP854" s="254"/>
      <c r="BQ854" s="254"/>
      <c r="BR854" s="254"/>
      <c r="BS854" s="254"/>
      <c r="BT854" s="254"/>
      <c r="BU854" s="254"/>
      <c r="BV854" s="254"/>
      <c r="BW854" s="254"/>
      <c r="BX854" s="254"/>
      <c r="BY854" s="254"/>
      <c r="BZ854" s="254"/>
      <c r="CA854" s="254"/>
      <c r="CB854" s="254"/>
      <c r="CC854" s="254"/>
      <c r="CD854" s="254"/>
      <c r="CE854" s="254"/>
      <c r="CF854" s="254"/>
      <c r="CG854" s="254"/>
      <c r="CH854" s="254"/>
      <c r="CI854" s="254"/>
      <c r="CJ854" s="254"/>
      <c r="CK854" s="254"/>
      <c r="CL854" s="254"/>
      <c r="CM854" s="254"/>
      <c r="CN854" s="254"/>
      <c r="CO854" s="254"/>
      <c r="CP854" s="254"/>
      <c r="CQ854" s="254"/>
      <c r="CR854" s="254"/>
      <c r="CS854" s="254"/>
      <c r="CT854" s="254"/>
      <c r="CU854" s="254"/>
      <c r="CV854" s="254"/>
      <c r="CW854" s="254"/>
      <c r="CX854" s="254"/>
      <c r="CY854" s="254"/>
      <c r="CZ854" s="254"/>
      <c r="DA854" s="254"/>
      <c r="DB854" s="254"/>
      <c r="DC854" s="254"/>
      <c r="DD854" s="254"/>
      <c r="DE854" s="254"/>
      <c r="DF854" s="254"/>
      <c r="DG854" s="254"/>
      <c r="DH854" s="254"/>
      <c r="DI854" s="254"/>
      <c r="DJ854" s="254"/>
      <c r="DK854" s="254"/>
      <c r="DL854" s="254"/>
      <c r="DM854" s="254"/>
      <c r="DN854" s="259"/>
      <c r="DO854" s="254"/>
    </row>
    <row r="855" spans="1:119" ht="7.5" customHeight="1">
      <c r="A855" s="254"/>
      <c r="B855" s="258"/>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c r="AA855" s="254"/>
      <c r="AB855" s="254"/>
      <c r="AC855" s="254"/>
      <c r="AD855" s="254"/>
      <c r="AE855" s="254"/>
      <c r="AF855" s="254"/>
      <c r="AG855" s="254"/>
      <c r="AH855" s="254"/>
      <c r="AI855" s="254"/>
      <c r="AJ855" s="254"/>
      <c r="AK855" s="254"/>
      <c r="AL855" s="254"/>
      <c r="AM855" s="254"/>
      <c r="AN855" s="254"/>
      <c r="AO855" s="254"/>
      <c r="AP855" s="254"/>
      <c r="AQ855" s="254"/>
      <c r="AR855" s="254"/>
      <c r="AS855" s="254"/>
      <c r="AT855" s="254"/>
      <c r="AU855" s="254"/>
      <c r="AV855" s="254"/>
      <c r="AW855" s="254"/>
      <c r="AX855" s="254"/>
      <c r="AY855" s="254"/>
      <c r="AZ855" s="254"/>
      <c r="BA855" s="254"/>
      <c r="BB855" s="254"/>
      <c r="BC855" s="254"/>
      <c r="BD855" s="254"/>
      <c r="BE855" s="254"/>
      <c r="BF855" s="254"/>
      <c r="BG855" s="254"/>
      <c r="BH855" s="254"/>
      <c r="BI855" s="254"/>
      <c r="BJ855" s="254"/>
      <c r="BK855" s="254"/>
      <c r="BL855" s="254"/>
      <c r="BM855" s="254"/>
      <c r="BN855" s="254"/>
      <c r="BO855" s="254"/>
      <c r="BP855" s="254"/>
      <c r="BQ855" s="254"/>
      <c r="BR855" s="254"/>
      <c r="BS855" s="254"/>
      <c r="BT855" s="254"/>
      <c r="BU855" s="254"/>
      <c r="BV855" s="254"/>
      <c r="BW855" s="254"/>
      <c r="BX855" s="254"/>
      <c r="BY855" s="254"/>
      <c r="BZ855" s="254"/>
      <c r="CA855" s="254"/>
      <c r="CB855" s="254"/>
      <c r="CC855" s="254"/>
      <c r="CD855" s="254"/>
      <c r="CE855" s="254"/>
      <c r="CF855" s="254"/>
      <c r="CG855" s="254"/>
      <c r="CH855" s="254"/>
      <c r="CI855" s="254"/>
      <c r="CJ855" s="254"/>
      <c r="CK855" s="254"/>
      <c r="CL855" s="254"/>
      <c r="CM855" s="254"/>
      <c r="CN855" s="254"/>
      <c r="CO855" s="254"/>
      <c r="CP855" s="254"/>
      <c r="CQ855" s="254"/>
      <c r="CR855" s="254"/>
      <c r="CS855" s="254"/>
      <c r="CT855" s="254"/>
      <c r="CU855" s="254"/>
      <c r="CV855" s="254"/>
      <c r="CW855" s="254"/>
      <c r="CX855" s="254"/>
      <c r="CY855" s="254"/>
      <c r="CZ855" s="254"/>
      <c r="DA855" s="254"/>
      <c r="DB855" s="254"/>
      <c r="DC855" s="254"/>
      <c r="DD855" s="254"/>
      <c r="DE855" s="254"/>
      <c r="DF855" s="254"/>
      <c r="DG855" s="254"/>
      <c r="DH855" s="254"/>
      <c r="DI855" s="254"/>
      <c r="DJ855" s="254"/>
      <c r="DK855" s="254"/>
      <c r="DL855" s="254"/>
      <c r="DM855" s="254"/>
      <c r="DN855" s="259"/>
      <c r="DO855" s="254"/>
    </row>
    <row r="856" spans="1:119" ht="7.5" customHeight="1">
      <c r="A856" s="254"/>
      <c r="B856" s="258"/>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c r="AA856" s="254"/>
      <c r="AB856" s="254"/>
      <c r="AC856" s="254"/>
      <c r="AD856" s="254"/>
      <c r="AE856" s="254"/>
      <c r="AF856" s="254"/>
      <c r="AG856" s="254"/>
      <c r="AH856" s="254"/>
      <c r="AI856" s="254"/>
      <c r="AJ856" s="254"/>
      <c r="AK856" s="254"/>
      <c r="AL856" s="254"/>
      <c r="AM856" s="254"/>
      <c r="AN856" s="254"/>
      <c r="AO856" s="254"/>
      <c r="AP856" s="254"/>
      <c r="AQ856" s="254"/>
      <c r="AR856" s="254"/>
      <c r="AS856" s="254"/>
      <c r="AT856" s="254"/>
      <c r="AU856" s="254"/>
      <c r="AV856" s="254"/>
      <c r="AW856" s="254"/>
      <c r="AX856" s="254"/>
      <c r="AY856" s="254"/>
      <c r="AZ856" s="254"/>
      <c r="BA856" s="254"/>
      <c r="BB856" s="254"/>
      <c r="BC856" s="254"/>
      <c r="BD856" s="254"/>
      <c r="BE856" s="254"/>
      <c r="BF856" s="254"/>
      <c r="BG856" s="254"/>
      <c r="BH856" s="254"/>
      <c r="BI856" s="254"/>
      <c r="BJ856" s="254"/>
      <c r="BK856" s="254"/>
      <c r="BL856" s="254"/>
      <c r="BM856" s="254"/>
      <c r="BN856" s="254"/>
      <c r="BO856" s="254"/>
      <c r="BP856" s="254"/>
      <c r="BQ856" s="254"/>
      <c r="BR856" s="254"/>
      <c r="BS856" s="254"/>
      <c r="BT856" s="254"/>
      <c r="BU856" s="254"/>
      <c r="BV856" s="254"/>
      <c r="BW856" s="254"/>
      <c r="BX856" s="254"/>
      <c r="BY856" s="254"/>
      <c r="BZ856" s="254"/>
      <c r="CA856" s="254"/>
      <c r="CB856" s="254"/>
      <c r="CC856" s="254"/>
      <c r="CD856" s="254"/>
      <c r="CE856" s="254"/>
      <c r="CF856" s="254"/>
      <c r="CG856" s="254"/>
      <c r="CH856" s="254"/>
      <c r="CI856" s="254"/>
      <c r="CJ856" s="254"/>
      <c r="CK856" s="254"/>
      <c r="CL856" s="254"/>
      <c r="CM856" s="254"/>
      <c r="CN856" s="254"/>
      <c r="CO856" s="254"/>
      <c r="CP856" s="254"/>
      <c r="CQ856" s="254"/>
      <c r="CR856" s="254"/>
      <c r="CS856" s="254"/>
      <c r="CT856" s="254"/>
      <c r="CU856" s="254"/>
      <c r="CV856" s="254"/>
      <c r="CW856" s="254"/>
      <c r="CX856" s="254"/>
      <c r="CY856" s="254"/>
      <c r="CZ856" s="254"/>
      <c r="DA856" s="254"/>
      <c r="DB856" s="254"/>
      <c r="DC856" s="254"/>
      <c r="DD856" s="254"/>
      <c r="DE856" s="254"/>
      <c r="DF856" s="254"/>
      <c r="DG856" s="254"/>
      <c r="DH856" s="254"/>
      <c r="DI856" s="254"/>
      <c r="DJ856" s="254"/>
      <c r="DK856" s="254"/>
      <c r="DL856" s="254"/>
      <c r="DM856" s="254"/>
      <c r="DN856" s="259"/>
      <c r="DO856" s="254"/>
    </row>
    <row r="857" spans="1:119" ht="7.5" customHeight="1">
      <c r="A857" s="254"/>
      <c r="B857" s="258"/>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c r="AA857" s="254"/>
      <c r="AB857" s="254"/>
      <c r="AC857" s="254"/>
      <c r="AD857" s="254"/>
      <c r="AE857" s="254"/>
      <c r="AF857" s="254"/>
      <c r="AG857" s="254"/>
      <c r="AH857" s="254"/>
      <c r="AI857" s="254"/>
      <c r="AJ857" s="254"/>
      <c r="AK857" s="254"/>
      <c r="AL857" s="254"/>
      <c r="AM857" s="254"/>
      <c r="AN857" s="254"/>
      <c r="AO857" s="254"/>
      <c r="AP857" s="254"/>
      <c r="AQ857" s="254"/>
      <c r="AR857" s="254"/>
      <c r="AS857" s="254"/>
      <c r="AT857" s="254"/>
      <c r="AU857" s="254"/>
      <c r="AV857" s="254"/>
      <c r="AW857" s="254"/>
      <c r="AX857" s="254"/>
      <c r="AY857" s="254"/>
      <c r="AZ857" s="254"/>
      <c r="BA857" s="254"/>
      <c r="BB857" s="254"/>
      <c r="BC857" s="254"/>
      <c r="BD857" s="254"/>
      <c r="BE857" s="254"/>
      <c r="BF857" s="254"/>
      <c r="BG857" s="254"/>
      <c r="BH857" s="254"/>
      <c r="BI857" s="254"/>
      <c r="BJ857" s="254"/>
      <c r="BK857" s="254"/>
      <c r="BL857" s="254"/>
      <c r="BM857" s="254"/>
      <c r="BN857" s="254"/>
      <c r="BO857" s="254"/>
      <c r="BP857" s="254"/>
      <c r="BQ857" s="254"/>
      <c r="BR857" s="254"/>
      <c r="BS857" s="254"/>
      <c r="BT857" s="254"/>
      <c r="BU857" s="254"/>
      <c r="BV857" s="254"/>
      <c r="BW857" s="254"/>
      <c r="BX857" s="254"/>
      <c r="BY857" s="254"/>
      <c r="BZ857" s="254"/>
      <c r="CA857" s="254"/>
      <c r="CB857" s="254"/>
      <c r="CC857" s="254"/>
      <c r="CD857" s="254"/>
      <c r="CE857" s="254"/>
      <c r="CF857" s="254"/>
      <c r="CG857" s="254"/>
      <c r="CH857" s="254"/>
      <c r="CI857" s="254"/>
      <c r="CJ857" s="254"/>
      <c r="CK857" s="254"/>
      <c r="CL857" s="254"/>
      <c r="CM857" s="254"/>
      <c r="CN857" s="254"/>
      <c r="CO857" s="254"/>
      <c r="CP857" s="254"/>
      <c r="CQ857" s="254"/>
      <c r="CR857" s="254"/>
      <c r="CS857" s="254"/>
      <c r="CT857" s="254"/>
      <c r="CU857" s="254"/>
      <c r="CV857" s="254"/>
      <c r="CW857" s="254"/>
      <c r="CX857" s="254"/>
      <c r="CY857" s="254"/>
      <c r="CZ857" s="254"/>
      <c r="DA857" s="254"/>
      <c r="DB857" s="254"/>
      <c r="DC857" s="254"/>
      <c r="DD857" s="254"/>
      <c r="DE857" s="254"/>
      <c r="DF857" s="254"/>
      <c r="DG857" s="254"/>
      <c r="DH857" s="254"/>
      <c r="DI857" s="254"/>
      <c r="DJ857" s="254"/>
      <c r="DK857" s="254"/>
      <c r="DL857" s="254"/>
      <c r="DM857" s="254"/>
      <c r="DN857" s="259"/>
      <c r="DO857" s="254"/>
    </row>
    <row r="858" spans="1:119" ht="7.5" customHeight="1">
      <c r="A858" s="254"/>
      <c r="B858" s="258"/>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c r="AA858" s="254"/>
      <c r="AB858" s="254"/>
      <c r="AC858" s="254"/>
      <c r="AD858" s="254"/>
      <c r="AE858" s="254"/>
      <c r="AF858" s="254"/>
      <c r="AG858" s="254"/>
      <c r="AH858" s="254"/>
      <c r="AI858" s="254"/>
      <c r="AJ858" s="254"/>
      <c r="AK858" s="254"/>
      <c r="AL858" s="254"/>
      <c r="AM858" s="254"/>
      <c r="AN858" s="254"/>
      <c r="AO858" s="254"/>
      <c r="AP858" s="254"/>
      <c r="AQ858" s="254"/>
      <c r="AR858" s="254"/>
      <c r="AS858" s="254"/>
      <c r="AT858" s="254"/>
      <c r="AU858" s="254"/>
      <c r="AV858" s="254"/>
      <c r="AW858" s="254"/>
      <c r="AX858" s="254"/>
      <c r="AY858" s="254"/>
      <c r="AZ858" s="254"/>
      <c r="BA858" s="254"/>
      <c r="BB858" s="254"/>
      <c r="BC858" s="254"/>
      <c r="BD858" s="254"/>
      <c r="BE858" s="254"/>
      <c r="BF858" s="254"/>
      <c r="BG858" s="254"/>
      <c r="BH858" s="254"/>
      <c r="BI858" s="254"/>
      <c r="BJ858" s="254"/>
      <c r="BK858" s="254"/>
      <c r="BL858" s="254"/>
      <c r="BM858" s="254"/>
      <c r="BN858" s="254"/>
      <c r="BO858" s="254"/>
      <c r="BP858" s="254"/>
      <c r="BQ858" s="254"/>
      <c r="BR858" s="254"/>
      <c r="BS858" s="254"/>
      <c r="BT858" s="254"/>
      <c r="BU858" s="254"/>
      <c r="BV858" s="254"/>
      <c r="BW858" s="254"/>
      <c r="BX858" s="254"/>
      <c r="BY858" s="254"/>
      <c r="BZ858" s="254"/>
      <c r="CA858" s="254"/>
      <c r="CB858" s="254"/>
      <c r="CC858" s="254"/>
      <c r="CD858" s="254"/>
      <c r="CE858" s="254"/>
      <c r="CF858" s="254"/>
      <c r="CG858" s="254"/>
      <c r="CH858" s="254"/>
      <c r="CI858" s="254"/>
      <c r="CJ858" s="254"/>
      <c r="CK858" s="254"/>
      <c r="CL858" s="254"/>
      <c r="CM858" s="254"/>
      <c r="CN858" s="254"/>
      <c r="CO858" s="254"/>
      <c r="CP858" s="254"/>
      <c r="CQ858" s="254"/>
      <c r="CR858" s="254"/>
      <c r="CS858" s="254"/>
      <c r="CT858" s="254"/>
      <c r="CU858" s="254"/>
      <c r="CV858" s="254"/>
      <c r="CW858" s="254"/>
      <c r="CX858" s="254"/>
      <c r="CY858" s="254"/>
      <c r="CZ858" s="254"/>
      <c r="DA858" s="254"/>
      <c r="DB858" s="254"/>
      <c r="DC858" s="254"/>
      <c r="DD858" s="254"/>
      <c r="DE858" s="254"/>
      <c r="DF858" s="254"/>
      <c r="DG858" s="254"/>
      <c r="DH858" s="254"/>
      <c r="DI858" s="254"/>
      <c r="DJ858" s="254"/>
      <c r="DK858" s="254"/>
      <c r="DL858" s="254"/>
      <c r="DM858" s="254"/>
      <c r="DN858" s="259"/>
      <c r="DO858" s="254"/>
    </row>
    <row r="859" spans="1:119" ht="7.5" customHeight="1">
      <c r="A859" s="254"/>
      <c r="B859" s="258"/>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c r="AA859" s="254"/>
      <c r="AB859" s="254"/>
      <c r="AC859" s="254"/>
      <c r="AD859" s="254"/>
      <c r="AE859" s="254"/>
      <c r="AF859" s="254"/>
      <c r="AG859" s="254"/>
      <c r="AH859" s="254"/>
      <c r="AI859" s="254"/>
      <c r="AJ859" s="254"/>
      <c r="AK859" s="254"/>
      <c r="AL859" s="254"/>
      <c r="AM859" s="254"/>
      <c r="AN859" s="254"/>
      <c r="AO859" s="254"/>
      <c r="AP859" s="254"/>
      <c r="AQ859" s="254"/>
      <c r="AR859" s="254"/>
      <c r="AS859" s="254"/>
      <c r="AT859" s="254"/>
      <c r="AU859" s="254"/>
      <c r="AV859" s="254"/>
      <c r="AW859" s="254"/>
      <c r="AX859" s="254"/>
      <c r="AY859" s="254"/>
      <c r="AZ859" s="254"/>
      <c r="BA859" s="254"/>
      <c r="BB859" s="254"/>
      <c r="BC859" s="254"/>
      <c r="BD859" s="254"/>
      <c r="BE859" s="254"/>
      <c r="BF859" s="254"/>
      <c r="BG859" s="254"/>
      <c r="BH859" s="254"/>
      <c r="BI859" s="254"/>
      <c r="BJ859" s="254"/>
      <c r="BK859" s="254"/>
      <c r="BL859" s="254"/>
      <c r="BM859" s="254"/>
      <c r="BN859" s="254"/>
      <c r="BO859" s="254"/>
      <c r="BP859" s="254"/>
      <c r="BQ859" s="254"/>
      <c r="BR859" s="254"/>
      <c r="BS859" s="254"/>
      <c r="BT859" s="254"/>
      <c r="BU859" s="254"/>
      <c r="BV859" s="254"/>
      <c r="BW859" s="254"/>
      <c r="BX859" s="254"/>
      <c r="BY859" s="254"/>
      <c r="BZ859" s="254"/>
      <c r="CA859" s="254"/>
      <c r="CB859" s="254"/>
      <c r="CC859" s="254"/>
      <c r="CD859" s="254"/>
      <c r="CE859" s="254"/>
      <c r="CF859" s="254"/>
      <c r="CG859" s="254"/>
      <c r="CH859" s="254"/>
      <c r="CI859" s="254"/>
      <c r="CJ859" s="254"/>
      <c r="CK859" s="254"/>
      <c r="CL859" s="254"/>
      <c r="CM859" s="254"/>
      <c r="CN859" s="254"/>
      <c r="CO859" s="254"/>
      <c r="CP859" s="254"/>
      <c r="CQ859" s="254"/>
      <c r="CR859" s="254"/>
      <c r="CS859" s="254"/>
      <c r="CT859" s="254"/>
      <c r="CU859" s="254"/>
      <c r="CV859" s="254"/>
      <c r="CW859" s="254"/>
      <c r="CX859" s="254"/>
      <c r="CY859" s="254"/>
      <c r="CZ859" s="254"/>
      <c r="DA859" s="254"/>
      <c r="DB859" s="254"/>
      <c r="DC859" s="254"/>
      <c r="DD859" s="254"/>
      <c r="DE859" s="254"/>
      <c r="DF859" s="254"/>
      <c r="DG859" s="254"/>
      <c r="DH859" s="254"/>
      <c r="DI859" s="254"/>
      <c r="DJ859" s="254"/>
      <c r="DK859" s="254"/>
      <c r="DL859" s="254"/>
      <c r="DM859" s="254"/>
      <c r="DN859" s="259"/>
      <c r="DO859" s="254"/>
    </row>
    <row r="860" spans="1:119" ht="7.5" customHeight="1" thickBot="1">
      <c r="A860" s="254"/>
      <c r="B860" s="260"/>
      <c r="C860" s="261"/>
      <c r="D860" s="261"/>
      <c r="E860" s="261"/>
      <c r="F860" s="261"/>
      <c r="G860" s="261"/>
      <c r="H860" s="261"/>
      <c r="I860" s="261"/>
      <c r="J860" s="261"/>
      <c r="K860" s="261"/>
      <c r="L860" s="261"/>
      <c r="M860" s="261"/>
      <c r="N860" s="261"/>
      <c r="O860" s="261"/>
      <c r="P860" s="261"/>
      <c r="Q860" s="261"/>
      <c r="R860" s="261"/>
      <c r="S860" s="261"/>
      <c r="T860" s="261"/>
      <c r="U860" s="261"/>
      <c r="V860" s="261"/>
      <c r="W860" s="261"/>
      <c r="X860" s="261"/>
      <c r="Y860" s="261"/>
      <c r="Z860" s="261"/>
      <c r="AA860" s="261"/>
      <c r="AB860" s="261"/>
      <c r="AC860" s="261"/>
      <c r="AD860" s="261"/>
      <c r="AE860" s="261"/>
      <c r="AF860" s="261"/>
      <c r="AG860" s="261"/>
      <c r="AH860" s="261"/>
      <c r="AI860" s="261"/>
      <c r="AJ860" s="261"/>
      <c r="AK860" s="261"/>
      <c r="AL860" s="261"/>
      <c r="AM860" s="261"/>
      <c r="AN860" s="261"/>
      <c r="AO860" s="261"/>
      <c r="AP860" s="261"/>
      <c r="AQ860" s="261"/>
      <c r="AR860" s="261"/>
      <c r="AS860" s="261"/>
      <c r="AT860" s="261"/>
      <c r="AU860" s="261"/>
      <c r="AV860" s="261"/>
      <c r="AW860" s="261"/>
      <c r="AX860" s="261"/>
      <c r="AY860" s="261"/>
      <c r="AZ860" s="261"/>
      <c r="BA860" s="261"/>
      <c r="BB860" s="261"/>
      <c r="BC860" s="261"/>
      <c r="BD860" s="261"/>
      <c r="BE860" s="261"/>
      <c r="BF860" s="261"/>
      <c r="BG860" s="261"/>
      <c r="BH860" s="261"/>
      <c r="BI860" s="261"/>
      <c r="BJ860" s="261"/>
      <c r="BK860" s="261"/>
      <c r="BL860" s="261"/>
      <c r="BM860" s="261"/>
      <c r="BN860" s="261"/>
      <c r="BO860" s="261"/>
      <c r="BP860" s="261"/>
      <c r="BQ860" s="261"/>
      <c r="BR860" s="261"/>
      <c r="BS860" s="261"/>
      <c r="BT860" s="261"/>
      <c r="BU860" s="261"/>
      <c r="BV860" s="261"/>
      <c r="BW860" s="261"/>
      <c r="BX860" s="261"/>
      <c r="BY860" s="261"/>
      <c r="BZ860" s="261"/>
      <c r="CA860" s="261"/>
      <c r="CB860" s="261"/>
      <c r="CC860" s="261"/>
      <c r="CD860" s="261"/>
      <c r="CE860" s="261"/>
      <c r="CF860" s="261"/>
      <c r="CG860" s="261"/>
      <c r="CH860" s="261"/>
      <c r="CI860" s="261"/>
      <c r="CJ860" s="261"/>
      <c r="CK860" s="261"/>
      <c r="CL860" s="261"/>
      <c r="CM860" s="261"/>
      <c r="CN860" s="261"/>
      <c r="CO860" s="261"/>
      <c r="CP860" s="261"/>
      <c r="CQ860" s="261"/>
      <c r="CR860" s="261"/>
      <c r="CS860" s="261"/>
      <c r="CT860" s="261"/>
      <c r="CU860" s="261"/>
      <c r="CV860" s="261"/>
      <c r="CW860" s="261"/>
      <c r="CX860" s="261"/>
      <c r="CY860" s="261"/>
      <c r="CZ860" s="261"/>
      <c r="DA860" s="261"/>
      <c r="DB860" s="261"/>
      <c r="DC860" s="261"/>
      <c r="DD860" s="261"/>
      <c r="DE860" s="261"/>
      <c r="DF860" s="261"/>
      <c r="DG860" s="261"/>
      <c r="DH860" s="261"/>
      <c r="DI860" s="261"/>
      <c r="DJ860" s="261"/>
      <c r="DK860" s="261"/>
      <c r="DL860" s="261"/>
      <c r="DM860" s="261"/>
      <c r="DN860" s="262"/>
      <c r="DO860" s="254"/>
    </row>
    <row r="861" spans="1:119" ht="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c r="AA861" s="254"/>
      <c r="AB861" s="254"/>
      <c r="AC861" s="254"/>
      <c r="AD861" s="254"/>
      <c r="AE861" s="254"/>
      <c r="AF861" s="254"/>
      <c r="AG861" s="254"/>
      <c r="AH861" s="254"/>
      <c r="AI861" s="254"/>
      <c r="AJ861" s="254"/>
      <c r="AK861" s="254"/>
      <c r="AL861" s="254"/>
      <c r="AM861" s="254"/>
      <c r="AN861" s="254"/>
      <c r="AO861" s="254"/>
      <c r="AP861" s="254"/>
      <c r="AQ861" s="254"/>
      <c r="AR861" s="254"/>
      <c r="AS861" s="254"/>
      <c r="AT861" s="254"/>
      <c r="AU861" s="254"/>
      <c r="AV861" s="254"/>
      <c r="AW861" s="254"/>
      <c r="AX861" s="254"/>
      <c r="AY861" s="254"/>
      <c r="AZ861" s="254"/>
      <c r="BA861" s="254"/>
      <c r="BB861" s="254"/>
      <c r="BC861" s="254"/>
      <c r="BD861" s="254"/>
      <c r="BE861" s="254"/>
      <c r="BF861" s="254"/>
      <c r="BG861" s="254"/>
      <c r="BH861" s="254"/>
      <c r="BI861" s="254"/>
      <c r="BJ861" s="254"/>
      <c r="BK861" s="254"/>
      <c r="BL861" s="254"/>
      <c r="BM861" s="254"/>
      <c r="BN861" s="254"/>
      <c r="BO861" s="254"/>
      <c r="BP861" s="254"/>
      <c r="BQ861" s="254"/>
      <c r="BR861" s="254"/>
      <c r="BS861" s="254"/>
      <c r="BT861" s="254"/>
      <c r="BU861" s="254"/>
      <c r="BV861" s="254"/>
      <c r="BW861" s="254"/>
      <c r="BX861" s="254"/>
      <c r="BY861" s="254"/>
      <c r="BZ861" s="254"/>
      <c r="CA861" s="254"/>
      <c r="CB861" s="254"/>
      <c r="CC861" s="254"/>
      <c r="CD861" s="254"/>
      <c r="CE861" s="254"/>
      <c r="CF861" s="254"/>
      <c r="CG861" s="254"/>
      <c r="CH861" s="254"/>
      <c r="CI861" s="254"/>
      <c r="CJ861" s="254"/>
      <c r="CK861" s="254"/>
      <c r="CL861" s="254"/>
      <c r="CM861" s="254"/>
      <c r="CN861" s="254"/>
      <c r="CO861" s="254"/>
      <c r="CP861" s="254"/>
      <c r="CQ861" s="254"/>
      <c r="CR861" s="254"/>
      <c r="CS861" s="254"/>
      <c r="CT861" s="254"/>
      <c r="CU861" s="254"/>
      <c r="CV861" s="254"/>
      <c r="CW861" s="254"/>
      <c r="CX861" s="254"/>
      <c r="CY861" s="254"/>
      <c r="CZ861" s="254"/>
      <c r="DA861" s="254"/>
      <c r="DB861" s="254"/>
      <c r="DC861" s="254"/>
      <c r="DD861" s="254"/>
      <c r="DE861" s="254"/>
      <c r="DF861" s="254"/>
      <c r="DG861" s="254"/>
      <c r="DH861" s="254"/>
      <c r="DI861" s="254"/>
      <c r="DJ861" s="254"/>
      <c r="DK861" s="254"/>
      <c r="DL861" s="254"/>
      <c r="DM861" s="254"/>
      <c r="DN861" s="254"/>
      <c r="DO861" s="254"/>
    </row>
  </sheetData>
  <sheetProtection selectLockedCells="1"/>
  <pageMargins left="0.7" right="0.7" top="0.75" bottom="0.75" header="0.3" footer="0.3"/>
  <pageSetup orientation="portrait" horizontalDpi="300" verticalDpi="0"/>
  <drawing r:id="rId1"/>
  <legacyDrawing r:id="rId2"/>
  <mc:AlternateContent xmlns:mc="http://schemas.openxmlformats.org/markup-compatibility/2006">
    <mc:Choice Requires="x14">
      <controls>
        <mc:AlternateContent xmlns:mc="http://schemas.openxmlformats.org/markup-compatibility/2006">
          <mc:Choice Requires="x14">
            <control shapeId="22529" r:id="rId3" name="Check Box 1">
              <controlPr defaultSize="0" autoFill="0" autoLine="0" autoPict="0">
                <anchor moveWithCells="1">
                  <from>
                    <xdr:col>59</xdr:col>
                    <xdr:colOff>88900</xdr:colOff>
                    <xdr:row>52</xdr:row>
                    <xdr:rowOff>31750</xdr:rowOff>
                  </from>
                  <to>
                    <xdr:col>61</xdr:col>
                    <xdr:colOff>76200</xdr:colOff>
                    <xdr:row>54</xdr:row>
                    <xdr:rowOff>76200</xdr:rowOff>
                  </to>
                </anchor>
              </controlPr>
            </control>
          </mc:Choice>
        </mc:AlternateContent>
        <mc:AlternateContent xmlns:mc="http://schemas.openxmlformats.org/markup-compatibility/2006">
          <mc:Choice Requires="x14">
            <control shapeId="22530" r:id="rId4" name="Check Box 2">
              <controlPr defaultSize="0" autoFill="0" autoLine="0" autoPict="0">
                <anchor moveWithCells="1">
                  <from>
                    <xdr:col>69</xdr:col>
                    <xdr:colOff>88900</xdr:colOff>
                    <xdr:row>52</xdr:row>
                    <xdr:rowOff>31750</xdr:rowOff>
                  </from>
                  <to>
                    <xdr:col>71</xdr:col>
                    <xdr:colOff>76200</xdr:colOff>
                    <xdr:row>54</xdr:row>
                    <xdr:rowOff>76200</xdr:rowOff>
                  </to>
                </anchor>
              </controlPr>
            </control>
          </mc:Choice>
        </mc:AlternateContent>
        <mc:AlternateContent xmlns:mc="http://schemas.openxmlformats.org/markup-compatibility/2006">
          <mc:Choice Requires="x14">
            <control shapeId="22531" r:id="rId5" name="Check Box 3">
              <controlPr defaultSize="0" autoFill="0" autoLine="0" autoPict="0">
                <anchor moveWithCells="1">
                  <from>
                    <xdr:col>79</xdr:col>
                    <xdr:colOff>88900</xdr:colOff>
                    <xdr:row>52</xdr:row>
                    <xdr:rowOff>31750</xdr:rowOff>
                  </from>
                  <to>
                    <xdr:col>81</xdr:col>
                    <xdr:colOff>76200</xdr:colOff>
                    <xdr:row>54</xdr:row>
                    <xdr:rowOff>76200</xdr:rowOff>
                  </to>
                </anchor>
              </controlPr>
            </control>
          </mc:Choice>
        </mc:AlternateContent>
        <mc:AlternateContent xmlns:mc="http://schemas.openxmlformats.org/markup-compatibility/2006">
          <mc:Choice Requires="x14">
            <control shapeId="22532" r:id="rId6" name="Check Box 4">
              <controlPr defaultSize="0" autoFill="0" autoLine="0" autoPict="0">
                <anchor moveWithCells="1">
                  <from>
                    <xdr:col>89</xdr:col>
                    <xdr:colOff>88900</xdr:colOff>
                    <xdr:row>52</xdr:row>
                    <xdr:rowOff>31750</xdr:rowOff>
                  </from>
                  <to>
                    <xdr:col>91</xdr:col>
                    <xdr:colOff>76200</xdr:colOff>
                    <xdr:row>54</xdr:row>
                    <xdr:rowOff>76200</xdr:rowOff>
                  </to>
                </anchor>
              </controlPr>
            </control>
          </mc:Choice>
        </mc:AlternateContent>
        <mc:AlternateContent xmlns:mc="http://schemas.openxmlformats.org/markup-compatibility/2006">
          <mc:Choice Requires="x14">
            <control shapeId="22533" r:id="rId7" name="Check Box 5">
              <controlPr defaultSize="0" autoFill="0" autoLine="0" autoPict="0">
                <anchor moveWithCells="1">
                  <from>
                    <xdr:col>99</xdr:col>
                    <xdr:colOff>88900</xdr:colOff>
                    <xdr:row>52</xdr:row>
                    <xdr:rowOff>31750</xdr:rowOff>
                  </from>
                  <to>
                    <xdr:col>101</xdr:col>
                    <xdr:colOff>76200</xdr:colOff>
                    <xdr:row>54</xdr:row>
                    <xdr:rowOff>76200</xdr:rowOff>
                  </to>
                </anchor>
              </controlPr>
            </control>
          </mc:Choice>
        </mc:AlternateContent>
        <mc:AlternateContent xmlns:mc="http://schemas.openxmlformats.org/markup-compatibility/2006">
          <mc:Choice Requires="x14">
            <control shapeId="22534" r:id="rId8" name="Check Box 6">
              <controlPr defaultSize="0" autoFill="0" autoLine="0" autoPict="0">
                <anchor moveWithCells="1">
                  <from>
                    <xdr:col>109</xdr:col>
                    <xdr:colOff>88900</xdr:colOff>
                    <xdr:row>52</xdr:row>
                    <xdr:rowOff>31750</xdr:rowOff>
                  </from>
                  <to>
                    <xdr:col>111</xdr:col>
                    <xdr:colOff>76200</xdr:colOff>
                    <xdr:row>54</xdr:row>
                    <xdr:rowOff>76200</xdr:rowOff>
                  </to>
                </anchor>
              </controlPr>
            </control>
          </mc:Choice>
        </mc:AlternateContent>
        <mc:AlternateContent xmlns:mc="http://schemas.openxmlformats.org/markup-compatibility/2006">
          <mc:Choice Requires="x14">
            <control shapeId="22535" r:id="rId9" name="Check Box 7">
              <controlPr defaultSize="0" autoFill="0" autoLine="0" autoPict="0">
                <anchor moveWithCells="1">
                  <from>
                    <xdr:col>59</xdr:col>
                    <xdr:colOff>82550</xdr:colOff>
                    <xdr:row>22</xdr:row>
                    <xdr:rowOff>25400</xdr:rowOff>
                  </from>
                  <to>
                    <xdr:col>61</xdr:col>
                    <xdr:colOff>69850</xdr:colOff>
                    <xdr:row>24</xdr:row>
                    <xdr:rowOff>76200</xdr:rowOff>
                  </to>
                </anchor>
              </controlPr>
            </control>
          </mc:Choice>
        </mc:AlternateContent>
        <mc:AlternateContent xmlns:mc="http://schemas.openxmlformats.org/markup-compatibility/2006">
          <mc:Choice Requires="x14">
            <control shapeId="22536" r:id="rId10" name="Check Box 8">
              <controlPr defaultSize="0" autoFill="0" autoLine="0" autoPict="0">
                <anchor moveWithCells="1">
                  <from>
                    <xdr:col>69</xdr:col>
                    <xdr:colOff>82550</xdr:colOff>
                    <xdr:row>22</xdr:row>
                    <xdr:rowOff>25400</xdr:rowOff>
                  </from>
                  <to>
                    <xdr:col>71</xdr:col>
                    <xdr:colOff>69850</xdr:colOff>
                    <xdr:row>24</xdr:row>
                    <xdr:rowOff>76200</xdr:rowOff>
                  </to>
                </anchor>
              </controlPr>
            </control>
          </mc:Choice>
        </mc:AlternateContent>
        <mc:AlternateContent xmlns:mc="http://schemas.openxmlformats.org/markup-compatibility/2006">
          <mc:Choice Requires="x14">
            <control shapeId="22537" r:id="rId11" name="Check Box 9">
              <controlPr defaultSize="0" autoFill="0" autoLine="0" autoPict="0">
                <anchor moveWithCells="1">
                  <from>
                    <xdr:col>79</xdr:col>
                    <xdr:colOff>82550</xdr:colOff>
                    <xdr:row>22</xdr:row>
                    <xdr:rowOff>25400</xdr:rowOff>
                  </from>
                  <to>
                    <xdr:col>81</xdr:col>
                    <xdr:colOff>69850</xdr:colOff>
                    <xdr:row>24</xdr:row>
                    <xdr:rowOff>76200</xdr:rowOff>
                  </to>
                </anchor>
              </controlPr>
            </control>
          </mc:Choice>
        </mc:AlternateContent>
        <mc:AlternateContent xmlns:mc="http://schemas.openxmlformats.org/markup-compatibility/2006">
          <mc:Choice Requires="x14">
            <control shapeId="22538" r:id="rId12" name="Check Box 10">
              <controlPr defaultSize="0" autoFill="0" autoLine="0" autoPict="0">
                <anchor moveWithCells="1">
                  <from>
                    <xdr:col>89</xdr:col>
                    <xdr:colOff>82550</xdr:colOff>
                    <xdr:row>22</xdr:row>
                    <xdr:rowOff>25400</xdr:rowOff>
                  </from>
                  <to>
                    <xdr:col>91</xdr:col>
                    <xdr:colOff>69850</xdr:colOff>
                    <xdr:row>24</xdr:row>
                    <xdr:rowOff>76200</xdr:rowOff>
                  </to>
                </anchor>
              </controlPr>
            </control>
          </mc:Choice>
        </mc:AlternateContent>
        <mc:AlternateContent xmlns:mc="http://schemas.openxmlformats.org/markup-compatibility/2006">
          <mc:Choice Requires="x14">
            <control shapeId="22539" r:id="rId13" name="Check Box 11">
              <controlPr defaultSize="0" autoFill="0" autoLine="0" autoPict="0">
                <anchor moveWithCells="1">
                  <from>
                    <xdr:col>99</xdr:col>
                    <xdr:colOff>82550</xdr:colOff>
                    <xdr:row>22</xdr:row>
                    <xdr:rowOff>25400</xdr:rowOff>
                  </from>
                  <to>
                    <xdr:col>101</xdr:col>
                    <xdr:colOff>69850</xdr:colOff>
                    <xdr:row>24</xdr:row>
                    <xdr:rowOff>76200</xdr:rowOff>
                  </to>
                </anchor>
              </controlPr>
            </control>
          </mc:Choice>
        </mc:AlternateContent>
        <mc:AlternateContent xmlns:mc="http://schemas.openxmlformats.org/markup-compatibility/2006">
          <mc:Choice Requires="x14">
            <control shapeId="22540" r:id="rId14" name="Check Box 12">
              <controlPr defaultSize="0" autoFill="0" autoLine="0" autoPict="0">
                <anchor moveWithCells="1">
                  <from>
                    <xdr:col>109</xdr:col>
                    <xdr:colOff>82550</xdr:colOff>
                    <xdr:row>22</xdr:row>
                    <xdr:rowOff>25400</xdr:rowOff>
                  </from>
                  <to>
                    <xdr:col>111</xdr:col>
                    <xdr:colOff>69850</xdr:colOff>
                    <xdr:row>24</xdr:row>
                    <xdr:rowOff>76200</xdr:rowOff>
                  </to>
                </anchor>
              </controlPr>
            </control>
          </mc:Choice>
        </mc:AlternateContent>
        <mc:AlternateContent xmlns:mc="http://schemas.openxmlformats.org/markup-compatibility/2006">
          <mc:Choice Requires="x14">
            <control shapeId="22541" r:id="rId15" name="Check Box 13">
              <controlPr defaultSize="0" autoFill="0" autoLine="0" autoPict="0">
                <anchor moveWithCells="1">
                  <from>
                    <xdr:col>59</xdr:col>
                    <xdr:colOff>82550</xdr:colOff>
                    <xdr:row>28</xdr:row>
                    <xdr:rowOff>25400</xdr:rowOff>
                  </from>
                  <to>
                    <xdr:col>61</xdr:col>
                    <xdr:colOff>69850</xdr:colOff>
                    <xdr:row>30</xdr:row>
                    <xdr:rowOff>76200</xdr:rowOff>
                  </to>
                </anchor>
              </controlPr>
            </control>
          </mc:Choice>
        </mc:AlternateContent>
        <mc:AlternateContent xmlns:mc="http://schemas.openxmlformats.org/markup-compatibility/2006">
          <mc:Choice Requires="x14">
            <control shapeId="22542" r:id="rId16" name="Check Box 14">
              <controlPr defaultSize="0" autoFill="0" autoLine="0" autoPict="0">
                <anchor moveWithCells="1">
                  <from>
                    <xdr:col>69</xdr:col>
                    <xdr:colOff>82550</xdr:colOff>
                    <xdr:row>28</xdr:row>
                    <xdr:rowOff>25400</xdr:rowOff>
                  </from>
                  <to>
                    <xdr:col>71</xdr:col>
                    <xdr:colOff>69850</xdr:colOff>
                    <xdr:row>30</xdr:row>
                    <xdr:rowOff>76200</xdr:rowOff>
                  </to>
                </anchor>
              </controlPr>
            </control>
          </mc:Choice>
        </mc:AlternateContent>
        <mc:AlternateContent xmlns:mc="http://schemas.openxmlformats.org/markup-compatibility/2006">
          <mc:Choice Requires="x14">
            <control shapeId="22543" r:id="rId17" name="Check Box 15">
              <controlPr defaultSize="0" autoFill="0" autoLine="0" autoPict="0">
                <anchor moveWithCells="1">
                  <from>
                    <xdr:col>79</xdr:col>
                    <xdr:colOff>82550</xdr:colOff>
                    <xdr:row>28</xdr:row>
                    <xdr:rowOff>25400</xdr:rowOff>
                  </from>
                  <to>
                    <xdr:col>81</xdr:col>
                    <xdr:colOff>69850</xdr:colOff>
                    <xdr:row>30</xdr:row>
                    <xdr:rowOff>76200</xdr:rowOff>
                  </to>
                </anchor>
              </controlPr>
            </control>
          </mc:Choice>
        </mc:AlternateContent>
        <mc:AlternateContent xmlns:mc="http://schemas.openxmlformats.org/markup-compatibility/2006">
          <mc:Choice Requires="x14">
            <control shapeId="22544" r:id="rId18" name="Check Box 16">
              <controlPr defaultSize="0" autoFill="0" autoLine="0" autoPict="0">
                <anchor moveWithCells="1">
                  <from>
                    <xdr:col>89</xdr:col>
                    <xdr:colOff>82550</xdr:colOff>
                    <xdr:row>28</xdr:row>
                    <xdr:rowOff>25400</xdr:rowOff>
                  </from>
                  <to>
                    <xdr:col>91</xdr:col>
                    <xdr:colOff>69850</xdr:colOff>
                    <xdr:row>30</xdr:row>
                    <xdr:rowOff>76200</xdr:rowOff>
                  </to>
                </anchor>
              </controlPr>
            </control>
          </mc:Choice>
        </mc:AlternateContent>
        <mc:AlternateContent xmlns:mc="http://schemas.openxmlformats.org/markup-compatibility/2006">
          <mc:Choice Requires="x14">
            <control shapeId="22545" r:id="rId19" name="Check Box 17">
              <controlPr defaultSize="0" autoFill="0" autoLine="0" autoPict="0">
                <anchor moveWithCells="1">
                  <from>
                    <xdr:col>99</xdr:col>
                    <xdr:colOff>82550</xdr:colOff>
                    <xdr:row>28</xdr:row>
                    <xdr:rowOff>25400</xdr:rowOff>
                  </from>
                  <to>
                    <xdr:col>101</xdr:col>
                    <xdr:colOff>69850</xdr:colOff>
                    <xdr:row>30</xdr:row>
                    <xdr:rowOff>76200</xdr:rowOff>
                  </to>
                </anchor>
              </controlPr>
            </control>
          </mc:Choice>
        </mc:AlternateContent>
        <mc:AlternateContent xmlns:mc="http://schemas.openxmlformats.org/markup-compatibility/2006">
          <mc:Choice Requires="x14">
            <control shapeId="22546" r:id="rId20" name="Check Box 18">
              <controlPr defaultSize="0" autoFill="0" autoLine="0" autoPict="0">
                <anchor moveWithCells="1">
                  <from>
                    <xdr:col>109</xdr:col>
                    <xdr:colOff>82550</xdr:colOff>
                    <xdr:row>28</xdr:row>
                    <xdr:rowOff>25400</xdr:rowOff>
                  </from>
                  <to>
                    <xdr:col>111</xdr:col>
                    <xdr:colOff>69850</xdr:colOff>
                    <xdr:row>30</xdr:row>
                    <xdr:rowOff>76200</xdr:rowOff>
                  </to>
                </anchor>
              </controlPr>
            </control>
          </mc:Choice>
        </mc:AlternateContent>
        <mc:AlternateContent xmlns:mc="http://schemas.openxmlformats.org/markup-compatibility/2006">
          <mc:Choice Requires="x14">
            <control shapeId="22547" r:id="rId21" name="Check Box 19">
              <controlPr defaultSize="0" autoFill="0" autoLine="0" autoPict="0">
                <anchor moveWithCells="1">
                  <from>
                    <xdr:col>59</xdr:col>
                    <xdr:colOff>82550</xdr:colOff>
                    <xdr:row>34</xdr:row>
                    <xdr:rowOff>25400</xdr:rowOff>
                  </from>
                  <to>
                    <xdr:col>61</xdr:col>
                    <xdr:colOff>69850</xdr:colOff>
                    <xdr:row>36</xdr:row>
                    <xdr:rowOff>76200</xdr:rowOff>
                  </to>
                </anchor>
              </controlPr>
            </control>
          </mc:Choice>
        </mc:AlternateContent>
        <mc:AlternateContent xmlns:mc="http://schemas.openxmlformats.org/markup-compatibility/2006">
          <mc:Choice Requires="x14">
            <control shapeId="22548" r:id="rId22" name="Check Box 20">
              <controlPr defaultSize="0" autoFill="0" autoLine="0" autoPict="0">
                <anchor moveWithCells="1">
                  <from>
                    <xdr:col>69</xdr:col>
                    <xdr:colOff>82550</xdr:colOff>
                    <xdr:row>34</xdr:row>
                    <xdr:rowOff>25400</xdr:rowOff>
                  </from>
                  <to>
                    <xdr:col>71</xdr:col>
                    <xdr:colOff>69850</xdr:colOff>
                    <xdr:row>36</xdr:row>
                    <xdr:rowOff>76200</xdr:rowOff>
                  </to>
                </anchor>
              </controlPr>
            </control>
          </mc:Choice>
        </mc:AlternateContent>
        <mc:AlternateContent xmlns:mc="http://schemas.openxmlformats.org/markup-compatibility/2006">
          <mc:Choice Requires="x14">
            <control shapeId="22549" r:id="rId23" name="Check Box 21">
              <controlPr defaultSize="0" autoFill="0" autoLine="0" autoPict="0">
                <anchor moveWithCells="1">
                  <from>
                    <xdr:col>79</xdr:col>
                    <xdr:colOff>82550</xdr:colOff>
                    <xdr:row>34</xdr:row>
                    <xdr:rowOff>25400</xdr:rowOff>
                  </from>
                  <to>
                    <xdr:col>81</xdr:col>
                    <xdr:colOff>69850</xdr:colOff>
                    <xdr:row>36</xdr:row>
                    <xdr:rowOff>76200</xdr:rowOff>
                  </to>
                </anchor>
              </controlPr>
            </control>
          </mc:Choice>
        </mc:AlternateContent>
        <mc:AlternateContent xmlns:mc="http://schemas.openxmlformats.org/markup-compatibility/2006">
          <mc:Choice Requires="x14">
            <control shapeId="22550" r:id="rId24" name="Check Box 22">
              <controlPr defaultSize="0" autoFill="0" autoLine="0" autoPict="0">
                <anchor moveWithCells="1">
                  <from>
                    <xdr:col>89</xdr:col>
                    <xdr:colOff>82550</xdr:colOff>
                    <xdr:row>34</xdr:row>
                    <xdr:rowOff>25400</xdr:rowOff>
                  </from>
                  <to>
                    <xdr:col>91</xdr:col>
                    <xdr:colOff>69850</xdr:colOff>
                    <xdr:row>36</xdr:row>
                    <xdr:rowOff>76200</xdr:rowOff>
                  </to>
                </anchor>
              </controlPr>
            </control>
          </mc:Choice>
        </mc:AlternateContent>
        <mc:AlternateContent xmlns:mc="http://schemas.openxmlformats.org/markup-compatibility/2006">
          <mc:Choice Requires="x14">
            <control shapeId="22551" r:id="rId25" name="Check Box 23">
              <controlPr defaultSize="0" autoFill="0" autoLine="0" autoPict="0">
                <anchor moveWithCells="1">
                  <from>
                    <xdr:col>99</xdr:col>
                    <xdr:colOff>82550</xdr:colOff>
                    <xdr:row>34</xdr:row>
                    <xdr:rowOff>25400</xdr:rowOff>
                  </from>
                  <to>
                    <xdr:col>101</xdr:col>
                    <xdr:colOff>69850</xdr:colOff>
                    <xdr:row>36</xdr:row>
                    <xdr:rowOff>76200</xdr:rowOff>
                  </to>
                </anchor>
              </controlPr>
            </control>
          </mc:Choice>
        </mc:AlternateContent>
        <mc:AlternateContent xmlns:mc="http://schemas.openxmlformats.org/markup-compatibility/2006">
          <mc:Choice Requires="x14">
            <control shapeId="22552" r:id="rId26" name="Check Box 24">
              <controlPr defaultSize="0" autoFill="0" autoLine="0" autoPict="0">
                <anchor moveWithCells="1">
                  <from>
                    <xdr:col>109</xdr:col>
                    <xdr:colOff>82550</xdr:colOff>
                    <xdr:row>34</xdr:row>
                    <xdr:rowOff>25400</xdr:rowOff>
                  </from>
                  <to>
                    <xdr:col>111</xdr:col>
                    <xdr:colOff>69850</xdr:colOff>
                    <xdr:row>36</xdr:row>
                    <xdr:rowOff>76200</xdr:rowOff>
                  </to>
                </anchor>
              </controlPr>
            </control>
          </mc:Choice>
        </mc:AlternateContent>
        <mc:AlternateContent xmlns:mc="http://schemas.openxmlformats.org/markup-compatibility/2006">
          <mc:Choice Requires="x14">
            <control shapeId="22553" r:id="rId27" name="Check Box 25">
              <controlPr defaultSize="0" autoFill="0" autoLine="0" autoPict="0">
                <anchor moveWithCells="1">
                  <from>
                    <xdr:col>59</xdr:col>
                    <xdr:colOff>82550</xdr:colOff>
                    <xdr:row>40</xdr:row>
                    <xdr:rowOff>25400</xdr:rowOff>
                  </from>
                  <to>
                    <xdr:col>61</xdr:col>
                    <xdr:colOff>69850</xdr:colOff>
                    <xdr:row>42</xdr:row>
                    <xdr:rowOff>76200</xdr:rowOff>
                  </to>
                </anchor>
              </controlPr>
            </control>
          </mc:Choice>
        </mc:AlternateContent>
        <mc:AlternateContent xmlns:mc="http://schemas.openxmlformats.org/markup-compatibility/2006">
          <mc:Choice Requires="x14">
            <control shapeId="22554" r:id="rId28" name="Check Box 26">
              <controlPr defaultSize="0" autoFill="0" autoLine="0" autoPict="0">
                <anchor moveWithCells="1">
                  <from>
                    <xdr:col>69</xdr:col>
                    <xdr:colOff>82550</xdr:colOff>
                    <xdr:row>40</xdr:row>
                    <xdr:rowOff>25400</xdr:rowOff>
                  </from>
                  <to>
                    <xdr:col>71</xdr:col>
                    <xdr:colOff>69850</xdr:colOff>
                    <xdr:row>42</xdr:row>
                    <xdr:rowOff>76200</xdr:rowOff>
                  </to>
                </anchor>
              </controlPr>
            </control>
          </mc:Choice>
        </mc:AlternateContent>
        <mc:AlternateContent xmlns:mc="http://schemas.openxmlformats.org/markup-compatibility/2006">
          <mc:Choice Requires="x14">
            <control shapeId="22555" r:id="rId29" name="Check Box 27">
              <controlPr defaultSize="0" autoFill="0" autoLine="0" autoPict="0">
                <anchor moveWithCells="1">
                  <from>
                    <xdr:col>79</xdr:col>
                    <xdr:colOff>82550</xdr:colOff>
                    <xdr:row>40</xdr:row>
                    <xdr:rowOff>25400</xdr:rowOff>
                  </from>
                  <to>
                    <xdr:col>81</xdr:col>
                    <xdr:colOff>69850</xdr:colOff>
                    <xdr:row>42</xdr:row>
                    <xdr:rowOff>76200</xdr:rowOff>
                  </to>
                </anchor>
              </controlPr>
            </control>
          </mc:Choice>
        </mc:AlternateContent>
        <mc:AlternateContent xmlns:mc="http://schemas.openxmlformats.org/markup-compatibility/2006">
          <mc:Choice Requires="x14">
            <control shapeId="22556" r:id="rId30" name="Check Box 28">
              <controlPr defaultSize="0" autoFill="0" autoLine="0" autoPict="0">
                <anchor moveWithCells="1">
                  <from>
                    <xdr:col>89</xdr:col>
                    <xdr:colOff>82550</xdr:colOff>
                    <xdr:row>40</xdr:row>
                    <xdr:rowOff>25400</xdr:rowOff>
                  </from>
                  <to>
                    <xdr:col>91</xdr:col>
                    <xdr:colOff>69850</xdr:colOff>
                    <xdr:row>42</xdr:row>
                    <xdr:rowOff>76200</xdr:rowOff>
                  </to>
                </anchor>
              </controlPr>
            </control>
          </mc:Choice>
        </mc:AlternateContent>
        <mc:AlternateContent xmlns:mc="http://schemas.openxmlformats.org/markup-compatibility/2006">
          <mc:Choice Requires="x14">
            <control shapeId="22557" r:id="rId31" name="Check Box 29">
              <controlPr defaultSize="0" autoFill="0" autoLine="0" autoPict="0">
                <anchor moveWithCells="1">
                  <from>
                    <xdr:col>99</xdr:col>
                    <xdr:colOff>82550</xdr:colOff>
                    <xdr:row>40</xdr:row>
                    <xdr:rowOff>25400</xdr:rowOff>
                  </from>
                  <to>
                    <xdr:col>101</xdr:col>
                    <xdr:colOff>69850</xdr:colOff>
                    <xdr:row>42</xdr:row>
                    <xdr:rowOff>76200</xdr:rowOff>
                  </to>
                </anchor>
              </controlPr>
            </control>
          </mc:Choice>
        </mc:AlternateContent>
        <mc:AlternateContent xmlns:mc="http://schemas.openxmlformats.org/markup-compatibility/2006">
          <mc:Choice Requires="x14">
            <control shapeId="22558" r:id="rId32" name="Check Box 30">
              <controlPr defaultSize="0" autoFill="0" autoLine="0" autoPict="0">
                <anchor moveWithCells="1">
                  <from>
                    <xdr:col>109</xdr:col>
                    <xdr:colOff>82550</xdr:colOff>
                    <xdr:row>40</xdr:row>
                    <xdr:rowOff>25400</xdr:rowOff>
                  </from>
                  <to>
                    <xdr:col>111</xdr:col>
                    <xdr:colOff>69850</xdr:colOff>
                    <xdr:row>42</xdr:row>
                    <xdr:rowOff>76200</xdr:rowOff>
                  </to>
                </anchor>
              </controlPr>
            </control>
          </mc:Choice>
        </mc:AlternateContent>
        <mc:AlternateContent xmlns:mc="http://schemas.openxmlformats.org/markup-compatibility/2006">
          <mc:Choice Requires="x14">
            <control shapeId="22559" r:id="rId33" name="Check Box 31">
              <controlPr defaultSize="0" autoFill="0" autoLine="0" autoPict="0">
                <anchor moveWithCells="1">
                  <from>
                    <xdr:col>59</xdr:col>
                    <xdr:colOff>82550</xdr:colOff>
                    <xdr:row>46</xdr:row>
                    <xdr:rowOff>25400</xdr:rowOff>
                  </from>
                  <to>
                    <xdr:col>61</xdr:col>
                    <xdr:colOff>69850</xdr:colOff>
                    <xdr:row>48</xdr:row>
                    <xdr:rowOff>76200</xdr:rowOff>
                  </to>
                </anchor>
              </controlPr>
            </control>
          </mc:Choice>
        </mc:AlternateContent>
        <mc:AlternateContent xmlns:mc="http://schemas.openxmlformats.org/markup-compatibility/2006">
          <mc:Choice Requires="x14">
            <control shapeId="22560" r:id="rId34" name="Check Box 32">
              <controlPr defaultSize="0" autoFill="0" autoLine="0" autoPict="0">
                <anchor moveWithCells="1">
                  <from>
                    <xdr:col>69</xdr:col>
                    <xdr:colOff>82550</xdr:colOff>
                    <xdr:row>46</xdr:row>
                    <xdr:rowOff>25400</xdr:rowOff>
                  </from>
                  <to>
                    <xdr:col>71</xdr:col>
                    <xdr:colOff>69850</xdr:colOff>
                    <xdr:row>48</xdr:row>
                    <xdr:rowOff>76200</xdr:rowOff>
                  </to>
                </anchor>
              </controlPr>
            </control>
          </mc:Choice>
        </mc:AlternateContent>
        <mc:AlternateContent xmlns:mc="http://schemas.openxmlformats.org/markup-compatibility/2006">
          <mc:Choice Requires="x14">
            <control shapeId="22561" r:id="rId35" name="Check Box 33">
              <controlPr defaultSize="0" autoFill="0" autoLine="0" autoPict="0">
                <anchor moveWithCells="1">
                  <from>
                    <xdr:col>79</xdr:col>
                    <xdr:colOff>82550</xdr:colOff>
                    <xdr:row>46</xdr:row>
                    <xdr:rowOff>25400</xdr:rowOff>
                  </from>
                  <to>
                    <xdr:col>81</xdr:col>
                    <xdr:colOff>69850</xdr:colOff>
                    <xdr:row>48</xdr:row>
                    <xdr:rowOff>76200</xdr:rowOff>
                  </to>
                </anchor>
              </controlPr>
            </control>
          </mc:Choice>
        </mc:AlternateContent>
        <mc:AlternateContent xmlns:mc="http://schemas.openxmlformats.org/markup-compatibility/2006">
          <mc:Choice Requires="x14">
            <control shapeId="22562" r:id="rId36" name="Check Box 34">
              <controlPr defaultSize="0" autoFill="0" autoLine="0" autoPict="0">
                <anchor moveWithCells="1">
                  <from>
                    <xdr:col>89</xdr:col>
                    <xdr:colOff>82550</xdr:colOff>
                    <xdr:row>46</xdr:row>
                    <xdr:rowOff>25400</xdr:rowOff>
                  </from>
                  <to>
                    <xdr:col>91</xdr:col>
                    <xdr:colOff>69850</xdr:colOff>
                    <xdr:row>48</xdr:row>
                    <xdr:rowOff>76200</xdr:rowOff>
                  </to>
                </anchor>
              </controlPr>
            </control>
          </mc:Choice>
        </mc:AlternateContent>
        <mc:AlternateContent xmlns:mc="http://schemas.openxmlformats.org/markup-compatibility/2006">
          <mc:Choice Requires="x14">
            <control shapeId="22563" r:id="rId37" name="Check Box 35">
              <controlPr defaultSize="0" autoFill="0" autoLine="0" autoPict="0">
                <anchor moveWithCells="1">
                  <from>
                    <xdr:col>99</xdr:col>
                    <xdr:colOff>82550</xdr:colOff>
                    <xdr:row>46</xdr:row>
                    <xdr:rowOff>25400</xdr:rowOff>
                  </from>
                  <to>
                    <xdr:col>101</xdr:col>
                    <xdr:colOff>69850</xdr:colOff>
                    <xdr:row>48</xdr:row>
                    <xdr:rowOff>76200</xdr:rowOff>
                  </to>
                </anchor>
              </controlPr>
            </control>
          </mc:Choice>
        </mc:AlternateContent>
        <mc:AlternateContent xmlns:mc="http://schemas.openxmlformats.org/markup-compatibility/2006">
          <mc:Choice Requires="x14">
            <control shapeId="22564" r:id="rId38" name="Check Box 36">
              <controlPr defaultSize="0" autoFill="0" autoLine="0" autoPict="0">
                <anchor moveWithCells="1">
                  <from>
                    <xdr:col>109</xdr:col>
                    <xdr:colOff>82550</xdr:colOff>
                    <xdr:row>46</xdr:row>
                    <xdr:rowOff>25400</xdr:rowOff>
                  </from>
                  <to>
                    <xdr:col>111</xdr:col>
                    <xdr:colOff>69850</xdr:colOff>
                    <xdr:row>48</xdr:row>
                    <xdr:rowOff>76200</xdr:rowOff>
                  </to>
                </anchor>
              </controlPr>
            </control>
          </mc:Choice>
        </mc:AlternateContent>
        <mc:AlternateContent xmlns:mc="http://schemas.openxmlformats.org/markup-compatibility/2006">
          <mc:Choice Requires="x14">
            <control shapeId="22565" r:id="rId39" name="Check Box 37">
              <controlPr defaultSize="0" autoFill="0" autoLine="0" autoPict="0">
                <anchor moveWithCells="1">
                  <from>
                    <xdr:col>59</xdr:col>
                    <xdr:colOff>82550</xdr:colOff>
                    <xdr:row>58</xdr:row>
                    <xdr:rowOff>25400</xdr:rowOff>
                  </from>
                  <to>
                    <xdr:col>61</xdr:col>
                    <xdr:colOff>69850</xdr:colOff>
                    <xdr:row>60</xdr:row>
                    <xdr:rowOff>76200</xdr:rowOff>
                  </to>
                </anchor>
              </controlPr>
            </control>
          </mc:Choice>
        </mc:AlternateContent>
        <mc:AlternateContent xmlns:mc="http://schemas.openxmlformats.org/markup-compatibility/2006">
          <mc:Choice Requires="x14">
            <control shapeId="22566" r:id="rId40" name="Check Box 38">
              <controlPr defaultSize="0" autoFill="0" autoLine="0" autoPict="0">
                <anchor moveWithCells="1">
                  <from>
                    <xdr:col>69</xdr:col>
                    <xdr:colOff>82550</xdr:colOff>
                    <xdr:row>58</xdr:row>
                    <xdr:rowOff>25400</xdr:rowOff>
                  </from>
                  <to>
                    <xdr:col>71</xdr:col>
                    <xdr:colOff>69850</xdr:colOff>
                    <xdr:row>60</xdr:row>
                    <xdr:rowOff>76200</xdr:rowOff>
                  </to>
                </anchor>
              </controlPr>
            </control>
          </mc:Choice>
        </mc:AlternateContent>
        <mc:AlternateContent xmlns:mc="http://schemas.openxmlformats.org/markup-compatibility/2006">
          <mc:Choice Requires="x14">
            <control shapeId="22567" r:id="rId41" name="Check Box 39">
              <controlPr defaultSize="0" autoFill="0" autoLine="0" autoPict="0">
                <anchor moveWithCells="1">
                  <from>
                    <xdr:col>79</xdr:col>
                    <xdr:colOff>82550</xdr:colOff>
                    <xdr:row>58</xdr:row>
                    <xdr:rowOff>25400</xdr:rowOff>
                  </from>
                  <to>
                    <xdr:col>81</xdr:col>
                    <xdr:colOff>69850</xdr:colOff>
                    <xdr:row>60</xdr:row>
                    <xdr:rowOff>76200</xdr:rowOff>
                  </to>
                </anchor>
              </controlPr>
            </control>
          </mc:Choice>
        </mc:AlternateContent>
        <mc:AlternateContent xmlns:mc="http://schemas.openxmlformats.org/markup-compatibility/2006">
          <mc:Choice Requires="x14">
            <control shapeId="22568" r:id="rId42" name="Check Box 40">
              <controlPr defaultSize="0" autoFill="0" autoLine="0" autoPict="0">
                <anchor moveWithCells="1">
                  <from>
                    <xdr:col>89</xdr:col>
                    <xdr:colOff>82550</xdr:colOff>
                    <xdr:row>58</xdr:row>
                    <xdr:rowOff>25400</xdr:rowOff>
                  </from>
                  <to>
                    <xdr:col>91</xdr:col>
                    <xdr:colOff>69850</xdr:colOff>
                    <xdr:row>60</xdr:row>
                    <xdr:rowOff>76200</xdr:rowOff>
                  </to>
                </anchor>
              </controlPr>
            </control>
          </mc:Choice>
        </mc:AlternateContent>
        <mc:AlternateContent xmlns:mc="http://schemas.openxmlformats.org/markup-compatibility/2006">
          <mc:Choice Requires="x14">
            <control shapeId="22569" r:id="rId43" name="Check Box 41">
              <controlPr defaultSize="0" autoFill="0" autoLine="0" autoPict="0">
                <anchor moveWithCells="1">
                  <from>
                    <xdr:col>99</xdr:col>
                    <xdr:colOff>82550</xdr:colOff>
                    <xdr:row>58</xdr:row>
                    <xdr:rowOff>25400</xdr:rowOff>
                  </from>
                  <to>
                    <xdr:col>101</xdr:col>
                    <xdr:colOff>69850</xdr:colOff>
                    <xdr:row>60</xdr:row>
                    <xdr:rowOff>76200</xdr:rowOff>
                  </to>
                </anchor>
              </controlPr>
            </control>
          </mc:Choice>
        </mc:AlternateContent>
        <mc:AlternateContent xmlns:mc="http://schemas.openxmlformats.org/markup-compatibility/2006">
          <mc:Choice Requires="x14">
            <control shapeId="22570" r:id="rId44" name="Check Box 42">
              <controlPr defaultSize="0" autoFill="0" autoLine="0" autoPict="0">
                <anchor moveWithCells="1">
                  <from>
                    <xdr:col>109</xdr:col>
                    <xdr:colOff>82550</xdr:colOff>
                    <xdr:row>58</xdr:row>
                    <xdr:rowOff>25400</xdr:rowOff>
                  </from>
                  <to>
                    <xdr:col>111</xdr:col>
                    <xdr:colOff>69850</xdr:colOff>
                    <xdr:row>60</xdr:row>
                    <xdr:rowOff>76200</xdr:rowOff>
                  </to>
                </anchor>
              </controlPr>
            </control>
          </mc:Choice>
        </mc:AlternateContent>
        <mc:AlternateContent xmlns:mc="http://schemas.openxmlformats.org/markup-compatibility/2006">
          <mc:Choice Requires="x14">
            <control shapeId="22571" r:id="rId45" name="Check Box 43">
              <controlPr defaultSize="0" autoFill="0" autoLine="0" autoPict="0">
                <anchor moveWithCells="1">
                  <from>
                    <xdr:col>59</xdr:col>
                    <xdr:colOff>82550</xdr:colOff>
                    <xdr:row>64</xdr:row>
                    <xdr:rowOff>25400</xdr:rowOff>
                  </from>
                  <to>
                    <xdr:col>61</xdr:col>
                    <xdr:colOff>69850</xdr:colOff>
                    <xdr:row>66</xdr:row>
                    <xdr:rowOff>76200</xdr:rowOff>
                  </to>
                </anchor>
              </controlPr>
            </control>
          </mc:Choice>
        </mc:AlternateContent>
        <mc:AlternateContent xmlns:mc="http://schemas.openxmlformats.org/markup-compatibility/2006">
          <mc:Choice Requires="x14">
            <control shapeId="22572" r:id="rId46" name="Check Box 44">
              <controlPr defaultSize="0" autoFill="0" autoLine="0" autoPict="0">
                <anchor moveWithCells="1">
                  <from>
                    <xdr:col>69</xdr:col>
                    <xdr:colOff>82550</xdr:colOff>
                    <xdr:row>64</xdr:row>
                    <xdr:rowOff>25400</xdr:rowOff>
                  </from>
                  <to>
                    <xdr:col>71</xdr:col>
                    <xdr:colOff>69850</xdr:colOff>
                    <xdr:row>66</xdr:row>
                    <xdr:rowOff>76200</xdr:rowOff>
                  </to>
                </anchor>
              </controlPr>
            </control>
          </mc:Choice>
        </mc:AlternateContent>
        <mc:AlternateContent xmlns:mc="http://schemas.openxmlformats.org/markup-compatibility/2006">
          <mc:Choice Requires="x14">
            <control shapeId="22573" r:id="rId47" name="Check Box 45">
              <controlPr defaultSize="0" autoFill="0" autoLine="0" autoPict="0">
                <anchor moveWithCells="1">
                  <from>
                    <xdr:col>79</xdr:col>
                    <xdr:colOff>82550</xdr:colOff>
                    <xdr:row>64</xdr:row>
                    <xdr:rowOff>25400</xdr:rowOff>
                  </from>
                  <to>
                    <xdr:col>81</xdr:col>
                    <xdr:colOff>69850</xdr:colOff>
                    <xdr:row>66</xdr:row>
                    <xdr:rowOff>76200</xdr:rowOff>
                  </to>
                </anchor>
              </controlPr>
            </control>
          </mc:Choice>
        </mc:AlternateContent>
        <mc:AlternateContent xmlns:mc="http://schemas.openxmlformats.org/markup-compatibility/2006">
          <mc:Choice Requires="x14">
            <control shapeId="22574" r:id="rId48" name="Check Box 46">
              <controlPr defaultSize="0" autoFill="0" autoLine="0" autoPict="0">
                <anchor moveWithCells="1">
                  <from>
                    <xdr:col>89</xdr:col>
                    <xdr:colOff>82550</xdr:colOff>
                    <xdr:row>64</xdr:row>
                    <xdr:rowOff>25400</xdr:rowOff>
                  </from>
                  <to>
                    <xdr:col>91</xdr:col>
                    <xdr:colOff>69850</xdr:colOff>
                    <xdr:row>66</xdr:row>
                    <xdr:rowOff>76200</xdr:rowOff>
                  </to>
                </anchor>
              </controlPr>
            </control>
          </mc:Choice>
        </mc:AlternateContent>
        <mc:AlternateContent xmlns:mc="http://schemas.openxmlformats.org/markup-compatibility/2006">
          <mc:Choice Requires="x14">
            <control shapeId="22575" r:id="rId49" name="Check Box 47">
              <controlPr defaultSize="0" autoFill="0" autoLine="0" autoPict="0">
                <anchor moveWithCells="1">
                  <from>
                    <xdr:col>99</xdr:col>
                    <xdr:colOff>82550</xdr:colOff>
                    <xdr:row>64</xdr:row>
                    <xdr:rowOff>25400</xdr:rowOff>
                  </from>
                  <to>
                    <xdr:col>101</xdr:col>
                    <xdr:colOff>69850</xdr:colOff>
                    <xdr:row>66</xdr:row>
                    <xdr:rowOff>76200</xdr:rowOff>
                  </to>
                </anchor>
              </controlPr>
            </control>
          </mc:Choice>
        </mc:AlternateContent>
        <mc:AlternateContent xmlns:mc="http://schemas.openxmlformats.org/markup-compatibility/2006">
          <mc:Choice Requires="x14">
            <control shapeId="22576" r:id="rId50" name="Check Box 48">
              <controlPr defaultSize="0" autoFill="0" autoLine="0" autoPict="0">
                <anchor moveWithCells="1">
                  <from>
                    <xdr:col>109</xdr:col>
                    <xdr:colOff>82550</xdr:colOff>
                    <xdr:row>64</xdr:row>
                    <xdr:rowOff>25400</xdr:rowOff>
                  </from>
                  <to>
                    <xdr:col>111</xdr:col>
                    <xdr:colOff>69850</xdr:colOff>
                    <xdr:row>66</xdr:row>
                    <xdr:rowOff>76200</xdr:rowOff>
                  </to>
                </anchor>
              </controlPr>
            </control>
          </mc:Choice>
        </mc:AlternateContent>
        <mc:AlternateContent xmlns:mc="http://schemas.openxmlformats.org/markup-compatibility/2006">
          <mc:Choice Requires="x14">
            <control shapeId="22577" r:id="rId51" name="Check Box 49">
              <controlPr defaultSize="0" autoFill="0" autoLine="0" autoPict="0">
                <anchor moveWithCells="1">
                  <from>
                    <xdr:col>59</xdr:col>
                    <xdr:colOff>82550</xdr:colOff>
                    <xdr:row>70</xdr:row>
                    <xdr:rowOff>25400</xdr:rowOff>
                  </from>
                  <to>
                    <xdr:col>61</xdr:col>
                    <xdr:colOff>69850</xdr:colOff>
                    <xdr:row>72</xdr:row>
                    <xdr:rowOff>76200</xdr:rowOff>
                  </to>
                </anchor>
              </controlPr>
            </control>
          </mc:Choice>
        </mc:AlternateContent>
        <mc:AlternateContent xmlns:mc="http://schemas.openxmlformats.org/markup-compatibility/2006">
          <mc:Choice Requires="x14">
            <control shapeId="22578" r:id="rId52" name="Check Box 50">
              <controlPr defaultSize="0" autoFill="0" autoLine="0" autoPict="0">
                <anchor moveWithCells="1">
                  <from>
                    <xdr:col>69</xdr:col>
                    <xdr:colOff>82550</xdr:colOff>
                    <xdr:row>70</xdr:row>
                    <xdr:rowOff>25400</xdr:rowOff>
                  </from>
                  <to>
                    <xdr:col>71</xdr:col>
                    <xdr:colOff>69850</xdr:colOff>
                    <xdr:row>72</xdr:row>
                    <xdr:rowOff>76200</xdr:rowOff>
                  </to>
                </anchor>
              </controlPr>
            </control>
          </mc:Choice>
        </mc:AlternateContent>
        <mc:AlternateContent xmlns:mc="http://schemas.openxmlformats.org/markup-compatibility/2006">
          <mc:Choice Requires="x14">
            <control shapeId="22579" r:id="rId53" name="Check Box 51">
              <controlPr defaultSize="0" autoFill="0" autoLine="0" autoPict="0">
                <anchor moveWithCells="1">
                  <from>
                    <xdr:col>79</xdr:col>
                    <xdr:colOff>82550</xdr:colOff>
                    <xdr:row>70</xdr:row>
                    <xdr:rowOff>25400</xdr:rowOff>
                  </from>
                  <to>
                    <xdr:col>81</xdr:col>
                    <xdr:colOff>69850</xdr:colOff>
                    <xdr:row>72</xdr:row>
                    <xdr:rowOff>76200</xdr:rowOff>
                  </to>
                </anchor>
              </controlPr>
            </control>
          </mc:Choice>
        </mc:AlternateContent>
        <mc:AlternateContent xmlns:mc="http://schemas.openxmlformats.org/markup-compatibility/2006">
          <mc:Choice Requires="x14">
            <control shapeId="22580" r:id="rId54" name="Check Box 52">
              <controlPr defaultSize="0" autoFill="0" autoLine="0" autoPict="0">
                <anchor moveWithCells="1">
                  <from>
                    <xdr:col>89</xdr:col>
                    <xdr:colOff>82550</xdr:colOff>
                    <xdr:row>70</xdr:row>
                    <xdr:rowOff>25400</xdr:rowOff>
                  </from>
                  <to>
                    <xdr:col>91</xdr:col>
                    <xdr:colOff>69850</xdr:colOff>
                    <xdr:row>72</xdr:row>
                    <xdr:rowOff>76200</xdr:rowOff>
                  </to>
                </anchor>
              </controlPr>
            </control>
          </mc:Choice>
        </mc:AlternateContent>
        <mc:AlternateContent xmlns:mc="http://schemas.openxmlformats.org/markup-compatibility/2006">
          <mc:Choice Requires="x14">
            <control shapeId="22581" r:id="rId55" name="Check Box 53">
              <controlPr defaultSize="0" autoFill="0" autoLine="0" autoPict="0">
                <anchor moveWithCells="1">
                  <from>
                    <xdr:col>99</xdr:col>
                    <xdr:colOff>82550</xdr:colOff>
                    <xdr:row>70</xdr:row>
                    <xdr:rowOff>25400</xdr:rowOff>
                  </from>
                  <to>
                    <xdr:col>101</xdr:col>
                    <xdr:colOff>69850</xdr:colOff>
                    <xdr:row>72</xdr:row>
                    <xdr:rowOff>76200</xdr:rowOff>
                  </to>
                </anchor>
              </controlPr>
            </control>
          </mc:Choice>
        </mc:AlternateContent>
        <mc:AlternateContent xmlns:mc="http://schemas.openxmlformats.org/markup-compatibility/2006">
          <mc:Choice Requires="x14">
            <control shapeId="22582" r:id="rId56" name="Check Box 54">
              <controlPr defaultSize="0" autoFill="0" autoLine="0" autoPict="0">
                <anchor moveWithCells="1">
                  <from>
                    <xdr:col>109</xdr:col>
                    <xdr:colOff>82550</xdr:colOff>
                    <xdr:row>70</xdr:row>
                    <xdr:rowOff>25400</xdr:rowOff>
                  </from>
                  <to>
                    <xdr:col>111</xdr:col>
                    <xdr:colOff>69850</xdr:colOff>
                    <xdr:row>72</xdr:row>
                    <xdr:rowOff>76200</xdr:rowOff>
                  </to>
                </anchor>
              </controlPr>
            </control>
          </mc:Choice>
        </mc:AlternateContent>
        <mc:AlternateContent xmlns:mc="http://schemas.openxmlformats.org/markup-compatibility/2006">
          <mc:Choice Requires="x14">
            <control shapeId="22583" r:id="rId57" name="Check Box 55">
              <controlPr defaultSize="0" autoFill="0" autoLine="0" autoPict="0">
                <anchor moveWithCells="1">
                  <from>
                    <xdr:col>59</xdr:col>
                    <xdr:colOff>82550</xdr:colOff>
                    <xdr:row>76</xdr:row>
                    <xdr:rowOff>25400</xdr:rowOff>
                  </from>
                  <to>
                    <xdr:col>61</xdr:col>
                    <xdr:colOff>69850</xdr:colOff>
                    <xdr:row>78</xdr:row>
                    <xdr:rowOff>76200</xdr:rowOff>
                  </to>
                </anchor>
              </controlPr>
            </control>
          </mc:Choice>
        </mc:AlternateContent>
        <mc:AlternateContent xmlns:mc="http://schemas.openxmlformats.org/markup-compatibility/2006">
          <mc:Choice Requires="x14">
            <control shapeId="22584" r:id="rId58" name="Check Box 56">
              <controlPr defaultSize="0" autoFill="0" autoLine="0" autoPict="0">
                <anchor moveWithCells="1">
                  <from>
                    <xdr:col>69</xdr:col>
                    <xdr:colOff>82550</xdr:colOff>
                    <xdr:row>76</xdr:row>
                    <xdr:rowOff>25400</xdr:rowOff>
                  </from>
                  <to>
                    <xdr:col>71</xdr:col>
                    <xdr:colOff>69850</xdr:colOff>
                    <xdr:row>78</xdr:row>
                    <xdr:rowOff>76200</xdr:rowOff>
                  </to>
                </anchor>
              </controlPr>
            </control>
          </mc:Choice>
        </mc:AlternateContent>
        <mc:AlternateContent xmlns:mc="http://schemas.openxmlformats.org/markup-compatibility/2006">
          <mc:Choice Requires="x14">
            <control shapeId="22585" r:id="rId59" name="Check Box 57">
              <controlPr defaultSize="0" autoFill="0" autoLine="0" autoPict="0">
                <anchor moveWithCells="1">
                  <from>
                    <xdr:col>79</xdr:col>
                    <xdr:colOff>82550</xdr:colOff>
                    <xdr:row>76</xdr:row>
                    <xdr:rowOff>25400</xdr:rowOff>
                  </from>
                  <to>
                    <xdr:col>81</xdr:col>
                    <xdr:colOff>69850</xdr:colOff>
                    <xdr:row>78</xdr:row>
                    <xdr:rowOff>76200</xdr:rowOff>
                  </to>
                </anchor>
              </controlPr>
            </control>
          </mc:Choice>
        </mc:AlternateContent>
        <mc:AlternateContent xmlns:mc="http://schemas.openxmlformats.org/markup-compatibility/2006">
          <mc:Choice Requires="x14">
            <control shapeId="22586" r:id="rId60" name="Check Box 58">
              <controlPr defaultSize="0" autoFill="0" autoLine="0" autoPict="0">
                <anchor moveWithCells="1">
                  <from>
                    <xdr:col>89</xdr:col>
                    <xdr:colOff>82550</xdr:colOff>
                    <xdr:row>76</xdr:row>
                    <xdr:rowOff>25400</xdr:rowOff>
                  </from>
                  <to>
                    <xdr:col>91</xdr:col>
                    <xdr:colOff>69850</xdr:colOff>
                    <xdr:row>78</xdr:row>
                    <xdr:rowOff>76200</xdr:rowOff>
                  </to>
                </anchor>
              </controlPr>
            </control>
          </mc:Choice>
        </mc:AlternateContent>
        <mc:AlternateContent xmlns:mc="http://schemas.openxmlformats.org/markup-compatibility/2006">
          <mc:Choice Requires="x14">
            <control shapeId="22587" r:id="rId61" name="Check Box 59">
              <controlPr defaultSize="0" autoFill="0" autoLine="0" autoPict="0">
                <anchor moveWithCells="1">
                  <from>
                    <xdr:col>99</xdr:col>
                    <xdr:colOff>82550</xdr:colOff>
                    <xdr:row>76</xdr:row>
                    <xdr:rowOff>25400</xdr:rowOff>
                  </from>
                  <to>
                    <xdr:col>101</xdr:col>
                    <xdr:colOff>69850</xdr:colOff>
                    <xdr:row>78</xdr:row>
                    <xdr:rowOff>76200</xdr:rowOff>
                  </to>
                </anchor>
              </controlPr>
            </control>
          </mc:Choice>
        </mc:AlternateContent>
        <mc:AlternateContent xmlns:mc="http://schemas.openxmlformats.org/markup-compatibility/2006">
          <mc:Choice Requires="x14">
            <control shapeId="22588" r:id="rId62" name="Check Box 60">
              <controlPr defaultSize="0" autoFill="0" autoLine="0" autoPict="0">
                <anchor moveWithCells="1">
                  <from>
                    <xdr:col>109</xdr:col>
                    <xdr:colOff>82550</xdr:colOff>
                    <xdr:row>76</xdr:row>
                    <xdr:rowOff>25400</xdr:rowOff>
                  </from>
                  <to>
                    <xdr:col>111</xdr:col>
                    <xdr:colOff>69850</xdr:colOff>
                    <xdr:row>78</xdr:row>
                    <xdr:rowOff>76200</xdr:rowOff>
                  </to>
                </anchor>
              </controlPr>
            </control>
          </mc:Choice>
        </mc:AlternateContent>
        <mc:AlternateContent xmlns:mc="http://schemas.openxmlformats.org/markup-compatibility/2006">
          <mc:Choice Requires="x14">
            <control shapeId="22589" r:id="rId63" name="Check Box 61">
              <controlPr defaultSize="0" autoFill="0" autoLine="0" autoPict="0">
                <anchor moveWithCells="1">
                  <from>
                    <xdr:col>59</xdr:col>
                    <xdr:colOff>88900</xdr:colOff>
                    <xdr:row>138</xdr:row>
                    <xdr:rowOff>31750</xdr:rowOff>
                  </from>
                  <to>
                    <xdr:col>61</xdr:col>
                    <xdr:colOff>76200</xdr:colOff>
                    <xdr:row>140</xdr:row>
                    <xdr:rowOff>76200</xdr:rowOff>
                  </to>
                </anchor>
              </controlPr>
            </control>
          </mc:Choice>
        </mc:AlternateContent>
        <mc:AlternateContent xmlns:mc="http://schemas.openxmlformats.org/markup-compatibility/2006">
          <mc:Choice Requires="x14">
            <control shapeId="22590" r:id="rId64" name="Check Box 62">
              <controlPr defaultSize="0" autoFill="0" autoLine="0" autoPict="0">
                <anchor moveWithCells="1">
                  <from>
                    <xdr:col>69</xdr:col>
                    <xdr:colOff>88900</xdr:colOff>
                    <xdr:row>138</xdr:row>
                    <xdr:rowOff>31750</xdr:rowOff>
                  </from>
                  <to>
                    <xdr:col>71</xdr:col>
                    <xdr:colOff>76200</xdr:colOff>
                    <xdr:row>140</xdr:row>
                    <xdr:rowOff>76200</xdr:rowOff>
                  </to>
                </anchor>
              </controlPr>
            </control>
          </mc:Choice>
        </mc:AlternateContent>
        <mc:AlternateContent xmlns:mc="http://schemas.openxmlformats.org/markup-compatibility/2006">
          <mc:Choice Requires="x14">
            <control shapeId="22591" r:id="rId65" name="Check Box 63">
              <controlPr defaultSize="0" autoFill="0" autoLine="0" autoPict="0">
                <anchor moveWithCells="1">
                  <from>
                    <xdr:col>79</xdr:col>
                    <xdr:colOff>88900</xdr:colOff>
                    <xdr:row>138</xdr:row>
                    <xdr:rowOff>31750</xdr:rowOff>
                  </from>
                  <to>
                    <xdr:col>81</xdr:col>
                    <xdr:colOff>76200</xdr:colOff>
                    <xdr:row>140</xdr:row>
                    <xdr:rowOff>76200</xdr:rowOff>
                  </to>
                </anchor>
              </controlPr>
            </control>
          </mc:Choice>
        </mc:AlternateContent>
        <mc:AlternateContent xmlns:mc="http://schemas.openxmlformats.org/markup-compatibility/2006">
          <mc:Choice Requires="x14">
            <control shapeId="22592" r:id="rId66" name="Check Box 64">
              <controlPr defaultSize="0" autoFill="0" autoLine="0" autoPict="0">
                <anchor moveWithCells="1">
                  <from>
                    <xdr:col>89</xdr:col>
                    <xdr:colOff>88900</xdr:colOff>
                    <xdr:row>138</xdr:row>
                    <xdr:rowOff>31750</xdr:rowOff>
                  </from>
                  <to>
                    <xdr:col>91</xdr:col>
                    <xdr:colOff>76200</xdr:colOff>
                    <xdr:row>140</xdr:row>
                    <xdr:rowOff>76200</xdr:rowOff>
                  </to>
                </anchor>
              </controlPr>
            </control>
          </mc:Choice>
        </mc:AlternateContent>
        <mc:AlternateContent xmlns:mc="http://schemas.openxmlformats.org/markup-compatibility/2006">
          <mc:Choice Requires="x14">
            <control shapeId="22593" r:id="rId67" name="Check Box 65">
              <controlPr defaultSize="0" autoFill="0" autoLine="0" autoPict="0">
                <anchor moveWithCells="1">
                  <from>
                    <xdr:col>99</xdr:col>
                    <xdr:colOff>88900</xdr:colOff>
                    <xdr:row>138</xdr:row>
                    <xdr:rowOff>31750</xdr:rowOff>
                  </from>
                  <to>
                    <xdr:col>101</xdr:col>
                    <xdr:colOff>76200</xdr:colOff>
                    <xdr:row>140</xdr:row>
                    <xdr:rowOff>76200</xdr:rowOff>
                  </to>
                </anchor>
              </controlPr>
            </control>
          </mc:Choice>
        </mc:AlternateContent>
        <mc:AlternateContent xmlns:mc="http://schemas.openxmlformats.org/markup-compatibility/2006">
          <mc:Choice Requires="x14">
            <control shapeId="22594" r:id="rId68" name="Check Box 66">
              <controlPr defaultSize="0" autoFill="0" autoLine="0" autoPict="0">
                <anchor moveWithCells="1">
                  <from>
                    <xdr:col>109</xdr:col>
                    <xdr:colOff>88900</xdr:colOff>
                    <xdr:row>138</xdr:row>
                    <xdr:rowOff>31750</xdr:rowOff>
                  </from>
                  <to>
                    <xdr:col>111</xdr:col>
                    <xdr:colOff>76200</xdr:colOff>
                    <xdr:row>140</xdr:row>
                    <xdr:rowOff>76200</xdr:rowOff>
                  </to>
                </anchor>
              </controlPr>
            </control>
          </mc:Choice>
        </mc:AlternateContent>
        <mc:AlternateContent xmlns:mc="http://schemas.openxmlformats.org/markup-compatibility/2006">
          <mc:Choice Requires="x14">
            <control shapeId="22595" r:id="rId69" name="Check Box 67">
              <controlPr defaultSize="0" autoFill="0" autoLine="0" autoPict="0">
                <anchor moveWithCells="1">
                  <from>
                    <xdr:col>59</xdr:col>
                    <xdr:colOff>82550</xdr:colOff>
                    <xdr:row>108</xdr:row>
                    <xdr:rowOff>25400</xdr:rowOff>
                  </from>
                  <to>
                    <xdr:col>61</xdr:col>
                    <xdr:colOff>69850</xdr:colOff>
                    <xdr:row>110</xdr:row>
                    <xdr:rowOff>76200</xdr:rowOff>
                  </to>
                </anchor>
              </controlPr>
            </control>
          </mc:Choice>
        </mc:AlternateContent>
        <mc:AlternateContent xmlns:mc="http://schemas.openxmlformats.org/markup-compatibility/2006">
          <mc:Choice Requires="x14">
            <control shapeId="22596" r:id="rId70" name="Check Box 68">
              <controlPr defaultSize="0" autoFill="0" autoLine="0" autoPict="0">
                <anchor moveWithCells="1">
                  <from>
                    <xdr:col>69</xdr:col>
                    <xdr:colOff>82550</xdr:colOff>
                    <xdr:row>108</xdr:row>
                    <xdr:rowOff>25400</xdr:rowOff>
                  </from>
                  <to>
                    <xdr:col>71</xdr:col>
                    <xdr:colOff>69850</xdr:colOff>
                    <xdr:row>110</xdr:row>
                    <xdr:rowOff>76200</xdr:rowOff>
                  </to>
                </anchor>
              </controlPr>
            </control>
          </mc:Choice>
        </mc:AlternateContent>
        <mc:AlternateContent xmlns:mc="http://schemas.openxmlformats.org/markup-compatibility/2006">
          <mc:Choice Requires="x14">
            <control shapeId="22597" r:id="rId71" name="Check Box 69">
              <controlPr defaultSize="0" autoFill="0" autoLine="0" autoPict="0">
                <anchor moveWithCells="1">
                  <from>
                    <xdr:col>79</xdr:col>
                    <xdr:colOff>82550</xdr:colOff>
                    <xdr:row>108</xdr:row>
                    <xdr:rowOff>25400</xdr:rowOff>
                  </from>
                  <to>
                    <xdr:col>81</xdr:col>
                    <xdr:colOff>69850</xdr:colOff>
                    <xdr:row>110</xdr:row>
                    <xdr:rowOff>76200</xdr:rowOff>
                  </to>
                </anchor>
              </controlPr>
            </control>
          </mc:Choice>
        </mc:AlternateContent>
        <mc:AlternateContent xmlns:mc="http://schemas.openxmlformats.org/markup-compatibility/2006">
          <mc:Choice Requires="x14">
            <control shapeId="22598" r:id="rId72" name="Check Box 70">
              <controlPr defaultSize="0" autoFill="0" autoLine="0" autoPict="0">
                <anchor moveWithCells="1">
                  <from>
                    <xdr:col>89</xdr:col>
                    <xdr:colOff>82550</xdr:colOff>
                    <xdr:row>108</xdr:row>
                    <xdr:rowOff>25400</xdr:rowOff>
                  </from>
                  <to>
                    <xdr:col>91</xdr:col>
                    <xdr:colOff>69850</xdr:colOff>
                    <xdr:row>110</xdr:row>
                    <xdr:rowOff>76200</xdr:rowOff>
                  </to>
                </anchor>
              </controlPr>
            </control>
          </mc:Choice>
        </mc:AlternateContent>
        <mc:AlternateContent xmlns:mc="http://schemas.openxmlformats.org/markup-compatibility/2006">
          <mc:Choice Requires="x14">
            <control shapeId="22599" r:id="rId73" name="Check Box 71">
              <controlPr defaultSize="0" autoFill="0" autoLine="0" autoPict="0">
                <anchor moveWithCells="1">
                  <from>
                    <xdr:col>99</xdr:col>
                    <xdr:colOff>82550</xdr:colOff>
                    <xdr:row>108</xdr:row>
                    <xdr:rowOff>25400</xdr:rowOff>
                  </from>
                  <to>
                    <xdr:col>101</xdr:col>
                    <xdr:colOff>69850</xdr:colOff>
                    <xdr:row>110</xdr:row>
                    <xdr:rowOff>76200</xdr:rowOff>
                  </to>
                </anchor>
              </controlPr>
            </control>
          </mc:Choice>
        </mc:AlternateContent>
        <mc:AlternateContent xmlns:mc="http://schemas.openxmlformats.org/markup-compatibility/2006">
          <mc:Choice Requires="x14">
            <control shapeId="22600" r:id="rId74" name="Check Box 72">
              <controlPr defaultSize="0" autoFill="0" autoLine="0" autoPict="0">
                <anchor moveWithCells="1">
                  <from>
                    <xdr:col>109</xdr:col>
                    <xdr:colOff>82550</xdr:colOff>
                    <xdr:row>108</xdr:row>
                    <xdr:rowOff>25400</xdr:rowOff>
                  </from>
                  <to>
                    <xdr:col>111</xdr:col>
                    <xdr:colOff>69850</xdr:colOff>
                    <xdr:row>110</xdr:row>
                    <xdr:rowOff>76200</xdr:rowOff>
                  </to>
                </anchor>
              </controlPr>
            </control>
          </mc:Choice>
        </mc:AlternateContent>
        <mc:AlternateContent xmlns:mc="http://schemas.openxmlformats.org/markup-compatibility/2006">
          <mc:Choice Requires="x14">
            <control shapeId="22601" r:id="rId75" name="Check Box 73">
              <controlPr defaultSize="0" autoFill="0" autoLine="0" autoPict="0">
                <anchor moveWithCells="1">
                  <from>
                    <xdr:col>59</xdr:col>
                    <xdr:colOff>82550</xdr:colOff>
                    <xdr:row>114</xdr:row>
                    <xdr:rowOff>25400</xdr:rowOff>
                  </from>
                  <to>
                    <xdr:col>61</xdr:col>
                    <xdr:colOff>69850</xdr:colOff>
                    <xdr:row>116</xdr:row>
                    <xdr:rowOff>76200</xdr:rowOff>
                  </to>
                </anchor>
              </controlPr>
            </control>
          </mc:Choice>
        </mc:AlternateContent>
        <mc:AlternateContent xmlns:mc="http://schemas.openxmlformats.org/markup-compatibility/2006">
          <mc:Choice Requires="x14">
            <control shapeId="22602" r:id="rId76" name="Check Box 74">
              <controlPr defaultSize="0" autoFill="0" autoLine="0" autoPict="0">
                <anchor moveWithCells="1">
                  <from>
                    <xdr:col>69</xdr:col>
                    <xdr:colOff>82550</xdr:colOff>
                    <xdr:row>114</xdr:row>
                    <xdr:rowOff>25400</xdr:rowOff>
                  </from>
                  <to>
                    <xdr:col>71</xdr:col>
                    <xdr:colOff>69850</xdr:colOff>
                    <xdr:row>116</xdr:row>
                    <xdr:rowOff>76200</xdr:rowOff>
                  </to>
                </anchor>
              </controlPr>
            </control>
          </mc:Choice>
        </mc:AlternateContent>
        <mc:AlternateContent xmlns:mc="http://schemas.openxmlformats.org/markup-compatibility/2006">
          <mc:Choice Requires="x14">
            <control shapeId="22603" r:id="rId77" name="Check Box 75">
              <controlPr defaultSize="0" autoFill="0" autoLine="0" autoPict="0">
                <anchor moveWithCells="1">
                  <from>
                    <xdr:col>79</xdr:col>
                    <xdr:colOff>82550</xdr:colOff>
                    <xdr:row>114</xdr:row>
                    <xdr:rowOff>25400</xdr:rowOff>
                  </from>
                  <to>
                    <xdr:col>81</xdr:col>
                    <xdr:colOff>69850</xdr:colOff>
                    <xdr:row>116</xdr:row>
                    <xdr:rowOff>76200</xdr:rowOff>
                  </to>
                </anchor>
              </controlPr>
            </control>
          </mc:Choice>
        </mc:AlternateContent>
        <mc:AlternateContent xmlns:mc="http://schemas.openxmlformats.org/markup-compatibility/2006">
          <mc:Choice Requires="x14">
            <control shapeId="22604" r:id="rId78" name="Check Box 76">
              <controlPr defaultSize="0" autoFill="0" autoLine="0" autoPict="0">
                <anchor moveWithCells="1">
                  <from>
                    <xdr:col>89</xdr:col>
                    <xdr:colOff>82550</xdr:colOff>
                    <xdr:row>114</xdr:row>
                    <xdr:rowOff>25400</xdr:rowOff>
                  </from>
                  <to>
                    <xdr:col>91</xdr:col>
                    <xdr:colOff>69850</xdr:colOff>
                    <xdr:row>116</xdr:row>
                    <xdr:rowOff>76200</xdr:rowOff>
                  </to>
                </anchor>
              </controlPr>
            </control>
          </mc:Choice>
        </mc:AlternateContent>
        <mc:AlternateContent xmlns:mc="http://schemas.openxmlformats.org/markup-compatibility/2006">
          <mc:Choice Requires="x14">
            <control shapeId="22605" r:id="rId79" name="Check Box 77">
              <controlPr defaultSize="0" autoFill="0" autoLine="0" autoPict="0">
                <anchor moveWithCells="1">
                  <from>
                    <xdr:col>99</xdr:col>
                    <xdr:colOff>82550</xdr:colOff>
                    <xdr:row>114</xdr:row>
                    <xdr:rowOff>25400</xdr:rowOff>
                  </from>
                  <to>
                    <xdr:col>101</xdr:col>
                    <xdr:colOff>69850</xdr:colOff>
                    <xdr:row>116</xdr:row>
                    <xdr:rowOff>76200</xdr:rowOff>
                  </to>
                </anchor>
              </controlPr>
            </control>
          </mc:Choice>
        </mc:AlternateContent>
        <mc:AlternateContent xmlns:mc="http://schemas.openxmlformats.org/markup-compatibility/2006">
          <mc:Choice Requires="x14">
            <control shapeId="22606" r:id="rId80" name="Check Box 78">
              <controlPr defaultSize="0" autoFill="0" autoLine="0" autoPict="0">
                <anchor moveWithCells="1">
                  <from>
                    <xdr:col>109</xdr:col>
                    <xdr:colOff>82550</xdr:colOff>
                    <xdr:row>114</xdr:row>
                    <xdr:rowOff>25400</xdr:rowOff>
                  </from>
                  <to>
                    <xdr:col>111</xdr:col>
                    <xdr:colOff>69850</xdr:colOff>
                    <xdr:row>116</xdr:row>
                    <xdr:rowOff>76200</xdr:rowOff>
                  </to>
                </anchor>
              </controlPr>
            </control>
          </mc:Choice>
        </mc:AlternateContent>
        <mc:AlternateContent xmlns:mc="http://schemas.openxmlformats.org/markup-compatibility/2006">
          <mc:Choice Requires="x14">
            <control shapeId="22607" r:id="rId81" name="Check Box 79">
              <controlPr defaultSize="0" autoFill="0" autoLine="0" autoPict="0">
                <anchor moveWithCells="1">
                  <from>
                    <xdr:col>59</xdr:col>
                    <xdr:colOff>82550</xdr:colOff>
                    <xdr:row>120</xdr:row>
                    <xdr:rowOff>25400</xdr:rowOff>
                  </from>
                  <to>
                    <xdr:col>61</xdr:col>
                    <xdr:colOff>69850</xdr:colOff>
                    <xdr:row>122</xdr:row>
                    <xdr:rowOff>76200</xdr:rowOff>
                  </to>
                </anchor>
              </controlPr>
            </control>
          </mc:Choice>
        </mc:AlternateContent>
        <mc:AlternateContent xmlns:mc="http://schemas.openxmlformats.org/markup-compatibility/2006">
          <mc:Choice Requires="x14">
            <control shapeId="22608" r:id="rId82" name="Check Box 80">
              <controlPr defaultSize="0" autoFill="0" autoLine="0" autoPict="0">
                <anchor moveWithCells="1">
                  <from>
                    <xdr:col>69</xdr:col>
                    <xdr:colOff>82550</xdr:colOff>
                    <xdr:row>120</xdr:row>
                    <xdr:rowOff>25400</xdr:rowOff>
                  </from>
                  <to>
                    <xdr:col>71</xdr:col>
                    <xdr:colOff>69850</xdr:colOff>
                    <xdr:row>122</xdr:row>
                    <xdr:rowOff>76200</xdr:rowOff>
                  </to>
                </anchor>
              </controlPr>
            </control>
          </mc:Choice>
        </mc:AlternateContent>
        <mc:AlternateContent xmlns:mc="http://schemas.openxmlformats.org/markup-compatibility/2006">
          <mc:Choice Requires="x14">
            <control shapeId="22609" r:id="rId83" name="Check Box 81">
              <controlPr defaultSize="0" autoFill="0" autoLine="0" autoPict="0">
                <anchor moveWithCells="1">
                  <from>
                    <xdr:col>79</xdr:col>
                    <xdr:colOff>82550</xdr:colOff>
                    <xdr:row>120</xdr:row>
                    <xdr:rowOff>25400</xdr:rowOff>
                  </from>
                  <to>
                    <xdr:col>81</xdr:col>
                    <xdr:colOff>69850</xdr:colOff>
                    <xdr:row>122</xdr:row>
                    <xdr:rowOff>76200</xdr:rowOff>
                  </to>
                </anchor>
              </controlPr>
            </control>
          </mc:Choice>
        </mc:AlternateContent>
        <mc:AlternateContent xmlns:mc="http://schemas.openxmlformats.org/markup-compatibility/2006">
          <mc:Choice Requires="x14">
            <control shapeId="22610" r:id="rId84" name="Check Box 82">
              <controlPr defaultSize="0" autoFill="0" autoLine="0" autoPict="0">
                <anchor moveWithCells="1">
                  <from>
                    <xdr:col>89</xdr:col>
                    <xdr:colOff>82550</xdr:colOff>
                    <xdr:row>120</xdr:row>
                    <xdr:rowOff>25400</xdr:rowOff>
                  </from>
                  <to>
                    <xdr:col>91</xdr:col>
                    <xdr:colOff>69850</xdr:colOff>
                    <xdr:row>122</xdr:row>
                    <xdr:rowOff>76200</xdr:rowOff>
                  </to>
                </anchor>
              </controlPr>
            </control>
          </mc:Choice>
        </mc:AlternateContent>
        <mc:AlternateContent xmlns:mc="http://schemas.openxmlformats.org/markup-compatibility/2006">
          <mc:Choice Requires="x14">
            <control shapeId="22611" r:id="rId85" name="Check Box 83">
              <controlPr defaultSize="0" autoFill="0" autoLine="0" autoPict="0">
                <anchor moveWithCells="1">
                  <from>
                    <xdr:col>99</xdr:col>
                    <xdr:colOff>82550</xdr:colOff>
                    <xdr:row>120</xdr:row>
                    <xdr:rowOff>25400</xdr:rowOff>
                  </from>
                  <to>
                    <xdr:col>101</xdr:col>
                    <xdr:colOff>69850</xdr:colOff>
                    <xdr:row>122</xdr:row>
                    <xdr:rowOff>76200</xdr:rowOff>
                  </to>
                </anchor>
              </controlPr>
            </control>
          </mc:Choice>
        </mc:AlternateContent>
        <mc:AlternateContent xmlns:mc="http://schemas.openxmlformats.org/markup-compatibility/2006">
          <mc:Choice Requires="x14">
            <control shapeId="22612" r:id="rId86" name="Check Box 84">
              <controlPr defaultSize="0" autoFill="0" autoLine="0" autoPict="0">
                <anchor moveWithCells="1">
                  <from>
                    <xdr:col>109</xdr:col>
                    <xdr:colOff>82550</xdr:colOff>
                    <xdr:row>120</xdr:row>
                    <xdr:rowOff>25400</xdr:rowOff>
                  </from>
                  <to>
                    <xdr:col>111</xdr:col>
                    <xdr:colOff>69850</xdr:colOff>
                    <xdr:row>122</xdr:row>
                    <xdr:rowOff>76200</xdr:rowOff>
                  </to>
                </anchor>
              </controlPr>
            </control>
          </mc:Choice>
        </mc:AlternateContent>
        <mc:AlternateContent xmlns:mc="http://schemas.openxmlformats.org/markup-compatibility/2006">
          <mc:Choice Requires="x14">
            <control shapeId="22613" r:id="rId87" name="Check Box 85">
              <controlPr defaultSize="0" autoFill="0" autoLine="0" autoPict="0">
                <anchor moveWithCells="1">
                  <from>
                    <xdr:col>59</xdr:col>
                    <xdr:colOff>82550</xdr:colOff>
                    <xdr:row>126</xdr:row>
                    <xdr:rowOff>25400</xdr:rowOff>
                  </from>
                  <to>
                    <xdr:col>61</xdr:col>
                    <xdr:colOff>69850</xdr:colOff>
                    <xdr:row>128</xdr:row>
                    <xdr:rowOff>76200</xdr:rowOff>
                  </to>
                </anchor>
              </controlPr>
            </control>
          </mc:Choice>
        </mc:AlternateContent>
        <mc:AlternateContent xmlns:mc="http://schemas.openxmlformats.org/markup-compatibility/2006">
          <mc:Choice Requires="x14">
            <control shapeId="22614" r:id="rId88" name="Check Box 86">
              <controlPr defaultSize="0" autoFill="0" autoLine="0" autoPict="0">
                <anchor moveWithCells="1">
                  <from>
                    <xdr:col>69</xdr:col>
                    <xdr:colOff>82550</xdr:colOff>
                    <xdr:row>126</xdr:row>
                    <xdr:rowOff>25400</xdr:rowOff>
                  </from>
                  <to>
                    <xdr:col>71</xdr:col>
                    <xdr:colOff>69850</xdr:colOff>
                    <xdr:row>128</xdr:row>
                    <xdr:rowOff>76200</xdr:rowOff>
                  </to>
                </anchor>
              </controlPr>
            </control>
          </mc:Choice>
        </mc:AlternateContent>
        <mc:AlternateContent xmlns:mc="http://schemas.openxmlformats.org/markup-compatibility/2006">
          <mc:Choice Requires="x14">
            <control shapeId="22615" r:id="rId89" name="Check Box 87">
              <controlPr defaultSize="0" autoFill="0" autoLine="0" autoPict="0">
                <anchor moveWithCells="1">
                  <from>
                    <xdr:col>79</xdr:col>
                    <xdr:colOff>82550</xdr:colOff>
                    <xdr:row>126</xdr:row>
                    <xdr:rowOff>25400</xdr:rowOff>
                  </from>
                  <to>
                    <xdr:col>81</xdr:col>
                    <xdr:colOff>69850</xdr:colOff>
                    <xdr:row>128</xdr:row>
                    <xdr:rowOff>76200</xdr:rowOff>
                  </to>
                </anchor>
              </controlPr>
            </control>
          </mc:Choice>
        </mc:AlternateContent>
        <mc:AlternateContent xmlns:mc="http://schemas.openxmlformats.org/markup-compatibility/2006">
          <mc:Choice Requires="x14">
            <control shapeId="22616" r:id="rId90" name="Check Box 88">
              <controlPr defaultSize="0" autoFill="0" autoLine="0" autoPict="0">
                <anchor moveWithCells="1">
                  <from>
                    <xdr:col>89</xdr:col>
                    <xdr:colOff>82550</xdr:colOff>
                    <xdr:row>126</xdr:row>
                    <xdr:rowOff>25400</xdr:rowOff>
                  </from>
                  <to>
                    <xdr:col>91</xdr:col>
                    <xdr:colOff>69850</xdr:colOff>
                    <xdr:row>128</xdr:row>
                    <xdr:rowOff>76200</xdr:rowOff>
                  </to>
                </anchor>
              </controlPr>
            </control>
          </mc:Choice>
        </mc:AlternateContent>
        <mc:AlternateContent xmlns:mc="http://schemas.openxmlformats.org/markup-compatibility/2006">
          <mc:Choice Requires="x14">
            <control shapeId="22617" r:id="rId91" name="Check Box 89">
              <controlPr defaultSize="0" autoFill="0" autoLine="0" autoPict="0">
                <anchor moveWithCells="1">
                  <from>
                    <xdr:col>99</xdr:col>
                    <xdr:colOff>82550</xdr:colOff>
                    <xdr:row>126</xdr:row>
                    <xdr:rowOff>25400</xdr:rowOff>
                  </from>
                  <to>
                    <xdr:col>101</xdr:col>
                    <xdr:colOff>69850</xdr:colOff>
                    <xdr:row>128</xdr:row>
                    <xdr:rowOff>76200</xdr:rowOff>
                  </to>
                </anchor>
              </controlPr>
            </control>
          </mc:Choice>
        </mc:AlternateContent>
        <mc:AlternateContent xmlns:mc="http://schemas.openxmlformats.org/markup-compatibility/2006">
          <mc:Choice Requires="x14">
            <control shapeId="22618" r:id="rId92" name="Check Box 90">
              <controlPr defaultSize="0" autoFill="0" autoLine="0" autoPict="0">
                <anchor moveWithCells="1">
                  <from>
                    <xdr:col>109</xdr:col>
                    <xdr:colOff>82550</xdr:colOff>
                    <xdr:row>126</xdr:row>
                    <xdr:rowOff>25400</xdr:rowOff>
                  </from>
                  <to>
                    <xdr:col>111</xdr:col>
                    <xdr:colOff>69850</xdr:colOff>
                    <xdr:row>128</xdr:row>
                    <xdr:rowOff>76200</xdr:rowOff>
                  </to>
                </anchor>
              </controlPr>
            </control>
          </mc:Choice>
        </mc:AlternateContent>
        <mc:AlternateContent xmlns:mc="http://schemas.openxmlformats.org/markup-compatibility/2006">
          <mc:Choice Requires="x14">
            <control shapeId="22619" r:id="rId93" name="Check Box 91">
              <controlPr defaultSize="0" autoFill="0" autoLine="0" autoPict="0">
                <anchor moveWithCells="1">
                  <from>
                    <xdr:col>59</xdr:col>
                    <xdr:colOff>82550</xdr:colOff>
                    <xdr:row>132</xdr:row>
                    <xdr:rowOff>25400</xdr:rowOff>
                  </from>
                  <to>
                    <xdr:col>61</xdr:col>
                    <xdr:colOff>69850</xdr:colOff>
                    <xdr:row>134</xdr:row>
                    <xdr:rowOff>76200</xdr:rowOff>
                  </to>
                </anchor>
              </controlPr>
            </control>
          </mc:Choice>
        </mc:AlternateContent>
        <mc:AlternateContent xmlns:mc="http://schemas.openxmlformats.org/markup-compatibility/2006">
          <mc:Choice Requires="x14">
            <control shapeId="22620" r:id="rId94" name="Check Box 92">
              <controlPr defaultSize="0" autoFill="0" autoLine="0" autoPict="0">
                <anchor moveWithCells="1">
                  <from>
                    <xdr:col>69</xdr:col>
                    <xdr:colOff>82550</xdr:colOff>
                    <xdr:row>132</xdr:row>
                    <xdr:rowOff>25400</xdr:rowOff>
                  </from>
                  <to>
                    <xdr:col>71</xdr:col>
                    <xdr:colOff>69850</xdr:colOff>
                    <xdr:row>134</xdr:row>
                    <xdr:rowOff>76200</xdr:rowOff>
                  </to>
                </anchor>
              </controlPr>
            </control>
          </mc:Choice>
        </mc:AlternateContent>
        <mc:AlternateContent xmlns:mc="http://schemas.openxmlformats.org/markup-compatibility/2006">
          <mc:Choice Requires="x14">
            <control shapeId="22621" r:id="rId95" name="Check Box 93">
              <controlPr defaultSize="0" autoFill="0" autoLine="0" autoPict="0">
                <anchor moveWithCells="1">
                  <from>
                    <xdr:col>79</xdr:col>
                    <xdr:colOff>82550</xdr:colOff>
                    <xdr:row>132</xdr:row>
                    <xdr:rowOff>25400</xdr:rowOff>
                  </from>
                  <to>
                    <xdr:col>81</xdr:col>
                    <xdr:colOff>69850</xdr:colOff>
                    <xdr:row>134</xdr:row>
                    <xdr:rowOff>76200</xdr:rowOff>
                  </to>
                </anchor>
              </controlPr>
            </control>
          </mc:Choice>
        </mc:AlternateContent>
        <mc:AlternateContent xmlns:mc="http://schemas.openxmlformats.org/markup-compatibility/2006">
          <mc:Choice Requires="x14">
            <control shapeId="22622" r:id="rId96" name="Check Box 94">
              <controlPr defaultSize="0" autoFill="0" autoLine="0" autoPict="0">
                <anchor moveWithCells="1">
                  <from>
                    <xdr:col>89</xdr:col>
                    <xdr:colOff>82550</xdr:colOff>
                    <xdr:row>132</xdr:row>
                    <xdr:rowOff>25400</xdr:rowOff>
                  </from>
                  <to>
                    <xdr:col>91</xdr:col>
                    <xdr:colOff>69850</xdr:colOff>
                    <xdr:row>134</xdr:row>
                    <xdr:rowOff>76200</xdr:rowOff>
                  </to>
                </anchor>
              </controlPr>
            </control>
          </mc:Choice>
        </mc:AlternateContent>
        <mc:AlternateContent xmlns:mc="http://schemas.openxmlformats.org/markup-compatibility/2006">
          <mc:Choice Requires="x14">
            <control shapeId="22623" r:id="rId97" name="Check Box 95">
              <controlPr defaultSize="0" autoFill="0" autoLine="0" autoPict="0">
                <anchor moveWithCells="1">
                  <from>
                    <xdr:col>99</xdr:col>
                    <xdr:colOff>82550</xdr:colOff>
                    <xdr:row>132</xdr:row>
                    <xdr:rowOff>25400</xdr:rowOff>
                  </from>
                  <to>
                    <xdr:col>101</xdr:col>
                    <xdr:colOff>69850</xdr:colOff>
                    <xdr:row>134</xdr:row>
                    <xdr:rowOff>76200</xdr:rowOff>
                  </to>
                </anchor>
              </controlPr>
            </control>
          </mc:Choice>
        </mc:AlternateContent>
        <mc:AlternateContent xmlns:mc="http://schemas.openxmlformats.org/markup-compatibility/2006">
          <mc:Choice Requires="x14">
            <control shapeId="22624" r:id="rId98" name="Check Box 96">
              <controlPr defaultSize="0" autoFill="0" autoLine="0" autoPict="0">
                <anchor moveWithCells="1">
                  <from>
                    <xdr:col>109</xdr:col>
                    <xdr:colOff>82550</xdr:colOff>
                    <xdr:row>132</xdr:row>
                    <xdr:rowOff>25400</xdr:rowOff>
                  </from>
                  <to>
                    <xdr:col>111</xdr:col>
                    <xdr:colOff>69850</xdr:colOff>
                    <xdr:row>134</xdr:row>
                    <xdr:rowOff>76200</xdr:rowOff>
                  </to>
                </anchor>
              </controlPr>
            </control>
          </mc:Choice>
        </mc:AlternateContent>
        <mc:AlternateContent xmlns:mc="http://schemas.openxmlformats.org/markup-compatibility/2006">
          <mc:Choice Requires="x14">
            <control shapeId="22625" r:id="rId99" name="Check Box 97">
              <controlPr defaultSize="0" autoFill="0" autoLine="0" autoPict="0">
                <anchor moveWithCells="1">
                  <from>
                    <xdr:col>59</xdr:col>
                    <xdr:colOff>82550</xdr:colOff>
                    <xdr:row>144</xdr:row>
                    <xdr:rowOff>25400</xdr:rowOff>
                  </from>
                  <to>
                    <xdr:col>61</xdr:col>
                    <xdr:colOff>69850</xdr:colOff>
                    <xdr:row>146</xdr:row>
                    <xdr:rowOff>76200</xdr:rowOff>
                  </to>
                </anchor>
              </controlPr>
            </control>
          </mc:Choice>
        </mc:AlternateContent>
        <mc:AlternateContent xmlns:mc="http://schemas.openxmlformats.org/markup-compatibility/2006">
          <mc:Choice Requires="x14">
            <control shapeId="22626" r:id="rId100" name="Check Box 98">
              <controlPr defaultSize="0" autoFill="0" autoLine="0" autoPict="0">
                <anchor moveWithCells="1">
                  <from>
                    <xdr:col>69</xdr:col>
                    <xdr:colOff>82550</xdr:colOff>
                    <xdr:row>144</xdr:row>
                    <xdr:rowOff>25400</xdr:rowOff>
                  </from>
                  <to>
                    <xdr:col>71</xdr:col>
                    <xdr:colOff>69850</xdr:colOff>
                    <xdr:row>146</xdr:row>
                    <xdr:rowOff>76200</xdr:rowOff>
                  </to>
                </anchor>
              </controlPr>
            </control>
          </mc:Choice>
        </mc:AlternateContent>
        <mc:AlternateContent xmlns:mc="http://schemas.openxmlformats.org/markup-compatibility/2006">
          <mc:Choice Requires="x14">
            <control shapeId="22627" r:id="rId101" name="Check Box 99">
              <controlPr defaultSize="0" autoFill="0" autoLine="0" autoPict="0">
                <anchor moveWithCells="1">
                  <from>
                    <xdr:col>79</xdr:col>
                    <xdr:colOff>82550</xdr:colOff>
                    <xdr:row>144</xdr:row>
                    <xdr:rowOff>25400</xdr:rowOff>
                  </from>
                  <to>
                    <xdr:col>81</xdr:col>
                    <xdr:colOff>69850</xdr:colOff>
                    <xdr:row>146</xdr:row>
                    <xdr:rowOff>76200</xdr:rowOff>
                  </to>
                </anchor>
              </controlPr>
            </control>
          </mc:Choice>
        </mc:AlternateContent>
        <mc:AlternateContent xmlns:mc="http://schemas.openxmlformats.org/markup-compatibility/2006">
          <mc:Choice Requires="x14">
            <control shapeId="22628" r:id="rId102" name="Check Box 100">
              <controlPr defaultSize="0" autoFill="0" autoLine="0" autoPict="0">
                <anchor moveWithCells="1">
                  <from>
                    <xdr:col>89</xdr:col>
                    <xdr:colOff>82550</xdr:colOff>
                    <xdr:row>144</xdr:row>
                    <xdr:rowOff>25400</xdr:rowOff>
                  </from>
                  <to>
                    <xdr:col>91</xdr:col>
                    <xdr:colOff>69850</xdr:colOff>
                    <xdr:row>146</xdr:row>
                    <xdr:rowOff>76200</xdr:rowOff>
                  </to>
                </anchor>
              </controlPr>
            </control>
          </mc:Choice>
        </mc:AlternateContent>
        <mc:AlternateContent xmlns:mc="http://schemas.openxmlformats.org/markup-compatibility/2006">
          <mc:Choice Requires="x14">
            <control shapeId="22629" r:id="rId103" name="Check Box 101">
              <controlPr defaultSize="0" autoFill="0" autoLine="0" autoPict="0">
                <anchor moveWithCells="1">
                  <from>
                    <xdr:col>99</xdr:col>
                    <xdr:colOff>82550</xdr:colOff>
                    <xdr:row>144</xdr:row>
                    <xdr:rowOff>25400</xdr:rowOff>
                  </from>
                  <to>
                    <xdr:col>101</xdr:col>
                    <xdr:colOff>69850</xdr:colOff>
                    <xdr:row>146</xdr:row>
                    <xdr:rowOff>76200</xdr:rowOff>
                  </to>
                </anchor>
              </controlPr>
            </control>
          </mc:Choice>
        </mc:AlternateContent>
        <mc:AlternateContent xmlns:mc="http://schemas.openxmlformats.org/markup-compatibility/2006">
          <mc:Choice Requires="x14">
            <control shapeId="22630" r:id="rId104" name="Check Box 102">
              <controlPr defaultSize="0" autoFill="0" autoLine="0" autoPict="0">
                <anchor moveWithCells="1">
                  <from>
                    <xdr:col>109</xdr:col>
                    <xdr:colOff>82550</xdr:colOff>
                    <xdr:row>144</xdr:row>
                    <xdr:rowOff>25400</xdr:rowOff>
                  </from>
                  <to>
                    <xdr:col>111</xdr:col>
                    <xdr:colOff>69850</xdr:colOff>
                    <xdr:row>146</xdr:row>
                    <xdr:rowOff>76200</xdr:rowOff>
                  </to>
                </anchor>
              </controlPr>
            </control>
          </mc:Choice>
        </mc:AlternateContent>
        <mc:AlternateContent xmlns:mc="http://schemas.openxmlformats.org/markup-compatibility/2006">
          <mc:Choice Requires="x14">
            <control shapeId="22631" r:id="rId105" name="Check Box 103">
              <controlPr defaultSize="0" autoFill="0" autoLine="0" autoPict="0">
                <anchor moveWithCells="1">
                  <from>
                    <xdr:col>59</xdr:col>
                    <xdr:colOff>82550</xdr:colOff>
                    <xdr:row>150</xdr:row>
                    <xdr:rowOff>25400</xdr:rowOff>
                  </from>
                  <to>
                    <xdr:col>61</xdr:col>
                    <xdr:colOff>69850</xdr:colOff>
                    <xdr:row>152</xdr:row>
                    <xdr:rowOff>76200</xdr:rowOff>
                  </to>
                </anchor>
              </controlPr>
            </control>
          </mc:Choice>
        </mc:AlternateContent>
        <mc:AlternateContent xmlns:mc="http://schemas.openxmlformats.org/markup-compatibility/2006">
          <mc:Choice Requires="x14">
            <control shapeId="22632" r:id="rId106" name="Check Box 104">
              <controlPr defaultSize="0" autoFill="0" autoLine="0" autoPict="0">
                <anchor moveWithCells="1">
                  <from>
                    <xdr:col>69</xdr:col>
                    <xdr:colOff>82550</xdr:colOff>
                    <xdr:row>150</xdr:row>
                    <xdr:rowOff>25400</xdr:rowOff>
                  </from>
                  <to>
                    <xdr:col>71</xdr:col>
                    <xdr:colOff>69850</xdr:colOff>
                    <xdr:row>152</xdr:row>
                    <xdr:rowOff>76200</xdr:rowOff>
                  </to>
                </anchor>
              </controlPr>
            </control>
          </mc:Choice>
        </mc:AlternateContent>
        <mc:AlternateContent xmlns:mc="http://schemas.openxmlformats.org/markup-compatibility/2006">
          <mc:Choice Requires="x14">
            <control shapeId="22633" r:id="rId107" name="Check Box 105">
              <controlPr defaultSize="0" autoFill="0" autoLine="0" autoPict="0">
                <anchor moveWithCells="1">
                  <from>
                    <xdr:col>79</xdr:col>
                    <xdr:colOff>82550</xdr:colOff>
                    <xdr:row>150</xdr:row>
                    <xdr:rowOff>25400</xdr:rowOff>
                  </from>
                  <to>
                    <xdr:col>81</xdr:col>
                    <xdr:colOff>69850</xdr:colOff>
                    <xdr:row>152</xdr:row>
                    <xdr:rowOff>76200</xdr:rowOff>
                  </to>
                </anchor>
              </controlPr>
            </control>
          </mc:Choice>
        </mc:AlternateContent>
        <mc:AlternateContent xmlns:mc="http://schemas.openxmlformats.org/markup-compatibility/2006">
          <mc:Choice Requires="x14">
            <control shapeId="22634" r:id="rId108" name="Check Box 106">
              <controlPr defaultSize="0" autoFill="0" autoLine="0" autoPict="0">
                <anchor moveWithCells="1">
                  <from>
                    <xdr:col>89</xdr:col>
                    <xdr:colOff>82550</xdr:colOff>
                    <xdr:row>150</xdr:row>
                    <xdr:rowOff>25400</xdr:rowOff>
                  </from>
                  <to>
                    <xdr:col>91</xdr:col>
                    <xdr:colOff>69850</xdr:colOff>
                    <xdr:row>152</xdr:row>
                    <xdr:rowOff>76200</xdr:rowOff>
                  </to>
                </anchor>
              </controlPr>
            </control>
          </mc:Choice>
        </mc:AlternateContent>
        <mc:AlternateContent xmlns:mc="http://schemas.openxmlformats.org/markup-compatibility/2006">
          <mc:Choice Requires="x14">
            <control shapeId="22635" r:id="rId109" name="Check Box 107">
              <controlPr defaultSize="0" autoFill="0" autoLine="0" autoPict="0">
                <anchor moveWithCells="1">
                  <from>
                    <xdr:col>99</xdr:col>
                    <xdr:colOff>82550</xdr:colOff>
                    <xdr:row>150</xdr:row>
                    <xdr:rowOff>25400</xdr:rowOff>
                  </from>
                  <to>
                    <xdr:col>101</xdr:col>
                    <xdr:colOff>69850</xdr:colOff>
                    <xdr:row>152</xdr:row>
                    <xdr:rowOff>76200</xdr:rowOff>
                  </to>
                </anchor>
              </controlPr>
            </control>
          </mc:Choice>
        </mc:AlternateContent>
        <mc:AlternateContent xmlns:mc="http://schemas.openxmlformats.org/markup-compatibility/2006">
          <mc:Choice Requires="x14">
            <control shapeId="22636" r:id="rId110" name="Check Box 108">
              <controlPr defaultSize="0" autoFill="0" autoLine="0" autoPict="0">
                <anchor moveWithCells="1">
                  <from>
                    <xdr:col>109</xdr:col>
                    <xdr:colOff>82550</xdr:colOff>
                    <xdr:row>150</xdr:row>
                    <xdr:rowOff>25400</xdr:rowOff>
                  </from>
                  <to>
                    <xdr:col>111</xdr:col>
                    <xdr:colOff>69850</xdr:colOff>
                    <xdr:row>152</xdr:row>
                    <xdr:rowOff>76200</xdr:rowOff>
                  </to>
                </anchor>
              </controlPr>
            </control>
          </mc:Choice>
        </mc:AlternateContent>
        <mc:AlternateContent xmlns:mc="http://schemas.openxmlformats.org/markup-compatibility/2006">
          <mc:Choice Requires="x14">
            <control shapeId="22637" r:id="rId111" name="Check Box 109">
              <controlPr defaultSize="0" autoFill="0" autoLine="0" autoPict="0">
                <anchor moveWithCells="1">
                  <from>
                    <xdr:col>59</xdr:col>
                    <xdr:colOff>82550</xdr:colOff>
                    <xdr:row>156</xdr:row>
                    <xdr:rowOff>25400</xdr:rowOff>
                  </from>
                  <to>
                    <xdr:col>61</xdr:col>
                    <xdr:colOff>69850</xdr:colOff>
                    <xdr:row>158</xdr:row>
                    <xdr:rowOff>76200</xdr:rowOff>
                  </to>
                </anchor>
              </controlPr>
            </control>
          </mc:Choice>
        </mc:AlternateContent>
        <mc:AlternateContent xmlns:mc="http://schemas.openxmlformats.org/markup-compatibility/2006">
          <mc:Choice Requires="x14">
            <control shapeId="22638" r:id="rId112" name="Check Box 110">
              <controlPr defaultSize="0" autoFill="0" autoLine="0" autoPict="0">
                <anchor moveWithCells="1">
                  <from>
                    <xdr:col>69</xdr:col>
                    <xdr:colOff>82550</xdr:colOff>
                    <xdr:row>156</xdr:row>
                    <xdr:rowOff>25400</xdr:rowOff>
                  </from>
                  <to>
                    <xdr:col>71</xdr:col>
                    <xdr:colOff>69850</xdr:colOff>
                    <xdr:row>158</xdr:row>
                    <xdr:rowOff>76200</xdr:rowOff>
                  </to>
                </anchor>
              </controlPr>
            </control>
          </mc:Choice>
        </mc:AlternateContent>
        <mc:AlternateContent xmlns:mc="http://schemas.openxmlformats.org/markup-compatibility/2006">
          <mc:Choice Requires="x14">
            <control shapeId="22639" r:id="rId113" name="Check Box 111">
              <controlPr defaultSize="0" autoFill="0" autoLine="0" autoPict="0">
                <anchor moveWithCells="1">
                  <from>
                    <xdr:col>79</xdr:col>
                    <xdr:colOff>82550</xdr:colOff>
                    <xdr:row>156</xdr:row>
                    <xdr:rowOff>25400</xdr:rowOff>
                  </from>
                  <to>
                    <xdr:col>81</xdr:col>
                    <xdr:colOff>69850</xdr:colOff>
                    <xdr:row>158</xdr:row>
                    <xdr:rowOff>76200</xdr:rowOff>
                  </to>
                </anchor>
              </controlPr>
            </control>
          </mc:Choice>
        </mc:AlternateContent>
        <mc:AlternateContent xmlns:mc="http://schemas.openxmlformats.org/markup-compatibility/2006">
          <mc:Choice Requires="x14">
            <control shapeId="22640" r:id="rId114" name="Check Box 112">
              <controlPr defaultSize="0" autoFill="0" autoLine="0" autoPict="0">
                <anchor moveWithCells="1">
                  <from>
                    <xdr:col>89</xdr:col>
                    <xdr:colOff>82550</xdr:colOff>
                    <xdr:row>156</xdr:row>
                    <xdr:rowOff>25400</xdr:rowOff>
                  </from>
                  <to>
                    <xdr:col>91</xdr:col>
                    <xdr:colOff>69850</xdr:colOff>
                    <xdr:row>158</xdr:row>
                    <xdr:rowOff>76200</xdr:rowOff>
                  </to>
                </anchor>
              </controlPr>
            </control>
          </mc:Choice>
        </mc:AlternateContent>
        <mc:AlternateContent xmlns:mc="http://schemas.openxmlformats.org/markup-compatibility/2006">
          <mc:Choice Requires="x14">
            <control shapeId="22641" r:id="rId115" name="Check Box 113">
              <controlPr defaultSize="0" autoFill="0" autoLine="0" autoPict="0">
                <anchor moveWithCells="1">
                  <from>
                    <xdr:col>99</xdr:col>
                    <xdr:colOff>82550</xdr:colOff>
                    <xdr:row>156</xdr:row>
                    <xdr:rowOff>25400</xdr:rowOff>
                  </from>
                  <to>
                    <xdr:col>101</xdr:col>
                    <xdr:colOff>69850</xdr:colOff>
                    <xdr:row>158</xdr:row>
                    <xdr:rowOff>76200</xdr:rowOff>
                  </to>
                </anchor>
              </controlPr>
            </control>
          </mc:Choice>
        </mc:AlternateContent>
        <mc:AlternateContent xmlns:mc="http://schemas.openxmlformats.org/markup-compatibility/2006">
          <mc:Choice Requires="x14">
            <control shapeId="22642" r:id="rId116" name="Check Box 114">
              <controlPr defaultSize="0" autoFill="0" autoLine="0" autoPict="0">
                <anchor moveWithCells="1">
                  <from>
                    <xdr:col>109</xdr:col>
                    <xdr:colOff>82550</xdr:colOff>
                    <xdr:row>156</xdr:row>
                    <xdr:rowOff>25400</xdr:rowOff>
                  </from>
                  <to>
                    <xdr:col>111</xdr:col>
                    <xdr:colOff>69850</xdr:colOff>
                    <xdr:row>158</xdr:row>
                    <xdr:rowOff>76200</xdr:rowOff>
                  </to>
                </anchor>
              </controlPr>
            </control>
          </mc:Choice>
        </mc:AlternateContent>
        <mc:AlternateContent xmlns:mc="http://schemas.openxmlformats.org/markup-compatibility/2006">
          <mc:Choice Requires="x14">
            <control shapeId="22643" r:id="rId117" name="Check Box 115">
              <controlPr defaultSize="0" autoFill="0" autoLine="0" autoPict="0">
                <anchor moveWithCells="1">
                  <from>
                    <xdr:col>59</xdr:col>
                    <xdr:colOff>82550</xdr:colOff>
                    <xdr:row>162</xdr:row>
                    <xdr:rowOff>25400</xdr:rowOff>
                  </from>
                  <to>
                    <xdr:col>61</xdr:col>
                    <xdr:colOff>69850</xdr:colOff>
                    <xdr:row>164</xdr:row>
                    <xdr:rowOff>76200</xdr:rowOff>
                  </to>
                </anchor>
              </controlPr>
            </control>
          </mc:Choice>
        </mc:AlternateContent>
        <mc:AlternateContent xmlns:mc="http://schemas.openxmlformats.org/markup-compatibility/2006">
          <mc:Choice Requires="x14">
            <control shapeId="22644" r:id="rId118" name="Check Box 116">
              <controlPr defaultSize="0" autoFill="0" autoLine="0" autoPict="0">
                <anchor moveWithCells="1">
                  <from>
                    <xdr:col>69</xdr:col>
                    <xdr:colOff>82550</xdr:colOff>
                    <xdr:row>162</xdr:row>
                    <xdr:rowOff>25400</xdr:rowOff>
                  </from>
                  <to>
                    <xdr:col>71</xdr:col>
                    <xdr:colOff>69850</xdr:colOff>
                    <xdr:row>164</xdr:row>
                    <xdr:rowOff>76200</xdr:rowOff>
                  </to>
                </anchor>
              </controlPr>
            </control>
          </mc:Choice>
        </mc:AlternateContent>
        <mc:AlternateContent xmlns:mc="http://schemas.openxmlformats.org/markup-compatibility/2006">
          <mc:Choice Requires="x14">
            <control shapeId="22645" r:id="rId119" name="Check Box 117">
              <controlPr defaultSize="0" autoFill="0" autoLine="0" autoPict="0">
                <anchor moveWithCells="1">
                  <from>
                    <xdr:col>79</xdr:col>
                    <xdr:colOff>82550</xdr:colOff>
                    <xdr:row>162</xdr:row>
                    <xdr:rowOff>25400</xdr:rowOff>
                  </from>
                  <to>
                    <xdr:col>81</xdr:col>
                    <xdr:colOff>69850</xdr:colOff>
                    <xdr:row>164</xdr:row>
                    <xdr:rowOff>76200</xdr:rowOff>
                  </to>
                </anchor>
              </controlPr>
            </control>
          </mc:Choice>
        </mc:AlternateContent>
        <mc:AlternateContent xmlns:mc="http://schemas.openxmlformats.org/markup-compatibility/2006">
          <mc:Choice Requires="x14">
            <control shapeId="22646" r:id="rId120" name="Check Box 118">
              <controlPr defaultSize="0" autoFill="0" autoLine="0" autoPict="0">
                <anchor moveWithCells="1">
                  <from>
                    <xdr:col>89</xdr:col>
                    <xdr:colOff>82550</xdr:colOff>
                    <xdr:row>162</xdr:row>
                    <xdr:rowOff>25400</xdr:rowOff>
                  </from>
                  <to>
                    <xdr:col>91</xdr:col>
                    <xdr:colOff>69850</xdr:colOff>
                    <xdr:row>164</xdr:row>
                    <xdr:rowOff>76200</xdr:rowOff>
                  </to>
                </anchor>
              </controlPr>
            </control>
          </mc:Choice>
        </mc:AlternateContent>
        <mc:AlternateContent xmlns:mc="http://schemas.openxmlformats.org/markup-compatibility/2006">
          <mc:Choice Requires="x14">
            <control shapeId="22647" r:id="rId121" name="Check Box 119">
              <controlPr defaultSize="0" autoFill="0" autoLine="0" autoPict="0">
                <anchor moveWithCells="1">
                  <from>
                    <xdr:col>99</xdr:col>
                    <xdr:colOff>82550</xdr:colOff>
                    <xdr:row>162</xdr:row>
                    <xdr:rowOff>25400</xdr:rowOff>
                  </from>
                  <to>
                    <xdr:col>101</xdr:col>
                    <xdr:colOff>69850</xdr:colOff>
                    <xdr:row>164</xdr:row>
                    <xdr:rowOff>76200</xdr:rowOff>
                  </to>
                </anchor>
              </controlPr>
            </control>
          </mc:Choice>
        </mc:AlternateContent>
        <mc:AlternateContent xmlns:mc="http://schemas.openxmlformats.org/markup-compatibility/2006">
          <mc:Choice Requires="x14">
            <control shapeId="22648" r:id="rId122" name="Check Box 120">
              <controlPr defaultSize="0" autoFill="0" autoLine="0" autoPict="0">
                <anchor moveWithCells="1">
                  <from>
                    <xdr:col>109</xdr:col>
                    <xdr:colOff>82550</xdr:colOff>
                    <xdr:row>162</xdr:row>
                    <xdr:rowOff>25400</xdr:rowOff>
                  </from>
                  <to>
                    <xdr:col>111</xdr:col>
                    <xdr:colOff>69850</xdr:colOff>
                    <xdr:row>164</xdr:row>
                    <xdr:rowOff>76200</xdr:rowOff>
                  </to>
                </anchor>
              </controlPr>
            </control>
          </mc:Choice>
        </mc:AlternateContent>
        <mc:AlternateContent xmlns:mc="http://schemas.openxmlformats.org/markup-compatibility/2006">
          <mc:Choice Requires="x14">
            <control shapeId="22649" r:id="rId123" name="Check Box 121">
              <controlPr defaultSize="0" autoFill="0" autoLine="0" autoPict="0">
                <anchor moveWithCells="1">
                  <from>
                    <xdr:col>59</xdr:col>
                    <xdr:colOff>88900</xdr:colOff>
                    <xdr:row>225</xdr:row>
                    <xdr:rowOff>31750</xdr:rowOff>
                  </from>
                  <to>
                    <xdr:col>61</xdr:col>
                    <xdr:colOff>76200</xdr:colOff>
                    <xdr:row>227</xdr:row>
                    <xdr:rowOff>76200</xdr:rowOff>
                  </to>
                </anchor>
              </controlPr>
            </control>
          </mc:Choice>
        </mc:AlternateContent>
        <mc:AlternateContent xmlns:mc="http://schemas.openxmlformats.org/markup-compatibility/2006">
          <mc:Choice Requires="x14">
            <control shapeId="22650" r:id="rId124" name="Check Box 122">
              <controlPr defaultSize="0" autoFill="0" autoLine="0" autoPict="0">
                <anchor moveWithCells="1">
                  <from>
                    <xdr:col>69</xdr:col>
                    <xdr:colOff>88900</xdr:colOff>
                    <xdr:row>225</xdr:row>
                    <xdr:rowOff>31750</xdr:rowOff>
                  </from>
                  <to>
                    <xdr:col>71</xdr:col>
                    <xdr:colOff>76200</xdr:colOff>
                    <xdr:row>227</xdr:row>
                    <xdr:rowOff>76200</xdr:rowOff>
                  </to>
                </anchor>
              </controlPr>
            </control>
          </mc:Choice>
        </mc:AlternateContent>
        <mc:AlternateContent xmlns:mc="http://schemas.openxmlformats.org/markup-compatibility/2006">
          <mc:Choice Requires="x14">
            <control shapeId="22651" r:id="rId125" name="Check Box 123">
              <controlPr defaultSize="0" autoFill="0" autoLine="0" autoPict="0">
                <anchor moveWithCells="1">
                  <from>
                    <xdr:col>79</xdr:col>
                    <xdr:colOff>88900</xdr:colOff>
                    <xdr:row>225</xdr:row>
                    <xdr:rowOff>31750</xdr:rowOff>
                  </from>
                  <to>
                    <xdr:col>81</xdr:col>
                    <xdr:colOff>76200</xdr:colOff>
                    <xdr:row>227</xdr:row>
                    <xdr:rowOff>76200</xdr:rowOff>
                  </to>
                </anchor>
              </controlPr>
            </control>
          </mc:Choice>
        </mc:AlternateContent>
        <mc:AlternateContent xmlns:mc="http://schemas.openxmlformats.org/markup-compatibility/2006">
          <mc:Choice Requires="x14">
            <control shapeId="22655" r:id="rId126" name="Check Box 127">
              <controlPr defaultSize="0" autoFill="0" autoLine="0" autoPict="0">
                <anchor moveWithCells="1">
                  <from>
                    <xdr:col>59</xdr:col>
                    <xdr:colOff>101600</xdr:colOff>
                    <xdr:row>195</xdr:row>
                    <xdr:rowOff>57150</xdr:rowOff>
                  </from>
                  <to>
                    <xdr:col>61</xdr:col>
                    <xdr:colOff>88900</xdr:colOff>
                    <xdr:row>198</xdr:row>
                    <xdr:rowOff>6350</xdr:rowOff>
                  </to>
                </anchor>
              </controlPr>
            </control>
          </mc:Choice>
        </mc:AlternateContent>
        <mc:AlternateContent xmlns:mc="http://schemas.openxmlformats.org/markup-compatibility/2006">
          <mc:Choice Requires="x14">
            <control shapeId="22656" r:id="rId127" name="Check Box 128">
              <controlPr defaultSize="0" autoFill="0" autoLine="0" autoPict="0">
                <anchor moveWithCells="1">
                  <from>
                    <xdr:col>69</xdr:col>
                    <xdr:colOff>101600</xdr:colOff>
                    <xdr:row>195</xdr:row>
                    <xdr:rowOff>57150</xdr:rowOff>
                  </from>
                  <to>
                    <xdr:col>71</xdr:col>
                    <xdr:colOff>88900</xdr:colOff>
                    <xdr:row>198</xdr:row>
                    <xdr:rowOff>6350</xdr:rowOff>
                  </to>
                </anchor>
              </controlPr>
            </control>
          </mc:Choice>
        </mc:AlternateContent>
        <mc:AlternateContent xmlns:mc="http://schemas.openxmlformats.org/markup-compatibility/2006">
          <mc:Choice Requires="x14">
            <control shapeId="22657" r:id="rId128" name="Check Box 129">
              <controlPr defaultSize="0" autoFill="0" autoLine="0" autoPict="0">
                <anchor moveWithCells="1">
                  <from>
                    <xdr:col>79</xdr:col>
                    <xdr:colOff>101600</xdr:colOff>
                    <xdr:row>195</xdr:row>
                    <xdr:rowOff>57150</xdr:rowOff>
                  </from>
                  <to>
                    <xdr:col>81</xdr:col>
                    <xdr:colOff>88900</xdr:colOff>
                    <xdr:row>198</xdr:row>
                    <xdr:rowOff>6350</xdr:rowOff>
                  </to>
                </anchor>
              </controlPr>
            </control>
          </mc:Choice>
        </mc:AlternateContent>
        <mc:AlternateContent xmlns:mc="http://schemas.openxmlformats.org/markup-compatibility/2006">
          <mc:Choice Requires="x14">
            <control shapeId="22658" r:id="rId129" name="Check Box 130">
              <controlPr defaultSize="0" autoFill="0" autoLine="0" autoPict="0">
                <anchor moveWithCells="1">
                  <from>
                    <xdr:col>89</xdr:col>
                    <xdr:colOff>101600</xdr:colOff>
                    <xdr:row>195</xdr:row>
                    <xdr:rowOff>57150</xdr:rowOff>
                  </from>
                  <to>
                    <xdr:col>91</xdr:col>
                    <xdr:colOff>88900</xdr:colOff>
                    <xdr:row>198</xdr:row>
                    <xdr:rowOff>6350</xdr:rowOff>
                  </to>
                </anchor>
              </controlPr>
            </control>
          </mc:Choice>
        </mc:AlternateContent>
        <mc:AlternateContent xmlns:mc="http://schemas.openxmlformats.org/markup-compatibility/2006">
          <mc:Choice Requires="x14">
            <control shapeId="22659" r:id="rId130" name="Check Box 131">
              <controlPr defaultSize="0" autoFill="0" autoLine="0" autoPict="0">
                <anchor moveWithCells="1">
                  <from>
                    <xdr:col>99</xdr:col>
                    <xdr:colOff>101600</xdr:colOff>
                    <xdr:row>195</xdr:row>
                    <xdr:rowOff>57150</xdr:rowOff>
                  </from>
                  <to>
                    <xdr:col>101</xdr:col>
                    <xdr:colOff>88900</xdr:colOff>
                    <xdr:row>198</xdr:row>
                    <xdr:rowOff>6350</xdr:rowOff>
                  </to>
                </anchor>
              </controlPr>
            </control>
          </mc:Choice>
        </mc:AlternateContent>
        <mc:AlternateContent xmlns:mc="http://schemas.openxmlformats.org/markup-compatibility/2006">
          <mc:Choice Requires="x14">
            <control shapeId="22661" r:id="rId131" name="Check Box 133">
              <controlPr defaultSize="0" autoFill="0" autoLine="0" autoPict="0">
                <anchor moveWithCells="1">
                  <from>
                    <xdr:col>59</xdr:col>
                    <xdr:colOff>101600</xdr:colOff>
                    <xdr:row>201</xdr:row>
                    <xdr:rowOff>57150</xdr:rowOff>
                  </from>
                  <to>
                    <xdr:col>61</xdr:col>
                    <xdr:colOff>88900</xdr:colOff>
                    <xdr:row>204</xdr:row>
                    <xdr:rowOff>6350</xdr:rowOff>
                  </to>
                </anchor>
              </controlPr>
            </control>
          </mc:Choice>
        </mc:AlternateContent>
        <mc:AlternateContent xmlns:mc="http://schemas.openxmlformats.org/markup-compatibility/2006">
          <mc:Choice Requires="x14">
            <control shapeId="22662" r:id="rId132" name="Check Box 134">
              <controlPr defaultSize="0" autoFill="0" autoLine="0" autoPict="0">
                <anchor moveWithCells="1">
                  <from>
                    <xdr:col>69</xdr:col>
                    <xdr:colOff>101600</xdr:colOff>
                    <xdr:row>201</xdr:row>
                    <xdr:rowOff>57150</xdr:rowOff>
                  </from>
                  <to>
                    <xdr:col>71</xdr:col>
                    <xdr:colOff>88900</xdr:colOff>
                    <xdr:row>204</xdr:row>
                    <xdr:rowOff>6350</xdr:rowOff>
                  </to>
                </anchor>
              </controlPr>
            </control>
          </mc:Choice>
        </mc:AlternateContent>
        <mc:AlternateContent xmlns:mc="http://schemas.openxmlformats.org/markup-compatibility/2006">
          <mc:Choice Requires="x14">
            <control shapeId="22663" r:id="rId133" name="Check Box 135">
              <controlPr defaultSize="0" autoFill="0" autoLine="0" autoPict="0">
                <anchor moveWithCells="1">
                  <from>
                    <xdr:col>79</xdr:col>
                    <xdr:colOff>101600</xdr:colOff>
                    <xdr:row>201</xdr:row>
                    <xdr:rowOff>57150</xdr:rowOff>
                  </from>
                  <to>
                    <xdr:col>81</xdr:col>
                    <xdr:colOff>88900</xdr:colOff>
                    <xdr:row>204</xdr:row>
                    <xdr:rowOff>6350</xdr:rowOff>
                  </to>
                </anchor>
              </controlPr>
            </control>
          </mc:Choice>
        </mc:AlternateContent>
        <mc:AlternateContent xmlns:mc="http://schemas.openxmlformats.org/markup-compatibility/2006">
          <mc:Choice Requires="x14">
            <control shapeId="22667" r:id="rId134" name="Check Box 139">
              <controlPr defaultSize="0" autoFill="0" autoLine="0" autoPict="0">
                <anchor moveWithCells="1">
                  <from>
                    <xdr:col>59</xdr:col>
                    <xdr:colOff>101600</xdr:colOff>
                    <xdr:row>207</xdr:row>
                    <xdr:rowOff>57150</xdr:rowOff>
                  </from>
                  <to>
                    <xdr:col>61</xdr:col>
                    <xdr:colOff>88900</xdr:colOff>
                    <xdr:row>210</xdr:row>
                    <xdr:rowOff>6350</xdr:rowOff>
                  </to>
                </anchor>
              </controlPr>
            </control>
          </mc:Choice>
        </mc:AlternateContent>
        <mc:AlternateContent xmlns:mc="http://schemas.openxmlformats.org/markup-compatibility/2006">
          <mc:Choice Requires="x14">
            <control shapeId="22668" r:id="rId135" name="Check Box 140">
              <controlPr defaultSize="0" autoFill="0" autoLine="0" autoPict="0">
                <anchor moveWithCells="1">
                  <from>
                    <xdr:col>69</xdr:col>
                    <xdr:colOff>101600</xdr:colOff>
                    <xdr:row>207</xdr:row>
                    <xdr:rowOff>57150</xdr:rowOff>
                  </from>
                  <to>
                    <xdr:col>71</xdr:col>
                    <xdr:colOff>88900</xdr:colOff>
                    <xdr:row>210</xdr:row>
                    <xdr:rowOff>6350</xdr:rowOff>
                  </to>
                </anchor>
              </controlPr>
            </control>
          </mc:Choice>
        </mc:AlternateContent>
        <mc:AlternateContent xmlns:mc="http://schemas.openxmlformats.org/markup-compatibility/2006">
          <mc:Choice Requires="x14">
            <control shapeId="22669" r:id="rId136" name="Check Box 141">
              <controlPr defaultSize="0" autoFill="0" autoLine="0" autoPict="0">
                <anchor moveWithCells="1">
                  <from>
                    <xdr:col>79</xdr:col>
                    <xdr:colOff>101600</xdr:colOff>
                    <xdr:row>207</xdr:row>
                    <xdr:rowOff>57150</xdr:rowOff>
                  </from>
                  <to>
                    <xdr:col>81</xdr:col>
                    <xdr:colOff>88900</xdr:colOff>
                    <xdr:row>210</xdr:row>
                    <xdr:rowOff>6350</xdr:rowOff>
                  </to>
                </anchor>
              </controlPr>
            </control>
          </mc:Choice>
        </mc:AlternateContent>
        <mc:AlternateContent xmlns:mc="http://schemas.openxmlformats.org/markup-compatibility/2006">
          <mc:Choice Requires="x14">
            <control shapeId="22673" r:id="rId137" name="Check Box 145">
              <controlPr defaultSize="0" autoFill="0" autoLine="0" autoPict="0">
                <anchor moveWithCells="1">
                  <from>
                    <xdr:col>59</xdr:col>
                    <xdr:colOff>101600</xdr:colOff>
                    <xdr:row>213</xdr:row>
                    <xdr:rowOff>57150</xdr:rowOff>
                  </from>
                  <to>
                    <xdr:col>61</xdr:col>
                    <xdr:colOff>88900</xdr:colOff>
                    <xdr:row>216</xdr:row>
                    <xdr:rowOff>6350</xdr:rowOff>
                  </to>
                </anchor>
              </controlPr>
            </control>
          </mc:Choice>
        </mc:AlternateContent>
        <mc:AlternateContent xmlns:mc="http://schemas.openxmlformats.org/markup-compatibility/2006">
          <mc:Choice Requires="x14">
            <control shapeId="22674" r:id="rId138" name="Check Box 146">
              <controlPr defaultSize="0" autoFill="0" autoLine="0" autoPict="0">
                <anchor moveWithCells="1">
                  <from>
                    <xdr:col>69</xdr:col>
                    <xdr:colOff>101600</xdr:colOff>
                    <xdr:row>213</xdr:row>
                    <xdr:rowOff>57150</xdr:rowOff>
                  </from>
                  <to>
                    <xdr:col>71</xdr:col>
                    <xdr:colOff>88900</xdr:colOff>
                    <xdr:row>216</xdr:row>
                    <xdr:rowOff>6350</xdr:rowOff>
                  </to>
                </anchor>
              </controlPr>
            </control>
          </mc:Choice>
        </mc:AlternateContent>
        <mc:AlternateContent xmlns:mc="http://schemas.openxmlformats.org/markup-compatibility/2006">
          <mc:Choice Requires="x14">
            <control shapeId="22675" r:id="rId139" name="Check Box 147">
              <controlPr defaultSize="0" autoFill="0" autoLine="0" autoPict="0">
                <anchor moveWithCells="1">
                  <from>
                    <xdr:col>79</xdr:col>
                    <xdr:colOff>101600</xdr:colOff>
                    <xdr:row>213</xdr:row>
                    <xdr:rowOff>57150</xdr:rowOff>
                  </from>
                  <to>
                    <xdr:col>81</xdr:col>
                    <xdr:colOff>88900</xdr:colOff>
                    <xdr:row>216</xdr:row>
                    <xdr:rowOff>6350</xdr:rowOff>
                  </to>
                </anchor>
              </controlPr>
            </control>
          </mc:Choice>
        </mc:AlternateContent>
        <mc:AlternateContent xmlns:mc="http://schemas.openxmlformats.org/markup-compatibility/2006">
          <mc:Choice Requires="x14">
            <control shapeId="22679" r:id="rId140" name="Check Box 151">
              <controlPr defaultSize="0" autoFill="0" autoLine="0" autoPict="0">
                <anchor moveWithCells="1">
                  <from>
                    <xdr:col>59</xdr:col>
                    <xdr:colOff>101600</xdr:colOff>
                    <xdr:row>219</xdr:row>
                    <xdr:rowOff>57150</xdr:rowOff>
                  </from>
                  <to>
                    <xdr:col>61</xdr:col>
                    <xdr:colOff>88900</xdr:colOff>
                    <xdr:row>222</xdr:row>
                    <xdr:rowOff>6350</xdr:rowOff>
                  </to>
                </anchor>
              </controlPr>
            </control>
          </mc:Choice>
        </mc:AlternateContent>
        <mc:AlternateContent xmlns:mc="http://schemas.openxmlformats.org/markup-compatibility/2006">
          <mc:Choice Requires="x14">
            <control shapeId="22680" r:id="rId141" name="Check Box 152">
              <controlPr defaultSize="0" autoFill="0" autoLine="0" autoPict="0">
                <anchor moveWithCells="1">
                  <from>
                    <xdr:col>69</xdr:col>
                    <xdr:colOff>101600</xdr:colOff>
                    <xdr:row>219</xdr:row>
                    <xdr:rowOff>57150</xdr:rowOff>
                  </from>
                  <to>
                    <xdr:col>71</xdr:col>
                    <xdr:colOff>88900</xdr:colOff>
                    <xdr:row>222</xdr:row>
                    <xdr:rowOff>6350</xdr:rowOff>
                  </to>
                </anchor>
              </controlPr>
            </control>
          </mc:Choice>
        </mc:AlternateContent>
        <mc:AlternateContent xmlns:mc="http://schemas.openxmlformats.org/markup-compatibility/2006">
          <mc:Choice Requires="x14">
            <control shapeId="22681" r:id="rId142" name="Check Box 153">
              <controlPr defaultSize="0" autoFill="0" autoLine="0" autoPict="0">
                <anchor moveWithCells="1">
                  <from>
                    <xdr:col>79</xdr:col>
                    <xdr:colOff>101600</xdr:colOff>
                    <xdr:row>219</xdr:row>
                    <xdr:rowOff>57150</xdr:rowOff>
                  </from>
                  <to>
                    <xdr:col>81</xdr:col>
                    <xdr:colOff>88900</xdr:colOff>
                    <xdr:row>222</xdr:row>
                    <xdr:rowOff>6350</xdr:rowOff>
                  </to>
                </anchor>
              </controlPr>
            </control>
          </mc:Choice>
        </mc:AlternateContent>
        <mc:AlternateContent xmlns:mc="http://schemas.openxmlformats.org/markup-compatibility/2006">
          <mc:Choice Requires="x14">
            <control shapeId="22685" r:id="rId143" name="Check Box 157">
              <controlPr defaultSize="0" autoFill="0" autoLine="0" autoPict="0">
                <anchor moveWithCells="1">
                  <from>
                    <xdr:col>59</xdr:col>
                    <xdr:colOff>101600</xdr:colOff>
                    <xdr:row>231</xdr:row>
                    <xdr:rowOff>57150</xdr:rowOff>
                  </from>
                  <to>
                    <xdr:col>61</xdr:col>
                    <xdr:colOff>88900</xdr:colOff>
                    <xdr:row>234</xdr:row>
                    <xdr:rowOff>6350</xdr:rowOff>
                  </to>
                </anchor>
              </controlPr>
            </control>
          </mc:Choice>
        </mc:AlternateContent>
        <mc:AlternateContent xmlns:mc="http://schemas.openxmlformats.org/markup-compatibility/2006">
          <mc:Choice Requires="x14">
            <control shapeId="22686" r:id="rId144" name="Check Box 158">
              <controlPr defaultSize="0" autoFill="0" autoLine="0" autoPict="0">
                <anchor moveWithCells="1">
                  <from>
                    <xdr:col>69</xdr:col>
                    <xdr:colOff>101600</xdr:colOff>
                    <xdr:row>231</xdr:row>
                    <xdr:rowOff>57150</xdr:rowOff>
                  </from>
                  <to>
                    <xdr:col>71</xdr:col>
                    <xdr:colOff>88900</xdr:colOff>
                    <xdr:row>234</xdr:row>
                    <xdr:rowOff>6350</xdr:rowOff>
                  </to>
                </anchor>
              </controlPr>
            </control>
          </mc:Choice>
        </mc:AlternateContent>
        <mc:AlternateContent xmlns:mc="http://schemas.openxmlformats.org/markup-compatibility/2006">
          <mc:Choice Requires="x14">
            <control shapeId="22687" r:id="rId145" name="Check Box 159">
              <controlPr defaultSize="0" autoFill="0" autoLine="0" autoPict="0">
                <anchor moveWithCells="1">
                  <from>
                    <xdr:col>79</xdr:col>
                    <xdr:colOff>101600</xdr:colOff>
                    <xdr:row>231</xdr:row>
                    <xdr:rowOff>57150</xdr:rowOff>
                  </from>
                  <to>
                    <xdr:col>81</xdr:col>
                    <xdr:colOff>88900</xdr:colOff>
                    <xdr:row>234</xdr:row>
                    <xdr:rowOff>6350</xdr:rowOff>
                  </to>
                </anchor>
              </controlPr>
            </control>
          </mc:Choice>
        </mc:AlternateContent>
        <mc:AlternateContent xmlns:mc="http://schemas.openxmlformats.org/markup-compatibility/2006">
          <mc:Choice Requires="x14">
            <control shapeId="22691" r:id="rId146" name="Check Box 163">
              <controlPr defaultSize="0" autoFill="0" autoLine="0" autoPict="0">
                <anchor moveWithCells="1">
                  <from>
                    <xdr:col>59</xdr:col>
                    <xdr:colOff>101600</xdr:colOff>
                    <xdr:row>237</xdr:row>
                    <xdr:rowOff>57150</xdr:rowOff>
                  </from>
                  <to>
                    <xdr:col>61</xdr:col>
                    <xdr:colOff>88900</xdr:colOff>
                    <xdr:row>240</xdr:row>
                    <xdr:rowOff>6350</xdr:rowOff>
                  </to>
                </anchor>
              </controlPr>
            </control>
          </mc:Choice>
        </mc:AlternateContent>
        <mc:AlternateContent xmlns:mc="http://schemas.openxmlformats.org/markup-compatibility/2006">
          <mc:Choice Requires="x14">
            <control shapeId="22692" r:id="rId147" name="Check Box 164">
              <controlPr defaultSize="0" autoFill="0" autoLine="0" autoPict="0">
                <anchor moveWithCells="1">
                  <from>
                    <xdr:col>69</xdr:col>
                    <xdr:colOff>101600</xdr:colOff>
                    <xdr:row>237</xdr:row>
                    <xdr:rowOff>57150</xdr:rowOff>
                  </from>
                  <to>
                    <xdr:col>71</xdr:col>
                    <xdr:colOff>88900</xdr:colOff>
                    <xdr:row>240</xdr:row>
                    <xdr:rowOff>6350</xdr:rowOff>
                  </to>
                </anchor>
              </controlPr>
            </control>
          </mc:Choice>
        </mc:AlternateContent>
        <mc:AlternateContent xmlns:mc="http://schemas.openxmlformats.org/markup-compatibility/2006">
          <mc:Choice Requires="x14">
            <control shapeId="22693" r:id="rId148" name="Check Box 165">
              <controlPr defaultSize="0" autoFill="0" autoLine="0" autoPict="0">
                <anchor moveWithCells="1">
                  <from>
                    <xdr:col>79</xdr:col>
                    <xdr:colOff>101600</xdr:colOff>
                    <xdr:row>237</xdr:row>
                    <xdr:rowOff>57150</xdr:rowOff>
                  </from>
                  <to>
                    <xdr:col>81</xdr:col>
                    <xdr:colOff>88900</xdr:colOff>
                    <xdr:row>240</xdr:row>
                    <xdr:rowOff>6350</xdr:rowOff>
                  </to>
                </anchor>
              </controlPr>
            </control>
          </mc:Choice>
        </mc:AlternateContent>
        <mc:AlternateContent xmlns:mc="http://schemas.openxmlformats.org/markup-compatibility/2006">
          <mc:Choice Requires="x14">
            <control shapeId="22697" r:id="rId149" name="Check Box 169">
              <controlPr defaultSize="0" autoFill="0" autoLine="0" autoPict="0">
                <anchor moveWithCells="1">
                  <from>
                    <xdr:col>59</xdr:col>
                    <xdr:colOff>101600</xdr:colOff>
                    <xdr:row>243</xdr:row>
                    <xdr:rowOff>57150</xdr:rowOff>
                  </from>
                  <to>
                    <xdr:col>61</xdr:col>
                    <xdr:colOff>88900</xdr:colOff>
                    <xdr:row>246</xdr:row>
                    <xdr:rowOff>12700</xdr:rowOff>
                  </to>
                </anchor>
              </controlPr>
            </control>
          </mc:Choice>
        </mc:AlternateContent>
        <mc:AlternateContent xmlns:mc="http://schemas.openxmlformats.org/markup-compatibility/2006">
          <mc:Choice Requires="x14">
            <control shapeId="22698" r:id="rId150" name="Check Box 170">
              <controlPr defaultSize="0" autoFill="0" autoLine="0" autoPict="0">
                <anchor moveWithCells="1">
                  <from>
                    <xdr:col>69</xdr:col>
                    <xdr:colOff>101600</xdr:colOff>
                    <xdr:row>243</xdr:row>
                    <xdr:rowOff>57150</xdr:rowOff>
                  </from>
                  <to>
                    <xdr:col>71</xdr:col>
                    <xdr:colOff>88900</xdr:colOff>
                    <xdr:row>246</xdr:row>
                    <xdr:rowOff>12700</xdr:rowOff>
                  </to>
                </anchor>
              </controlPr>
            </control>
          </mc:Choice>
        </mc:AlternateContent>
        <mc:AlternateContent xmlns:mc="http://schemas.openxmlformats.org/markup-compatibility/2006">
          <mc:Choice Requires="x14">
            <control shapeId="22699" r:id="rId151" name="Check Box 171">
              <controlPr defaultSize="0" autoFill="0" autoLine="0" autoPict="0">
                <anchor moveWithCells="1">
                  <from>
                    <xdr:col>79</xdr:col>
                    <xdr:colOff>101600</xdr:colOff>
                    <xdr:row>243</xdr:row>
                    <xdr:rowOff>57150</xdr:rowOff>
                  </from>
                  <to>
                    <xdr:col>81</xdr:col>
                    <xdr:colOff>88900</xdr:colOff>
                    <xdr:row>246</xdr:row>
                    <xdr:rowOff>12700</xdr:rowOff>
                  </to>
                </anchor>
              </controlPr>
            </control>
          </mc:Choice>
        </mc:AlternateContent>
        <mc:AlternateContent xmlns:mc="http://schemas.openxmlformats.org/markup-compatibility/2006">
          <mc:Choice Requires="x14">
            <control shapeId="22700" r:id="rId152" name="Check Box 172">
              <controlPr defaultSize="0" autoFill="0" autoLine="0" autoPict="0">
                <anchor moveWithCells="1">
                  <from>
                    <xdr:col>59</xdr:col>
                    <xdr:colOff>88900</xdr:colOff>
                    <xdr:row>311</xdr:row>
                    <xdr:rowOff>31750</xdr:rowOff>
                  </from>
                  <to>
                    <xdr:col>61</xdr:col>
                    <xdr:colOff>76200</xdr:colOff>
                    <xdr:row>313</xdr:row>
                    <xdr:rowOff>76200</xdr:rowOff>
                  </to>
                </anchor>
              </controlPr>
            </control>
          </mc:Choice>
        </mc:AlternateContent>
        <mc:AlternateContent xmlns:mc="http://schemas.openxmlformats.org/markup-compatibility/2006">
          <mc:Choice Requires="x14">
            <control shapeId="22701" r:id="rId153" name="Check Box 173">
              <controlPr defaultSize="0" autoFill="0" autoLine="0" autoPict="0">
                <anchor moveWithCells="1">
                  <from>
                    <xdr:col>69</xdr:col>
                    <xdr:colOff>88900</xdr:colOff>
                    <xdr:row>311</xdr:row>
                    <xdr:rowOff>31750</xdr:rowOff>
                  </from>
                  <to>
                    <xdr:col>71</xdr:col>
                    <xdr:colOff>76200</xdr:colOff>
                    <xdr:row>313</xdr:row>
                    <xdr:rowOff>76200</xdr:rowOff>
                  </to>
                </anchor>
              </controlPr>
            </control>
          </mc:Choice>
        </mc:AlternateContent>
        <mc:AlternateContent xmlns:mc="http://schemas.openxmlformats.org/markup-compatibility/2006">
          <mc:Choice Requires="x14">
            <control shapeId="22702" r:id="rId154" name="Check Box 174">
              <controlPr defaultSize="0" autoFill="0" autoLine="0" autoPict="0">
                <anchor moveWithCells="1">
                  <from>
                    <xdr:col>79</xdr:col>
                    <xdr:colOff>88900</xdr:colOff>
                    <xdr:row>311</xdr:row>
                    <xdr:rowOff>31750</xdr:rowOff>
                  </from>
                  <to>
                    <xdr:col>81</xdr:col>
                    <xdr:colOff>76200</xdr:colOff>
                    <xdr:row>313</xdr:row>
                    <xdr:rowOff>76200</xdr:rowOff>
                  </to>
                </anchor>
              </controlPr>
            </control>
          </mc:Choice>
        </mc:AlternateContent>
        <mc:AlternateContent xmlns:mc="http://schemas.openxmlformats.org/markup-compatibility/2006">
          <mc:Choice Requires="x14">
            <control shapeId="22703" r:id="rId155" name="Check Box 175">
              <controlPr defaultSize="0" autoFill="0" autoLine="0" autoPict="0">
                <anchor moveWithCells="1">
                  <from>
                    <xdr:col>89</xdr:col>
                    <xdr:colOff>88900</xdr:colOff>
                    <xdr:row>311</xdr:row>
                    <xdr:rowOff>31750</xdr:rowOff>
                  </from>
                  <to>
                    <xdr:col>91</xdr:col>
                    <xdr:colOff>76200</xdr:colOff>
                    <xdr:row>313</xdr:row>
                    <xdr:rowOff>76200</xdr:rowOff>
                  </to>
                </anchor>
              </controlPr>
            </control>
          </mc:Choice>
        </mc:AlternateContent>
        <mc:AlternateContent xmlns:mc="http://schemas.openxmlformats.org/markup-compatibility/2006">
          <mc:Choice Requires="x14">
            <control shapeId="22704" r:id="rId156" name="Check Box 176">
              <controlPr defaultSize="0" autoFill="0" autoLine="0" autoPict="0">
                <anchor moveWithCells="1">
                  <from>
                    <xdr:col>99</xdr:col>
                    <xdr:colOff>88900</xdr:colOff>
                    <xdr:row>311</xdr:row>
                    <xdr:rowOff>31750</xdr:rowOff>
                  </from>
                  <to>
                    <xdr:col>101</xdr:col>
                    <xdr:colOff>76200</xdr:colOff>
                    <xdr:row>313</xdr:row>
                    <xdr:rowOff>76200</xdr:rowOff>
                  </to>
                </anchor>
              </controlPr>
            </control>
          </mc:Choice>
        </mc:AlternateContent>
        <mc:AlternateContent xmlns:mc="http://schemas.openxmlformats.org/markup-compatibility/2006">
          <mc:Choice Requires="x14">
            <control shapeId="22705" r:id="rId157" name="Check Box 177">
              <controlPr defaultSize="0" autoFill="0" autoLine="0" autoPict="0">
                <anchor moveWithCells="1">
                  <from>
                    <xdr:col>109</xdr:col>
                    <xdr:colOff>88900</xdr:colOff>
                    <xdr:row>311</xdr:row>
                    <xdr:rowOff>31750</xdr:rowOff>
                  </from>
                  <to>
                    <xdr:col>111</xdr:col>
                    <xdr:colOff>76200</xdr:colOff>
                    <xdr:row>313</xdr:row>
                    <xdr:rowOff>76200</xdr:rowOff>
                  </to>
                </anchor>
              </controlPr>
            </control>
          </mc:Choice>
        </mc:AlternateContent>
        <mc:AlternateContent xmlns:mc="http://schemas.openxmlformats.org/markup-compatibility/2006">
          <mc:Choice Requires="x14">
            <control shapeId="22706" r:id="rId158" name="Check Box 178">
              <controlPr defaultSize="0" autoFill="0" autoLine="0" autoPict="0">
                <anchor moveWithCells="1">
                  <from>
                    <xdr:col>59</xdr:col>
                    <xdr:colOff>82550</xdr:colOff>
                    <xdr:row>281</xdr:row>
                    <xdr:rowOff>31750</xdr:rowOff>
                  </from>
                  <to>
                    <xdr:col>61</xdr:col>
                    <xdr:colOff>69850</xdr:colOff>
                    <xdr:row>283</xdr:row>
                    <xdr:rowOff>76200</xdr:rowOff>
                  </to>
                </anchor>
              </controlPr>
            </control>
          </mc:Choice>
        </mc:AlternateContent>
        <mc:AlternateContent xmlns:mc="http://schemas.openxmlformats.org/markup-compatibility/2006">
          <mc:Choice Requires="x14">
            <control shapeId="22707" r:id="rId159" name="Check Box 179">
              <controlPr defaultSize="0" autoFill="0" autoLine="0" autoPict="0">
                <anchor moveWithCells="1">
                  <from>
                    <xdr:col>69</xdr:col>
                    <xdr:colOff>82550</xdr:colOff>
                    <xdr:row>281</xdr:row>
                    <xdr:rowOff>31750</xdr:rowOff>
                  </from>
                  <to>
                    <xdr:col>71</xdr:col>
                    <xdr:colOff>69850</xdr:colOff>
                    <xdr:row>283</xdr:row>
                    <xdr:rowOff>76200</xdr:rowOff>
                  </to>
                </anchor>
              </controlPr>
            </control>
          </mc:Choice>
        </mc:AlternateContent>
        <mc:AlternateContent xmlns:mc="http://schemas.openxmlformats.org/markup-compatibility/2006">
          <mc:Choice Requires="x14">
            <control shapeId="22708" r:id="rId160" name="Check Box 180">
              <controlPr defaultSize="0" autoFill="0" autoLine="0" autoPict="0">
                <anchor moveWithCells="1">
                  <from>
                    <xdr:col>79</xdr:col>
                    <xdr:colOff>82550</xdr:colOff>
                    <xdr:row>281</xdr:row>
                    <xdr:rowOff>31750</xdr:rowOff>
                  </from>
                  <to>
                    <xdr:col>81</xdr:col>
                    <xdr:colOff>69850</xdr:colOff>
                    <xdr:row>283</xdr:row>
                    <xdr:rowOff>76200</xdr:rowOff>
                  </to>
                </anchor>
              </controlPr>
            </control>
          </mc:Choice>
        </mc:AlternateContent>
        <mc:AlternateContent xmlns:mc="http://schemas.openxmlformats.org/markup-compatibility/2006">
          <mc:Choice Requires="x14">
            <control shapeId="22709" r:id="rId161" name="Check Box 181">
              <controlPr defaultSize="0" autoFill="0" autoLine="0" autoPict="0">
                <anchor moveWithCells="1">
                  <from>
                    <xdr:col>89</xdr:col>
                    <xdr:colOff>82550</xdr:colOff>
                    <xdr:row>281</xdr:row>
                    <xdr:rowOff>31750</xdr:rowOff>
                  </from>
                  <to>
                    <xdr:col>91</xdr:col>
                    <xdr:colOff>69850</xdr:colOff>
                    <xdr:row>283</xdr:row>
                    <xdr:rowOff>76200</xdr:rowOff>
                  </to>
                </anchor>
              </controlPr>
            </control>
          </mc:Choice>
        </mc:AlternateContent>
        <mc:AlternateContent xmlns:mc="http://schemas.openxmlformats.org/markup-compatibility/2006">
          <mc:Choice Requires="x14">
            <control shapeId="22710" r:id="rId162" name="Check Box 182">
              <controlPr defaultSize="0" autoFill="0" autoLine="0" autoPict="0">
                <anchor moveWithCells="1">
                  <from>
                    <xdr:col>99</xdr:col>
                    <xdr:colOff>82550</xdr:colOff>
                    <xdr:row>281</xdr:row>
                    <xdr:rowOff>31750</xdr:rowOff>
                  </from>
                  <to>
                    <xdr:col>101</xdr:col>
                    <xdr:colOff>69850</xdr:colOff>
                    <xdr:row>283</xdr:row>
                    <xdr:rowOff>76200</xdr:rowOff>
                  </to>
                </anchor>
              </controlPr>
            </control>
          </mc:Choice>
        </mc:AlternateContent>
        <mc:AlternateContent xmlns:mc="http://schemas.openxmlformats.org/markup-compatibility/2006">
          <mc:Choice Requires="x14">
            <control shapeId="22711" r:id="rId163" name="Check Box 183">
              <controlPr defaultSize="0" autoFill="0" autoLine="0" autoPict="0">
                <anchor moveWithCells="1">
                  <from>
                    <xdr:col>109</xdr:col>
                    <xdr:colOff>82550</xdr:colOff>
                    <xdr:row>281</xdr:row>
                    <xdr:rowOff>31750</xdr:rowOff>
                  </from>
                  <to>
                    <xdr:col>111</xdr:col>
                    <xdr:colOff>69850</xdr:colOff>
                    <xdr:row>283</xdr:row>
                    <xdr:rowOff>76200</xdr:rowOff>
                  </to>
                </anchor>
              </controlPr>
            </control>
          </mc:Choice>
        </mc:AlternateContent>
        <mc:AlternateContent xmlns:mc="http://schemas.openxmlformats.org/markup-compatibility/2006">
          <mc:Choice Requires="x14">
            <control shapeId="22712" r:id="rId164" name="Check Box 184">
              <controlPr defaultSize="0" autoFill="0" autoLine="0" autoPict="0">
                <anchor moveWithCells="1">
                  <from>
                    <xdr:col>59</xdr:col>
                    <xdr:colOff>82550</xdr:colOff>
                    <xdr:row>287</xdr:row>
                    <xdr:rowOff>25400</xdr:rowOff>
                  </from>
                  <to>
                    <xdr:col>61</xdr:col>
                    <xdr:colOff>69850</xdr:colOff>
                    <xdr:row>289</xdr:row>
                    <xdr:rowOff>76200</xdr:rowOff>
                  </to>
                </anchor>
              </controlPr>
            </control>
          </mc:Choice>
        </mc:AlternateContent>
        <mc:AlternateContent xmlns:mc="http://schemas.openxmlformats.org/markup-compatibility/2006">
          <mc:Choice Requires="x14">
            <control shapeId="22713" r:id="rId165" name="Check Box 185">
              <controlPr defaultSize="0" autoFill="0" autoLine="0" autoPict="0">
                <anchor moveWithCells="1">
                  <from>
                    <xdr:col>69</xdr:col>
                    <xdr:colOff>82550</xdr:colOff>
                    <xdr:row>287</xdr:row>
                    <xdr:rowOff>25400</xdr:rowOff>
                  </from>
                  <to>
                    <xdr:col>71</xdr:col>
                    <xdr:colOff>69850</xdr:colOff>
                    <xdr:row>289</xdr:row>
                    <xdr:rowOff>76200</xdr:rowOff>
                  </to>
                </anchor>
              </controlPr>
            </control>
          </mc:Choice>
        </mc:AlternateContent>
        <mc:AlternateContent xmlns:mc="http://schemas.openxmlformats.org/markup-compatibility/2006">
          <mc:Choice Requires="x14">
            <control shapeId="22714" r:id="rId166" name="Check Box 186">
              <controlPr defaultSize="0" autoFill="0" autoLine="0" autoPict="0">
                <anchor moveWithCells="1">
                  <from>
                    <xdr:col>79</xdr:col>
                    <xdr:colOff>82550</xdr:colOff>
                    <xdr:row>287</xdr:row>
                    <xdr:rowOff>25400</xdr:rowOff>
                  </from>
                  <to>
                    <xdr:col>81</xdr:col>
                    <xdr:colOff>69850</xdr:colOff>
                    <xdr:row>289</xdr:row>
                    <xdr:rowOff>76200</xdr:rowOff>
                  </to>
                </anchor>
              </controlPr>
            </control>
          </mc:Choice>
        </mc:AlternateContent>
        <mc:AlternateContent xmlns:mc="http://schemas.openxmlformats.org/markup-compatibility/2006">
          <mc:Choice Requires="x14">
            <control shapeId="22715" r:id="rId167" name="Check Box 187">
              <controlPr defaultSize="0" autoFill="0" autoLine="0" autoPict="0">
                <anchor moveWithCells="1">
                  <from>
                    <xdr:col>89</xdr:col>
                    <xdr:colOff>82550</xdr:colOff>
                    <xdr:row>287</xdr:row>
                    <xdr:rowOff>25400</xdr:rowOff>
                  </from>
                  <to>
                    <xdr:col>91</xdr:col>
                    <xdr:colOff>69850</xdr:colOff>
                    <xdr:row>289</xdr:row>
                    <xdr:rowOff>76200</xdr:rowOff>
                  </to>
                </anchor>
              </controlPr>
            </control>
          </mc:Choice>
        </mc:AlternateContent>
        <mc:AlternateContent xmlns:mc="http://schemas.openxmlformats.org/markup-compatibility/2006">
          <mc:Choice Requires="x14">
            <control shapeId="22716" r:id="rId168" name="Check Box 188">
              <controlPr defaultSize="0" autoFill="0" autoLine="0" autoPict="0">
                <anchor moveWithCells="1">
                  <from>
                    <xdr:col>99</xdr:col>
                    <xdr:colOff>82550</xdr:colOff>
                    <xdr:row>287</xdr:row>
                    <xdr:rowOff>25400</xdr:rowOff>
                  </from>
                  <to>
                    <xdr:col>101</xdr:col>
                    <xdr:colOff>69850</xdr:colOff>
                    <xdr:row>289</xdr:row>
                    <xdr:rowOff>76200</xdr:rowOff>
                  </to>
                </anchor>
              </controlPr>
            </control>
          </mc:Choice>
        </mc:AlternateContent>
        <mc:AlternateContent xmlns:mc="http://schemas.openxmlformats.org/markup-compatibility/2006">
          <mc:Choice Requires="x14">
            <control shapeId="22717" r:id="rId169" name="Check Box 189">
              <controlPr defaultSize="0" autoFill="0" autoLine="0" autoPict="0">
                <anchor moveWithCells="1">
                  <from>
                    <xdr:col>109</xdr:col>
                    <xdr:colOff>82550</xdr:colOff>
                    <xdr:row>287</xdr:row>
                    <xdr:rowOff>25400</xdr:rowOff>
                  </from>
                  <to>
                    <xdr:col>111</xdr:col>
                    <xdr:colOff>69850</xdr:colOff>
                    <xdr:row>289</xdr:row>
                    <xdr:rowOff>76200</xdr:rowOff>
                  </to>
                </anchor>
              </controlPr>
            </control>
          </mc:Choice>
        </mc:AlternateContent>
        <mc:AlternateContent xmlns:mc="http://schemas.openxmlformats.org/markup-compatibility/2006">
          <mc:Choice Requires="x14">
            <control shapeId="22718" r:id="rId170" name="Check Box 190">
              <controlPr defaultSize="0" autoFill="0" autoLine="0" autoPict="0">
                <anchor moveWithCells="1">
                  <from>
                    <xdr:col>59</xdr:col>
                    <xdr:colOff>82550</xdr:colOff>
                    <xdr:row>293</xdr:row>
                    <xdr:rowOff>25400</xdr:rowOff>
                  </from>
                  <to>
                    <xdr:col>61</xdr:col>
                    <xdr:colOff>69850</xdr:colOff>
                    <xdr:row>295</xdr:row>
                    <xdr:rowOff>76200</xdr:rowOff>
                  </to>
                </anchor>
              </controlPr>
            </control>
          </mc:Choice>
        </mc:AlternateContent>
        <mc:AlternateContent xmlns:mc="http://schemas.openxmlformats.org/markup-compatibility/2006">
          <mc:Choice Requires="x14">
            <control shapeId="22719" r:id="rId171" name="Check Box 191">
              <controlPr defaultSize="0" autoFill="0" autoLine="0" autoPict="0">
                <anchor moveWithCells="1">
                  <from>
                    <xdr:col>69</xdr:col>
                    <xdr:colOff>82550</xdr:colOff>
                    <xdr:row>293</xdr:row>
                    <xdr:rowOff>25400</xdr:rowOff>
                  </from>
                  <to>
                    <xdr:col>71</xdr:col>
                    <xdr:colOff>69850</xdr:colOff>
                    <xdr:row>295</xdr:row>
                    <xdr:rowOff>76200</xdr:rowOff>
                  </to>
                </anchor>
              </controlPr>
            </control>
          </mc:Choice>
        </mc:AlternateContent>
        <mc:AlternateContent xmlns:mc="http://schemas.openxmlformats.org/markup-compatibility/2006">
          <mc:Choice Requires="x14">
            <control shapeId="22720" r:id="rId172" name="Check Box 192">
              <controlPr defaultSize="0" autoFill="0" autoLine="0" autoPict="0">
                <anchor moveWithCells="1">
                  <from>
                    <xdr:col>79</xdr:col>
                    <xdr:colOff>82550</xdr:colOff>
                    <xdr:row>293</xdr:row>
                    <xdr:rowOff>25400</xdr:rowOff>
                  </from>
                  <to>
                    <xdr:col>81</xdr:col>
                    <xdr:colOff>69850</xdr:colOff>
                    <xdr:row>295</xdr:row>
                    <xdr:rowOff>76200</xdr:rowOff>
                  </to>
                </anchor>
              </controlPr>
            </control>
          </mc:Choice>
        </mc:AlternateContent>
        <mc:AlternateContent xmlns:mc="http://schemas.openxmlformats.org/markup-compatibility/2006">
          <mc:Choice Requires="x14">
            <control shapeId="22721" r:id="rId173" name="Check Box 193">
              <controlPr defaultSize="0" autoFill="0" autoLine="0" autoPict="0">
                <anchor moveWithCells="1">
                  <from>
                    <xdr:col>89</xdr:col>
                    <xdr:colOff>82550</xdr:colOff>
                    <xdr:row>293</xdr:row>
                    <xdr:rowOff>25400</xdr:rowOff>
                  </from>
                  <to>
                    <xdr:col>91</xdr:col>
                    <xdr:colOff>69850</xdr:colOff>
                    <xdr:row>295</xdr:row>
                    <xdr:rowOff>76200</xdr:rowOff>
                  </to>
                </anchor>
              </controlPr>
            </control>
          </mc:Choice>
        </mc:AlternateContent>
        <mc:AlternateContent xmlns:mc="http://schemas.openxmlformats.org/markup-compatibility/2006">
          <mc:Choice Requires="x14">
            <control shapeId="22722" r:id="rId174" name="Check Box 194">
              <controlPr defaultSize="0" autoFill="0" autoLine="0" autoPict="0">
                <anchor moveWithCells="1">
                  <from>
                    <xdr:col>99</xdr:col>
                    <xdr:colOff>82550</xdr:colOff>
                    <xdr:row>293</xdr:row>
                    <xdr:rowOff>25400</xdr:rowOff>
                  </from>
                  <to>
                    <xdr:col>101</xdr:col>
                    <xdr:colOff>69850</xdr:colOff>
                    <xdr:row>295</xdr:row>
                    <xdr:rowOff>76200</xdr:rowOff>
                  </to>
                </anchor>
              </controlPr>
            </control>
          </mc:Choice>
        </mc:AlternateContent>
        <mc:AlternateContent xmlns:mc="http://schemas.openxmlformats.org/markup-compatibility/2006">
          <mc:Choice Requires="x14">
            <control shapeId="22723" r:id="rId175" name="Check Box 195">
              <controlPr defaultSize="0" autoFill="0" autoLine="0" autoPict="0">
                <anchor moveWithCells="1">
                  <from>
                    <xdr:col>109</xdr:col>
                    <xdr:colOff>82550</xdr:colOff>
                    <xdr:row>293</xdr:row>
                    <xdr:rowOff>25400</xdr:rowOff>
                  </from>
                  <to>
                    <xdr:col>111</xdr:col>
                    <xdr:colOff>69850</xdr:colOff>
                    <xdr:row>295</xdr:row>
                    <xdr:rowOff>76200</xdr:rowOff>
                  </to>
                </anchor>
              </controlPr>
            </control>
          </mc:Choice>
        </mc:AlternateContent>
        <mc:AlternateContent xmlns:mc="http://schemas.openxmlformats.org/markup-compatibility/2006">
          <mc:Choice Requires="x14">
            <control shapeId="22724" r:id="rId176" name="Check Box 196">
              <controlPr defaultSize="0" autoFill="0" autoLine="0" autoPict="0">
                <anchor moveWithCells="1">
                  <from>
                    <xdr:col>59</xdr:col>
                    <xdr:colOff>82550</xdr:colOff>
                    <xdr:row>299</xdr:row>
                    <xdr:rowOff>25400</xdr:rowOff>
                  </from>
                  <to>
                    <xdr:col>61</xdr:col>
                    <xdr:colOff>69850</xdr:colOff>
                    <xdr:row>301</xdr:row>
                    <xdr:rowOff>76200</xdr:rowOff>
                  </to>
                </anchor>
              </controlPr>
            </control>
          </mc:Choice>
        </mc:AlternateContent>
        <mc:AlternateContent xmlns:mc="http://schemas.openxmlformats.org/markup-compatibility/2006">
          <mc:Choice Requires="x14">
            <control shapeId="22725" r:id="rId177" name="Check Box 197">
              <controlPr defaultSize="0" autoFill="0" autoLine="0" autoPict="0">
                <anchor moveWithCells="1">
                  <from>
                    <xdr:col>69</xdr:col>
                    <xdr:colOff>82550</xdr:colOff>
                    <xdr:row>299</xdr:row>
                    <xdr:rowOff>25400</xdr:rowOff>
                  </from>
                  <to>
                    <xdr:col>71</xdr:col>
                    <xdr:colOff>69850</xdr:colOff>
                    <xdr:row>301</xdr:row>
                    <xdr:rowOff>76200</xdr:rowOff>
                  </to>
                </anchor>
              </controlPr>
            </control>
          </mc:Choice>
        </mc:AlternateContent>
        <mc:AlternateContent xmlns:mc="http://schemas.openxmlformats.org/markup-compatibility/2006">
          <mc:Choice Requires="x14">
            <control shapeId="22726" r:id="rId178" name="Check Box 198">
              <controlPr defaultSize="0" autoFill="0" autoLine="0" autoPict="0">
                <anchor moveWithCells="1">
                  <from>
                    <xdr:col>79</xdr:col>
                    <xdr:colOff>82550</xdr:colOff>
                    <xdr:row>299</xdr:row>
                    <xdr:rowOff>25400</xdr:rowOff>
                  </from>
                  <to>
                    <xdr:col>81</xdr:col>
                    <xdr:colOff>69850</xdr:colOff>
                    <xdr:row>301</xdr:row>
                    <xdr:rowOff>76200</xdr:rowOff>
                  </to>
                </anchor>
              </controlPr>
            </control>
          </mc:Choice>
        </mc:AlternateContent>
        <mc:AlternateContent xmlns:mc="http://schemas.openxmlformats.org/markup-compatibility/2006">
          <mc:Choice Requires="x14">
            <control shapeId="22727" r:id="rId179" name="Check Box 199">
              <controlPr defaultSize="0" autoFill="0" autoLine="0" autoPict="0">
                <anchor moveWithCells="1">
                  <from>
                    <xdr:col>89</xdr:col>
                    <xdr:colOff>82550</xdr:colOff>
                    <xdr:row>299</xdr:row>
                    <xdr:rowOff>25400</xdr:rowOff>
                  </from>
                  <to>
                    <xdr:col>91</xdr:col>
                    <xdr:colOff>69850</xdr:colOff>
                    <xdr:row>301</xdr:row>
                    <xdr:rowOff>76200</xdr:rowOff>
                  </to>
                </anchor>
              </controlPr>
            </control>
          </mc:Choice>
        </mc:AlternateContent>
        <mc:AlternateContent xmlns:mc="http://schemas.openxmlformats.org/markup-compatibility/2006">
          <mc:Choice Requires="x14">
            <control shapeId="22728" r:id="rId180" name="Check Box 200">
              <controlPr defaultSize="0" autoFill="0" autoLine="0" autoPict="0">
                <anchor moveWithCells="1">
                  <from>
                    <xdr:col>99</xdr:col>
                    <xdr:colOff>82550</xdr:colOff>
                    <xdr:row>299</xdr:row>
                    <xdr:rowOff>25400</xdr:rowOff>
                  </from>
                  <to>
                    <xdr:col>101</xdr:col>
                    <xdr:colOff>69850</xdr:colOff>
                    <xdr:row>301</xdr:row>
                    <xdr:rowOff>76200</xdr:rowOff>
                  </to>
                </anchor>
              </controlPr>
            </control>
          </mc:Choice>
        </mc:AlternateContent>
        <mc:AlternateContent xmlns:mc="http://schemas.openxmlformats.org/markup-compatibility/2006">
          <mc:Choice Requires="x14">
            <control shapeId="22729" r:id="rId181" name="Check Box 201">
              <controlPr defaultSize="0" autoFill="0" autoLine="0" autoPict="0">
                <anchor moveWithCells="1">
                  <from>
                    <xdr:col>109</xdr:col>
                    <xdr:colOff>82550</xdr:colOff>
                    <xdr:row>299</xdr:row>
                    <xdr:rowOff>25400</xdr:rowOff>
                  </from>
                  <to>
                    <xdr:col>111</xdr:col>
                    <xdr:colOff>69850</xdr:colOff>
                    <xdr:row>301</xdr:row>
                    <xdr:rowOff>76200</xdr:rowOff>
                  </to>
                </anchor>
              </controlPr>
            </control>
          </mc:Choice>
        </mc:AlternateContent>
        <mc:AlternateContent xmlns:mc="http://schemas.openxmlformats.org/markup-compatibility/2006">
          <mc:Choice Requires="x14">
            <control shapeId="22730" r:id="rId182" name="Check Box 202">
              <controlPr defaultSize="0" autoFill="0" autoLine="0" autoPict="0">
                <anchor moveWithCells="1">
                  <from>
                    <xdr:col>59</xdr:col>
                    <xdr:colOff>82550</xdr:colOff>
                    <xdr:row>305</xdr:row>
                    <xdr:rowOff>25400</xdr:rowOff>
                  </from>
                  <to>
                    <xdr:col>61</xdr:col>
                    <xdr:colOff>69850</xdr:colOff>
                    <xdr:row>307</xdr:row>
                    <xdr:rowOff>76200</xdr:rowOff>
                  </to>
                </anchor>
              </controlPr>
            </control>
          </mc:Choice>
        </mc:AlternateContent>
        <mc:AlternateContent xmlns:mc="http://schemas.openxmlformats.org/markup-compatibility/2006">
          <mc:Choice Requires="x14">
            <control shapeId="22731" r:id="rId183" name="Check Box 203">
              <controlPr defaultSize="0" autoFill="0" autoLine="0" autoPict="0">
                <anchor moveWithCells="1">
                  <from>
                    <xdr:col>69</xdr:col>
                    <xdr:colOff>82550</xdr:colOff>
                    <xdr:row>305</xdr:row>
                    <xdr:rowOff>25400</xdr:rowOff>
                  </from>
                  <to>
                    <xdr:col>71</xdr:col>
                    <xdr:colOff>69850</xdr:colOff>
                    <xdr:row>307</xdr:row>
                    <xdr:rowOff>76200</xdr:rowOff>
                  </to>
                </anchor>
              </controlPr>
            </control>
          </mc:Choice>
        </mc:AlternateContent>
        <mc:AlternateContent xmlns:mc="http://schemas.openxmlformats.org/markup-compatibility/2006">
          <mc:Choice Requires="x14">
            <control shapeId="22732" r:id="rId184" name="Check Box 204">
              <controlPr defaultSize="0" autoFill="0" autoLine="0" autoPict="0">
                <anchor moveWithCells="1">
                  <from>
                    <xdr:col>79</xdr:col>
                    <xdr:colOff>82550</xdr:colOff>
                    <xdr:row>305</xdr:row>
                    <xdr:rowOff>25400</xdr:rowOff>
                  </from>
                  <to>
                    <xdr:col>81</xdr:col>
                    <xdr:colOff>69850</xdr:colOff>
                    <xdr:row>307</xdr:row>
                    <xdr:rowOff>76200</xdr:rowOff>
                  </to>
                </anchor>
              </controlPr>
            </control>
          </mc:Choice>
        </mc:AlternateContent>
        <mc:AlternateContent xmlns:mc="http://schemas.openxmlformats.org/markup-compatibility/2006">
          <mc:Choice Requires="x14">
            <control shapeId="22733" r:id="rId185" name="Check Box 205">
              <controlPr defaultSize="0" autoFill="0" autoLine="0" autoPict="0">
                <anchor moveWithCells="1">
                  <from>
                    <xdr:col>89</xdr:col>
                    <xdr:colOff>82550</xdr:colOff>
                    <xdr:row>305</xdr:row>
                    <xdr:rowOff>25400</xdr:rowOff>
                  </from>
                  <to>
                    <xdr:col>91</xdr:col>
                    <xdr:colOff>69850</xdr:colOff>
                    <xdr:row>307</xdr:row>
                    <xdr:rowOff>76200</xdr:rowOff>
                  </to>
                </anchor>
              </controlPr>
            </control>
          </mc:Choice>
        </mc:AlternateContent>
        <mc:AlternateContent xmlns:mc="http://schemas.openxmlformats.org/markup-compatibility/2006">
          <mc:Choice Requires="x14">
            <control shapeId="22734" r:id="rId186" name="Check Box 206">
              <controlPr defaultSize="0" autoFill="0" autoLine="0" autoPict="0">
                <anchor moveWithCells="1">
                  <from>
                    <xdr:col>99</xdr:col>
                    <xdr:colOff>82550</xdr:colOff>
                    <xdr:row>305</xdr:row>
                    <xdr:rowOff>25400</xdr:rowOff>
                  </from>
                  <to>
                    <xdr:col>101</xdr:col>
                    <xdr:colOff>69850</xdr:colOff>
                    <xdr:row>307</xdr:row>
                    <xdr:rowOff>76200</xdr:rowOff>
                  </to>
                </anchor>
              </controlPr>
            </control>
          </mc:Choice>
        </mc:AlternateContent>
        <mc:AlternateContent xmlns:mc="http://schemas.openxmlformats.org/markup-compatibility/2006">
          <mc:Choice Requires="x14">
            <control shapeId="22735" r:id="rId187" name="Check Box 207">
              <controlPr defaultSize="0" autoFill="0" autoLine="0" autoPict="0">
                <anchor moveWithCells="1">
                  <from>
                    <xdr:col>109</xdr:col>
                    <xdr:colOff>82550</xdr:colOff>
                    <xdr:row>305</xdr:row>
                    <xdr:rowOff>25400</xdr:rowOff>
                  </from>
                  <to>
                    <xdr:col>111</xdr:col>
                    <xdr:colOff>69850</xdr:colOff>
                    <xdr:row>307</xdr:row>
                    <xdr:rowOff>76200</xdr:rowOff>
                  </to>
                </anchor>
              </controlPr>
            </control>
          </mc:Choice>
        </mc:AlternateContent>
        <mc:AlternateContent xmlns:mc="http://schemas.openxmlformats.org/markup-compatibility/2006">
          <mc:Choice Requires="x14">
            <control shapeId="22736" r:id="rId188" name="Check Box 208">
              <controlPr defaultSize="0" autoFill="0" autoLine="0" autoPict="0">
                <anchor moveWithCells="1">
                  <from>
                    <xdr:col>59</xdr:col>
                    <xdr:colOff>82550</xdr:colOff>
                    <xdr:row>317</xdr:row>
                    <xdr:rowOff>25400</xdr:rowOff>
                  </from>
                  <to>
                    <xdr:col>61</xdr:col>
                    <xdr:colOff>69850</xdr:colOff>
                    <xdr:row>319</xdr:row>
                    <xdr:rowOff>76200</xdr:rowOff>
                  </to>
                </anchor>
              </controlPr>
            </control>
          </mc:Choice>
        </mc:AlternateContent>
        <mc:AlternateContent xmlns:mc="http://schemas.openxmlformats.org/markup-compatibility/2006">
          <mc:Choice Requires="x14">
            <control shapeId="22737" r:id="rId189" name="Check Box 209">
              <controlPr defaultSize="0" autoFill="0" autoLine="0" autoPict="0">
                <anchor moveWithCells="1">
                  <from>
                    <xdr:col>69</xdr:col>
                    <xdr:colOff>82550</xdr:colOff>
                    <xdr:row>317</xdr:row>
                    <xdr:rowOff>25400</xdr:rowOff>
                  </from>
                  <to>
                    <xdr:col>71</xdr:col>
                    <xdr:colOff>69850</xdr:colOff>
                    <xdr:row>319</xdr:row>
                    <xdr:rowOff>76200</xdr:rowOff>
                  </to>
                </anchor>
              </controlPr>
            </control>
          </mc:Choice>
        </mc:AlternateContent>
        <mc:AlternateContent xmlns:mc="http://schemas.openxmlformats.org/markup-compatibility/2006">
          <mc:Choice Requires="x14">
            <control shapeId="22738" r:id="rId190" name="Check Box 210">
              <controlPr defaultSize="0" autoFill="0" autoLine="0" autoPict="0">
                <anchor moveWithCells="1">
                  <from>
                    <xdr:col>79</xdr:col>
                    <xdr:colOff>82550</xdr:colOff>
                    <xdr:row>317</xdr:row>
                    <xdr:rowOff>25400</xdr:rowOff>
                  </from>
                  <to>
                    <xdr:col>81</xdr:col>
                    <xdr:colOff>69850</xdr:colOff>
                    <xdr:row>319</xdr:row>
                    <xdr:rowOff>76200</xdr:rowOff>
                  </to>
                </anchor>
              </controlPr>
            </control>
          </mc:Choice>
        </mc:AlternateContent>
        <mc:AlternateContent xmlns:mc="http://schemas.openxmlformats.org/markup-compatibility/2006">
          <mc:Choice Requires="x14">
            <control shapeId="22739" r:id="rId191" name="Check Box 211">
              <controlPr defaultSize="0" autoFill="0" autoLine="0" autoPict="0">
                <anchor moveWithCells="1">
                  <from>
                    <xdr:col>89</xdr:col>
                    <xdr:colOff>82550</xdr:colOff>
                    <xdr:row>317</xdr:row>
                    <xdr:rowOff>25400</xdr:rowOff>
                  </from>
                  <to>
                    <xdr:col>91</xdr:col>
                    <xdr:colOff>69850</xdr:colOff>
                    <xdr:row>319</xdr:row>
                    <xdr:rowOff>76200</xdr:rowOff>
                  </to>
                </anchor>
              </controlPr>
            </control>
          </mc:Choice>
        </mc:AlternateContent>
        <mc:AlternateContent xmlns:mc="http://schemas.openxmlformats.org/markup-compatibility/2006">
          <mc:Choice Requires="x14">
            <control shapeId="22740" r:id="rId192" name="Check Box 212">
              <controlPr defaultSize="0" autoFill="0" autoLine="0" autoPict="0">
                <anchor moveWithCells="1">
                  <from>
                    <xdr:col>99</xdr:col>
                    <xdr:colOff>82550</xdr:colOff>
                    <xdr:row>317</xdr:row>
                    <xdr:rowOff>25400</xdr:rowOff>
                  </from>
                  <to>
                    <xdr:col>101</xdr:col>
                    <xdr:colOff>69850</xdr:colOff>
                    <xdr:row>319</xdr:row>
                    <xdr:rowOff>76200</xdr:rowOff>
                  </to>
                </anchor>
              </controlPr>
            </control>
          </mc:Choice>
        </mc:AlternateContent>
        <mc:AlternateContent xmlns:mc="http://schemas.openxmlformats.org/markup-compatibility/2006">
          <mc:Choice Requires="x14">
            <control shapeId="22741" r:id="rId193" name="Check Box 213">
              <controlPr defaultSize="0" autoFill="0" autoLine="0" autoPict="0">
                <anchor moveWithCells="1">
                  <from>
                    <xdr:col>109</xdr:col>
                    <xdr:colOff>82550</xdr:colOff>
                    <xdr:row>317</xdr:row>
                    <xdr:rowOff>25400</xdr:rowOff>
                  </from>
                  <to>
                    <xdr:col>111</xdr:col>
                    <xdr:colOff>69850</xdr:colOff>
                    <xdr:row>319</xdr:row>
                    <xdr:rowOff>76200</xdr:rowOff>
                  </to>
                </anchor>
              </controlPr>
            </control>
          </mc:Choice>
        </mc:AlternateContent>
        <mc:AlternateContent xmlns:mc="http://schemas.openxmlformats.org/markup-compatibility/2006">
          <mc:Choice Requires="x14">
            <control shapeId="22742" r:id="rId194" name="Check Box 214">
              <controlPr defaultSize="0" autoFill="0" autoLine="0" autoPict="0">
                <anchor moveWithCells="1">
                  <from>
                    <xdr:col>59</xdr:col>
                    <xdr:colOff>82550</xdr:colOff>
                    <xdr:row>323</xdr:row>
                    <xdr:rowOff>25400</xdr:rowOff>
                  </from>
                  <to>
                    <xdr:col>61</xdr:col>
                    <xdr:colOff>69850</xdr:colOff>
                    <xdr:row>325</xdr:row>
                    <xdr:rowOff>76200</xdr:rowOff>
                  </to>
                </anchor>
              </controlPr>
            </control>
          </mc:Choice>
        </mc:AlternateContent>
        <mc:AlternateContent xmlns:mc="http://schemas.openxmlformats.org/markup-compatibility/2006">
          <mc:Choice Requires="x14">
            <control shapeId="22743" r:id="rId195" name="Check Box 215">
              <controlPr defaultSize="0" autoFill="0" autoLine="0" autoPict="0">
                <anchor moveWithCells="1">
                  <from>
                    <xdr:col>69</xdr:col>
                    <xdr:colOff>82550</xdr:colOff>
                    <xdr:row>323</xdr:row>
                    <xdr:rowOff>25400</xdr:rowOff>
                  </from>
                  <to>
                    <xdr:col>71</xdr:col>
                    <xdr:colOff>69850</xdr:colOff>
                    <xdr:row>325</xdr:row>
                    <xdr:rowOff>76200</xdr:rowOff>
                  </to>
                </anchor>
              </controlPr>
            </control>
          </mc:Choice>
        </mc:AlternateContent>
        <mc:AlternateContent xmlns:mc="http://schemas.openxmlformats.org/markup-compatibility/2006">
          <mc:Choice Requires="x14">
            <control shapeId="22744" r:id="rId196" name="Check Box 216">
              <controlPr defaultSize="0" autoFill="0" autoLine="0" autoPict="0">
                <anchor moveWithCells="1">
                  <from>
                    <xdr:col>79</xdr:col>
                    <xdr:colOff>82550</xdr:colOff>
                    <xdr:row>323</xdr:row>
                    <xdr:rowOff>25400</xdr:rowOff>
                  </from>
                  <to>
                    <xdr:col>81</xdr:col>
                    <xdr:colOff>69850</xdr:colOff>
                    <xdr:row>325</xdr:row>
                    <xdr:rowOff>76200</xdr:rowOff>
                  </to>
                </anchor>
              </controlPr>
            </control>
          </mc:Choice>
        </mc:AlternateContent>
        <mc:AlternateContent xmlns:mc="http://schemas.openxmlformats.org/markup-compatibility/2006">
          <mc:Choice Requires="x14">
            <control shapeId="22745" r:id="rId197" name="Check Box 217">
              <controlPr defaultSize="0" autoFill="0" autoLine="0" autoPict="0">
                <anchor moveWithCells="1">
                  <from>
                    <xdr:col>89</xdr:col>
                    <xdr:colOff>82550</xdr:colOff>
                    <xdr:row>323</xdr:row>
                    <xdr:rowOff>25400</xdr:rowOff>
                  </from>
                  <to>
                    <xdr:col>91</xdr:col>
                    <xdr:colOff>69850</xdr:colOff>
                    <xdr:row>325</xdr:row>
                    <xdr:rowOff>76200</xdr:rowOff>
                  </to>
                </anchor>
              </controlPr>
            </control>
          </mc:Choice>
        </mc:AlternateContent>
        <mc:AlternateContent xmlns:mc="http://schemas.openxmlformats.org/markup-compatibility/2006">
          <mc:Choice Requires="x14">
            <control shapeId="22746" r:id="rId198" name="Check Box 218">
              <controlPr defaultSize="0" autoFill="0" autoLine="0" autoPict="0">
                <anchor moveWithCells="1">
                  <from>
                    <xdr:col>99</xdr:col>
                    <xdr:colOff>82550</xdr:colOff>
                    <xdr:row>323</xdr:row>
                    <xdr:rowOff>25400</xdr:rowOff>
                  </from>
                  <to>
                    <xdr:col>101</xdr:col>
                    <xdr:colOff>69850</xdr:colOff>
                    <xdr:row>325</xdr:row>
                    <xdr:rowOff>76200</xdr:rowOff>
                  </to>
                </anchor>
              </controlPr>
            </control>
          </mc:Choice>
        </mc:AlternateContent>
        <mc:AlternateContent xmlns:mc="http://schemas.openxmlformats.org/markup-compatibility/2006">
          <mc:Choice Requires="x14">
            <control shapeId="22747" r:id="rId199" name="Check Box 219">
              <controlPr defaultSize="0" autoFill="0" autoLine="0" autoPict="0">
                <anchor moveWithCells="1">
                  <from>
                    <xdr:col>109</xdr:col>
                    <xdr:colOff>82550</xdr:colOff>
                    <xdr:row>323</xdr:row>
                    <xdr:rowOff>25400</xdr:rowOff>
                  </from>
                  <to>
                    <xdr:col>111</xdr:col>
                    <xdr:colOff>69850</xdr:colOff>
                    <xdr:row>325</xdr:row>
                    <xdr:rowOff>76200</xdr:rowOff>
                  </to>
                </anchor>
              </controlPr>
            </control>
          </mc:Choice>
        </mc:AlternateContent>
        <mc:AlternateContent xmlns:mc="http://schemas.openxmlformats.org/markup-compatibility/2006">
          <mc:Choice Requires="x14">
            <control shapeId="22748" r:id="rId200" name="Check Box 220">
              <controlPr defaultSize="0" autoFill="0" autoLine="0" autoPict="0">
                <anchor moveWithCells="1">
                  <from>
                    <xdr:col>59</xdr:col>
                    <xdr:colOff>82550</xdr:colOff>
                    <xdr:row>329</xdr:row>
                    <xdr:rowOff>25400</xdr:rowOff>
                  </from>
                  <to>
                    <xdr:col>61</xdr:col>
                    <xdr:colOff>69850</xdr:colOff>
                    <xdr:row>331</xdr:row>
                    <xdr:rowOff>76200</xdr:rowOff>
                  </to>
                </anchor>
              </controlPr>
            </control>
          </mc:Choice>
        </mc:AlternateContent>
        <mc:AlternateContent xmlns:mc="http://schemas.openxmlformats.org/markup-compatibility/2006">
          <mc:Choice Requires="x14">
            <control shapeId="22749" r:id="rId201" name="Check Box 221">
              <controlPr defaultSize="0" autoFill="0" autoLine="0" autoPict="0">
                <anchor moveWithCells="1">
                  <from>
                    <xdr:col>69</xdr:col>
                    <xdr:colOff>82550</xdr:colOff>
                    <xdr:row>329</xdr:row>
                    <xdr:rowOff>25400</xdr:rowOff>
                  </from>
                  <to>
                    <xdr:col>71</xdr:col>
                    <xdr:colOff>69850</xdr:colOff>
                    <xdr:row>331</xdr:row>
                    <xdr:rowOff>76200</xdr:rowOff>
                  </to>
                </anchor>
              </controlPr>
            </control>
          </mc:Choice>
        </mc:AlternateContent>
        <mc:AlternateContent xmlns:mc="http://schemas.openxmlformats.org/markup-compatibility/2006">
          <mc:Choice Requires="x14">
            <control shapeId="22750" r:id="rId202" name="Check Box 222">
              <controlPr defaultSize="0" autoFill="0" autoLine="0" autoPict="0">
                <anchor moveWithCells="1">
                  <from>
                    <xdr:col>79</xdr:col>
                    <xdr:colOff>82550</xdr:colOff>
                    <xdr:row>329</xdr:row>
                    <xdr:rowOff>25400</xdr:rowOff>
                  </from>
                  <to>
                    <xdr:col>81</xdr:col>
                    <xdr:colOff>69850</xdr:colOff>
                    <xdr:row>331</xdr:row>
                    <xdr:rowOff>76200</xdr:rowOff>
                  </to>
                </anchor>
              </controlPr>
            </control>
          </mc:Choice>
        </mc:AlternateContent>
        <mc:AlternateContent xmlns:mc="http://schemas.openxmlformats.org/markup-compatibility/2006">
          <mc:Choice Requires="x14">
            <control shapeId="22751" r:id="rId203" name="Check Box 223">
              <controlPr defaultSize="0" autoFill="0" autoLine="0" autoPict="0">
                <anchor moveWithCells="1">
                  <from>
                    <xdr:col>89</xdr:col>
                    <xdr:colOff>82550</xdr:colOff>
                    <xdr:row>329</xdr:row>
                    <xdr:rowOff>25400</xdr:rowOff>
                  </from>
                  <to>
                    <xdr:col>91</xdr:col>
                    <xdr:colOff>69850</xdr:colOff>
                    <xdr:row>331</xdr:row>
                    <xdr:rowOff>76200</xdr:rowOff>
                  </to>
                </anchor>
              </controlPr>
            </control>
          </mc:Choice>
        </mc:AlternateContent>
        <mc:AlternateContent xmlns:mc="http://schemas.openxmlformats.org/markup-compatibility/2006">
          <mc:Choice Requires="x14">
            <control shapeId="22752" r:id="rId204" name="Check Box 224">
              <controlPr defaultSize="0" autoFill="0" autoLine="0" autoPict="0">
                <anchor moveWithCells="1">
                  <from>
                    <xdr:col>99</xdr:col>
                    <xdr:colOff>82550</xdr:colOff>
                    <xdr:row>329</xdr:row>
                    <xdr:rowOff>25400</xdr:rowOff>
                  </from>
                  <to>
                    <xdr:col>101</xdr:col>
                    <xdr:colOff>69850</xdr:colOff>
                    <xdr:row>331</xdr:row>
                    <xdr:rowOff>76200</xdr:rowOff>
                  </to>
                </anchor>
              </controlPr>
            </control>
          </mc:Choice>
        </mc:AlternateContent>
        <mc:AlternateContent xmlns:mc="http://schemas.openxmlformats.org/markup-compatibility/2006">
          <mc:Choice Requires="x14">
            <control shapeId="22753" r:id="rId205" name="Check Box 225">
              <controlPr defaultSize="0" autoFill="0" autoLine="0" autoPict="0">
                <anchor moveWithCells="1">
                  <from>
                    <xdr:col>109</xdr:col>
                    <xdr:colOff>82550</xdr:colOff>
                    <xdr:row>329</xdr:row>
                    <xdr:rowOff>25400</xdr:rowOff>
                  </from>
                  <to>
                    <xdr:col>111</xdr:col>
                    <xdr:colOff>69850</xdr:colOff>
                    <xdr:row>331</xdr:row>
                    <xdr:rowOff>76200</xdr:rowOff>
                  </to>
                </anchor>
              </controlPr>
            </control>
          </mc:Choice>
        </mc:AlternateContent>
        <mc:AlternateContent xmlns:mc="http://schemas.openxmlformats.org/markup-compatibility/2006">
          <mc:Choice Requires="x14">
            <control shapeId="22754" r:id="rId206" name="Check Box 226">
              <controlPr defaultSize="0" autoFill="0" autoLine="0" autoPict="0">
                <anchor moveWithCells="1">
                  <from>
                    <xdr:col>59</xdr:col>
                    <xdr:colOff>82550</xdr:colOff>
                    <xdr:row>335</xdr:row>
                    <xdr:rowOff>25400</xdr:rowOff>
                  </from>
                  <to>
                    <xdr:col>61</xdr:col>
                    <xdr:colOff>69850</xdr:colOff>
                    <xdr:row>337</xdr:row>
                    <xdr:rowOff>76200</xdr:rowOff>
                  </to>
                </anchor>
              </controlPr>
            </control>
          </mc:Choice>
        </mc:AlternateContent>
        <mc:AlternateContent xmlns:mc="http://schemas.openxmlformats.org/markup-compatibility/2006">
          <mc:Choice Requires="x14">
            <control shapeId="22755" r:id="rId207" name="Check Box 227">
              <controlPr defaultSize="0" autoFill="0" autoLine="0" autoPict="0">
                <anchor moveWithCells="1">
                  <from>
                    <xdr:col>69</xdr:col>
                    <xdr:colOff>82550</xdr:colOff>
                    <xdr:row>335</xdr:row>
                    <xdr:rowOff>25400</xdr:rowOff>
                  </from>
                  <to>
                    <xdr:col>71</xdr:col>
                    <xdr:colOff>69850</xdr:colOff>
                    <xdr:row>337</xdr:row>
                    <xdr:rowOff>76200</xdr:rowOff>
                  </to>
                </anchor>
              </controlPr>
            </control>
          </mc:Choice>
        </mc:AlternateContent>
        <mc:AlternateContent xmlns:mc="http://schemas.openxmlformats.org/markup-compatibility/2006">
          <mc:Choice Requires="x14">
            <control shapeId="22756" r:id="rId208" name="Check Box 228">
              <controlPr defaultSize="0" autoFill="0" autoLine="0" autoPict="0">
                <anchor moveWithCells="1">
                  <from>
                    <xdr:col>79</xdr:col>
                    <xdr:colOff>82550</xdr:colOff>
                    <xdr:row>335</xdr:row>
                    <xdr:rowOff>25400</xdr:rowOff>
                  </from>
                  <to>
                    <xdr:col>81</xdr:col>
                    <xdr:colOff>69850</xdr:colOff>
                    <xdr:row>337</xdr:row>
                    <xdr:rowOff>76200</xdr:rowOff>
                  </to>
                </anchor>
              </controlPr>
            </control>
          </mc:Choice>
        </mc:AlternateContent>
        <mc:AlternateContent xmlns:mc="http://schemas.openxmlformats.org/markup-compatibility/2006">
          <mc:Choice Requires="x14">
            <control shapeId="22757" r:id="rId209" name="Check Box 229">
              <controlPr defaultSize="0" autoFill="0" autoLine="0" autoPict="0">
                <anchor moveWithCells="1">
                  <from>
                    <xdr:col>89</xdr:col>
                    <xdr:colOff>82550</xdr:colOff>
                    <xdr:row>335</xdr:row>
                    <xdr:rowOff>25400</xdr:rowOff>
                  </from>
                  <to>
                    <xdr:col>91</xdr:col>
                    <xdr:colOff>69850</xdr:colOff>
                    <xdr:row>337</xdr:row>
                    <xdr:rowOff>76200</xdr:rowOff>
                  </to>
                </anchor>
              </controlPr>
            </control>
          </mc:Choice>
        </mc:AlternateContent>
        <mc:AlternateContent xmlns:mc="http://schemas.openxmlformats.org/markup-compatibility/2006">
          <mc:Choice Requires="x14">
            <control shapeId="22758" r:id="rId210" name="Check Box 230">
              <controlPr defaultSize="0" autoFill="0" autoLine="0" autoPict="0">
                <anchor moveWithCells="1">
                  <from>
                    <xdr:col>99</xdr:col>
                    <xdr:colOff>82550</xdr:colOff>
                    <xdr:row>335</xdr:row>
                    <xdr:rowOff>25400</xdr:rowOff>
                  </from>
                  <to>
                    <xdr:col>101</xdr:col>
                    <xdr:colOff>69850</xdr:colOff>
                    <xdr:row>337</xdr:row>
                    <xdr:rowOff>76200</xdr:rowOff>
                  </to>
                </anchor>
              </controlPr>
            </control>
          </mc:Choice>
        </mc:AlternateContent>
        <mc:AlternateContent xmlns:mc="http://schemas.openxmlformats.org/markup-compatibility/2006">
          <mc:Choice Requires="x14">
            <control shapeId="22759" r:id="rId211" name="Check Box 231">
              <controlPr defaultSize="0" autoFill="0" autoLine="0" autoPict="0">
                <anchor moveWithCells="1">
                  <from>
                    <xdr:col>109</xdr:col>
                    <xdr:colOff>82550</xdr:colOff>
                    <xdr:row>335</xdr:row>
                    <xdr:rowOff>25400</xdr:rowOff>
                  </from>
                  <to>
                    <xdr:col>111</xdr:col>
                    <xdr:colOff>69850</xdr:colOff>
                    <xdr:row>337</xdr:row>
                    <xdr:rowOff>76200</xdr:rowOff>
                  </to>
                </anchor>
              </controlPr>
            </control>
          </mc:Choice>
        </mc:AlternateContent>
        <mc:AlternateContent xmlns:mc="http://schemas.openxmlformats.org/markup-compatibility/2006">
          <mc:Choice Requires="x14">
            <control shapeId="22760" r:id="rId212" name="Check Box 232">
              <controlPr defaultSize="0" autoFill="0" autoLine="0" autoPict="0">
                <anchor moveWithCells="1">
                  <from>
                    <xdr:col>59</xdr:col>
                    <xdr:colOff>88900</xdr:colOff>
                    <xdr:row>397</xdr:row>
                    <xdr:rowOff>31750</xdr:rowOff>
                  </from>
                  <to>
                    <xdr:col>61</xdr:col>
                    <xdr:colOff>76200</xdr:colOff>
                    <xdr:row>399</xdr:row>
                    <xdr:rowOff>76200</xdr:rowOff>
                  </to>
                </anchor>
              </controlPr>
            </control>
          </mc:Choice>
        </mc:AlternateContent>
        <mc:AlternateContent xmlns:mc="http://schemas.openxmlformats.org/markup-compatibility/2006">
          <mc:Choice Requires="x14">
            <control shapeId="22761" r:id="rId213" name="Check Box 233">
              <controlPr defaultSize="0" autoFill="0" autoLine="0" autoPict="0">
                <anchor moveWithCells="1">
                  <from>
                    <xdr:col>69</xdr:col>
                    <xdr:colOff>88900</xdr:colOff>
                    <xdr:row>397</xdr:row>
                    <xdr:rowOff>31750</xdr:rowOff>
                  </from>
                  <to>
                    <xdr:col>71</xdr:col>
                    <xdr:colOff>76200</xdr:colOff>
                    <xdr:row>399</xdr:row>
                    <xdr:rowOff>76200</xdr:rowOff>
                  </to>
                </anchor>
              </controlPr>
            </control>
          </mc:Choice>
        </mc:AlternateContent>
        <mc:AlternateContent xmlns:mc="http://schemas.openxmlformats.org/markup-compatibility/2006">
          <mc:Choice Requires="x14">
            <control shapeId="22762" r:id="rId214" name="Check Box 234">
              <controlPr defaultSize="0" autoFill="0" autoLine="0" autoPict="0">
                <anchor moveWithCells="1">
                  <from>
                    <xdr:col>79</xdr:col>
                    <xdr:colOff>88900</xdr:colOff>
                    <xdr:row>397</xdr:row>
                    <xdr:rowOff>31750</xdr:rowOff>
                  </from>
                  <to>
                    <xdr:col>81</xdr:col>
                    <xdr:colOff>76200</xdr:colOff>
                    <xdr:row>399</xdr:row>
                    <xdr:rowOff>76200</xdr:rowOff>
                  </to>
                </anchor>
              </controlPr>
            </control>
          </mc:Choice>
        </mc:AlternateContent>
        <mc:AlternateContent xmlns:mc="http://schemas.openxmlformats.org/markup-compatibility/2006">
          <mc:Choice Requires="x14">
            <control shapeId="22763" r:id="rId215" name="Check Box 235">
              <controlPr defaultSize="0" autoFill="0" autoLine="0" autoPict="0">
                <anchor moveWithCells="1">
                  <from>
                    <xdr:col>89</xdr:col>
                    <xdr:colOff>88900</xdr:colOff>
                    <xdr:row>397</xdr:row>
                    <xdr:rowOff>31750</xdr:rowOff>
                  </from>
                  <to>
                    <xdr:col>91</xdr:col>
                    <xdr:colOff>76200</xdr:colOff>
                    <xdr:row>399</xdr:row>
                    <xdr:rowOff>76200</xdr:rowOff>
                  </to>
                </anchor>
              </controlPr>
            </control>
          </mc:Choice>
        </mc:AlternateContent>
        <mc:AlternateContent xmlns:mc="http://schemas.openxmlformats.org/markup-compatibility/2006">
          <mc:Choice Requires="x14">
            <control shapeId="22764" r:id="rId216" name="Check Box 236">
              <controlPr defaultSize="0" autoFill="0" autoLine="0" autoPict="0">
                <anchor moveWithCells="1">
                  <from>
                    <xdr:col>99</xdr:col>
                    <xdr:colOff>88900</xdr:colOff>
                    <xdr:row>397</xdr:row>
                    <xdr:rowOff>31750</xdr:rowOff>
                  </from>
                  <to>
                    <xdr:col>101</xdr:col>
                    <xdr:colOff>76200</xdr:colOff>
                    <xdr:row>399</xdr:row>
                    <xdr:rowOff>76200</xdr:rowOff>
                  </to>
                </anchor>
              </controlPr>
            </control>
          </mc:Choice>
        </mc:AlternateContent>
        <mc:AlternateContent xmlns:mc="http://schemas.openxmlformats.org/markup-compatibility/2006">
          <mc:Choice Requires="x14">
            <control shapeId="22765" r:id="rId217" name="Check Box 237">
              <controlPr defaultSize="0" autoFill="0" autoLine="0" autoPict="0">
                <anchor moveWithCells="1">
                  <from>
                    <xdr:col>109</xdr:col>
                    <xdr:colOff>88900</xdr:colOff>
                    <xdr:row>397</xdr:row>
                    <xdr:rowOff>31750</xdr:rowOff>
                  </from>
                  <to>
                    <xdr:col>111</xdr:col>
                    <xdr:colOff>76200</xdr:colOff>
                    <xdr:row>399</xdr:row>
                    <xdr:rowOff>76200</xdr:rowOff>
                  </to>
                </anchor>
              </controlPr>
            </control>
          </mc:Choice>
        </mc:AlternateContent>
        <mc:AlternateContent xmlns:mc="http://schemas.openxmlformats.org/markup-compatibility/2006">
          <mc:Choice Requires="x14">
            <control shapeId="22766" r:id="rId218" name="Check Box 238">
              <controlPr defaultSize="0" autoFill="0" autoLine="0" autoPict="0">
                <anchor moveWithCells="1">
                  <from>
                    <xdr:col>59</xdr:col>
                    <xdr:colOff>82550</xdr:colOff>
                    <xdr:row>367</xdr:row>
                    <xdr:rowOff>31750</xdr:rowOff>
                  </from>
                  <to>
                    <xdr:col>61</xdr:col>
                    <xdr:colOff>69850</xdr:colOff>
                    <xdr:row>369</xdr:row>
                    <xdr:rowOff>76200</xdr:rowOff>
                  </to>
                </anchor>
              </controlPr>
            </control>
          </mc:Choice>
        </mc:AlternateContent>
        <mc:AlternateContent xmlns:mc="http://schemas.openxmlformats.org/markup-compatibility/2006">
          <mc:Choice Requires="x14">
            <control shapeId="22767" r:id="rId219" name="Check Box 239">
              <controlPr defaultSize="0" autoFill="0" autoLine="0" autoPict="0">
                <anchor moveWithCells="1">
                  <from>
                    <xdr:col>69</xdr:col>
                    <xdr:colOff>82550</xdr:colOff>
                    <xdr:row>367</xdr:row>
                    <xdr:rowOff>31750</xdr:rowOff>
                  </from>
                  <to>
                    <xdr:col>71</xdr:col>
                    <xdr:colOff>69850</xdr:colOff>
                    <xdr:row>369</xdr:row>
                    <xdr:rowOff>76200</xdr:rowOff>
                  </to>
                </anchor>
              </controlPr>
            </control>
          </mc:Choice>
        </mc:AlternateContent>
        <mc:AlternateContent xmlns:mc="http://schemas.openxmlformats.org/markup-compatibility/2006">
          <mc:Choice Requires="x14">
            <control shapeId="22768" r:id="rId220" name="Check Box 240">
              <controlPr defaultSize="0" autoFill="0" autoLine="0" autoPict="0">
                <anchor moveWithCells="1">
                  <from>
                    <xdr:col>79</xdr:col>
                    <xdr:colOff>82550</xdr:colOff>
                    <xdr:row>367</xdr:row>
                    <xdr:rowOff>31750</xdr:rowOff>
                  </from>
                  <to>
                    <xdr:col>81</xdr:col>
                    <xdr:colOff>69850</xdr:colOff>
                    <xdr:row>369</xdr:row>
                    <xdr:rowOff>76200</xdr:rowOff>
                  </to>
                </anchor>
              </controlPr>
            </control>
          </mc:Choice>
        </mc:AlternateContent>
        <mc:AlternateContent xmlns:mc="http://schemas.openxmlformats.org/markup-compatibility/2006">
          <mc:Choice Requires="x14">
            <control shapeId="22769" r:id="rId221" name="Check Box 241">
              <controlPr defaultSize="0" autoFill="0" autoLine="0" autoPict="0">
                <anchor moveWithCells="1">
                  <from>
                    <xdr:col>89</xdr:col>
                    <xdr:colOff>82550</xdr:colOff>
                    <xdr:row>367</xdr:row>
                    <xdr:rowOff>31750</xdr:rowOff>
                  </from>
                  <to>
                    <xdr:col>91</xdr:col>
                    <xdr:colOff>69850</xdr:colOff>
                    <xdr:row>369</xdr:row>
                    <xdr:rowOff>76200</xdr:rowOff>
                  </to>
                </anchor>
              </controlPr>
            </control>
          </mc:Choice>
        </mc:AlternateContent>
        <mc:AlternateContent xmlns:mc="http://schemas.openxmlformats.org/markup-compatibility/2006">
          <mc:Choice Requires="x14">
            <control shapeId="22770" r:id="rId222" name="Check Box 242">
              <controlPr defaultSize="0" autoFill="0" autoLine="0" autoPict="0">
                <anchor moveWithCells="1">
                  <from>
                    <xdr:col>99</xdr:col>
                    <xdr:colOff>82550</xdr:colOff>
                    <xdr:row>367</xdr:row>
                    <xdr:rowOff>31750</xdr:rowOff>
                  </from>
                  <to>
                    <xdr:col>101</xdr:col>
                    <xdr:colOff>69850</xdr:colOff>
                    <xdr:row>369</xdr:row>
                    <xdr:rowOff>76200</xdr:rowOff>
                  </to>
                </anchor>
              </controlPr>
            </control>
          </mc:Choice>
        </mc:AlternateContent>
        <mc:AlternateContent xmlns:mc="http://schemas.openxmlformats.org/markup-compatibility/2006">
          <mc:Choice Requires="x14">
            <control shapeId="22771" r:id="rId223" name="Check Box 243">
              <controlPr defaultSize="0" autoFill="0" autoLine="0" autoPict="0">
                <anchor moveWithCells="1">
                  <from>
                    <xdr:col>109</xdr:col>
                    <xdr:colOff>82550</xdr:colOff>
                    <xdr:row>367</xdr:row>
                    <xdr:rowOff>31750</xdr:rowOff>
                  </from>
                  <to>
                    <xdr:col>111</xdr:col>
                    <xdr:colOff>69850</xdr:colOff>
                    <xdr:row>369</xdr:row>
                    <xdr:rowOff>76200</xdr:rowOff>
                  </to>
                </anchor>
              </controlPr>
            </control>
          </mc:Choice>
        </mc:AlternateContent>
        <mc:AlternateContent xmlns:mc="http://schemas.openxmlformats.org/markup-compatibility/2006">
          <mc:Choice Requires="x14">
            <control shapeId="22772" r:id="rId224" name="Check Box 244">
              <controlPr defaultSize="0" autoFill="0" autoLine="0" autoPict="0">
                <anchor moveWithCells="1">
                  <from>
                    <xdr:col>59</xdr:col>
                    <xdr:colOff>82550</xdr:colOff>
                    <xdr:row>373</xdr:row>
                    <xdr:rowOff>25400</xdr:rowOff>
                  </from>
                  <to>
                    <xdr:col>61</xdr:col>
                    <xdr:colOff>69850</xdr:colOff>
                    <xdr:row>375</xdr:row>
                    <xdr:rowOff>76200</xdr:rowOff>
                  </to>
                </anchor>
              </controlPr>
            </control>
          </mc:Choice>
        </mc:AlternateContent>
        <mc:AlternateContent xmlns:mc="http://schemas.openxmlformats.org/markup-compatibility/2006">
          <mc:Choice Requires="x14">
            <control shapeId="22773" r:id="rId225" name="Check Box 245">
              <controlPr defaultSize="0" autoFill="0" autoLine="0" autoPict="0">
                <anchor moveWithCells="1">
                  <from>
                    <xdr:col>69</xdr:col>
                    <xdr:colOff>82550</xdr:colOff>
                    <xdr:row>373</xdr:row>
                    <xdr:rowOff>25400</xdr:rowOff>
                  </from>
                  <to>
                    <xdr:col>71</xdr:col>
                    <xdr:colOff>69850</xdr:colOff>
                    <xdr:row>375</xdr:row>
                    <xdr:rowOff>76200</xdr:rowOff>
                  </to>
                </anchor>
              </controlPr>
            </control>
          </mc:Choice>
        </mc:AlternateContent>
        <mc:AlternateContent xmlns:mc="http://schemas.openxmlformats.org/markup-compatibility/2006">
          <mc:Choice Requires="x14">
            <control shapeId="22774" r:id="rId226" name="Check Box 246">
              <controlPr defaultSize="0" autoFill="0" autoLine="0" autoPict="0">
                <anchor moveWithCells="1">
                  <from>
                    <xdr:col>79</xdr:col>
                    <xdr:colOff>82550</xdr:colOff>
                    <xdr:row>373</xdr:row>
                    <xdr:rowOff>25400</xdr:rowOff>
                  </from>
                  <to>
                    <xdr:col>81</xdr:col>
                    <xdr:colOff>69850</xdr:colOff>
                    <xdr:row>375</xdr:row>
                    <xdr:rowOff>76200</xdr:rowOff>
                  </to>
                </anchor>
              </controlPr>
            </control>
          </mc:Choice>
        </mc:AlternateContent>
        <mc:AlternateContent xmlns:mc="http://schemas.openxmlformats.org/markup-compatibility/2006">
          <mc:Choice Requires="x14">
            <control shapeId="22775" r:id="rId227" name="Check Box 247">
              <controlPr defaultSize="0" autoFill="0" autoLine="0" autoPict="0">
                <anchor moveWithCells="1">
                  <from>
                    <xdr:col>89</xdr:col>
                    <xdr:colOff>82550</xdr:colOff>
                    <xdr:row>373</xdr:row>
                    <xdr:rowOff>25400</xdr:rowOff>
                  </from>
                  <to>
                    <xdr:col>91</xdr:col>
                    <xdr:colOff>69850</xdr:colOff>
                    <xdr:row>375</xdr:row>
                    <xdr:rowOff>76200</xdr:rowOff>
                  </to>
                </anchor>
              </controlPr>
            </control>
          </mc:Choice>
        </mc:AlternateContent>
        <mc:AlternateContent xmlns:mc="http://schemas.openxmlformats.org/markup-compatibility/2006">
          <mc:Choice Requires="x14">
            <control shapeId="22776" r:id="rId228" name="Check Box 248">
              <controlPr defaultSize="0" autoFill="0" autoLine="0" autoPict="0">
                <anchor moveWithCells="1">
                  <from>
                    <xdr:col>99</xdr:col>
                    <xdr:colOff>82550</xdr:colOff>
                    <xdr:row>373</xdr:row>
                    <xdr:rowOff>25400</xdr:rowOff>
                  </from>
                  <to>
                    <xdr:col>101</xdr:col>
                    <xdr:colOff>69850</xdr:colOff>
                    <xdr:row>375</xdr:row>
                    <xdr:rowOff>76200</xdr:rowOff>
                  </to>
                </anchor>
              </controlPr>
            </control>
          </mc:Choice>
        </mc:AlternateContent>
        <mc:AlternateContent xmlns:mc="http://schemas.openxmlformats.org/markup-compatibility/2006">
          <mc:Choice Requires="x14">
            <control shapeId="22777" r:id="rId229" name="Check Box 249">
              <controlPr defaultSize="0" autoFill="0" autoLine="0" autoPict="0">
                <anchor moveWithCells="1">
                  <from>
                    <xdr:col>109</xdr:col>
                    <xdr:colOff>82550</xdr:colOff>
                    <xdr:row>373</xdr:row>
                    <xdr:rowOff>25400</xdr:rowOff>
                  </from>
                  <to>
                    <xdr:col>111</xdr:col>
                    <xdr:colOff>69850</xdr:colOff>
                    <xdr:row>375</xdr:row>
                    <xdr:rowOff>76200</xdr:rowOff>
                  </to>
                </anchor>
              </controlPr>
            </control>
          </mc:Choice>
        </mc:AlternateContent>
        <mc:AlternateContent xmlns:mc="http://schemas.openxmlformats.org/markup-compatibility/2006">
          <mc:Choice Requires="x14">
            <control shapeId="22778" r:id="rId230" name="Check Box 250">
              <controlPr defaultSize="0" autoFill="0" autoLine="0" autoPict="0">
                <anchor moveWithCells="1">
                  <from>
                    <xdr:col>59</xdr:col>
                    <xdr:colOff>82550</xdr:colOff>
                    <xdr:row>379</xdr:row>
                    <xdr:rowOff>25400</xdr:rowOff>
                  </from>
                  <to>
                    <xdr:col>61</xdr:col>
                    <xdr:colOff>69850</xdr:colOff>
                    <xdr:row>381</xdr:row>
                    <xdr:rowOff>76200</xdr:rowOff>
                  </to>
                </anchor>
              </controlPr>
            </control>
          </mc:Choice>
        </mc:AlternateContent>
        <mc:AlternateContent xmlns:mc="http://schemas.openxmlformats.org/markup-compatibility/2006">
          <mc:Choice Requires="x14">
            <control shapeId="22779" r:id="rId231" name="Check Box 251">
              <controlPr defaultSize="0" autoFill="0" autoLine="0" autoPict="0">
                <anchor moveWithCells="1">
                  <from>
                    <xdr:col>69</xdr:col>
                    <xdr:colOff>82550</xdr:colOff>
                    <xdr:row>379</xdr:row>
                    <xdr:rowOff>25400</xdr:rowOff>
                  </from>
                  <to>
                    <xdr:col>71</xdr:col>
                    <xdr:colOff>69850</xdr:colOff>
                    <xdr:row>381</xdr:row>
                    <xdr:rowOff>76200</xdr:rowOff>
                  </to>
                </anchor>
              </controlPr>
            </control>
          </mc:Choice>
        </mc:AlternateContent>
        <mc:AlternateContent xmlns:mc="http://schemas.openxmlformats.org/markup-compatibility/2006">
          <mc:Choice Requires="x14">
            <control shapeId="22780" r:id="rId232" name="Check Box 252">
              <controlPr defaultSize="0" autoFill="0" autoLine="0" autoPict="0">
                <anchor moveWithCells="1">
                  <from>
                    <xdr:col>79</xdr:col>
                    <xdr:colOff>82550</xdr:colOff>
                    <xdr:row>379</xdr:row>
                    <xdr:rowOff>25400</xdr:rowOff>
                  </from>
                  <to>
                    <xdr:col>81</xdr:col>
                    <xdr:colOff>69850</xdr:colOff>
                    <xdr:row>381</xdr:row>
                    <xdr:rowOff>76200</xdr:rowOff>
                  </to>
                </anchor>
              </controlPr>
            </control>
          </mc:Choice>
        </mc:AlternateContent>
        <mc:AlternateContent xmlns:mc="http://schemas.openxmlformats.org/markup-compatibility/2006">
          <mc:Choice Requires="x14">
            <control shapeId="22781" r:id="rId233" name="Check Box 253">
              <controlPr defaultSize="0" autoFill="0" autoLine="0" autoPict="0">
                <anchor moveWithCells="1">
                  <from>
                    <xdr:col>89</xdr:col>
                    <xdr:colOff>82550</xdr:colOff>
                    <xdr:row>379</xdr:row>
                    <xdr:rowOff>25400</xdr:rowOff>
                  </from>
                  <to>
                    <xdr:col>91</xdr:col>
                    <xdr:colOff>69850</xdr:colOff>
                    <xdr:row>381</xdr:row>
                    <xdr:rowOff>76200</xdr:rowOff>
                  </to>
                </anchor>
              </controlPr>
            </control>
          </mc:Choice>
        </mc:AlternateContent>
        <mc:AlternateContent xmlns:mc="http://schemas.openxmlformats.org/markup-compatibility/2006">
          <mc:Choice Requires="x14">
            <control shapeId="22782" r:id="rId234" name="Check Box 254">
              <controlPr defaultSize="0" autoFill="0" autoLine="0" autoPict="0">
                <anchor moveWithCells="1">
                  <from>
                    <xdr:col>99</xdr:col>
                    <xdr:colOff>82550</xdr:colOff>
                    <xdr:row>379</xdr:row>
                    <xdr:rowOff>25400</xdr:rowOff>
                  </from>
                  <to>
                    <xdr:col>101</xdr:col>
                    <xdr:colOff>69850</xdr:colOff>
                    <xdr:row>381</xdr:row>
                    <xdr:rowOff>76200</xdr:rowOff>
                  </to>
                </anchor>
              </controlPr>
            </control>
          </mc:Choice>
        </mc:AlternateContent>
        <mc:AlternateContent xmlns:mc="http://schemas.openxmlformats.org/markup-compatibility/2006">
          <mc:Choice Requires="x14">
            <control shapeId="22783" r:id="rId235" name="Check Box 255">
              <controlPr defaultSize="0" autoFill="0" autoLine="0" autoPict="0">
                <anchor moveWithCells="1">
                  <from>
                    <xdr:col>109</xdr:col>
                    <xdr:colOff>82550</xdr:colOff>
                    <xdr:row>379</xdr:row>
                    <xdr:rowOff>25400</xdr:rowOff>
                  </from>
                  <to>
                    <xdr:col>111</xdr:col>
                    <xdr:colOff>69850</xdr:colOff>
                    <xdr:row>381</xdr:row>
                    <xdr:rowOff>76200</xdr:rowOff>
                  </to>
                </anchor>
              </controlPr>
            </control>
          </mc:Choice>
        </mc:AlternateContent>
        <mc:AlternateContent xmlns:mc="http://schemas.openxmlformats.org/markup-compatibility/2006">
          <mc:Choice Requires="x14">
            <control shapeId="22784" r:id="rId236" name="Check Box 256">
              <controlPr defaultSize="0" autoFill="0" autoLine="0" autoPict="0">
                <anchor moveWithCells="1">
                  <from>
                    <xdr:col>59</xdr:col>
                    <xdr:colOff>82550</xdr:colOff>
                    <xdr:row>385</xdr:row>
                    <xdr:rowOff>25400</xdr:rowOff>
                  </from>
                  <to>
                    <xdr:col>61</xdr:col>
                    <xdr:colOff>69850</xdr:colOff>
                    <xdr:row>387</xdr:row>
                    <xdr:rowOff>76200</xdr:rowOff>
                  </to>
                </anchor>
              </controlPr>
            </control>
          </mc:Choice>
        </mc:AlternateContent>
        <mc:AlternateContent xmlns:mc="http://schemas.openxmlformats.org/markup-compatibility/2006">
          <mc:Choice Requires="x14">
            <control shapeId="22785" r:id="rId237" name="Check Box 257">
              <controlPr defaultSize="0" autoFill="0" autoLine="0" autoPict="0">
                <anchor moveWithCells="1">
                  <from>
                    <xdr:col>69</xdr:col>
                    <xdr:colOff>82550</xdr:colOff>
                    <xdr:row>385</xdr:row>
                    <xdr:rowOff>25400</xdr:rowOff>
                  </from>
                  <to>
                    <xdr:col>71</xdr:col>
                    <xdr:colOff>69850</xdr:colOff>
                    <xdr:row>387</xdr:row>
                    <xdr:rowOff>76200</xdr:rowOff>
                  </to>
                </anchor>
              </controlPr>
            </control>
          </mc:Choice>
        </mc:AlternateContent>
        <mc:AlternateContent xmlns:mc="http://schemas.openxmlformats.org/markup-compatibility/2006">
          <mc:Choice Requires="x14">
            <control shapeId="22786" r:id="rId238" name="Check Box 258">
              <controlPr defaultSize="0" autoFill="0" autoLine="0" autoPict="0">
                <anchor moveWithCells="1">
                  <from>
                    <xdr:col>79</xdr:col>
                    <xdr:colOff>82550</xdr:colOff>
                    <xdr:row>385</xdr:row>
                    <xdr:rowOff>25400</xdr:rowOff>
                  </from>
                  <to>
                    <xdr:col>81</xdr:col>
                    <xdr:colOff>69850</xdr:colOff>
                    <xdr:row>387</xdr:row>
                    <xdr:rowOff>76200</xdr:rowOff>
                  </to>
                </anchor>
              </controlPr>
            </control>
          </mc:Choice>
        </mc:AlternateContent>
        <mc:AlternateContent xmlns:mc="http://schemas.openxmlformats.org/markup-compatibility/2006">
          <mc:Choice Requires="x14">
            <control shapeId="22787" r:id="rId239" name="Check Box 259">
              <controlPr defaultSize="0" autoFill="0" autoLine="0" autoPict="0">
                <anchor moveWithCells="1">
                  <from>
                    <xdr:col>89</xdr:col>
                    <xdr:colOff>82550</xdr:colOff>
                    <xdr:row>385</xdr:row>
                    <xdr:rowOff>25400</xdr:rowOff>
                  </from>
                  <to>
                    <xdr:col>91</xdr:col>
                    <xdr:colOff>69850</xdr:colOff>
                    <xdr:row>387</xdr:row>
                    <xdr:rowOff>76200</xdr:rowOff>
                  </to>
                </anchor>
              </controlPr>
            </control>
          </mc:Choice>
        </mc:AlternateContent>
        <mc:AlternateContent xmlns:mc="http://schemas.openxmlformats.org/markup-compatibility/2006">
          <mc:Choice Requires="x14">
            <control shapeId="22788" r:id="rId240" name="Check Box 260">
              <controlPr defaultSize="0" autoFill="0" autoLine="0" autoPict="0">
                <anchor moveWithCells="1">
                  <from>
                    <xdr:col>99</xdr:col>
                    <xdr:colOff>82550</xdr:colOff>
                    <xdr:row>385</xdr:row>
                    <xdr:rowOff>25400</xdr:rowOff>
                  </from>
                  <to>
                    <xdr:col>101</xdr:col>
                    <xdr:colOff>69850</xdr:colOff>
                    <xdr:row>387</xdr:row>
                    <xdr:rowOff>76200</xdr:rowOff>
                  </to>
                </anchor>
              </controlPr>
            </control>
          </mc:Choice>
        </mc:AlternateContent>
        <mc:AlternateContent xmlns:mc="http://schemas.openxmlformats.org/markup-compatibility/2006">
          <mc:Choice Requires="x14">
            <control shapeId="22789" r:id="rId241" name="Check Box 261">
              <controlPr defaultSize="0" autoFill="0" autoLine="0" autoPict="0">
                <anchor moveWithCells="1">
                  <from>
                    <xdr:col>109</xdr:col>
                    <xdr:colOff>82550</xdr:colOff>
                    <xdr:row>385</xdr:row>
                    <xdr:rowOff>25400</xdr:rowOff>
                  </from>
                  <to>
                    <xdr:col>111</xdr:col>
                    <xdr:colOff>69850</xdr:colOff>
                    <xdr:row>387</xdr:row>
                    <xdr:rowOff>76200</xdr:rowOff>
                  </to>
                </anchor>
              </controlPr>
            </control>
          </mc:Choice>
        </mc:AlternateContent>
        <mc:AlternateContent xmlns:mc="http://schemas.openxmlformats.org/markup-compatibility/2006">
          <mc:Choice Requires="x14">
            <control shapeId="22790" r:id="rId242" name="Check Box 262">
              <controlPr defaultSize="0" autoFill="0" autoLine="0" autoPict="0">
                <anchor moveWithCells="1">
                  <from>
                    <xdr:col>59</xdr:col>
                    <xdr:colOff>82550</xdr:colOff>
                    <xdr:row>391</xdr:row>
                    <xdr:rowOff>25400</xdr:rowOff>
                  </from>
                  <to>
                    <xdr:col>61</xdr:col>
                    <xdr:colOff>69850</xdr:colOff>
                    <xdr:row>393</xdr:row>
                    <xdr:rowOff>76200</xdr:rowOff>
                  </to>
                </anchor>
              </controlPr>
            </control>
          </mc:Choice>
        </mc:AlternateContent>
        <mc:AlternateContent xmlns:mc="http://schemas.openxmlformats.org/markup-compatibility/2006">
          <mc:Choice Requires="x14">
            <control shapeId="22791" r:id="rId243" name="Check Box 263">
              <controlPr defaultSize="0" autoFill="0" autoLine="0" autoPict="0">
                <anchor moveWithCells="1">
                  <from>
                    <xdr:col>69</xdr:col>
                    <xdr:colOff>82550</xdr:colOff>
                    <xdr:row>391</xdr:row>
                    <xdr:rowOff>25400</xdr:rowOff>
                  </from>
                  <to>
                    <xdr:col>71</xdr:col>
                    <xdr:colOff>69850</xdr:colOff>
                    <xdr:row>393</xdr:row>
                    <xdr:rowOff>76200</xdr:rowOff>
                  </to>
                </anchor>
              </controlPr>
            </control>
          </mc:Choice>
        </mc:AlternateContent>
        <mc:AlternateContent xmlns:mc="http://schemas.openxmlformats.org/markup-compatibility/2006">
          <mc:Choice Requires="x14">
            <control shapeId="22792" r:id="rId244" name="Check Box 264">
              <controlPr defaultSize="0" autoFill="0" autoLine="0" autoPict="0">
                <anchor moveWithCells="1">
                  <from>
                    <xdr:col>79</xdr:col>
                    <xdr:colOff>82550</xdr:colOff>
                    <xdr:row>391</xdr:row>
                    <xdr:rowOff>25400</xdr:rowOff>
                  </from>
                  <to>
                    <xdr:col>81</xdr:col>
                    <xdr:colOff>69850</xdr:colOff>
                    <xdr:row>393</xdr:row>
                    <xdr:rowOff>76200</xdr:rowOff>
                  </to>
                </anchor>
              </controlPr>
            </control>
          </mc:Choice>
        </mc:AlternateContent>
        <mc:AlternateContent xmlns:mc="http://schemas.openxmlformats.org/markup-compatibility/2006">
          <mc:Choice Requires="x14">
            <control shapeId="22793" r:id="rId245" name="Check Box 265">
              <controlPr defaultSize="0" autoFill="0" autoLine="0" autoPict="0">
                <anchor moveWithCells="1">
                  <from>
                    <xdr:col>89</xdr:col>
                    <xdr:colOff>82550</xdr:colOff>
                    <xdr:row>391</xdr:row>
                    <xdr:rowOff>25400</xdr:rowOff>
                  </from>
                  <to>
                    <xdr:col>91</xdr:col>
                    <xdr:colOff>69850</xdr:colOff>
                    <xdr:row>393</xdr:row>
                    <xdr:rowOff>76200</xdr:rowOff>
                  </to>
                </anchor>
              </controlPr>
            </control>
          </mc:Choice>
        </mc:AlternateContent>
        <mc:AlternateContent xmlns:mc="http://schemas.openxmlformats.org/markup-compatibility/2006">
          <mc:Choice Requires="x14">
            <control shapeId="22794" r:id="rId246" name="Check Box 266">
              <controlPr defaultSize="0" autoFill="0" autoLine="0" autoPict="0">
                <anchor moveWithCells="1">
                  <from>
                    <xdr:col>99</xdr:col>
                    <xdr:colOff>82550</xdr:colOff>
                    <xdr:row>391</xdr:row>
                    <xdr:rowOff>25400</xdr:rowOff>
                  </from>
                  <to>
                    <xdr:col>101</xdr:col>
                    <xdr:colOff>69850</xdr:colOff>
                    <xdr:row>393</xdr:row>
                    <xdr:rowOff>76200</xdr:rowOff>
                  </to>
                </anchor>
              </controlPr>
            </control>
          </mc:Choice>
        </mc:AlternateContent>
        <mc:AlternateContent xmlns:mc="http://schemas.openxmlformats.org/markup-compatibility/2006">
          <mc:Choice Requires="x14">
            <control shapeId="22795" r:id="rId247" name="Check Box 267">
              <controlPr defaultSize="0" autoFill="0" autoLine="0" autoPict="0">
                <anchor moveWithCells="1">
                  <from>
                    <xdr:col>109</xdr:col>
                    <xdr:colOff>82550</xdr:colOff>
                    <xdr:row>391</xdr:row>
                    <xdr:rowOff>25400</xdr:rowOff>
                  </from>
                  <to>
                    <xdr:col>111</xdr:col>
                    <xdr:colOff>69850</xdr:colOff>
                    <xdr:row>393</xdr:row>
                    <xdr:rowOff>76200</xdr:rowOff>
                  </to>
                </anchor>
              </controlPr>
            </control>
          </mc:Choice>
        </mc:AlternateContent>
        <mc:AlternateContent xmlns:mc="http://schemas.openxmlformats.org/markup-compatibility/2006">
          <mc:Choice Requires="x14">
            <control shapeId="22796" r:id="rId248" name="Check Box 268">
              <controlPr defaultSize="0" autoFill="0" autoLine="0" autoPict="0">
                <anchor moveWithCells="1">
                  <from>
                    <xdr:col>59</xdr:col>
                    <xdr:colOff>82550</xdr:colOff>
                    <xdr:row>403</xdr:row>
                    <xdr:rowOff>25400</xdr:rowOff>
                  </from>
                  <to>
                    <xdr:col>61</xdr:col>
                    <xdr:colOff>69850</xdr:colOff>
                    <xdr:row>405</xdr:row>
                    <xdr:rowOff>76200</xdr:rowOff>
                  </to>
                </anchor>
              </controlPr>
            </control>
          </mc:Choice>
        </mc:AlternateContent>
        <mc:AlternateContent xmlns:mc="http://schemas.openxmlformats.org/markup-compatibility/2006">
          <mc:Choice Requires="x14">
            <control shapeId="22797" r:id="rId249" name="Check Box 269">
              <controlPr defaultSize="0" autoFill="0" autoLine="0" autoPict="0">
                <anchor moveWithCells="1">
                  <from>
                    <xdr:col>69</xdr:col>
                    <xdr:colOff>82550</xdr:colOff>
                    <xdr:row>403</xdr:row>
                    <xdr:rowOff>25400</xdr:rowOff>
                  </from>
                  <to>
                    <xdr:col>71</xdr:col>
                    <xdr:colOff>69850</xdr:colOff>
                    <xdr:row>405</xdr:row>
                    <xdr:rowOff>76200</xdr:rowOff>
                  </to>
                </anchor>
              </controlPr>
            </control>
          </mc:Choice>
        </mc:AlternateContent>
        <mc:AlternateContent xmlns:mc="http://schemas.openxmlformats.org/markup-compatibility/2006">
          <mc:Choice Requires="x14">
            <control shapeId="22798" r:id="rId250" name="Check Box 270">
              <controlPr defaultSize="0" autoFill="0" autoLine="0" autoPict="0">
                <anchor moveWithCells="1">
                  <from>
                    <xdr:col>79</xdr:col>
                    <xdr:colOff>82550</xdr:colOff>
                    <xdr:row>403</xdr:row>
                    <xdr:rowOff>25400</xdr:rowOff>
                  </from>
                  <to>
                    <xdr:col>81</xdr:col>
                    <xdr:colOff>69850</xdr:colOff>
                    <xdr:row>405</xdr:row>
                    <xdr:rowOff>76200</xdr:rowOff>
                  </to>
                </anchor>
              </controlPr>
            </control>
          </mc:Choice>
        </mc:AlternateContent>
        <mc:AlternateContent xmlns:mc="http://schemas.openxmlformats.org/markup-compatibility/2006">
          <mc:Choice Requires="x14">
            <control shapeId="22799" r:id="rId251" name="Check Box 271">
              <controlPr defaultSize="0" autoFill="0" autoLine="0" autoPict="0">
                <anchor moveWithCells="1">
                  <from>
                    <xdr:col>89</xdr:col>
                    <xdr:colOff>82550</xdr:colOff>
                    <xdr:row>403</xdr:row>
                    <xdr:rowOff>25400</xdr:rowOff>
                  </from>
                  <to>
                    <xdr:col>91</xdr:col>
                    <xdr:colOff>69850</xdr:colOff>
                    <xdr:row>405</xdr:row>
                    <xdr:rowOff>76200</xdr:rowOff>
                  </to>
                </anchor>
              </controlPr>
            </control>
          </mc:Choice>
        </mc:AlternateContent>
        <mc:AlternateContent xmlns:mc="http://schemas.openxmlformats.org/markup-compatibility/2006">
          <mc:Choice Requires="x14">
            <control shapeId="22800" r:id="rId252" name="Check Box 272">
              <controlPr defaultSize="0" autoFill="0" autoLine="0" autoPict="0">
                <anchor moveWithCells="1">
                  <from>
                    <xdr:col>99</xdr:col>
                    <xdr:colOff>82550</xdr:colOff>
                    <xdr:row>403</xdr:row>
                    <xdr:rowOff>25400</xdr:rowOff>
                  </from>
                  <to>
                    <xdr:col>101</xdr:col>
                    <xdr:colOff>69850</xdr:colOff>
                    <xdr:row>405</xdr:row>
                    <xdr:rowOff>76200</xdr:rowOff>
                  </to>
                </anchor>
              </controlPr>
            </control>
          </mc:Choice>
        </mc:AlternateContent>
        <mc:AlternateContent xmlns:mc="http://schemas.openxmlformats.org/markup-compatibility/2006">
          <mc:Choice Requires="x14">
            <control shapeId="22801" r:id="rId253" name="Check Box 273">
              <controlPr defaultSize="0" autoFill="0" autoLine="0" autoPict="0">
                <anchor moveWithCells="1">
                  <from>
                    <xdr:col>109</xdr:col>
                    <xdr:colOff>82550</xdr:colOff>
                    <xdr:row>403</xdr:row>
                    <xdr:rowOff>25400</xdr:rowOff>
                  </from>
                  <to>
                    <xdr:col>111</xdr:col>
                    <xdr:colOff>69850</xdr:colOff>
                    <xdr:row>405</xdr:row>
                    <xdr:rowOff>76200</xdr:rowOff>
                  </to>
                </anchor>
              </controlPr>
            </control>
          </mc:Choice>
        </mc:AlternateContent>
        <mc:AlternateContent xmlns:mc="http://schemas.openxmlformats.org/markup-compatibility/2006">
          <mc:Choice Requires="x14">
            <control shapeId="22802" r:id="rId254" name="Check Box 274">
              <controlPr defaultSize="0" autoFill="0" autoLine="0" autoPict="0">
                <anchor moveWithCells="1">
                  <from>
                    <xdr:col>59</xdr:col>
                    <xdr:colOff>82550</xdr:colOff>
                    <xdr:row>409</xdr:row>
                    <xdr:rowOff>25400</xdr:rowOff>
                  </from>
                  <to>
                    <xdr:col>61</xdr:col>
                    <xdr:colOff>69850</xdr:colOff>
                    <xdr:row>411</xdr:row>
                    <xdr:rowOff>76200</xdr:rowOff>
                  </to>
                </anchor>
              </controlPr>
            </control>
          </mc:Choice>
        </mc:AlternateContent>
        <mc:AlternateContent xmlns:mc="http://schemas.openxmlformats.org/markup-compatibility/2006">
          <mc:Choice Requires="x14">
            <control shapeId="22803" r:id="rId255" name="Check Box 275">
              <controlPr defaultSize="0" autoFill="0" autoLine="0" autoPict="0">
                <anchor moveWithCells="1">
                  <from>
                    <xdr:col>69</xdr:col>
                    <xdr:colOff>82550</xdr:colOff>
                    <xdr:row>409</xdr:row>
                    <xdr:rowOff>25400</xdr:rowOff>
                  </from>
                  <to>
                    <xdr:col>71</xdr:col>
                    <xdr:colOff>69850</xdr:colOff>
                    <xdr:row>411</xdr:row>
                    <xdr:rowOff>76200</xdr:rowOff>
                  </to>
                </anchor>
              </controlPr>
            </control>
          </mc:Choice>
        </mc:AlternateContent>
        <mc:AlternateContent xmlns:mc="http://schemas.openxmlformats.org/markup-compatibility/2006">
          <mc:Choice Requires="x14">
            <control shapeId="22804" r:id="rId256" name="Check Box 276">
              <controlPr defaultSize="0" autoFill="0" autoLine="0" autoPict="0">
                <anchor moveWithCells="1">
                  <from>
                    <xdr:col>79</xdr:col>
                    <xdr:colOff>82550</xdr:colOff>
                    <xdr:row>409</xdr:row>
                    <xdr:rowOff>25400</xdr:rowOff>
                  </from>
                  <to>
                    <xdr:col>81</xdr:col>
                    <xdr:colOff>69850</xdr:colOff>
                    <xdr:row>411</xdr:row>
                    <xdr:rowOff>76200</xdr:rowOff>
                  </to>
                </anchor>
              </controlPr>
            </control>
          </mc:Choice>
        </mc:AlternateContent>
        <mc:AlternateContent xmlns:mc="http://schemas.openxmlformats.org/markup-compatibility/2006">
          <mc:Choice Requires="x14">
            <control shapeId="22805" r:id="rId257" name="Check Box 277">
              <controlPr defaultSize="0" autoFill="0" autoLine="0" autoPict="0">
                <anchor moveWithCells="1">
                  <from>
                    <xdr:col>89</xdr:col>
                    <xdr:colOff>82550</xdr:colOff>
                    <xdr:row>409</xdr:row>
                    <xdr:rowOff>25400</xdr:rowOff>
                  </from>
                  <to>
                    <xdr:col>91</xdr:col>
                    <xdr:colOff>69850</xdr:colOff>
                    <xdr:row>411</xdr:row>
                    <xdr:rowOff>76200</xdr:rowOff>
                  </to>
                </anchor>
              </controlPr>
            </control>
          </mc:Choice>
        </mc:AlternateContent>
        <mc:AlternateContent xmlns:mc="http://schemas.openxmlformats.org/markup-compatibility/2006">
          <mc:Choice Requires="x14">
            <control shapeId="22806" r:id="rId258" name="Check Box 278">
              <controlPr defaultSize="0" autoFill="0" autoLine="0" autoPict="0">
                <anchor moveWithCells="1">
                  <from>
                    <xdr:col>99</xdr:col>
                    <xdr:colOff>82550</xdr:colOff>
                    <xdr:row>409</xdr:row>
                    <xdr:rowOff>25400</xdr:rowOff>
                  </from>
                  <to>
                    <xdr:col>101</xdr:col>
                    <xdr:colOff>69850</xdr:colOff>
                    <xdr:row>411</xdr:row>
                    <xdr:rowOff>76200</xdr:rowOff>
                  </to>
                </anchor>
              </controlPr>
            </control>
          </mc:Choice>
        </mc:AlternateContent>
        <mc:AlternateContent xmlns:mc="http://schemas.openxmlformats.org/markup-compatibility/2006">
          <mc:Choice Requires="x14">
            <control shapeId="22807" r:id="rId259" name="Check Box 279">
              <controlPr defaultSize="0" autoFill="0" autoLine="0" autoPict="0">
                <anchor moveWithCells="1">
                  <from>
                    <xdr:col>109</xdr:col>
                    <xdr:colOff>82550</xdr:colOff>
                    <xdr:row>409</xdr:row>
                    <xdr:rowOff>25400</xdr:rowOff>
                  </from>
                  <to>
                    <xdr:col>111</xdr:col>
                    <xdr:colOff>69850</xdr:colOff>
                    <xdr:row>411</xdr:row>
                    <xdr:rowOff>76200</xdr:rowOff>
                  </to>
                </anchor>
              </controlPr>
            </control>
          </mc:Choice>
        </mc:AlternateContent>
        <mc:AlternateContent xmlns:mc="http://schemas.openxmlformats.org/markup-compatibility/2006">
          <mc:Choice Requires="x14">
            <control shapeId="22808" r:id="rId260" name="Check Box 280">
              <controlPr defaultSize="0" autoFill="0" autoLine="0" autoPict="0">
                <anchor moveWithCells="1">
                  <from>
                    <xdr:col>59</xdr:col>
                    <xdr:colOff>82550</xdr:colOff>
                    <xdr:row>415</xdr:row>
                    <xdr:rowOff>25400</xdr:rowOff>
                  </from>
                  <to>
                    <xdr:col>61</xdr:col>
                    <xdr:colOff>69850</xdr:colOff>
                    <xdr:row>417</xdr:row>
                    <xdr:rowOff>76200</xdr:rowOff>
                  </to>
                </anchor>
              </controlPr>
            </control>
          </mc:Choice>
        </mc:AlternateContent>
        <mc:AlternateContent xmlns:mc="http://schemas.openxmlformats.org/markup-compatibility/2006">
          <mc:Choice Requires="x14">
            <control shapeId="22809" r:id="rId261" name="Check Box 281">
              <controlPr defaultSize="0" autoFill="0" autoLine="0" autoPict="0">
                <anchor moveWithCells="1">
                  <from>
                    <xdr:col>69</xdr:col>
                    <xdr:colOff>82550</xdr:colOff>
                    <xdr:row>415</xdr:row>
                    <xdr:rowOff>25400</xdr:rowOff>
                  </from>
                  <to>
                    <xdr:col>71</xdr:col>
                    <xdr:colOff>69850</xdr:colOff>
                    <xdr:row>417</xdr:row>
                    <xdr:rowOff>76200</xdr:rowOff>
                  </to>
                </anchor>
              </controlPr>
            </control>
          </mc:Choice>
        </mc:AlternateContent>
        <mc:AlternateContent xmlns:mc="http://schemas.openxmlformats.org/markup-compatibility/2006">
          <mc:Choice Requires="x14">
            <control shapeId="22810" r:id="rId262" name="Check Box 282">
              <controlPr defaultSize="0" autoFill="0" autoLine="0" autoPict="0">
                <anchor moveWithCells="1">
                  <from>
                    <xdr:col>79</xdr:col>
                    <xdr:colOff>82550</xdr:colOff>
                    <xdr:row>415</xdr:row>
                    <xdr:rowOff>25400</xdr:rowOff>
                  </from>
                  <to>
                    <xdr:col>81</xdr:col>
                    <xdr:colOff>69850</xdr:colOff>
                    <xdr:row>417</xdr:row>
                    <xdr:rowOff>76200</xdr:rowOff>
                  </to>
                </anchor>
              </controlPr>
            </control>
          </mc:Choice>
        </mc:AlternateContent>
        <mc:AlternateContent xmlns:mc="http://schemas.openxmlformats.org/markup-compatibility/2006">
          <mc:Choice Requires="x14">
            <control shapeId="22811" r:id="rId263" name="Check Box 283">
              <controlPr defaultSize="0" autoFill="0" autoLine="0" autoPict="0">
                <anchor moveWithCells="1">
                  <from>
                    <xdr:col>89</xdr:col>
                    <xdr:colOff>82550</xdr:colOff>
                    <xdr:row>415</xdr:row>
                    <xdr:rowOff>25400</xdr:rowOff>
                  </from>
                  <to>
                    <xdr:col>91</xdr:col>
                    <xdr:colOff>69850</xdr:colOff>
                    <xdr:row>417</xdr:row>
                    <xdr:rowOff>76200</xdr:rowOff>
                  </to>
                </anchor>
              </controlPr>
            </control>
          </mc:Choice>
        </mc:AlternateContent>
        <mc:AlternateContent xmlns:mc="http://schemas.openxmlformats.org/markup-compatibility/2006">
          <mc:Choice Requires="x14">
            <control shapeId="22812" r:id="rId264" name="Check Box 284">
              <controlPr defaultSize="0" autoFill="0" autoLine="0" autoPict="0">
                <anchor moveWithCells="1">
                  <from>
                    <xdr:col>99</xdr:col>
                    <xdr:colOff>82550</xdr:colOff>
                    <xdr:row>415</xdr:row>
                    <xdr:rowOff>25400</xdr:rowOff>
                  </from>
                  <to>
                    <xdr:col>101</xdr:col>
                    <xdr:colOff>69850</xdr:colOff>
                    <xdr:row>417</xdr:row>
                    <xdr:rowOff>76200</xdr:rowOff>
                  </to>
                </anchor>
              </controlPr>
            </control>
          </mc:Choice>
        </mc:AlternateContent>
        <mc:AlternateContent xmlns:mc="http://schemas.openxmlformats.org/markup-compatibility/2006">
          <mc:Choice Requires="x14">
            <control shapeId="22813" r:id="rId265" name="Check Box 285">
              <controlPr defaultSize="0" autoFill="0" autoLine="0" autoPict="0">
                <anchor moveWithCells="1">
                  <from>
                    <xdr:col>109</xdr:col>
                    <xdr:colOff>82550</xdr:colOff>
                    <xdr:row>415</xdr:row>
                    <xdr:rowOff>25400</xdr:rowOff>
                  </from>
                  <to>
                    <xdr:col>111</xdr:col>
                    <xdr:colOff>69850</xdr:colOff>
                    <xdr:row>417</xdr:row>
                    <xdr:rowOff>76200</xdr:rowOff>
                  </to>
                </anchor>
              </controlPr>
            </control>
          </mc:Choice>
        </mc:AlternateContent>
        <mc:AlternateContent xmlns:mc="http://schemas.openxmlformats.org/markup-compatibility/2006">
          <mc:Choice Requires="x14">
            <control shapeId="22814" r:id="rId266" name="Check Box 286">
              <controlPr defaultSize="0" autoFill="0" autoLine="0" autoPict="0">
                <anchor moveWithCells="1">
                  <from>
                    <xdr:col>59</xdr:col>
                    <xdr:colOff>82550</xdr:colOff>
                    <xdr:row>421</xdr:row>
                    <xdr:rowOff>25400</xdr:rowOff>
                  </from>
                  <to>
                    <xdr:col>61</xdr:col>
                    <xdr:colOff>69850</xdr:colOff>
                    <xdr:row>423</xdr:row>
                    <xdr:rowOff>76200</xdr:rowOff>
                  </to>
                </anchor>
              </controlPr>
            </control>
          </mc:Choice>
        </mc:AlternateContent>
        <mc:AlternateContent xmlns:mc="http://schemas.openxmlformats.org/markup-compatibility/2006">
          <mc:Choice Requires="x14">
            <control shapeId="22815" r:id="rId267" name="Check Box 287">
              <controlPr defaultSize="0" autoFill="0" autoLine="0" autoPict="0">
                <anchor moveWithCells="1">
                  <from>
                    <xdr:col>69</xdr:col>
                    <xdr:colOff>82550</xdr:colOff>
                    <xdr:row>421</xdr:row>
                    <xdr:rowOff>25400</xdr:rowOff>
                  </from>
                  <to>
                    <xdr:col>71</xdr:col>
                    <xdr:colOff>69850</xdr:colOff>
                    <xdr:row>423</xdr:row>
                    <xdr:rowOff>76200</xdr:rowOff>
                  </to>
                </anchor>
              </controlPr>
            </control>
          </mc:Choice>
        </mc:AlternateContent>
        <mc:AlternateContent xmlns:mc="http://schemas.openxmlformats.org/markup-compatibility/2006">
          <mc:Choice Requires="x14">
            <control shapeId="22816" r:id="rId268" name="Check Box 288">
              <controlPr defaultSize="0" autoFill="0" autoLine="0" autoPict="0">
                <anchor moveWithCells="1">
                  <from>
                    <xdr:col>79</xdr:col>
                    <xdr:colOff>82550</xdr:colOff>
                    <xdr:row>421</xdr:row>
                    <xdr:rowOff>25400</xdr:rowOff>
                  </from>
                  <to>
                    <xdr:col>81</xdr:col>
                    <xdr:colOff>69850</xdr:colOff>
                    <xdr:row>423</xdr:row>
                    <xdr:rowOff>76200</xdr:rowOff>
                  </to>
                </anchor>
              </controlPr>
            </control>
          </mc:Choice>
        </mc:AlternateContent>
        <mc:AlternateContent xmlns:mc="http://schemas.openxmlformats.org/markup-compatibility/2006">
          <mc:Choice Requires="x14">
            <control shapeId="22817" r:id="rId269" name="Check Box 289">
              <controlPr defaultSize="0" autoFill="0" autoLine="0" autoPict="0">
                <anchor moveWithCells="1">
                  <from>
                    <xdr:col>89</xdr:col>
                    <xdr:colOff>82550</xdr:colOff>
                    <xdr:row>421</xdr:row>
                    <xdr:rowOff>25400</xdr:rowOff>
                  </from>
                  <to>
                    <xdr:col>91</xdr:col>
                    <xdr:colOff>69850</xdr:colOff>
                    <xdr:row>423</xdr:row>
                    <xdr:rowOff>76200</xdr:rowOff>
                  </to>
                </anchor>
              </controlPr>
            </control>
          </mc:Choice>
        </mc:AlternateContent>
        <mc:AlternateContent xmlns:mc="http://schemas.openxmlformats.org/markup-compatibility/2006">
          <mc:Choice Requires="x14">
            <control shapeId="22818" r:id="rId270" name="Check Box 290">
              <controlPr defaultSize="0" autoFill="0" autoLine="0" autoPict="0">
                <anchor moveWithCells="1">
                  <from>
                    <xdr:col>99</xdr:col>
                    <xdr:colOff>82550</xdr:colOff>
                    <xdr:row>421</xdr:row>
                    <xdr:rowOff>25400</xdr:rowOff>
                  </from>
                  <to>
                    <xdr:col>101</xdr:col>
                    <xdr:colOff>69850</xdr:colOff>
                    <xdr:row>423</xdr:row>
                    <xdr:rowOff>76200</xdr:rowOff>
                  </to>
                </anchor>
              </controlPr>
            </control>
          </mc:Choice>
        </mc:AlternateContent>
        <mc:AlternateContent xmlns:mc="http://schemas.openxmlformats.org/markup-compatibility/2006">
          <mc:Choice Requires="x14">
            <control shapeId="22819" r:id="rId271" name="Check Box 291">
              <controlPr defaultSize="0" autoFill="0" autoLine="0" autoPict="0">
                <anchor moveWithCells="1">
                  <from>
                    <xdr:col>109</xdr:col>
                    <xdr:colOff>82550</xdr:colOff>
                    <xdr:row>421</xdr:row>
                    <xdr:rowOff>25400</xdr:rowOff>
                  </from>
                  <to>
                    <xdr:col>111</xdr:col>
                    <xdr:colOff>69850</xdr:colOff>
                    <xdr:row>423</xdr:row>
                    <xdr:rowOff>76200</xdr:rowOff>
                  </to>
                </anchor>
              </controlPr>
            </control>
          </mc:Choice>
        </mc:AlternateContent>
        <mc:AlternateContent xmlns:mc="http://schemas.openxmlformats.org/markup-compatibility/2006">
          <mc:Choice Requires="x14">
            <control shapeId="22820" r:id="rId272" name="Check Box 292">
              <controlPr defaultSize="0" autoFill="0" autoLine="0" autoPict="0">
                <anchor moveWithCells="1">
                  <from>
                    <xdr:col>59</xdr:col>
                    <xdr:colOff>88900</xdr:colOff>
                    <xdr:row>569</xdr:row>
                    <xdr:rowOff>31750</xdr:rowOff>
                  </from>
                  <to>
                    <xdr:col>61</xdr:col>
                    <xdr:colOff>76200</xdr:colOff>
                    <xdr:row>571</xdr:row>
                    <xdr:rowOff>76200</xdr:rowOff>
                  </to>
                </anchor>
              </controlPr>
            </control>
          </mc:Choice>
        </mc:AlternateContent>
        <mc:AlternateContent xmlns:mc="http://schemas.openxmlformats.org/markup-compatibility/2006">
          <mc:Choice Requires="x14">
            <control shapeId="22821" r:id="rId273" name="Check Box 293">
              <controlPr defaultSize="0" autoFill="0" autoLine="0" autoPict="0">
                <anchor moveWithCells="1">
                  <from>
                    <xdr:col>69</xdr:col>
                    <xdr:colOff>88900</xdr:colOff>
                    <xdr:row>569</xdr:row>
                    <xdr:rowOff>31750</xdr:rowOff>
                  </from>
                  <to>
                    <xdr:col>71</xdr:col>
                    <xdr:colOff>76200</xdr:colOff>
                    <xdr:row>571</xdr:row>
                    <xdr:rowOff>76200</xdr:rowOff>
                  </to>
                </anchor>
              </controlPr>
            </control>
          </mc:Choice>
        </mc:AlternateContent>
        <mc:AlternateContent xmlns:mc="http://schemas.openxmlformats.org/markup-compatibility/2006">
          <mc:Choice Requires="x14">
            <control shapeId="22822" r:id="rId274" name="Check Box 294">
              <controlPr defaultSize="0" autoFill="0" autoLine="0" autoPict="0">
                <anchor moveWithCells="1">
                  <from>
                    <xdr:col>79</xdr:col>
                    <xdr:colOff>88900</xdr:colOff>
                    <xdr:row>569</xdr:row>
                    <xdr:rowOff>31750</xdr:rowOff>
                  </from>
                  <to>
                    <xdr:col>81</xdr:col>
                    <xdr:colOff>76200</xdr:colOff>
                    <xdr:row>571</xdr:row>
                    <xdr:rowOff>76200</xdr:rowOff>
                  </to>
                </anchor>
              </controlPr>
            </control>
          </mc:Choice>
        </mc:AlternateContent>
        <mc:AlternateContent xmlns:mc="http://schemas.openxmlformats.org/markup-compatibility/2006">
          <mc:Choice Requires="x14">
            <control shapeId="22823" r:id="rId275" name="Check Box 295">
              <controlPr defaultSize="0" autoFill="0" autoLine="0" autoPict="0">
                <anchor moveWithCells="1">
                  <from>
                    <xdr:col>89</xdr:col>
                    <xdr:colOff>88900</xdr:colOff>
                    <xdr:row>569</xdr:row>
                    <xdr:rowOff>31750</xdr:rowOff>
                  </from>
                  <to>
                    <xdr:col>91</xdr:col>
                    <xdr:colOff>76200</xdr:colOff>
                    <xdr:row>571</xdr:row>
                    <xdr:rowOff>76200</xdr:rowOff>
                  </to>
                </anchor>
              </controlPr>
            </control>
          </mc:Choice>
        </mc:AlternateContent>
        <mc:AlternateContent xmlns:mc="http://schemas.openxmlformats.org/markup-compatibility/2006">
          <mc:Choice Requires="x14">
            <control shapeId="22824" r:id="rId276" name="Check Box 296">
              <controlPr defaultSize="0" autoFill="0" autoLine="0" autoPict="0">
                <anchor moveWithCells="1">
                  <from>
                    <xdr:col>99</xdr:col>
                    <xdr:colOff>88900</xdr:colOff>
                    <xdr:row>569</xdr:row>
                    <xdr:rowOff>31750</xdr:rowOff>
                  </from>
                  <to>
                    <xdr:col>101</xdr:col>
                    <xdr:colOff>76200</xdr:colOff>
                    <xdr:row>571</xdr:row>
                    <xdr:rowOff>76200</xdr:rowOff>
                  </to>
                </anchor>
              </controlPr>
            </control>
          </mc:Choice>
        </mc:AlternateContent>
        <mc:AlternateContent xmlns:mc="http://schemas.openxmlformats.org/markup-compatibility/2006">
          <mc:Choice Requires="x14">
            <control shapeId="22825" r:id="rId277" name="Check Box 297">
              <controlPr defaultSize="0" autoFill="0" autoLine="0" autoPict="0">
                <anchor moveWithCells="1">
                  <from>
                    <xdr:col>109</xdr:col>
                    <xdr:colOff>88900</xdr:colOff>
                    <xdr:row>569</xdr:row>
                    <xdr:rowOff>31750</xdr:rowOff>
                  </from>
                  <to>
                    <xdr:col>111</xdr:col>
                    <xdr:colOff>76200</xdr:colOff>
                    <xdr:row>571</xdr:row>
                    <xdr:rowOff>76200</xdr:rowOff>
                  </to>
                </anchor>
              </controlPr>
            </control>
          </mc:Choice>
        </mc:AlternateContent>
        <mc:AlternateContent xmlns:mc="http://schemas.openxmlformats.org/markup-compatibility/2006">
          <mc:Choice Requires="x14">
            <control shapeId="22826" r:id="rId278" name="Check Box 298">
              <controlPr defaultSize="0" autoFill="0" autoLine="0" autoPict="0">
                <anchor moveWithCells="1">
                  <from>
                    <xdr:col>59</xdr:col>
                    <xdr:colOff>82550</xdr:colOff>
                    <xdr:row>539</xdr:row>
                    <xdr:rowOff>31750</xdr:rowOff>
                  </from>
                  <to>
                    <xdr:col>61</xdr:col>
                    <xdr:colOff>69850</xdr:colOff>
                    <xdr:row>541</xdr:row>
                    <xdr:rowOff>76200</xdr:rowOff>
                  </to>
                </anchor>
              </controlPr>
            </control>
          </mc:Choice>
        </mc:AlternateContent>
        <mc:AlternateContent xmlns:mc="http://schemas.openxmlformats.org/markup-compatibility/2006">
          <mc:Choice Requires="x14">
            <control shapeId="22827" r:id="rId279" name="Check Box 299">
              <controlPr defaultSize="0" autoFill="0" autoLine="0" autoPict="0">
                <anchor moveWithCells="1">
                  <from>
                    <xdr:col>69</xdr:col>
                    <xdr:colOff>82550</xdr:colOff>
                    <xdr:row>539</xdr:row>
                    <xdr:rowOff>31750</xdr:rowOff>
                  </from>
                  <to>
                    <xdr:col>71</xdr:col>
                    <xdr:colOff>69850</xdr:colOff>
                    <xdr:row>541</xdr:row>
                    <xdr:rowOff>76200</xdr:rowOff>
                  </to>
                </anchor>
              </controlPr>
            </control>
          </mc:Choice>
        </mc:AlternateContent>
        <mc:AlternateContent xmlns:mc="http://schemas.openxmlformats.org/markup-compatibility/2006">
          <mc:Choice Requires="x14">
            <control shapeId="22828" r:id="rId280" name="Check Box 300">
              <controlPr defaultSize="0" autoFill="0" autoLine="0" autoPict="0">
                <anchor moveWithCells="1">
                  <from>
                    <xdr:col>79</xdr:col>
                    <xdr:colOff>82550</xdr:colOff>
                    <xdr:row>539</xdr:row>
                    <xdr:rowOff>31750</xdr:rowOff>
                  </from>
                  <to>
                    <xdr:col>81</xdr:col>
                    <xdr:colOff>69850</xdr:colOff>
                    <xdr:row>541</xdr:row>
                    <xdr:rowOff>76200</xdr:rowOff>
                  </to>
                </anchor>
              </controlPr>
            </control>
          </mc:Choice>
        </mc:AlternateContent>
        <mc:AlternateContent xmlns:mc="http://schemas.openxmlformats.org/markup-compatibility/2006">
          <mc:Choice Requires="x14">
            <control shapeId="22829" r:id="rId281" name="Check Box 301">
              <controlPr defaultSize="0" autoFill="0" autoLine="0" autoPict="0">
                <anchor moveWithCells="1">
                  <from>
                    <xdr:col>89</xdr:col>
                    <xdr:colOff>82550</xdr:colOff>
                    <xdr:row>539</xdr:row>
                    <xdr:rowOff>31750</xdr:rowOff>
                  </from>
                  <to>
                    <xdr:col>91</xdr:col>
                    <xdr:colOff>69850</xdr:colOff>
                    <xdr:row>541</xdr:row>
                    <xdr:rowOff>76200</xdr:rowOff>
                  </to>
                </anchor>
              </controlPr>
            </control>
          </mc:Choice>
        </mc:AlternateContent>
        <mc:AlternateContent xmlns:mc="http://schemas.openxmlformats.org/markup-compatibility/2006">
          <mc:Choice Requires="x14">
            <control shapeId="22830" r:id="rId282" name="Check Box 302">
              <controlPr defaultSize="0" autoFill="0" autoLine="0" autoPict="0">
                <anchor moveWithCells="1">
                  <from>
                    <xdr:col>99</xdr:col>
                    <xdr:colOff>82550</xdr:colOff>
                    <xdr:row>539</xdr:row>
                    <xdr:rowOff>31750</xdr:rowOff>
                  </from>
                  <to>
                    <xdr:col>101</xdr:col>
                    <xdr:colOff>69850</xdr:colOff>
                    <xdr:row>541</xdr:row>
                    <xdr:rowOff>76200</xdr:rowOff>
                  </to>
                </anchor>
              </controlPr>
            </control>
          </mc:Choice>
        </mc:AlternateContent>
        <mc:AlternateContent xmlns:mc="http://schemas.openxmlformats.org/markup-compatibility/2006">
          <mc:Choice Requires="x14">
            <control shapeId="22831" r:id="rId283" name="Check Box 303">
              <controlPr defaultSize="0" autoFill="0" autoLine="0" autoPict="0">
                <anchor moveWithCells="1">
                  <from>
                    <xdr:col>109</xdr:col>
                    <xdr:colOff>82550</xdr:colOff>
                    <xdr:row>539</xdr:row>
                    <xdr:rowOff>31750</xdr:rowOff>
                  </from>
                  <to>
                    <xdr:col>111</xdr:col>
                    <xdr:colOff>69850</xdr:colOff>
                    <xdr:row>541</xdr:row>
                    <xdr:rowOff>76200</xdr:rowOff>
                  </to>
                </anchor>
              </controlPr>
            </control>
          </mc:Choice>
        </mc:AlternateContent>
        <mc:AlternateContent xmlns:mc="http://schemas.openxmlformats.org/markup-compatibility/2006">
          <mc:Choice Requires="x14">
            <control shapeId="22832" r:id="rId284" name="Check Box 304">
              <controlPr defaultSize="0" autoFill="0" autoLine="0" autoPict="0">
                <anchor moveWithCells="1">
                  <from>
                    <xdr:col>59</xdr:col>
                    <xdr:colOff>82550</xdr:colOff>
                    <xdr:row>545</xdr:row>
                    <xdr:rowOff>25400</xdr:rowOff>
                  </from>
                  <to>
                    <xdr:col>61</xdr:col>
                    <xdr:colOff>69850</xdr:colOff>
                    <xdr:row>547</xdr:row>
                    <xdr:rowOff>76200</xdr:rowOff>
                  </to>
                </anchor>
              </controlPr>
            </control>
          </mc:Choice>
        </mc:AlternateContent>
        <mc:AlternateContent xmlns:mc="http://schemas.openxmlformats.org/markup-compatibility/2006">
          <mc:Choice Requires="x14">
            <control shapeId="22833" r:id="rId285" name="Check Box 305">
              <controlPr defaultSize="0" autoFill="0" autoLine="0" autoPict="0">
                <anchor moveWithCells="1">
                  <from>
                    <xdr:col>69</xdr:col>
                    <xdr:colOff>82550</xdr:colOff>
                    <xdr:row>545</xdr:row>
                    <xdr:rowOff>25400</xdr:rowOff>
                  </from>
                  <to>
                    <xdr:col>71</xdr:col>
                    <xdr:colOff>69850</xdr:colOff>
                    <xdr:row>547</xdr:row>
                    <xdr:rowOff>76200</xdr:rowOff>
                  </to>
                </anchor>
              </controlPr>
            </control>
          </mc:Choice>
        </mc:AlternateContent>
        <mc:AlternateContent xmlns:mc="http://schemas.openxmlformats.org/markup-compatibility/2006">
          <mc:Choice Requires="x14">
            <control shapeId="22834" r:id="rId286" name="Check Box 306">
              <controlPr defaultSize="0" autoFill="0" autoLine="0" autoPict="0">
                <anchor moveWithCells="1">
                  <from>
                    <xdr:col>79</xdr:col>
                    <xdr:colOff>82550</xdr:colOff>
                    <xdr:row>545</xdr:row>
                    <xdr:rowOff>25400</xdr:rowOff>
                  </from>
                  <to>
                    <xdr:col>81</xdr:col>
                    <xdr:colOff>69850</xdr:colOff>
                    <xdr:row>547</xdr:row>
                    <xdr:rowOff>76200</xdr:rowOff>
                  </to>
                </anchor>
              </controlPr>
            </control>
          </mc:Choice>
        </mc:AlternateContent>
        <mc:AlternateContent xmlns:mc="http://schemas.openxmlformats.org/markup-compatibility/2006">
          <mc:Choice Requires="x14">
            <control shapeId="22835" r:id="rId287" name="Check Box 307">
              <controlPr defaultSize="0" autoFill="0" autoLine="0" autoPict="0">
                <anchor moveWithCells="1">
                  <from>
                    <xdr:col>89</xdr:col>
                    <xdr:colOff>82550</xdr:colOff>
                    <xdr:row>545</xdr:row>
                    <xdr:rowOff>25400</xdr:rowOff>
                  </from>
                  <to>
                    <xdr:col>91</xdr:col>
                    <xdr:colOff>69850</xdr:colOff>
                    <xdr:row>547</xdr:row>
                    <xdr:rowOff>76200</xdr:rowOff>
                  </to>
                </anchor>
              </controlPr>
            </control>
          </mc:Choice>
        </mc:AlternateContent>
        <mc:AlternateContent xmlns:mc="http://schemas.openxmlformats.org/markup-compatibility/2006">
          <mc:Choice Requires="x14">
            <control shapeId="22836" r:id="rId288" name="Check Box 308">
              <controlPr defaultSize="0" autoFill="0" autoLine="0" autoPict="0">
                <anchor moveWithCells="1">
                  <from>
                    <xdr:col>99</xdr:col>
                    <xdr:colOff>82550</xdr:colOff>
                    <xdr:row>545</xdr:row>
                    <xdr:rowOff>25400</xdr:rowOff>
                  </from>
                  <to>
                    <xdr:col>101</xdr:col>
                    <xdr:colOff>69850</xdr:colOff>
                    <xdr:row>547</xdr:row>
                    <xdr:rowOff>76200</xdr:rowOff>
                  </to>
                </anchor>
              </controlPr>
            </control>
          </mc:Choice>
        </mc:AlternateContent>
        <mc:AlternateContent xmlns:mc="http://schemas.openxmlformats.org/markup-compatibility/2006">
          <mc:Choice Requires="x14">
            <control shapeId="22837" r:id="rId289" name="Check Box 309">
              <controlPr defaultSize="0" autoFill="0" autoLine="0" autoPict="0">
                <anchor moveWithCells="1">
                  <from>
                    <xdr:col>109</xdr:col>
                    <xdr:colOff>82550</xdr:colOff>
                    <xdr:row>545</xdr:row>
                    <xdr:rowOff>25400</xdr:rowOff>
                  </from>
                  <to>
                    <xdr:col>111</xdr:col>
                    <xdr:colOff>69850</xdr:colOff>
                    <xdr:row>547</xdr:row>
                    <xdr:rowOff>76200</xdr:rowOff>
                  </to>
                </anchor>
              </controlPr>
            </control>
          </mc:Choice>
        </mc:AlternateContent>
        <mc:AlternateContent xmlns:mc="http://schemas.openxmlformats.org/markup-compatibility/2006">
          <mc:Choice Requires="x14">
            <control shapeId="22838" r:id="rId290" name="Check Box 310">
              <controlPr defaultSize="0" autoFill="0" autoLine="0" autoPict="0">
                <anchor moveWithCells="1">
                  <from>
                    <xdr:col>59</xdr:col>
                    <xdr:colOff>82550</xdr:colOff>
                    <xdr:row>551</xdr:row>
                    <xdr:rowOff>25400</xdr:rowOff>
                  </from>
                  <to>
                    <xdr:col>61</xdr:col>
                    <xdr:colOff>69850</xdr:colOff>
                    <xdr:row>553</xdr:row>
                    <xdr:rowOff>76200</xdr:rowOff>
                  </to>
                </anchor>
              </controlPr>
            </control>
          </mc:Choice>
        </mc:AlternateContent>
        <mc:AlternateContent xmlns:mc="http://schemas.openxmlformats.org/markup-compatibility/2006">
          <mc:Choice Requires="x14">
            <control shapeId="22839" r:id="rId291" name="Check Box 311">
              <controlPr defaultSize="0" autoFill="0" autoLine="0" autoPict="0">
                <anchor moveWithCells="1">
                  <from>
                    <xdr:col>69</xdr:col>
                    <xdr:colOff>82550</xdr:colOff>
                    <xdr:row>551</xdr:row>
                    <xdr:rowOff>25400</xdr:rowOff>
                  </from>
                  <to>
                    <xdr:col>71</xdr:col>
                    <xdr:colOff>69850</xdr:colOff>
                    <xdr:row>553</xdr:row>
                    <xdr:rowOff>76200</xdr:rowOff>
                  </to>
                </anchor>
              </controlPr>
            </control>
          </mc:Choice>
        </mc:AlternateContent>
        <mc:AlternateContent xmlns:mc="http://schemas.openxmlformats.org/markup-compatibility/2006">
          <mc:Choice Requires="x14">
            <control shapeId="22840" r:id="rId292" name="Check Box 312">
              <controlPr defaultSize="0" autoFill="0" autoLine="0" autoPict="0">
                <anchor moveWithCells="1">
                  <from>
                    <xdr:col>79</xdr:col>
                    <xdr:colOff>82550</xdr:colOff>
                    <xdr:row>551</xdr:row>
                    <xdr:rowOff>25400</xdr:rowOff>
                  </from>
                  <to>
                    <xdr:col>81</xdr:col>
                    <xdr:colOff>69850</xdr:colOff>
                    <xdr:row>553</xdr:row>
                    <xdr:rowOff>76200</xdr:rowOff>
                  </to>
                </anchor>
              </controlPr>
            </control>
          </mc:Choice>
        </mc:AlternateContent>
        <mc:AlternateContent xmlns:mc="http://schemas.openxmlformats.org/markup-compatibility/2006">
          <mc:Choice Requires="x14">
            <control shapeId="22841" r:id="rId293" name="Check Box 313">
              <controlPr defaultSize="0" autoFill="0" autoLine="0" autoPict="0">
                <anchor moveWithCells="1">
                  <from>
                    <xdr:col>89</xdr:col>
                    <xdr:colOff>82550</xdr:colOff>
                    <xdr:row>551</xdr:row>
                    <xdr:rowOff>25400</xdr:rowOff>
                  </from>
                  <to>
                    <xdr:col>91</xdr:col>
                    <xdr:colOff>69850</xdr:colOff>
                    <xdr:row>553</xdr:row>
                    <xdr:rowOff>76200</xdr:rowOff>
                  </to>
                </anchor>
              </controlPr>
            </control>
          </mc:Choice>
        </mc:AlternateContent>
        <mc:AlternateContent xmlns:mc="http://schemas.openxmlformats.org/markup-compatibility/2006">
          <mc:Choice Requires="x14">
            <control shapeId="22842" r:id="rId294" name="Check Box 314">
              <controlPr defaultSize="0" autoFill="0" autoLine="0" autoPict="0">
                <anchor moveWithCells="1">
                  <from>
                    <xdr:col>99</xdr:col>
                    <xdr:colOff>82550</xdr:colOff>
                    <xdr:row>551</xdr:row>
                    <xdr:rowOff>25400</xdr:rowOff>
                  </from>
                  <to>
                    <xdr:col>101</xdr:col>
                    <xdr:colOff>69850</xdr:colOff>
                    <xdr:row>553</xdr:row>
                    <xdr:rowOff>76200</xdr:rowOff>
                  </to>
                </anchor>
              </controlPr>
            </control>
          </mc:Choice>
        </mc:AlternateContent>
        <mc:AlternateContent xmlns:mc="http://schemas.openxmlformats.org/markup-compatibility/2006">
          <mc:Choice Requires="x14">
            <control shapeId="22843" r:id="rId295" name="Check Box 315">
              <controlPr defaultSize="0" autoFill="0" autoLine="0" autoPict="0">
                <anchor moveWithCells="1">
                  <from>
                    <xdr:col>109</xdr:col>
                    <xdr:colOff>82550</xdr:colOff>
                    <xdr:row>551</xdr:row>
                    <xdr:rowOff>25400</xdr:rowOff>
                  </from>
                  <to>
                    <xdr:col>111</xdr:col>
                    <xdr:colOff>69850</xdr:colOff>
                    <xdr:row>553</xdr:row>
                    <xdr:rowOff>76200</xdr:rowOff>
                  </to>
                </anchor>
              </controlPr>
            </control>
          </mc:Choice>
        </mc:AlternateContent>
        <mc:AlternateContent xmlns:mc="http://schemas.openxmlformats.org/markup-compatibility/2006">
          <mc:Choice Requires="x14">
            <control shapeId="22844" r:id="rId296" name="Check Box 316">
              <controlPr defaultSize="0" autoFill="0" autoLine="0" autoPict="0">
                <anchor moveWithCells="1">
                  <from>
                    <xdr:col>59</xdr:col>
                    <xdr:colOff>82550</xdr:colOff>
                    <xdr:row>557</xdr:row>
                    <xdr:rowOff>25400</xdr:rowOff>
                  </from>
                  <to>
                    <xdr:col>61</xdr:col>
                    <xdr:colOff>69850</xdr:colOff>
                    <xdr:row>559</xdr:row>
                    <xdr:rowOff>76200</xdr:rowOff>
                  </to>
                </anchor>
              </controlPr>
            </control>
          </mc:Choice>
        </mc:AlternateContent>
        <mc:AlternateContent xmlns:mc="http://schemas.openxmlformats.org/markup-compatibility/2006">
          <mc:Choice Requires="x14">
            <control shapeId="22845" r:id="rId297" name="Check Box 317">
              <controlPr defaultSize="0" autoFill="0" autoLine="0" autoPict="0">
                <anchor moveWithCells="1">
                  <from>
                    <xdr:col>69</xdr:col>
                    <xdr:colOff>82550</xdr:colOff>
                    <xdr:row>557</xdr:row>
                    <xdr:rowOff>25400</xdr:rowOff>
                  </from>
                  <to>
                    <xdr:col>71</xdr:col>
                    <xdr:colOff>69850</xdr:colOff>
                    <xdr:row>559</xdr:row>
                    <xdr:rowOff>76200</xdr:rowOff>
                  </to>
                </anchor>
              </controlPr>
            </control>
          </mc:Choice>
        </mc:AlternateContent>
        <mc:AlternateContent xmlns:mc="http://schemas.openxmlformats.org/markup-compatibility/2006">
          <mc:Choice Requires="x14">
            <control shapeId="22846" r:id="rId298" name="Check Box 318">
              <controlPr defaultSize="0" autoFill="0" autoLine="0" autoPict="0">
                <anchor moveWithCells="1">
                  <from>
                    <xdr:col>79</xdr:col>
                    <xdr:colOff>82550</xdr:colOff>
                    <xdr:row>557</xdr:row>
                    <xdr:rowOff>25400</xdr:rowOff>
                  </from>
                  <to>
                    <xdr:col>81</xdr:col>
                    <xdr:colOff>69850</xdr:colOff>
                    <xdr:row>559</xdr:row>
                    <xdr:rowOff>76200</xdr:rowOff>
                  </to>
                </anchor>
              </controlPr>
            </control>
          </mc:Choice>
        </mc:AlternateContent>
        <mc:AlternateContent xmlns:mc="http://schemas.openxmlformats.org/markup-compatibility/2006">
          <mc:Choice Requires="x14">
            <control shapeId="22847" r:id="rId299" name="Check Box 319">
              <controlPr defaultSize="0" autoFill="0" autoLine="0" autoPict="0">
                <anchor moveWithCells="1">
                  <from>
                    <xdr:col>89</xdr:col>
                    <xdr:colOff>82550</xdr:colOff>
                    <xdr:row>557</xdr:row>
                    <xdr:rowOff>25400</xdr:rowOff>
                  </from>
                  <to>
                    <xdr:col>91</xdr:col>
                    <xdr:colOff>69850</xdr:colOff>
                    <xdr:row>559</xdr:row>
                    <xdr:rowOff>76200</xdr:rowOff>
                  </to>
                </anchor>
              </controlPr>
            </control>
          </mc:Choice>
        </mc:AlternateContent>
        <mc:AlternateContent xmlns:mc="http://schemas.openxmlformats.org/markup-compatibility/2006">
          <mc:Choice Requires="x14">
            <control shapeId="22848" r:id="rId300" name="Check Box 320">
              <controlPr defaultSize="0" autoFill="0" autoLine="0" autoPict="0">
                <anchor moveWithCells="1">
                  <from>
                    <xdr:col>99</xdr:col>
                    <xdr:colOff>82550</xdr:colOff>
                    <xdr:row>557</xdr:row>
                    <xdr:rowOff>25400</xdr:rowOff>
                  </from>
                  <to>
                    <xdr:col>101</xdr:col>
                    <xdr:colOff>69850</xdr:colOff>
                    <xdr:row>559</xdr:row>
                    <xdr:rowOff>76200</xdr:rowOff>
                  </to>
                </anchor>
              </controlPr>
            </control>
          </mc:Choice>
        </mc:AlternateContent>
        <mc:AlternateContent xmlns:mc="http://schemas.openxmlformats.org/markup-compatibility/2006">
          <mc:Choice Requires="x14">
            <control shapeId="22849" r:id="rId301" name="Check Box 321">
              <controlPr defaultSize="0" autoFill="0" autoLine="0" autoPict="0">
                <anchor moveWithCells="1">
                  <from>
                    <xdr:col>109</xdr:col>
                    <xdr:colOff>82550</xdr:colOff>
                    <xdr:row>557</xdr:row>
                    <xdr:rowOff>25400</xdr:rowOff>
                  </from>
                  <to>
                    <xdr:col>111</xdr:col>
                    <xdr:colOff>69850</xdr:colOff>
                    <xdr:row>559</xdr:row>
                    <xdr:rowOff>76200</xdr:rowOff>
                  </to>
                </anchor>
              </controlPr>
            </control>
          </mc:Choice>
        </mc:AlternateContent>
        <mc:AlternateContent xmlns:mc="http://schemas.openxmlformats.org/markup-compatibility/2006">
          <mc:Choice Requires="x14">
            <control shapeId="22850" r:id="rId302" name="Check Box 322">
              <controlPr defaultSize="0" autoFill="0" autoLine="0" autoPict="0">
                <anchor moveWithCells="1">
                  <from>
                    <xdr:col>59</xdr:col>
                    <xdr:colOff>82550</xdr:colOff>
                    <xdr:row>563</xdr:row>
                    <xdr:rowOff>25400</xdr:rowOff>
                  </from>
                  <to>
                    <xdr:col>61</xdr:col>
                    <xdr:colOff>69850</xdr:colOff>
                    <xdr:row>565</xdr:row>
                    <xdr:rowOff>76200</xdr:rowOff>
                  </to>
                </anchor>
              </controlPr>
            </control>
          </mc:Choice>
        </mc:AlternateContent>
        <mc:AlternateContent xmlns:mc="http://schemas.openxmlformats.org/markup-compatibility/2006">
          <mc:Choice Requires="x14">
            <control shapeId="22851" r:id="rId303" name="Check Box 323">
              <controlPr defaultSize="0" autoFill="0" autoLine="0" autoPict="0">
                <anchor moveWithCells="1">
                  <from>
                    <xdr:col>69</xdr:col>
                    <xdr:colOff>82550</xdr:colOff>
                    <xdr:row>563</xdr:row>
                    <xdr:rowOff>25400</xdr:rowOff>
                  </from>
                  <to>
                    <xdr:col>71</xdr:col>
                    <xdr:colOff>69850</xdr:colOff>
                    <xdr:row>565</xdr:row>
                    <xdr:rowOff>76200</xdr:rowOff>
                  </to>
                </anchor>
              </controlPr>
            </control>
          </mc:Choice>
        </mc:AlternateContent>
        <mc:AlternateContent xmlns:mc="http://schemas.openxmlformats.org/markup-compatibility/2006">
          <mc:Choice Requires="x14">
            <control shapeId="22852" r:id="rId304" name="Check Box 324">
              <controlPr defaultSize="0" autoFill="0" autoLine="0" autoPict="0">
                <anchor moveWithCells="1">
                  <from>
                    <xdr:col>79</xdr:col>
                    <xdr:colOff>82550</xdr:colOff>
                    <xdr:row>563</xdr:row>
                    <xdr:rowOff>25400</xdr:rowOff>
                  </from>
                  <to>
                    <xdr:col>81</xdr:col>
                    <xdr:colOff>69850</xdr:colOff>
                    <xdr:row>565</xdr:row>
                    <xdr:rowOff>76200</xdr:rowOff>
                  </to>
                </anchor>
              </controlPr>
            </control>
          </mc:Choice>
        </mc:AlternateContent>
        <mc:AlternateContent xmlns:mc="http://schemas.openxmlformats.org/markup-compatibility/2006">
          <mc:Choice Requires="x14">
            <control shapeId="22853" r:id="rId305" name="Check Box 325">
              <controlPr defaultSize="0" autoFill="0" autoLine="0" autoPict="0">
                <anchor moveWithCells="1">
                  <from>
                    <xdr:col>89</xdr:col>
                    <xdr:colOff>82550</xdr:colOff>
                    <xdr:row>563</xdr:row>
                    <xdr:rowOff>25400</xdr:rowOff>
                  </from>
                  <to>
                    <xdr:col>91</xdr:col>
                    <xdr:colOff>69850</xdr:colOff>
                    <xdr:row>565</xdr:row>
                    <xdr:rowOff>76200</xdr:rowOff>
                  </to>
                </anchor>
              </controlPr>
            </control>
          </mc:Choice>
        </mc:AlternateContent>
        <mc:AlternateContent xmlns:mc="http://schemas.openxmlformats.org/markup-compatibility/2006">
          <mc:Choice Requires="x14">
            <control shapeId="22854" r:id="rId306" name="Check Box 326">
              <controlPr defaultSize="0" autoFill="0" autoLine="0" autoPict="0">
                <anchor moveWithCells="1">
                  <from>
                    <xdr:col>99</xdr:col>
                    <xdr:colOff>82550</xdr:colOff>
                    <xdr:row>563</xdr:row>
                    <xdr:rowOff>25400</xdr:rowOff>
                  </from>
                  <to>
                    <xdr:col>101</xdr:col>
                    <xdr:colOff>69850</xdr:colOff>
                    <xdr:row>565</xdr:row>
                    <xdr:rowOff>76200</xdr:rowOff>
                  </to>
                </anchor>
              </controlPr>
            </control>
          </mc:Choice>
        </mc:AlternateContent>
        <mc:AlternateContent xmlns:mc="http://schemas.openxmlformats.org/markup-compatibility/2006">
          <mc:Choice Requires="x14">
            <control shapeId="22855" r:id="rId307" name="Check Box 327">
              <controlPr defaultSize="0" autoFill="0" autoLine="0" autoPict="0">
                <anchor moveWithCells="1">
                  <from>
                    <xdr:col>109</xdr:col>
                    <xdr:colOff>82550</xdr:colOff>
                    <xdr:row>563</xdr:row>
                    <xdr:rowOff>25400</xdr:rowOff>
                  </from>
                  <to>
                    <xdr:col>111</xdr:col>
                    <xdr:colOff>69850</xdr:colOff>
                    <xdr:row>565</xdr:row>
                    <xdr:rowOff>76200</xdr:rowOff>
                  </to>
                </anchor>
              </controlPr>
            </control>
          </mc:Choice>
        </mc:AlternateContent>
        <mc:AlternateContent xmlns:mc="http://schemas.openxmlformats.org/markup-compatibility/2006">
          <mc:Choice Requires="x14">
            <control shapeId="22856" r:id="rId308" name="Check Box 328">
              <controlPr defaultSize="0" autoFill="0" autoLine="0" autoPict="0">
                <anchor moveWithCells="1">
                  <from>
                    <xdr:col>59</xdr:col>
                    <xdr:colOff>82550</xdr:colOff>
                    <xdr:row>575</xdr:row>
                    <xdr:rowOff>25400</xdr:rowOff>
                  </from>
                  <to>
                    <xdr:col>61</xdr:col>
                    <xdr:colOff>69850</xdr:colOff>
                    <xdr:row>577</xdr:row>
                    <xdr:rowOff>76200</xdr:rowOff>
                  </to>
                </anchor>
              </controlPr>
            </control>
          </mc:Choice>
        </mc:AlternateContent>
        <mc:AlternateContent xmlns:mc="http://schemas.openxmlformats.org/markup-compatibility/2006">
          <mc:Choice Requires="x14">
            <control shapeId="22857" r:id="rId309" name="Check Box 329">
              <controlPr defaultSize="0" autoFill="0" autoLine="0" autoPict="0">
                <anchor moveWithCells="1">
                  <from>
                    <xdr:col>69</xdr:col>
                    <xdr:colOff>82550</xdr:colOff>
                    <xdr:row>575</xdr:row>
                    <xdr:rowOff>25400</xdr:rowOff>
                  </from>
                  <to>
                    <xdr:col>71</xdr:col>
                    <xdr:colOff>69850</xdr:colOff>
                    <xdr:row>577</xdr:row>
                    <xdr:rowOff>76200</xdr:rowOff>
                  </to>
                </anchor>
              </controlPr>
            </control>
          </mc:Choice>
        </mc:AlternateContent>
        <mc:AlternateContent xmlns:mc="http://schemas.openxmlformats.org/markup-compatibility/2006">
          <mc:Choice Requires="x14">
            <control shapeId="22858" r:id="rId310" name="Check Box 330">
              <controlPr defaultSize="0" autoFill="0" autoLine="0" autoPict="0">
                <anchor moveWithCells="1">
                  <from>
                    <xdr:col>79</xdr:col>
                    <xdr:colOff>82550</xdr:colOff>
                    <xdr:row>575</xdr:row>
                    <xdr:rowOff>25400</xdr:rowOff>
                  </from>
                  <to>
                    <xdr:col>81</xdr:col>
                    <xdr:colOff>69850</xdr:colOff>
                    <xdr:row>577</xdr:row>
                    <xdr:rowOff>76200</xdr:rowOff>
                  </to>
                </anchor>
              </controlPr>
            </control>
          </mc:Choice>
        </mc:AlternateContent>
        <mc:AlternateContent xmlns:mc="http://schemas.openxmlformats.org/markup-compatibility/2006">
          <mc:Choice Requires="x14">
            <control shapeId="22859" r:id="rId311" name="Check Box 331">
              <controlPr defaultSize="0" autoFill="0" autoLine="0" autoPict="0">
                <anchor moveWithCells="1">
                  <from>
                    <xdr:col>89</xdr:col>
                    <xdr:colOff>82550</xdr:colOff>
                    <xdr:row>575</xdr:row>
                    <xdr:rowOff>25400</xdr:rowOff>
                  </from>
                  <to>
                    <xdr:col>91</xdr:col>
                    <xdr:colOff>69850</xdr:colOff>
                    <xdr:row>577</xdr:row>
                    <xdr:rowOff>76200</xdr:rowOff>
                  </to>
                </anchor>
              </controlPr>
            </control>
          </mc:Choice>
        </mc:AlternateContent>
        <mc:AlternateContent xmlns:mc="http://schemas.openxmlformats.org/markup-compatibility/2006">
          <mc:Choice Requires="x14">
            <control shapeId="22860" r:id="rId312" name="Check Box 332">
              <controlPr defaultSize="0" autoFill="0" autoLine="0" autoPict="0">
                <anchor moveWithCells="1">
                  <from>
                    <xdr:col>99</xdr:col>
                    <xdr:colOff>82550</xdr:colOff>
                    <xdr:row>575</xdr:row>
                    <xdr:rowOff>25400</xdr:rowOff>
                  </from>
                  <to>
                    <xdr:col>101</xdr:col>
                    <xdr:colOff>69850</xdr:colOff>
                    <xdr:row>577</xdr:row>
                    <xdr:rowOff>76200</xdr:rowOff>
                  </to>
                </anchor>
              </controlPr>
            </control>
          </mc:Choice>
        </mc:AlternateContent>
        <mc:AlternateContent xmlns:mc="http://schemas.openxmlformats.org/markup-compatibility/2006">
          <mc:Choice Requires="x14">
            <control shapeId="22861" r:id="rId313" name="Check Box 333">
              <controlPr defaultSize="0" autoFill="0" autoLine="0" autoPict="0">
                <anchor moveWithCells="1">
                  <from>
                    <xdr:col>109</xdr:col>
                    <xdr:colOff>82550</xdr:colOff>
                    <xdr:row>575</xdr:row>
                    <xdr:rowOff>25400</xdr:rowOff>
                  </from>
                  <to>
                    <xdr:col>111</xdr:col>
                    <xdr:colOff>69850</xdr:colOff>
                    <xdr:row>577</xdr:row>
                    <xdr:rowOff>76200</xdr:rowOff>
                  </to>
                </anchor>
              </controlPr>
            </control>
          </mc:Choice>
        </mc:AlternateContent>
        <mc:AlternateContent xmlns:mc="http://schemas.openxmlformats.org/markup-compatibility/2006">
          <mc:Choice Requires="x14">
            <control shapeId="22862" r:id="rId314" name="Check Box 334">
              <controlPr defaultSize="0" autoFill="0" autoLine="0" autoPict="0">
                <anchor moveWithCells="1">
                  <from>
                    <xdr:col>59</xdr:col>
                    <xdr:colOff>82550</xdr:colOff>
                    <xdr:row>581</xdr:row>
                    <xdr:rowOff>25400</xdr:rowOff>
                  </from>
                  <to>
                    <xdr:col>61</xdr:col>
                    <xdr:colOff>69850</xdr:colOff>
                    <xdr:row>583</xdr:row>
                    <xdr:rowOff>76200</xdr:rowOff>
                  </to>
                </anchor>
              </controlPr>
            </control>
          </mc:Choice>
        </mc:AlternateContent>
        <mc:AlternateContent xmlns:mc="http://schemas.openxmlformats.org/markup-compatibility/2006">
          <mc:Choice Requires="x14">
            <control shapeId="22863" r:id="rId315" name="Check Box 335">
              <controlPr defaultSize="0" autoFill="0" autoLine="0" autoPict="0">
                <anchor moveWithCells="1">
                  <from>
                    <xdr:col>69</xdr:col>
                    <xdr:colOff>82550</xdr:colOff>
                    <xdr:row>581</xdr:row>
                    <xdr:rowOff>25400</xdr:rowOff>
                  </from>
                  <to>
                    <xdr:col>71</xdr:col>
                    <xdr:colOff>69850</xdr:colOff>
                    <xdr:row>583</xdr:row>
                    <xdr:rowOff>76200</xdr:rowOff>
                  </to>
                </anchor>
              </controlPr>
            </control>
          </mc:Choice>
        </mc:AlternateContent>
        <mc:AlternateContent xmlns:mc="http://schemas.openxmlformats.org/markup-compatibility/2006">
          <mc:Choice Requires="x14">
            <control shapeId="22864" r:id="rId316" name="Check Box 336">
              <controlPr defaultSize="0" autoFill="0" autoLine="0" autoPict="0">
                <anchor moveWithCells="1">
                  <from>
                    <xdr:col>79</xdr:col>
                    <xdr:colOff>82550</xdr:colOff>
                    <xdr:row>581</xdr:row>
                    <xdr:rowOff>25400</xdr:rowOff>
                  </from>
                  <to>
                    <xdr:col>81</xdr:col>
                    <xdr:colOff>69850</xdr:colOff>
                    <xdr:row>583</xdr:row>
                    <xdr:rowOff>76200</xdr:rowOff>
                  </to>
                </anchor>
              </controlPr>
            </control>
          </mc:Choice>
        </mc:AlternateContent>
        <mc:AlternateContent xmlns:mc="http://schemas.openxmlformats.org/markup-compatibility/2006">
          <mc:Choice Requires="x14">
            <control shapeId="22865" r:id="rId317" name="Check Box 337">
              <controlPr defaultSize="0" autoFill="0" autoLine="0" autoPict="0">
                <anchor moveWithCells="1">
                  <from>
                    <xdr:col>89</xdr:col>
                    <xdr:colOff>82550</xdr:colOff>
                    <xdr:row>581</xdr:row>
                    <xdr:rowOff>25400</xdr:rowOff>
                  </from>
                  <to>
                    <xdr:col>91</xdr:col>
                    <xdr:colOff>69850</xdr:colOff>
                    <xdr:row>583</xdr:row>
                    <xdr:rowOff>76200</xdr:rowOff>
                  </to>
                </anchor>
              </controlPr>
            </control>
          </mc:Choice>
        </mc:AlternateContent>
        <mc:AlternateContent xmlns:mc="http://schemas.openxmlformats.org/markup-compatibility/2006">
          <mc:Choice Requires="x14">
            <control shapeId="22866" r:id="rId318" name="Check Box 338">
              <controlPr defaultSize="0" autoFill="0" autoLine="0" autoPict="0">
                <anchor moveWithCells="1">
                  <from>
                    <xdr:col>99</xdr:col>
                    <xdr:colOff>82550</xdr:colOff>
                    <xdr:row>581</xdr:row>
                    <xdr:rowOff>25400</xdr:rowOff>
                  </from>
                  <to>
                    <xdr:col>101</xdr:col>
                    <xdr:colOff>69850</xdr:colOff>
                    <xdr:row>583</xdr:row>
                    <xdr:rowOff>76200</xdr:rowOff>
                  </to>
                </anchor>
              </controlPr>
            </control>
          </mc:Choice>
        </mc:AlternateContent>
        <mc:AlternateContent xmlns:mc="http://schemas.openxmlformats.org/markup-compatibility/2006">
          <mc:Choice Requires="x14">
            <control shapeId="22867" r:id="rId319" name="Check Box 339">
              <controlPr defaultSize="0" autoFill="0" autoLine="0" autoPict="0">
                <anchor moveWithCells="1">
                  <from>
                    <xdr:col>109</xdr:col>
                    <xdr:colOff>82550</xdr:colOff>
                    <xdr:row>581</xdr:row>
                    <xdr:rowOff>25400</xdr:rowOff>
                  </from>
                  <to>
                    <xdr:col>111</xdr:col>
                    <xdr:colOff>69850</xdr:colOff>
                    <xdr:row>583</xdr:row>
                    <xdr:rowOff>76200</xdr:rowOff>
                  </to>
                </anchor>
              </controlPr>
            </control>
          </mc:Choice>
        </mc:AlternateContent>
        <mc:AlternateContent xmlns:mc="http://schemas.openxmlformats.org/markup-compatibility/2006">
          <mc:Choice Requires="x14">
            <control shapeId="22868" r:id="rId320" name="Check Box 340">
              <controlPr defaultSize="0" autoFill="0" autoLine="0" autoPict="0">
                <anchor moveWithCells="1">
                  <from>
                    <xdr:col>59</xdr:col>
                    <xdr:colOff>82550</xdr:colOff>
                    <xdr:row>587</xdr:row>
                    <xdr:rowOff>25400</xdr:rowOff>
                  </from>
                  <to>
                    <xdr:col>61</xdr:col>
                    <xdr:colOff>69850</xdr:colOff>
                    <xdr:row>589</xdr:row>
                    <xdr:rowOff>76200</xdr:rowOff>
                  </to>
                </anchor>
              </controlPr>
            </control>
          </mc:Choice>
        </mc:AlternateContent>
        <mc:AlternateContent xmlns:mc="http://schemas.openxmlformats.org/markup-compatibility/2006">
          <mc:Choice Requires="x14">
            <control shapeId="22869" r:id="rId321" name="Check Box 341">
              <controlPr defaultSize="0" autoFill="0" autoLine="0" autoPict="0">
                <anchor moveWithCells="1">
                  <from>
                    <xdr:col>69</xdr:col>
                    <xdr:colOff>82550</xdr:colOff>
                    <xdr:row>587</xdr:row>
                    <xdr:rowOff>25400</xdr:rowOff>
                  </from>
                  <to>
                    <xdr:col>71</xdr:col>
                    <xdr:colOff>69850</xdr:colOff>
                    <xdr:row>589</xdr:row>
                    <xdr:rowOff>76200</xdr:rowOff>
                  </to>
                </anchor>
              </controlPr>
            </control>
          </mc:Choice>
        </mc:AlternateContent>
        <mc:AlternateContent xmlns:mc="http://schemas.openxmlformats.org/markup-compatibility/2006">
          <mc:Choice Requires="x14">
            <control shapeId="22870" r:id="rId322" name="Check Box 342">
              <controlPr defaultSize="0" autoFill="0" autoLine="0" autoPict="0">
                <anchor moveWithCells="1">
                  <from>
                    <xdr:col>79</xdr:col>
                    <xdr:colOff>82550</xdr:colOff>
                    <xdr:row>587</xdr:row>
                    <xdr:rowOff>25400</xdr:rowOff>
                  </from>
                  <to>
                    <xdr:col>81</xdr:col>
                    <xdr:colOff>69850</xdr:colOff>
                    <xdr:row>589</xdr:row>
                    <xdr:rowOff>76200</xdr:rowOff>
                  </to>
                </anchor>
              </controlPr>
            </control>
          </mc:Choice>
        </mc:AlternateContent>
        <mc:AlternateContent xmlns:mc="http://schemas.openxmlformats.org/markup-compatibility/2006">
          <mc:Choice Requires="x14">
            <control shapeId="22871" r:id="rId323" name="Check Box 343">
              <controlPr defaultSize="0" autoFill="0" autoLine="0" autoPict="0">
                <anchor moveWithCells="1">
                  <from>
                    <xdr:col>89</xdr:col>
                    <xdr:colOff>82550</xdr:colOff>
                    <xdr:row>587</xdr:row>
                    <xdr:rowOff>25400</xdr:rowOff>
                  </from>
                  <to>
                    <xdr:col>91</xdr:col>
                    <xdr:colOff>69850</xdr:colOff>
                    <xdr:row>589</xdr:row>
                    <xdr:rowOff>76200</xdr:rowOff>
                  </to>
                </anchor>
              </controlPr>
            </control>
          </mc:Choice>
        </mc:AlternateContent>
        <mc:AlternateContent xmlns:mc="http://schemas.openxmlformats.org/markup-compatibility/2006">
          <mc:Choice Requires="x14">
            <control shapeId="22872" r:id="rId324" name="Check Box 344">
              <controlPr defaultSize="0" autoFill="0" autoLine="0" autoPict="0">
                <anchor moveWithCells="1">
                  <from>
                    <xdr:col>99</xdr:col>
                    <xdr:colOff>82550</xdr:colOff>
                    <xdr:row>587</xdr:row>
                    <xdr:rowOff>25400</xdr:rowOff>
                  </from>
                  <to>
                    <xdr:col>101</xdr:col>
                    <xdr:colOff>69850</xdr:colOff>
                    <xdr:row>589</xdr:row>
                    <xdr:rowOff>76200</xdr:rowOff>
                  </to>
                </anchor>
              </controlPr>
            </control>
          </mc:Choice>
        </mc:AlternateContent>
        <mc:AlternateContent xmlns:mc="http://schemas.openxmlformats.org/markup-compatibility/2006">
          <mc:Choice Requires="x14">
            <control shapeId="22873" r:id="rId325" name="Check Box 345">
              <controlPr defaultSize="0" autoFill="0" autoLine="0" autoPict="0">
                <anchor moveWithCells="1">
                  <from>
                    <xdr:col>109</xdr:col>
                    <xdr:colOff>82550</xdr:colOff>
                    <xdr:row>587</xdr:row>
                    <xdr:rowOff>25400</xdr:rowOff>
                  </from>
                  <to>
                    <xdr:col>111</xdr:col>
                    <xdr:colOff>69850</xdr:colOff>
                    <xdr:row>589</xdr:row>
                    <xdr:rowOff>76200</xdr:rowOff>
                  </to>
                </anchor>
              </controlPr>
            </control>
          </mc:Choice>
        </mc:AlternateContent>
        <mc:AlternateContent xmlns:mc="http://schemas.openxmlformats.org/markup-compatibility/2006">
          <mc:Choice Requires="x14">
            <control shapeId="22874" r:id="rId326" name="Check Box 346">
              <controlPr defaultSize="0" autoFill="0" autoLine="0" autoPict="0">
                <anchor moveWithCells="1">
                  <from>
                    <xdr:col>59</xdr:col>
                    <xdr:colOff>82550</xdr:colOff>
                    <xdr:row>593</xdr:row>
                    <xdr:rowOff>25400</xdr:rowOff>
                  </from>
                  <to>
                    <xdr:col>61</xdr:col>
                    <xdr:colOff>69850</xdr:colOff>
                    <xdr:row>595</xdr:row>
                    <xdr:rowOff>76200</xdr:rowOff>
                  </to>
                </anchor>
              </controlPr>
            </control>
          </mc:Choice>
        </mc:AlternateContent>
        <mc:AlternateContent xmlns:mc="http://schemas.openxmlformats.org/markup-compatibility/2006">
          <mc:Choice Requires="x14">
            <control shapeId="22875" r:id="rId327" name="Check Box 347">
              <controlPr defaultSize="0" autoFill="0" autoLine="0" autoPict="0">
                <anchor moveWithCells="1">
                  <from>
                    <xdr:col>69</xdr:col>
                    <xdr:colOff>82550</xdr:colOff>
                    <xdr:row>593</xdr:row>
                    <xdr:rowOff>25400</xdr:rowOff>
                  </from>
                  <to>
                    <xdr:col>71</xdr:col>
                    <xdr:colOff>69850</xdr:colOff>
                    <xdr:row>595</xdr:row>
                    <xdr:rowOff>76200</xdr:rowOff>
                  </to>
                </anchor>
              </controlPr>
            </control>
          </mc:Choice>
        </mc:AlternateContent>
        <mc:AlternateContent xmlns:mc="http://schemas.openxmlformats.org/markup-compatibility/2006">
          <mc:Choice Requires="x14">
            <control shapeId="22876" r:id="rId328" name="Check Box 348">
              <controlPr defaultSize="0" autoFill="0" autoLine="0" autoPict="0">
                <anchor moveWithCells="1">
                  <from>
                    <xdr:col>79</xdr:col>
                    <xdr:colOff>82550</xdr:colOff>
                    <xdr:row>593</xdr:row>
                    <xdr:rowOff>25400</xdr:rowOff>
                  </from>
                  <to>
                    <xdr:col>81</xdr:col>
                    <xdr:colOff>69850</xdr:colOff>
                    <xdr:row>595</xdr:row>
                    <xdr:rowOff>76200</xdr:rowOff>
                  </to>
                </anchor>
              </controlPr>
            </control>
          </mc:Choice>
        </mc:AlternateContent>
        <mc:AlternateContent xmlns:mc="http://schemas.openxmlformats.org/markup-compatibility/2006">
          <mc:Choice Requires="x14">
            <control shapeId="22877" r:id="rId329" name="Check Box 349">
              <controlPr defaultSize="0" autoFill="0" autoLine="0" autoPict="0">
                <anchor moveWithCells="1">
                  <from>
                    <xdr:col>89</xdr:col>
                    <xdr:colOff>82550</xdr:colOff>
                    <xdr:row>593</xdr:row>
                    <xdr:rowOff>25400</xdr:rowOff>
                  </from>
                  <to>
                    <xdr:col>91</xdr:col>
                    <xdr:colOff>69850</xdr:colOff>
                    <xdr:row>595</xdr:row>
                    <xdr:rowOff>76200</xdr:rowOff>
                  </to>
                </anchor>
              </controlPr>
            </control>
          </mc:Choice>
        </mc:AlternateContent>
        <mc:AlternateContent xmlns:mc="http://schemas.openxmlformats.org/markup-compatibility/2006">
          <mc:Choice Requires="x14">
            <control shapeId="22878" r:id="rId330" name="Check Box 350">
              <controlPr defaultSize="0" autoFill="0" autoLine="0" autoPict="0">
                <anchor moveWithCells="1">
                  <from>
                    <xdr:col>99</xdr:col>
                    <xdr:colOff>82550</xdr:colOff>
                    <xdr:row>593</xdr:row>
                    <xdr:rowOff>25400</xdr:rowOff>
                  </from>
                  <to>
                    <xdr:col>101</xdr:col>
                    <xdr:colOff>69850</xdr:colOff>
                    <xdr:row>595</xdr:row>
                    <xdr:rowOff>76200</xdr:rowOff>
                  </to>
                </anchor>
              </controlPr>
            </control>
          </mc:Choice>
        </mc:AlternateContent>
        <mc:AlternateContent xmlns:mc="http://schemas.openxmlformats.org/markup-compatibility/2006">
          <mc:Choice Requires="x14">
            <control shapeId="22879" r:id="rId331" name="Check Box 351">
              <controlPr defaultSize="0" autoFill="0" autoLine="0" autoPict="0">
                <anchor moveWithCells="1">
                  <from>
                    <xdr:col>109</xdr:col>
                    <xdr:colOff>82550</xdr:colOff>
                    <xdr:row>593</xdr:row>
                    <xdr:rowOff>25400</xdr:rowOff>
                  </from>
                  <to>
                    <xdr:col>111</xdr:col>
                    <xdr:colOff>69850</xdr:colOff>
                    <xdr:row>595</xdr:row>
                    <xdr:rowOff>76200</xdr:rowOff>
                  </to>
                </anchor>
              </controlPr>
            </control>
          </mc:Choice>
        </mc:AlternateContent>
        <mc:AlternateContent xmlns:mc="http://schemas.openxmlformats.org/markup-compatibility/2006">
          <mc:Choice Requires="x14">
            <control shapeId="22880" r:id="rId332" name="Check Box 352">
              <controlPr defaultSize="0" autoFill="0" autoLine="0" autoPict="0">
                <anchor moveWithCells="1">
                  <from>
                    <xdr:col>59</xdr:col>
                    <xdr:colOff>88900</xdr:colOff>
                    <xdr:row>655</xdr:row>
                    <xdr:rowOff>31750</xdr:rowOff>
                  </from>
                  <to>
                    <xdr:col>61</xdr:col>
                    <xdr:colOff>76200</xdr:colOff>
                    <xdr:row>657</xdr:row>
                    <xdr:rowOff>76200</xdr:rowOff>
                  </to>
                </anchor>
              </controlPr>
            </control>
          </mc:Choice>
        </mc:AlternateContent>
        <mc:AlternateContent xmlns:mc="http://schemas.openxmlformats.org/markup-compatibility/2006">
          <mc:Choice Requires="x14">
            <control shapeId="22881" r:id="rId333" name="Check Box 353">
              <controlPr defaultSize="0" autoFill="0" autoLine="0" autoPict="0">
                <anchor moveWithCells="1">
                  <from>
                    <xdr:col>69</xdr:col>
                    <xdr:colOff>88900</xdr:colOff>
                    <xdr:row>655</xdr:row>
                    <xdr:rowOff>31750</xdr:rowOff>
                  </from>
                  <to>
                    <xdr:col>71</xdr:col>
                    <xdr:colOff>76200</xdr:colOff>
                    <xdr:row>657</xdr:row>
                    <xdr:rowOff>76200</xdr:rowOff>
                  </to>
                </anchor>
              </controlPr>
            </control>
          </mc:Choice>
        </mc:AlternateContent>
        <mc:AlternateContent xmlns:mc="http://schemas.openxmlformats.org/markup-compatibility/2006">
          <mc:Choice Requires="x14">
            <control shapeId="22882" r:id="rId334" name="Check Box 354">
              <controlPr defaultSize="0" autoFill="0" autoLine="0" autoPict="0">
                <anchor moveWithCells="1">
                  <from>
                    <xdr:col>79</xdr:col>
                    <xdr:colOff>88900</xdr:colOff>
                    <xdr:row>655</xdr:row>
                    <xdr:rowOff>31750</xdr:rowOff>
                  </from>
                  <to>
                    <xdr:col>81</xdr:col>
                    <xdr:colOff>76200</xdr:colOff>
                    <xdr:row>657</xdr:row>
                    <xdr:rowOff>76200</xdr:rowOff>
                  </to>
                </anchor>
              </controlPr>
            </control>
          </mc:Choice>
        </mc:AlternateContent>
        <mc:AlternateContent xmlns:mc="http://schemas.openxmlformats.org/markup-compatibility/2006">
          <mc:Choice Requires="x14">
            <control shapeId="22883" r:id="rId335" name="Check Box 355">
              <controlPr defaultSize="0" autoFill="0" autoLine="0" autoPict="0">
                <anchor moveWithCells="1">
                  <from>
                    <xdr:col>89</xdr:col>
                    <xdr:colOff>88900</xdr:colOff>
                    <xdr:row>655</xdr:row>
                    <xdr:rowOff>31750</xdr:rowOff>
                  </from>
                  <to>
                    <xdr:col>91</xdr:col>
                    <xdr:colOff>76200</xdr:colOff>
                    <xdr:row>657</xdr:row>
                    <xdr:rowOff>76200</xdr:rowOff>
                  </to>
                </anchor>
              </controlPr>
            </control>
          </mc:Choice>
        </mc:AlternateContent>
        <mc:AlternateContent xmlns:mc="http://schemas.openxmlformats.org/markup-compatibility/2006">
          <mc:Choice Requires="x14">
            <control shapeId="22884" r:id="rId336" name="Check Box 356">
              <controlPr defaultSize="0" autoFill="0" autoLine="0" autoPict="0">
                <anchor moveWithCells="1">
                  <from>
                    <xdr:col>99</xdr:col>
                    <xdr:colOff>88900</xdr:colOff>
                    <xdr:row>655</xdr:row>
                    <xdr:rowOff>31750</xdr:rowOff>
                  </from>
                  <to>
                    <xdr:col>101</xdr:col>
                    <xdr:colOff>76200</xdr:colOff>
                    <xdr:row>657</xdr:row>
                    <xdr:rowOff>76200</xdr:rowOff>
                  </to>
                </anchor>
              </controlPr>
            </control>
          </mc:Choice>
        </mc:AlternateContent>
        <mc:AlternateContent xmlns:mc="http://schemas.openxmlformats.org/markup-compatibility/2006">
          <mc:Choice Requires="x14">
            <control shapeId="22885" r:id="rId337" name="Check Box 357">
              <controlPr defaultSize="0" autoFill="0" autoLine="0" autoPict="0">
                <anchor moveWithCells="1">
                  <from>
                    <xdr:col>109</xdr:col>
                    <xdr:colOff>88900</xdr:colOff>
                    <xdr:row>655</xdr:row>
                    <xdr:rowOff>31750</xdr:rowOff>
                  </from>
                  <to>
                    <xdr:col>111</xdr:col>
                    <xdr:colOff>76200</xdr:colOff>
                    <xdr:row>657</xdr:row>
                    <xdr:rowOff>76200</xdr:rowOff>
                  </to>
                </anchor>
              </controlPr>
            </control>
          </mc:Choice>
        </mc:AlternateContent>
        <mc:AlternateContent xmlns:mc="http://schemas.openxmlformats.org/markup-compatibility/2006">
          <mc:Choice Requires="x14">
            <control shapeId="22886" r:id="rId338" name="Check Box 358">
              <controlPr defaultSize="0" autoFill="0" autoLine="0" autoPict="0">
                <anchor moveWithCells="1">
                  <from>
                    <xdr:col>59</xdr:col>
                    <xdr:colOff>82550</xdr:colOff>
                    <xdr:row>625</xdr:row>
                    <xdr:rowOff>31750</xdr:rowOff>
                  </from>
                  <to>
                    <xdr:col>61</xdr:col>
                    <xdr:colOff>69850</xdr:colOff>
                    <xdr:row>627</xdr:row>
                    <xdr:rowOff>76200</xdr:rowOff>
                  </to>
                </anchor>
              </controlPr>
            </control>
          </mc:Choice>
        </mc:AlternateContent>
        <mc:AlternateContent xmlns:mc="http://schemas.openxmlformats.org/markup-compatibility/2006">
          <mc:Choice Requires="x14">
            <control shapeId="22887" r:id="rId339" name="Check Box 359">
              <controlPr defaultSize="0" autoFill="0" autoLine="0" autoPict="0">
                <anchor moveWithCells="1">
                  <from>
                    <xdr:col>69</xdr:col>
                    <xdr:colOff>82550</xdr:colOff>
                    <xdr:row>625</xdr:row>
                    <xdr:rowOff>31750</xdr:rowOff>
                  </from>
                  <to>
                    <xdr:col>71</xdr:col>
                    <xdr:colOff>69850</xdr:colOff>
                    <xdr:row>627</xdr:row>
                    <xdr:rowOff>76200</xdr:rowOff>
                  </to>
                </anchor>
              </controlPr>
            </control>
          </mc:Choice>
        </mc:AlternateContent>
        <mc:AlternateContent xmlns:mc="http://schemas.openxmlformats.org/markup-compatibility/2006">
          <mc:Choice Requires="x14">
            <control shapeId="22888" r:id="rId340" name="Check Box 360">
              <controlPr defaultSize="0" autoFill="0" autoLine="0" autoPict="0">
                <anchor moveWithCells="1">
                  <from>
                    <xdr:col>79</xdr:col>
                    <xdr:colOff>82550</xdr:colOff>
                    <xdr:row>625</xdr:row>
                    <xdr:rowOff>31750</xdr:rowOff>
                  </from>
                  <to>
                    <xdr:col>81</xdr:col>
                    <xdr:colOff>69850</xdr:colOff>
                    <xdr:row>627</xdr:row>
                    <xdr:rowOff>76200</xdr:rowOff>
                  </to>
                </anchor>
              </controlPr>
            </control>
          </mc:Choice>
        </mc:AlternateContent>
        <mc:AlternateContent xmlns:mc="http://schemas.openxmlformats.org/markup-compatibility/2006">
          <mc:Choice Requires="x14">
            <control shapeId="22889" r:id="rId341" name="Check Box 361">
              <controlPr defaultSize="0" autoFill="0" autoLine="0" autoPict="0">
                <anchor moveWithCells="1">
                  <from>
                    <xdr:col>89</xdr:col>
                    <xdr:colOff>82550</xdr:colOff>
                    <xdr:row>625</xdr:row>
                    <xdr:rowOff>31750</xdr:rowOff>
                  </from>
                  <to>
                    <xdr:col>91</xdr:col>
                    <xdr:colOff>69850</xdr:colOff>
                    <xdr:row>627</xdr:row>
                    <xdr:rowOff>76200</xdr:rowOff>
                  </to>
                </anchor>
              </controlPr>
            </control>
          </mc:Choice>
        </mc:AlternateContent>
        <mc:AlternateContent xmlns:mc="http://schemas.openxmlformats.org/markup-compatibility/2006">
          <mc:Choice Requires="x14">
            <control shapeId="22890" r:id="rId342" name="Check Box 362">
              <controlPr defaultSize="0" autoFill="0" autoLine="0" autoPict="0">
                <anchor moveWithCells="1">
                  <from>
                    <xdr:col>99</xdr:col>
                    <xdr:colOff>82550</xdr:colOff>
                    <xdr:row>625</xdr:row>
                    <xdr:rowOff>31750</xdr:rowOff>
                  </from>
                  <to>
                    <xdr:col>101</xdr:col>
                    <xdr:colOff>69850</xdr:colOff>
                    <xdr:row>627</xdr:row>
                    <xdr:rowOff>76200</xdr:rowOff>
                  </to>
                </anchor>
              </controlPr>
            </control>
          </mc:Choice>
        </mc:AlternateContent>
        <mc:AlternateContent xmlns:mc="http://schemas.openxmlformats.org/markup-compatibility/2006">
          <mc:Choice Requires="x14">
            <control shapeId="22891" r:id="rId343" name="Check Box 363">
              <controlPr defaultSize="0" autoFill="0" autoLine="0" autoPict="0">
                <anchor moveWithCells="1">
                  <from>
                    <xdr:col>109</xdr:col>
                    <xdr:colOff>82550</xdr:colOff>
                    <xdr:row>625</xdr:row>
                    <xdr:rowOff>31750</xdr:rowOff>
                  </from>
                  <to>
                    <xdr:col>111</xdr:col>
                    <xdr:colOff>69850</xdr:colOff>
                    <xdr:row>627</xdr:row>
                    <xdr:rowOff>76200</xdr:rowOff>
                  </to>
                </anchor>
              </controlPr>
            </control>
          </mc:Choice>
        </mc:AlternateContent>
        <mc:AlternateContent xmlns:mc="http://schemas.openxmlformats.org/markup-compatibility/2006">
          <mc:Choice Requires="x14">
            <control shapeId="22892" r:id="rId344" name="Check Box 364">
              <controlPr defaultSize="0" autoFill="0" autoLine="0" autoPict="0">
                <anchor moveWithCells="1">
                  <from>
                    <xdr:col>59</xdr:col>
                    <xdr:colOff>82550</xdr:colOff>
                    <xdr:row>631</xdr:row>
                    <xdr:rowOff>25400</xdr:rowOff>
                  </from>
                  <to>
                    <xdr:col>61</xdr:col>
                    <xdr:colOff>69850</xdr:colOff>
                    <xdr:row>633</xdr:row>
                    <xdr:rowOff>76200</xdr:rowOff>
                  </to>
                </anchor>
              </controlPr>
            </control>
          </mc:Choice>
        </mc:AlternateContent>
        <mc:AlternateContent xmlns:mc="http://schemas.openxmlformats.org/markup-compatibility/2006">
          <mc:Choice Requires="x14">
            <control shapeId="22893" r:id="rId345" name="Check Box 365">
              <controlPr defaultSize="0" autoFill="0" autoLine="0" autoPict="0">
                <anchor moveWithCells="1">
                  <from>
                    <xdr:col>69</xdr:col>
                    <xdr:colOff>82550</xdr:colOff>
                    <xdr:row>631</xdr:row>
                    <xdr:rowOff>25400</xdr:rowOff>
                  </from>
                  <to>
                    <xdr:col>71</xdr:col>
                    <xdr:colOff>69850</xdr:colOff>
                    <xdr:row>633</xdr:row>
                    <xdr:rowOff>76200</xdr:rowOff>
                  </to>
                </anchor>
              </controlPr>
            </control>
          </mc:Choice>
        </mc:AlternateContent>
        <mc:AlternateContent xmlns:mc="http://schemas.openxmlformats.org/markup-compatibility/2006">
          <mc:Choice Requires="x14">
            <control shapeId="22894" r:id="rId346" name="Check Box 366">
              <controlPr defaultSize="0" autoFill="0" autoLine="0" autoPict="0">
                <anchor moveWithCells="1">
                  <from>
                    <xdr:col>79</xdr:col>
                    <xdr:colOff>82550</xdr:colOff>
                    <xdr:row>631</xdr:row>
                    <xdr:rowOff>25400</xdr:rowOff>
                  </from>
                  <to>
                    <xdr:col>81</xdr:col>
                    <xdr:colOff>69850</xdr:colOff>
                    <xdr:row>633</xdr:row>
                    <xdr:rowOff>76200</xdr:rowOff>
                  </to>
                </anchor>
              </controlPr>
            </control>
          </mc:Choice>
        </mc:AlternateContent>
        <mc:AlternateContent xmlns:mc="http://schemas.openxmlformats.org/markup-compatibility/2006">
          <mc:Choice Requires="x14">
            <control shapeId="22895" r:id="rId347" name="Check Box 367">
              <controlPr defaultSize="0" autoFill="0" autoLine="0" autoPict="0">
                <anchor moveWithCells="1">
                  <from>
                    <xdr:col>89</xdr:col>
                    <xdr:colOff>82550</xdr:colOff>
                    <xdr:row>631</xdr:row>
                    <xdr:rowOff>25400</xdr:rowOff>
                  </from>
                  <to>
                    <xdr:col>91</xdr:col>
                    <xdr:colOff>69850</xdr:colOff>
                    <xdr:row>633</xdr:row>
                    <xdr:rowOff>76200</xdr:rowOff>
                  </to>
                </anchor>
              </controlPr>
            </control>
          </mc:Choice>
        </mc:AlternateContent>
        <mc:AlternateContent xmlns:mc="http://schemas.openxmlformats.org/markup-compatibility/2006">
          <mc:Choice Requires="x14">
            <control shapeId="22896" r:id="rId348" name="Check Box 368">
              <controlPr defaultSize="0" autoFill="0" autoLine="0" autoPict="0">
                <anchor moveWithCells="1">
                  <from>
                    <xdr:col>99</xdr:col>
                    <xdr:colOff>82550</xdr:colOff>
                    <xdr:row>631</xdr:row>
                    <xdr:rowOff>25400</xdr:rowOff>
                  </from>
                  <to>
                    <xdr:col>101</xdr:col>
                    <xdr:colOff>69850</xdr:colOff>
                    <xdr:row>633</xdr:row>
                    <xdr:rowOff>76200</xdr:rowOff>
                  </to>
                </anchor>
              </controlPr>
            </control>
          </mc:Choice>
        </mc:AlternateContent>
        <mc:AlternateContent xmlns:mc="http://schemas.openxmlformats.org/markup-compatibility/2006">
          <mc:Choice Requires="x14">
            <control shapeId="22897" r:id="rId349" name="Check Box 369">
              <controlPr defaultSize="0" autoFill="0" autoLine="0" autoPict="0">
                <anchor moveWithCells="1">
                  <from>
                    <xdr:col>109</xdr:col>
                    <xdr:colOff>82550</xdr:colOff>
                    <xdr:row>631</xdr:row>
                    <xdr:rowOff>25400</xdr:rowOff>
                  </from>
                  <to>
                    <xdr:col>111</xdr:col>
                    <xdr:colOff>69850</xdr:colOff>
                    <xdr:row>633</xdr:row>
                    <xdr:rowOff>76200</xdr:rowOff>
                  </to>
                </anchor>
              </controlPr>
            </control>
          </mc:Choice>
        </mc:AlternateContent>
        <mc:AlternateContent xmlns:mc="http://schemas.openxmlformats.org/markup-compatibility/2006">
          <mc:Choice Requires="x14">
            <control shapeId="22898" r:id="rId350" name="Check Box 370">
              <controlPr defaultSize="0" autoFill="0" autoLine="0" autoPict="0">
                <anchor moveWithCells="1">
                  <from>
                    <xdr:col>59</xdr:col>
                    <xdr:colOff>82550</xdr:colOff>
                    <xdr:row>637</xdr:row>
                    <xdr:rowOff>25400</xdr:rowOff>
                  </from>
                  <to>
                    <xdr:col>61</xdr:col>
                    <xdr:colOff>69850</xdr:colOff>
                    <xdr:row>639</xdr:row>
                    <xdr:rowOff>76200</xdr:rowOff>
                  </to>
                </anchor>
              </controlPr>
            </control>
          </mc:Choice>
        </mc:AlternateContent>
        <mc:AlternateContent xmlns:mc="http://schemas.openxmlformats.org/markup-compatibility/2006">
          <mc:Choice Requires="x14">
            <control shapeId="22899" r:id="rId351" name="Check Box 371">
              <controlPr defaultSize="0" autoFill="0" autoLine="0" autoPict="0">
                <anchor moveWithCells="1">
                  <from>
                    <xdr:col>69</xdr:col>
                    <xdr:colOff>82550</xdr:colOff>
                    <xdr:row>637</xdr:row>
                    <xdr:rowOff>25400</xdr:rowOff>
                  </from>
                  <to>
                    <xdr:col>71</xdr:col>
                    <xdr:colOff>69850</xdr:colOff>
                    <xdr:row>639</xdr:row>
                    <xdr:rowOff>76200</xdr:rowOff>
                  </to>
                </anchor>
              </controlPr>
            </control>
          </mc:Choice>
        </mc:AlternateContent>
        <mc:AlternateContent xmlns:mc="http://schemas.openxmlformats.org/markup-compatibility/2006">
          <mc:Choice Requires="x14">
            <control shapeId="22900" r:id="rId352" name="Check Box 372">
              <controlPr defaultSize="0" autoFill="0" autoLine="0" autoPict="0">
                <anchor moveWithCells="1">
                  <from>
                    <xdr:col>79</xdr:col>
                    <xdr:colOff>82550</xdr:colOff>
                    <xdr:row>637</xdr:row>
                    <xdr:rowOff>25400</xdr:rowOff>
                  </from>
                  <to>
                    <xdr:col>81</xdr:col>
                    <xdr:colOff>69850</xdr:colOff>
                    <xdr:row>639</xdr:row>
                    <xdr:rowOff>76200</xdr:rowOff>
                  </to>
                </anchor>
              </controlPr>
            </control>
          </mc:Choice>
        </mc:AlternateContent>
        <mc:AlternateContent xmlns:mc="http://schemas.openxmlformats.org/markup-compatibility/2006">
          <mc:Choice Requires="x14">
            <control shapeId="22901" r:id="rId353" name="Check Box 373">
              <controlPr defaultSize="0" autoFill="0" autoLine="0" autoPict="0">
                <anchor moveWithCells="1">
                  <from>
                    <xdr:col>89</xdr:col>
                    <xdr:colOff>82550</xdr:colOff>
                    <xdr:row>637</xdr:row>
                    <xdr:rowOff>25400</xdr:rowOff>
                  </from>
                  <to>
                    <xdr:col>91</xdr:col>
                    <xdr:colOff>69850</xdr:colOff>
                    <xdr:row>639</xdr:row>
                    <xdr:rowOff>76200</xdr:rowOff>
                  </to>
                </anchor>
              </controlPr>
            </control>
          </mc:Choice>
        </mc:AlternateContent>
        <mc:AlternateContent xmlns:mc="http://schemas.openxmlformats.org/markup-compatibility/2006">
          <mc:Choice Requires="x14">
            <control shapeId="22902" r:id="rId354" name="Check Box 374">
              <controlPr defaultSize="0" autoFill="0" autoLine="0" autoPict="0">
                <anchor moveWithCells="1">
                  <from>
                    <xdr:col>99</xdr:col>
                    <xdr:colOff>82550</xdr:colOff>
                    <xdr:row>637</xdr:row>
                    <xdr:rowOff>25400</xdr:rowOff>
                  </from>
                  <to>
                    <xdr:col>101</xdr:col>
                    <xdr:colOff>69850</xdr:colOff>
                    <xdr:row>639</xdr:row>
                    <xdr:rowOff>76200</xdr:rowOff>
                  </to>
                </anchor>
              </controlPr>
            </control>
          </mc:Choice>
        </mc:AlternateContent>
        <mc:AlternateContent xmlns:mc="http://schemas.openxmlformats.org/markup-compatibility/2006">
          <mc:Choice Requires="x14">
            <control shapeId="22903" r:id="rId355" name="Check Box 375">
              <controlPr defaultSize="0" autoFill="0" autoLine="0" autoPict="0">
                <anchor moveWithCells="1">
                  <from>
                    <xdr:col>109</xdr:col>
                    <xdr:colOff>82550</xdr:colOff>
                    <xdr:row>637</xdr:row>
                    <xdr:rowOff>25400</xdr:rowOff>
                  </from>
                  <to>
                    <xdr:col>111</xdr:col>
                    <xdr:colOff>69850</xdr:colOff>
                    <xdr:row>639</xdr:row>
                    <xdr:rowOff>76200</xdr:rowOff>
                  </to>
                </anchor>
              </controlPr>
            </control>
          </mc:Choice>
        </mc:AlternateContent>
        <mc:AlternateContent xmlns:mc="http://schemas.openxmlformats.org/markup-compatibility/2006">
          <mc:Choice Requires="x14">
            <control shapeId="22904" r:id="rId356" name="Check Box 376">
              <controlPr defaultSize="0" autoFill="0" autoLine="0" autoPict="0">
                <anchor moveWithCells="1">
                  <from>
                    <xdr:col>59</xdr:col>
                    <xdr:colOff>82550</xdr:colOff>
                    <xdr:row>643</xdr:row>
                    <xdr:rowOff>25400</xdr:rowOff>
                  </from>
                  <to>
                    <xdr:col>61</xdr:col>
                    <xdr:colOff>69850</xdr:colOff>
                    <xdr:row>645</xdr:row>
                    <xdr:rowOff>76200</xdr:rowOff>
                  </to>
                </anchor>
              </controlPr>
            </control>
          </mc:Choice>
        </mc:AlternateContent>
        <mc:AlternateContent xmlns:mc="http://schemas.openxmlformats.org/markup-compatibility/2006">
          <mc:Choice Requires="x14">
            <control shapeId="22905" r:id="rId357" name="Check Box 377">
              <controlPr defaultSize="0" autoFill="0" autoLine="0" autoPict="0">
                <anchor moveWithCells="1">
                  <from>
                    <xdr:col>69</xdr:col>
                    <xdr:colOff>82550</xdr:colOff>
                    <xdr:row>643</xdr:row>
                    <xdr:rowOff>25400</xdr:rowOff>
                  </from>
                  <to>
                    <xdr:col>71</xdr:col>
                    <xdr:colOff>69850</xdr:colOff>
                    <xdr:row>645</xdr:row>
                    <xdr:rowOff>76200</xdr:rowOff>
                  </to>
                </anchor>
              </controlPr>
            </control>
          </mc:Choice>
        </mc:AlternateContent>
        <mc:AlternateContent xmlns:mc="http://schemas.openxmlformats.org/markup-compatibility/2006">
          <mc:Choice Requires="x14">
            <control shapeId="22906" r:id="rId358" name="Check Box 378">
              <controlPr defaultSize="0" autoFill="0" autoLine="0" autoPict="0">
                <anchor moveWithCells="1">
                  <from>
                    <xdr:col>79</xdr:col>
                    <xdr:colOff>82550</xdr:colOff>
                    <xdr:row>643</xdr:row>
                    <xdr:rowOff>25400</xdr:rowOff>
                  </from>
                  <to>
                    <xdr:col>81</xdr:col>
                    <xdr:colOff>69850</xdr:colOff>
                    <xdr:row>645</xdr:row>
                    <xdr:rowOff>76200</xdr:rowOff>
                  </to>
                </anchor>
              </controlPr>
            </control>
          </mc:Choice>
        </mc:AlternateContent>
        <mc:AlternateContent xmlns:mc="http://schemas.openxmlformats.org/markup-compatibility/2006">
          <mc:Choice Requires="x14">
            <control shapeId="22907" r:id="rId359" name="Check Box 379">
              <controlPr defaultSize="0" autoFill="0" autoLine="0" autoPict="0">
                <anchor moveWithCells="1">
                  <from>
                    <xdr:col>89</xdr:col>
                    <xdr:colOff>82550</xdr:colOff>
                    <xdr:row>643</xdr:row>
                    <xdr:rowOff>25400</xdr:rowOff>
                  </from>
                  <to>
                    <xdr:col>91</xdr:col>
                    <xdr:colOff>69850</xdr:colOff>
                    <xdr:row>645</xdr:row>
                    <xdr:rowOff>76200</xdr:rowOff>
                  </to>
                </anchor>
              </controlPr>
            </control>
          </mc:Choice>
        </mc:AlternateContent>
        <mc:AlternateContent xmlns:mc="http://schemas.openxmlformats.org/markup-compatibility/2006">
          <mc:Choice Requires="x14">
            <control shapeId="22908" r:id="rId360" name="Check Box 380">
              <controlPr defaultSize="0" autoFill="0" autoLine="0" autoPict="0">
                <anchor moveWithCells="1">
                  <from>
                    <xdr:col>99</xdr:col>
                    <xdr:colOff>82550</xdr:colOff>
                    <xdr:row>643</xdr:row>
                    <xdr:rowOff>25400</xdr:rowOff>
                  </from>
                  <to>
                    <xdr:col>101</xdr:col>
                    <xdr:colOff>69850</xdr:colOff>
                    <xdr:row>645</xdr:row>
                    <xdr:rowOff>76200</xdr:rowOff>
                  </to>
                </anchor>
              </controlPr>
            </control>
          </mc:Choice>
        </mc:AlternateContent>
        <mc:AlternateContent xmlns:mc="http://schemas.openxmlformats.org/markup-compatibility/2006">
          <mc:Choice Requires="x14">
            <control shapeId="22909" r:id="rId361" name="Check Box 381">
              <controlPr defaultSize="0" autoFill="0" autoLine="0" autoPict="0">
                <anchor moveWithCells="1">
                  <from>
                    <xdr:col>109</xdr:col>
                    <xdr:colOff>82550</xdr:colOff>
                    <xdr:row>643</xdr:row>
                    <xdr:rowOff>25400</xdr:rowOff>
                  </from>
                  <to>
                    <xdr:col>111</xdr:col>
                    <xdr:colOff>69850</xdr:colOff>
                    <xdr:row>645</xdr:row>
                    <xdr:rowOff>76200</xdr:rowOff>
                  </to>
                </anchor>
              </controlPr>
            </control>
          </mc:Choice>
        </mc:AlternateContent>
        <mc:AlternateContent xmlns:mc="http://schemas.openxmlformats.org/markup-compatibility/2006">
          <mc:Choice Requires="x14">
            <control shapeId="22910" r:id="rId362" name="Check Box 382">
              <controlPr defaultSize="0" autoFill="0" autoLine="0" autoPict="0">
                <anchor moveWithCells="1">
                  <from>
                    <xdr:col>59</xdr:col>
                    <xdr:colOff>82550</xdr:colOff>
                    <xdr:row>649</xdr:row>
                    <xdr:rowOff>25400</xdr:rowOff>
                  </from>
                  <to>
                    <xdr:col>61</xdr:col>
                    <xdr:colOff>69850</xdr:colOff>
                    <xdr:row>651</xdr:row>
                    <xdr:rowOff>76200</xdr:rowOff>
                  </to>
                </anchor>
              </controlPr>
            </control>
          </mc:Choice>
        </mc:AlternateContent>
        <mc:AlternateContent xmlns:mc="http://schemas.openxmlformats.org/markup-compatibility/2006">
          <mc:Choice Requires="x14">
            <control shapeId="22911" r:id="rId363" name="Check Box 383">
              <controlPr defaultSize="0" autoFill="0" autoLine="0" autoPict="0">
                <anchor moveWithCells="1">
                  <from>
                    <xdr:col>69</xdr:col>
                    <xdr:colOff>82550</xdr:colOff>
                    <xdr:row>649</xdr:row>
                    <xdr:rowOff>25400</xdr:rowOff>
                  </from>
                  <to>
                    <xdr:col>71</xdr:col>
                    <xdr:colOff>69850</xdr:colOff>
                    <xdr:row>651</xdr:row>
                    <xdr:rowOff>76200</xdr:rowOff>
                  </to>
                </anchor>
              </controlPr>
            </control>
          </mc:Choice>
        </mc:AlternateContent>
        <mc:AlternateContent xmlns:mc="http://schemas.openxmlformats.org/markup-compatibility/2006">
          <mc:Choice Requires="x14">
            <control shapeId="22912" r:id="rId364" name="Check Box 384">
              <controlPr defaultSize="0" autoFill="0" autoLine="0" autoPict="0">
                <anchor moveWithCells="1">
                  <from>
                    <xdr:col>79</xdr:col>
                    <xdr:colOff>82550</xdr:colOff>
                    <xdr:row>649</xdr:row>
                    <xdr:rowOff>25400</xdr:rowOff>
                  </from>
                  <to>
                    <xdr:col>81</xdr:col>
                    <xdr:colOff>69850</xdr:colOff>
                    <xdr:row>651</xdr:row>
                    <xdr:rowOff>76200</xdr:rowOff>
                  </to>
                </anchor>
              </controlPr>
            </control>
          </mc:Choice>
        </mc:AlternateContent>
        <mc:AlternateContent xmlns:mc="http://schemas.openxmlformats.org/markup-compatibility/2006">
          <mc:Choice Requires="x14">
            <control shapeId="22913" r:id="rId365" name="Check Box 385">
              <controlPr defaultSize="0" autoFill="0" autoLine="0" autoPict="0">
                <anchor moveWithCells="1">
                  <from>
                    <xdr:col>89</xdr:col>
                    <xdr:colOff>82550</xdr:colOff>
                    <xdr:row>649</xdr:row>
                    <xdr:rowOff>25400</xdr:rowOff>
                  </from>
                  <to>
                    <xdr:col>91</xdr:col>
                    <xdr:colOff>69850</xdr:colOff>
                    <xdr:row>651</xdr:row>
                    <xdr:rowOff>76200</xdr:rowOff>
                  </to>
                </anchor>
              </controlPr>
            </control>
          </mc:Choice>
        </mc:AlternateContent>
        <mc:AlternateContent xmlns:mc="http://schemas.openxmlformats.org/markup-compatibility/2006">
          <mc:Choice Requires="x14">
            <control shapeId="22914" r:id="rId366" name="Check Box 386">
              <controlPr defaultSize="0" autoFill="0" autoLine="0" autoPict="0">
                <anchor moveWithCells="1">
                  <from>
                    <xdr:col>99</xdr:col>
                    <xdr:colOff>82550</xdr:colOff>
                    <xdr:row>649</xdr:row>
                    <xdr:rowOff>25400</xdr:rowOff>
                  </from>
                  <to>
                    <xdr:col>101</xdr:col>
                    <xdr:colOff>69850</xdr:colOff>
                    <xdr:row>651</xdr:row>
                    <xdr:rowOff>76200</xdr:rowOff>
                  </to>
                </anchor>
              </controlPr>
            </control>
          </mc:Choice>
        </mc:AlternateContent>
        <mc:AlternateContent xmlns:mc="http://schemas.openxmlformats.org/markup-compatibility/2006">
          <mc:Choice Requires="x14">
            <control shapeId="22915" r:id="rId367" name="Check Box 387">
              <controlPr defaultSize="0" autoFill="0" autoLine="0" autoPict="0">
                <anchor moveWithCells="1">
                  <from>
                    <xdr:col>109</xdr:col>
                    <xdr:colOff>82550</xdr:colOff>
                    <xdr:row>649</xdr:row>
                    <xdr:rowOff>25400</xdr:rowOff>
                  </from>
                  <to>
                    <xdr:col>111</xdr:col>
                    <xdr:colOff>69850</xdr:colOff>
                    <xdr:row>651</xdr:row>
                    <xdr:rowOff>76200</xdr:rowOff>
                  </to>
                </anchor>
              </controlPr>
            </control>
          </mc:Choice>
        </mc:AlternateContent>
        <mc:AlternateContent xmlns:mc="http://schemas.openxmlformats.org/markup-compatibility/2006">
          <mc:Choice Requires="x14">
            <control shapeId="22916" r:id="rId368" name="Check Box 388">
              <controlPr defaultSize="0" autoFill="0" autoLine="0" autoPict="0">
                <anchor moveWithCells="1">
                  <from>
                    <xdr:col>59</xdr:col>
                    <xdr:colOff>82550</xdr:colOff>
                    <xdr:row>661</xdr:row>
                    <xdr:rowOff>25400</xdr:rowOff>
                  </from>
                  <to>
                    <xdr:col>61</xdr:col>
                    <xdr:colOff>69850</xdr:colOff>
                    <xdr:row>663</xdr:row>
                    <xdr:rowOff>76200</xdr:rowOff>
                  </to>
                </anchor>
              </controlPr>
            </control>
          </mc:Choice>
        </mc:AlternateContent>
        <mc:AlternateContent xmlns:mc="http://schemas.openxmlformats.org/markup-compatibility/2006">
          <mc:Choice Requires="x14">
            <control shapeId="22917" r:id="rId369" name="Check Box 389">
              <controlPr defaultSize="0" autoFill="0" autoLine="0" autoPict="0">
                <anchor moveWithCells="1">
                  <from>
                    <xdr:col>69</xdr:col>
                    <xdr:colOff>82550</xdr:colOff>
                    <xdr:row>661</xdr:row>
                    <xdr:rowOff>25400</xdr:rowOff>
                  </from>
                  <to>
                    <xdr:col>71</xdr:col>
                    <xdr:colOff>69850</xdr:colOff>
                    <xdr:row>663</xdr:row>
                    <xdr:rowOff>76200</xdr:rowOff>
                  </to>
                </anchor>
              </controlPr>
            </control>
          </mc:Choice>
        </mc:AlternateContent>
        <mc:AlternateContent xmlns:mc="http://schemas.openxmlformats.org/markup-compatibility/2006">
          <mc:Choice Requires="x14">
            <control shapeId="22918" r:id="rId370" name="Check Box 390">
              <controlPr defaultSize="0" autoFill="0" autoLine="0" autoPict="0">
                <anchor moveWithCells="1">
                  <from>
                    <xdr:col>79</xdr:col>
                    <xdr:colOff>82550</xdr:colOff>
                    <xdr:row>661</xdr:row>
                    <xdr:rowOff>25400</xdr:rowOff>
                  </from>
                  <to>
                    <xdr:col>81</xdr:col>
                    <xdr:colOff>69850</xdr:colOff>
                    <xdr:row>663</xdr:row>
                    <xdr:rowOff>76200</xdr:rowOff>
                  </to>
                </anchor>
              </controlPr>
            </control>
          </mc:Choice>
        </mc:AlternateContent>
        <mc:AlternateContent xmlns:mc="http://schemas.openxmlformats.org/markup-compatibility/2006">
          <mc:Choice Requires="x14">
            <control shapeId="22919" r:id="rId371" name="Check Box 391">
              <controlPr defaultSize="0" autoFill="0" autoLine="0" autoPict="0">
                <anchor moveWithCells="1">
                  <from>
                    <xdr:col>89</xdr:col>
                    <xdr:colOff>82550</xdr:colOff>
                    <xdr:row>661</xdr:row>
                    <xdr:rowOff>25400</xdr:rowOff>
                  </from>
                  <to>
                    <xdr:col>91</xdr:col>
                    <xdr:colOff>69850</xdr:colOff>
                    <xdr:row>663</xdr:row>
                    <xdr:rowOff>76200</xdr:rowOff>
                  </to>
                </anchor>
              </controlPr>
            </control>
          </mc:Choice>
        </mc:AlternateContent>
        <mc:AlternateContent xmlns:mc="http://schemas.openxmlformats.org/markup-compatibility/2006">
          <mc:Choice Requires="x14">
            <control shapeId="22920" r:id="rId372" name="Check Box 392">
              <controlPr defaultSize="0" autoFill="0" autoLine="0" autoPict="0">
                <anchor moveWithCells="1">
                  <from>
                    <xdr:col>99</xdr:col>
                    <xdr:colOff>82550</xdr:colOff>
                    <xdr:row>661</xdr:row>
                    <xdr:rowOff>25400</xdr:rowOff>
                  </from>
                  <to>
                    <xdr:col>101</xdr:col>
                    <xdr:colOff>69850</xdr:colOff>
                    <xdr:row>663</xdr:row>
                    <xdr:rowOff>76200</xdr:rowOff>
                  </to>
                </anchor>
              </controlPr>
            </control>
          </mc:Choice>
        </mc:AlternateContent>
        <mc:AlternateContent xmlns:mc="http://schemas.openxmlformats.org/markup-compatibility/2006">
          <mc:Choice Requires="x14">
            <control shapeId="22921" r:id="rId373" name="Check Box 393">
              <controlPr defaultSize="0" autoFill="0" autoLine="0" autoPict="0">
                <anchor moveWithCells="1">
                  <from>
                    <xdr:col>109</xdr:col>
                    <xdr:colOff>82550</xdr:colOff>
                    <xdr:row>661</xdr:row>
                    <xdr:rowOff>25400</xdr:rowOff>
                  </from>
                  <to>
                    <xdr:col>111</xdr:col>
                    <xdr:colOff>69850</xdr:colOff>
                    <xdr:row>663</xdr:row>
                    <xdr:rowOff>76200</xdr:rowOff>
                  </to>
                </anchor>
              </controlPr>
            </control>
          </mc:Choice>
        </mc:AlternateContent>
        <mc:AlternateContent xmlns:mc="http://schemas.openxmlformats.org/markup-compatibility/2006">
          <mc:Choice Requires="x14">
            <control shapeId="22922" r:id="rId374" name="Check Box 394">
              <controlPr defaultSize="0" autoFill="0" autoLine="0" autoPict="0">
                <anchor moveWithCells="1">
                  <from>
                    <xdr:col>59</xdr:col>
                    <xdr:colOff>82550</xdr:colOff>
                    <xdr:row>667</xdr:row>
                    <xdr:rowOff>25400</xdr:rowOff>
                  </from>
                  <to>
                    <xdr:col>61</xdr:col>
                    <xdr:colOff>69850</xdr:colOff>
                    <xdr:row>669</xdr:row>
                    <xdr:rowOff>76200</xdr:rowOff>
                  </to>
                </anchor>
              </controlPr>
            </control>
          </mc:Choice>
        </mc:AlternateContent>
        <mc:AlternateContent xmlns:mc="http://schemas.openxmlformats.org/markup-compatibility/2006">
          <mc:Choice Requires="x14">
            <control shapeId="22923" r:id="rId375" name="Check Box 395">
              <controlPr defaultSize="0" autoFill="0" autoLine="0" autoPict="0">
                <anchor moveWithCells="1">
                  <from>
                    <xdr:col>69</xdr:col>
                    <xdr:colOff>82550</xdr:colOff>
                    <xdr:row>667</xdr:row>
                    <xdr:rowOff>25400</xdr:rowOff>
                  </from>
                  <to>
                    <xdr:col>71</xdr:col>
                    <xdr:colOff>69850</xdr:colOff>
                    <xdr:row>669</xdr:row>
                    <xdr:rowOff>76200</xdr:rowOff>
                  </to>
                </anchor>
              </controlPr>
            </control>
          </mc:Choice>
        </mc:AlternateContent>
        <mc:AlternateContent xmlns:mc="http://schemas.openxmlformats.org/markup-compatibility/2006">
          <mc:Choice Requires="x14">
            <control shapeId="22924" r:id="rId376" name="Check Box 396">
              <controlPr defaultSize="0" autoFill="0" autoLine="0" autoPict="0">
                <anchor moveWithCells="1">
                  <from>
                    <xdr:col>79</xdr:col>
                    <xdr:colOff>82550</xdr:colOff>
                    <xdr:row>667</xdr:row>
                    <xdr:rowOff>25400</xdr:rowOff>
                  </from>
                  <to>
                    <xdr:col>81</xdr:col>
                    <xdr:colOff>69850</xdr:colOff>
                    <xdr:row>669</xdr:row>
                    <xdr:rowOff>76200</xdr:rowOff>
                  </to>
                </anchor>
              </controlPr>
            </control>
          </mc:Choice>
        </mc:AlternateContent>
        <mc:AlternateContent xmlns:mc="http://schemas.openxmlformats.org/markup-compatibility/2006">
          <mc:Choice Requires="x14">
            <control shapeId="22925" r:id="rId377" name="Check Box 397">
              <controlPr defaultSize="0" autoFill="0" autoLine="0" autoPict="0">
                <anchor moveWithCells="1">
                  <from>
                    <xdr:col>89</xdr:col>
                    <xdr:colOff>82550</xdr:colOff>
                    <xdr:row>667</xdr:row>
                    <xdr:rowOff>25400</xdr:rowOff>
                  </from>
                  <to>
                    <xdr:col>91</xdr:col>
                    <xdr:colOff>69850</xdr:colOff>
                    <xdr:row>669</xdr:row>
                    <xdr:rowOff>76200</xdr:rowOff>
                  </to>
                </anchor>
              </controlPr>
            </control>
          </mc:Choice>
        </mc:AlternateContent>
        <mc:AlternateContent xmlns:mc="http://schemas.openxmlformats.org/markup-compatibility/2006">
          <mc:Choice Requires="x14">
            <control shapeId="22926" r:id="rId378" name="Check Box 398">
              <controlPr defaultSize="0" autoFill="0" autoLine="0" autoPict="0">
                <anchor moveWithCells="1">
                  <from>
                    <xdr:col>99</xdr:col>
                    <xdr:colOff>82550</xdr:colOff>
                    <xdr:row>667</xdr:row>
                    <xdr:rowOff>25400</xdr:rowOff>
                  </from>
                  <to>
                    <xdr:col>101</xdr:col>
                    <xdr:colOff>69850</xdr:colOff>
                    <xdr:row>669</xdr:row>
                    <xdr:rowOff>76200</xdr:rowOff>
                  </to>
                </anchor>
              </controlPr>
            </control>
          </mc:Choice>
        </mc:AlternateContent>
        <mc:AlternateContent xmlns:mc="http://schemas.openxmlformats.org/markup-compatibility/2006">
          <mc:Choice Requires="x14">
            <control shapeId="22927" r:id="rId379" name="Check Box 399">
              <controlPr defaultSize="0" autoFill="0" autoLine="0" autoPict="0">
                <anchor moveWithCells="1">
                  <from>
                    <xdr:col>109</xdr:col>
                    <xdr:colOff>82550</xdr:colOff>
                    <xdr:row>667</xdr:row>
                    <xdr:rowOff>25400</xdr:rowOff>
                  </from>
                  <to>
                    <xdr:col>111</xdr:col>
                    <xdr:colOff>69850</xdr:colOff>
                    <xdr:row>669</xdr:row>
                    <xdr:rowOff>76200</xdr:rowOff>
                  </to>
                </anchor>
              </controlPr>
            </control>
          </mc:Choice>
        </mc:AlternateContent>
        <mc:AlternateContent xmlns:mc="http://schemas.openxmlformats.org/markup-compatibility/2006">
          <mc:Choice Requires="x14">
            <control shapeId="22928" r:id="rId380" name="Check Box 400">
              <controlPr defaultSize="0" autoFill="0" autoLine="0" autoPict="0">
                <anchor moveWithCells="1">
                  <from>
                    <xdr:col>59</xdr:col>
                    <xdr:colOff>82550</xdr:colOff>
                    <xdr:row>673</xdr:row>
                    <xdr:rowOff>25400</xdr:rowOff>
                  </from>
                  <to>
                    <xdr:col>61</xdr:col>
                    <xdr:colOff>69850</xdr:colOff>
                    <xdr:row>675</xdr:row>
                    <xdr:rowOff>76200</xdr:rowOff>
                  </to>
                </anchor>
              </controlPr>
            </control>
          </mc:Choice>
        </mc:AlternateContent>
        <mc:AlternateContent xmlns:mc="http://schemas.openxmlformats.org/markup-compatibility/2006">
          <mc:Choice Requires="x14">
            <control shapeId="22929" r:id="rId381" name="Check Box 401">
              <controlPr defaultSize="0" autoFill="0" autoLine="0" autoPict="0">
                <anchor moveWithCells="1">
                  <from>
                    <xdr:col>69</xdr:col>
                    <xdr:colOff>82550</xdr:colOff>
                    <xdr:row>673</xdr:row>
                    <xdr:rowOff>25400</xdr:rowOff>
                  </from>
                  <to>
                    <xdr:col>71</xdr:col>
                    <xdr:colOff>69850</xdr:colOff>
                    <xdr:row>675</xdr:row>
                    <xdr:rowOff>76200</xdr:rowOff>
                  </to>
                </anchor>
              </controlPr>
            </control>
          </mc:Choice>
        </mc:AlternateContent>
        <mc:AlternateContent xmlns:mc="http://schemas.openxmlformats.org/markup-compatibility/2006">
          <mc:Choice Requires="x14">
            <control shapeId="22930" r:id="rId382" name="Check Box 402">
              <controlPr defaultSize="0" autoFill="0" autoLine="0" autoPict="0">
                <anchor moveWithCells="1">
                  <from>
                    <xdr:col>79</xdr:col>
                    <xdr:colOff>82550</xdr:colOff>
                    <xdr:row>673</xdr:row>
                    <xdr:rowOff>25400</xdr:rowOff>
                  </from>
                  <to>
                    <xdr:col>81</xdr:col>
                    <xdr:colOff>69850</xdr:colOff>
                    <xdr:row>675</xdr:row>
                    <xdr:rowOff>76200</xdr:rowOff>
                  </to>
                </anchor>
              </controlPr>
            </control>
          </mc:Choice>
        </mc:AlternateContent>
        <mc:AlternateContent xmlns:mc="http://schemas.openxmlformats.org/markup-compatibility/2006">
          <mc:Choice Requires="x14">
            <control shapeId="22931" r:id="rId383" name="Check Box 403">
              <controlPr defaultSize="0" autoFill="0" autoLine="0" autoPict="0">
                <anchor moveWithCells="1">
                  <from>
                    <xdr:col>89</xdr:col>
                    <xdr:colOff>82550</xdr:colOff>
                    <xdr:row>673</xdr:row>
                    <xdr:rowOff>25400</xdr:rowOff>
                  </from>
                  <to>
                    <xdr:col>91</xdr:col>
                    <xdr:colOff>69850</xdr:colOff>
                    <xdr:row>675</xdr:row>
                    <xdr:rowOff>76200</xdr:rowOff>
                  </to>
                </anchor>
              </controlPr>
            </control>
          </mc:Choice>
        </mc:AlternateContent>
        <mc:AlternateContent xmlns:mc="http://schemas.openxmlformats.org/markup-compatibility/2006">
          <mc:Choice Requires="x14">
            <control shapeId="22932" r:id="rId384" name="Check Box 404">
              <controlPr defaultSize="0" autoFill="0" autoLine="0" autoPict="0">
                <anchor moveWithCells="1">
                  <from>
                    <xdr:col>99</xdr:col>
                    <xdr:colOff>82550</xdr:colOff>
                    <xdr:row>673</xdr:row>
                    <xdr:rowOff>25400</xdr:rowOff>
                  </from>
                  <to>
                    <xdr:col>101</xdr:col>
                    <xdr:colOff>69850</xdr:colOff>
                    <xdr:row>675</xdr:row>
                    <xdr:rowOff>76200</xdr:rowOff>
                  </to>
                </anchor>
              </controlPr>
            </control>
          </mc:Choice>
        </mc:AlternateContent>
        <mc:AlternateContent xmlns:mc="http://schemas.openxmlformats.org/markup-compatibility/2006">
          <mc:Choice Requires="x14">
            <control shapeId="22933" r:id="rId385" name="Check Box 405">
              <controlPr defaultSize="0" autoFill="0" autoLine="0" autoPict="0">
                <anchor moveWithCells="1">
                  <from>
                    <xdr:col>109</xdr:col>
                    <xdr:colOff>82550</xdr:colOff>
                    <xdr:row>673</xdr:row>
                    <xdr:rowOff>25400</xdr:rowOff>
                  </from>
                  <to>
                    <xdr:col>111</xdr:col>
                    <xdr:colOff>69850</xdr:colOff>
                    <xdr:row>675</xdr:row>
                    <xdr:rowOff>76200</xdr:rowOff>
                  </to>
                </anchor>
              </controlPr>
            </control>
          </mc:Choice>
        </mc:AlternateContent>
        <mc:AlternateContent xmlns:mc="http://schemas.openxmlformats.org/markup-compatibility/2006">
          <mc:Choice Requires="x14">
            <control shapeId="22934" r:id="rId386" name="Check Box 406">
              <controlPr defaultSize="0" autoFill="0" autoLine="0" autoPict="0">
                <anchor moveWithCells="1">
                  <from>
                    <xdr:col>59</xdr:col>
                    <xdr:colOff>82550</xdr:colOff>
                    <xdr:row>679</xdr:row>
                    <xdr:rowOff>25400</xdr:rowOff>
                  </from>
                  <to>
                    <xdr:col>61</xdr:col>
                    <xdr:colOff>69850</xdr:colOff>
                    <xdr:row>681</xdr:row>
                    <xdr:rowOff>76200</xdr:rowOff>
                  </to>
                </anchor>
              </controlPr>
            </control>
          </mc:Choice>
        </mc:AlternateContent>
        <mc:AlternateContent xmlns:mc="http://schemas.openxmlformats.org/markup-compatibility/2006">
          <mc:Choice Requires="x14">
            <control shapeId="22935" r:id="rId387" name="Check Box 407">
              <controlPr defaultSize="0" autoFill="0" autoLine="0" autoPict="0">
                <anchor moveWithCells="1">
                  <from>
                    <xdr:col>69</xdr:col>
                    <xdr:colOff>82550</xdr:colOff>
                    <xdr:row>679</xdr:row>
                    <xdr:rowOff>25400</xdr:rowOff>
                  </from>
                  <to>
                    <xdr:col>71</xdr:col>
                    <xdr:colOff>69850</xdr:colOff>
                    <xdr:row>681</xdr:row>
                    <xdr:rowOff>76200</xdr:rowOff>
                  </to>
                </anchor>
              </controlPr>
            </control>
          </mc:Choice>
        </mc:AlternateContent>
        <mc:AlternateContent xmlns:mc="http://schemas.openxmlformats.org/markup-compatibility/2006">
          <mc:Choice Requires="x14">
            <control shapeId="22936" r:id="rId388" name="Check Box 408">
              <controlPr defaultSize="0" autoFill="0" autoLine="0" autoPict="0">
                <anchor moveWithCells="1">
                  <from>
                    <xdr:col>79</xdr:col>
                    <xdr:colOff>82550</xdr:colOff>
                    <xdr:row>679</xdr:row>
                    <xdr:rowOff>25400</xdr:rowOff>
                  </from>
                  <to>
                    <xdr:col>81</xdr:col>
                    <xdr:colOff>69850</xdr:colOff>
                    <xdr:row>681</xdr:row>
                    <xdr:rowOff>76200</xdr:rowOff>
                  </to>
                </anchor>
              </controlPr>
            </control>
          </mc:Choice>
        </mc:AlternateContent>
        <mc:AlternateContent xmlns:mc="http://schemas.openxmlformats.org/markup-compatibility/2006">
          <mc:Choice Requires="x14">
            <control shapeId="22937" r:id="rId389" name="Check Box 409">
              <controlPr defaultSize="0" autoFill="0" autoLine="0" autoPict="0">
                <anchor moveWithCells="1">
                  <from>
                    <xdr:col>89</xdr:col>
                    <xdr:colOff>82550</xdr:colOff>
                    <xdr:row>679</xdr:row>
                    <xdr:rowOff>25400</xdr:rowOff>
                  </from>
                  <to>
                    <xdr:col>91</xdr:col>
                    <xdr:colOff>69850</xdr:colOff>
                    <xdr:row>681</xdr:row>
                    <xdr:rowOff>76200</xdr:rowOff>
                  </to>
                </anchor>
              </controlPr>
            </control>
          </mc:Choice>
        </mc:AlternateContent>
        <mc:AlternateContent xmlns:mc="http://schemas.openxmlformats.org/markup-compatibility/2006">
          <mc:Choice Requires="x14">
            <control shapeId="22938" r:id="rId390" name="Check Box 410">
              <controlPr defaultSize="0" autoFill="0" autoLine="0" autoPict="0">
                <anchor moveWithCells="1">
                  <from>
                    <xdr:col>99</xdr:col>
                    <xdr:colOff>82550</xdr:colOff>
                    <xdr:row>679</xdr:row>
                    <xdr:rowOff>25400</xdr:rowOff>
                  </from>
                  <to>
                    <xdr:col>101</xdr:col>
                    <xdr:colOff>69850</xdr:colOff>
                    <xdr:row>681</xdr:row>
                    <xdr:rowOff>76200</xdr:rowOff>
                  </to>
                </anchor>
              </controlPr>
            </control>
          </mc:Choice>
        </mc:AlternateContent>
        <mc:AlternateContent xmlns:mc="http://schemas.openxmlformats.org/markup-compatibility/2006">
          <mc:Choice Requires="x14">
            <control shapeId="22939" r:id="rId391" name="Check Box 411">
              <controlPr defaultSize="0" autoFill="0" autoLine="0" autoPict="0">
                <anchor moveWithCells="1">
                  <from>
                    <xdr:col>109</xdr:col>
                    <xdr:colOff>82550</xdr:colOff>
                    <xdr:row>679</xdr:row>
                    <xdr:rowOff>25400</xdr:rowOff>
                  </from>
                  <to>
                    <xdr:col>111</xdr:col>
                    <xdr:colOff>69850</xdr:colOff>
                    <xdr:row>681</xdr:row>
                    <xdr:rowOff>76200</xdr:rowOff>
                  </to>
                </anchor>
              </controlPr>
            </control>
          </mc:Choice>
        </mc:AlternateContent>
        <mc:AlternateContent xmlns:mc="http://schemas.openxmlformats.org/markup-compatibility/2006">
          <mc:Choice Requires="x14">
            <control shapeId="22940" r:id="rId392" name="Check Box 412">
              <controlPr defaultSize="0" autoFill="0" autoLine="0" autoPict="0">
                <anchor moveWithCells="1">
                  <from>
                    <xdr:col>59</xdr:col>
                    <xdr:colOff>88900</xdr:colOff>
                    <xdr:row>741</xdr:row>
                    <xdr:rowOff>31750</xdr:rowOff>
                  </from>
                  <to>
                    <xdr:col>61</xdr:col>
                    <xdr:colOff>76200</xdr:colOff>
                    <xdr:row>743</xdr:row>
                    <xdr:rowOff>76200</xdr:rowOff>
                  </to>
                </anchor>
              </controlPr>
            </control>
          </mc:Choice>
        </mc:AlternateContent>
        <mc:AlternateContent xmlns:mc="http://schemas.openxmlformats.org/markup-compatibility/2006">
          <mc:Choice Requires="x14">
            <control shapeId="22941" r:id="rId393" name="Check Box 413">
              <controlPr defaultSize="0" autoFill="0" autoLine="0" autoPict="0">
                <anchor moveWithCells="1">
                  <from>
                    <xdr:col>69</xdr:col>
                    <xdr:colOff>88900</xdr:colOff>
                    <xdr:row>741</xdr:row>
                    <xdr:rowOff>31750</xdr:rowOff>
                  </from>
                  <to>
                    <xdr:col>71</xdr:col>
                    <xdr:colOff>76200</xdr:colOff>
                    <xdr:row>743</xdr:row>
                    <xdr:rowOff>76200</xdr:rowOff>
                  </to>
                </anchor>
              </controlPr>
            </control>
          </mc:Choice>
        </mc:AlternateContent>
        <mc:AlternateContent xmlns:mc="http://schemas.openxmlformats.org/markup-compatibility/2006">
          <mc:Choice Requires="x14">
            <control shapeId="22942" r:id="rId394" name="Check Box 414">
              <controlPr defaultSize="0" autoFill="0" autoLine="0" autoPict="0">
                <anchor moveWithCells="1">
                  <from>
                    <xdr:col>79</xdr:col>
                    <xdr:colOff>88900</xdr:colOff>
                    <xdr:row>741</xdr:row>
                    <xdr:rowOff>31750</xdr:rowOff>
                  </from>
                  <to>
                    <xdr:col>81</xdr:col>
                    <xdr:colOff>76200</xdr:colOff>
                    <xdr:row>743</xdr:row>
                    <xdr:rowOff>76200</xdr:rowOff>
                  </to>
                </anchor>
              </controlPr>
            </control>
          </mc:Choice>
        </mc:AlternateContent>
        <mc:AlternateContent xmlns:mc="http://schemas.openxmlformats.org/markup-compatibility/2006">
          <mc:Choice Requires="x14">
            <control shapeId="22943" r:id="rId395" name="Check Box 415">
              <controlPr defaultSize="0" autoFill="0" autoLine="0" autoPict="0">
                <anchor moveWithCells="1">
                  <from>
                    <xdr:col>89</xdr:col>
                    <xdr:colOff>88900</xdr:colOff>
                    <xdr:row>741</xdr:row>
                    <xdr:rowOff>31750</xdr:rowOff>
                  </from>
                  <to>
                    <xdr:col>91</xdr:col>
                    <xdr:colOff>76200</xdr:colOff>
                    <xdr:row>743</xdr:row>
                    <xdr:rowOff>76200</xdr:rowOff>
                  </to>
                </anchor>
              </controlPr>
            </control>
          </mc:Choice>
        </mc:AlternateContent>
        <mc:AlternateContent xmlns:mc="http://schemas.openxmlformats.org/markup-compatibility/2006">
          <mc:Choice Requires="x14">
            <control shapeId="22944" r:id="rId396" name="Check Box 416">
              <controlPr defaultSize="0" autoFill="0" autoLine="0" autoPict="0">
                <anchor moveWithCells="1">
                  <from>
                    <xdr:col>99</xdr:col>
                    <xdr:colOff>88900</xdr:colOff>
                    <xdr:row>741</xdr:row>
                    <xdr:rowOff>31750</xdr:rowOff>
                  </from>
                  <to>
                    <xdr:col>101</xdr:col>
                    <xdr:colOff>76200</xdr:colOff>
                    <xdr:row>743</xdr:row>
                    <xdr:rowOff>76200</xdr:rowOff>
                  </to>
                </anchor>
              </controlPr>
            </control>
          </mc:Choice>
        </mc:AlternateContent>
        <mc:AlternateContent xmlns:mc="http://schemas.openxmlformats.org/markup-compatibility/2006">
          <mc:Choice Requires="x14">
            <control shapeId="22945" r:id="rId397" name="Check Box 417">
              <controlPr defaultSize="0" autoFill="0" autoLine="0" autoPict="0">
                <anchor moveWithCells="1">
                  <from>
                    <xdr:col>109</xdr:col>
                    <xdr:colOff>88900</xdr:colOff>
                    <xdr:row>741</xdr:row>
                    <xdr:rowOff>31750</xdr:rowOff>
                  </from>
                  <to>
                    <xdr:col>111</xdr:col>
                    <xdr:colOff>76200</xdr:colOff>
                    <xdr:row>743</xdr:row>
                    <xdr:rowOff>76200</xdr:rowOff>
                  </to>
                </anchor>
              </controlPr>
            </control>
          </mc:Choice>
        </mc:AlternateContent>
        <mc:AlternateContent xmlns:mc="http://schemas.openxmlformats.org/markup-compatibility/2006">
          <mc:Choice Requires="x14">
            <control shapeId="22946" r:id="rId398" name="Check Box 418">
              <controlPr defaultSize="0" autoFill="0" autoLine="0" autoPict="0">
                <anchor moveWithCells="1">
                  <from>
                    <xdr:col>59</xdr:col>
                    <xdr:colOff>82550</xdr:colOff>
                    <xdr:row>711</xdr:row>
                    <xdr:rowOff>31750</xdr:rowOff>
                  </from>
                  <to>
                    <xdr:col>61</xdr:col>
                    <xdr:colOff>69850</xdr:colOff>
                    <xdr:row>713</xdr:row>
                    <xdr:rowOff>76200</xdr:rowOff>
                  </to>
                </anchor>
              </controlPr>
            </control>
          </mc:Choice>
        </mc:AlternateContent>
        <mc:AlternateContent xmlns:mc="http://schemas.openxmlformats.org/markup-compatibility/2006">
          <mc:Choice Requires="x14">
            <control shapeId="22947" r:id="rId399" name="Check Box 419">
              <controlPr defaultSize="0" autoFill="0" autoLine="0" autoPict="0">
                <anchor moveWithCells="1">
                  <from>
                    <xdr:col>69</xdr:col>
                    <xdr:colOff>82550</xdr:colOff>
                    <xdr:row>711</xdr:row>
                    <xdr:rowOff>31750</xdr:rowOff>
                  </from>
                  <to>
                    <xdr:col>71</xdr:col>
                    <xdr:colOff>69850</xdr:colOff>
                    <xdr:row>713</xdr:row>
                    <xdr:rowOff>76200</xdr:rowOff>
                  </to>
                </anchor>
              </controlPr>
            </control>
          </mc:Choice>
        </mc:AlternateContent>
        <mc:AlternateContent xmlns:mc="http://schemas.openxmlformats.org/markup-compatibility/2006">
          <mc:Choice Requires="x14">
            <control shapeId="22948" r:id="rId400" name="Check Box 420">
              <controlPr defaultSize="0" autoFill="0" autoLine="0" autoPict="0">
                <anchor moveWithCells="1">
                  <from>
                    <xdr:col>79</xdr:col>
                    <xdr:colOff>82550</xdr:colOff>
                    <xdr:row>711</xdr:row>
                    <xdr:rowOff>31750</xdr:rowOff>
                  </from>
                  <to>
                    <xdr:col>81</xdr:col>
                    <xdr:colOff>69850</xdr:colOff>
                    <xdr:row>713</xdr:row>
                    <xdr:rowOff>76200</xdr:rowOff>
                  </to>
                </anchor>
              </controlPr>
            </control>
          </mc:Choice>
        </mc:AlternateContent>
        <mc:AlternateContent xmlns:mc="http://schemas.openxmlformats.org/markup-compatibility/2006">
          <mc:Choice Requires="x14">
            <control shapeId="22949" r:id="rId401" name="Check Box 421">
              <controlPr defaultSize="0" autoFill="0" autoLine="0" autoPict="0">
                <anchor moveWithCells="1">
                  <from>
                    <xdr:col>89</xdr:col>
                    <xdr:colOff>82550</xdr:colOff>
                    <xdr:row>711</xdr:row>
                    <xdr:rowOff>31750</xdr:rowOff>
                  </from>
                  <to>
                    <xdr:col>91</xdr:col>
                    <xdr:colOff>69850</xdr:colOff>
                    <xdr:row>713</xdr:row>
                    <xdr:rowOff>76200</xdr:rowOff>
                  </to>
                </anchor>
              </controlPr>
            </control>
          </mc:Choice>
        </mc:AlternateContent>
        <mc:AlternateContent xmlns:mc="http://schemas.openxmlformats.org/markup-compatibility/2006">
          <mc:Choice Requires="x14">
            <control shapeId="22950" r:id="rId402" name="Check Box 422">
              <controlPr defaultSize="0" autoFill="0" autoLine="0" autoPict="0">
                <anchor moveWithCells="1">
                  <from>
                    <xdr:col>99</xdr:col>
                    <xdr:colOff>82550</xdr:colOff>
                    <xdr:row>711</xdr:row>
                    <xdr:rowOff>31750</xdr:rowOff>
                  </from>
                  <to>
                    <xdr:col>101</xdr:col>
                    <xdr:colOff>69850</xdr:colOff>
                    <xdr:row>713</xdr:row>
                    <xdr:rowOff>76200</xdr:rowOff>
                  </to>
                </anchor>
              </controlPr>
            </control>
          </mc:Choice>
        </mc:AlternateContent>
        <mc:AlternateContent xmlns:mc="http://schemas.openxmlformats.org/markup-compatibility/2006">
          <mc:Choice Requires="x14">
            <control shapeId="22951" r:id="rId403" name="Check Box 423">
              <controlPr defaultSize="0" autoFill="0" autoLine="0" autoPict="0">
                <anchor moveWithCells="1">
                  <from>
                    <xdr:col>109</xdr:col>
                    <xdr:colOff>82550</xdr:colOff>
                    <xdr:row>711</xdr:row>
                    <xdr:rowOff>31750</xdr:rowOff>
                  </from>
                  <to>
                    <xdr:col>111</xdr:col>
                    <xdr:colOff>69850</xdr:colOff>
                    <xdr:row>713</xdr:row>
                    <xdr:rowOff>76200</xdr:rowOff>
                  </to>
                </anchor>
              </controlPr>
            </control>
          </mc:Choice>
        </mc:AlternateContent>
        <mc:AlternateContent xmlns:mc="http://schemas.openxmlformats.org/markup-compatibility/2006">
          <mc:Choice Requires="x14">
            <control shapeId="22952" r:id="rId404" name="Check Box 424">
              <controlPr defaultSize="0" autoFill="0" autoLine="0" autoPict="0">
                <anchor moveWithCells="1">
                  <from>
                    <xdr:col>59</xdr:col>
                    <xdr:colOff>82550</xdr:colOff>
                    <xdr:row>717</xdr:row>
                    <xdr:rowOff>25400</xdr:rowOff>
                  </from>
                  <to>
                    <xdr:col>61</xdr:col>
                    <xdr:colOff>69850</xdr:colOff>
                    <xdr:row>719</xdr:row>
                    <xdr:rowOff>76200</xdr:rowOff>
                  </to>
                </anchor>
              </controlPr>
            </control>
          </mc:Choice>
        </mc:AlternateContent>
        <mc:AlternateContent xmlns:mc="http://schemas.openxmlformats.org/markup-compatibility/2006">
          <mc:Choice Requires="x14">
            <control shapeId="22953" r:id="rId405" name="Check Box 425">
              <controlPr defaultSize="0" autoFill="0" autoLine="0" autoPict="0">
                <anchor moveWithCells="1">
                  <from>
                    <xdr:col>69</xdr:col>
                    <xdr:colOff>82550</xdr:colOff>
                    <xdr:row>717</xdr:row>
                    <xdr:rowOff>25400</xdr:rowOff>
                  </from>
                  <to>
                    <xdr:col>71</xdr:col>
                    <xdr:colOff>69850</xdr:colOff>
                    <xdr:row>719</xdr:row>
                    <xdr:rowOff>76200</xdr:rowOff>
                  </to>
                </anchor>
              </controlPr>
            </control>
          </mc:Choice>
        </mc:AlternateContent>
        <mc:AlternateContent xmlns:mc="http://schemas.openxmlformats.org/markup-compatibility/2006">
          <mc:Choice Requires="x14">
            <control shapeId="22954" r:id="rId406" name="Check Box 426">
              <controlPr defaultSize="0" autoFill="0" autoLine="0" autoPict="0">
                <anchor moveWithCells="1">
                  <from>
                    <xdr:col>79</xdr:col>
                    <xdr:colOff>82550</xdr:colOff>
                    <xdr:row>717</xdr:row>
                    <xdr:rowOff>25400</xdr:rowOff>
                  </from>
                  <to>
                    <xdr:col>81</xdr:col>
                    <xdr:colOff>69850</xdr:colOff>
                    <xdr:row>719</xdr:row>
                    <xdr:rowOff>76200</xdr:rowOff>
                  </to>
                </anchor>
              </controlPr>
            </control>
          </mc:Choice>
        </mc:AlternateContent>
        <mc:AlternateContent xmlns:mc="http://schemas.openxmlformats.org/markup-compatibility/2006">
          <mc:Choice Requires="x14">
            <control shapeId="22955" r:id="rId407" name="Check Box 427">
              <controlPr defaultSize="0" autoFill="0" autoLine="0" autoPict="0">
                <anchor moveWithCells="1">
                  <from>
                    <xdr:col>89</xdr:col>
                    <xdr:colOff>82550</xdr:colOff>
                    <xdr:row>717</xdr:row>
                    <xdr:rowOff>25400</xdr:rowOff>
                  </from>
                  <to>
                    <xdr:col>91</xdr:col>
                    <xdr:colOff>69850</xdr:colOff>
                    <xdr:row>719</xdr:row>
                    <xdr:rowOff>76200</xdr:rowOff>
                  </to>
                </anchor>
              </controlPr>
            </control>
          </mc:Choice>
        </mc:AlternateContent>
        <mc:AlternateContent xmlns:mc="http://schemas.openxmlformats.org/markup-compatibility/2006">
          <mc:Choice Requires="x14">
            <control shapeId="22956" r:id="rId408" name="Check Box 428">
              <controlPr defaultSize="0" autoFill="0" autoLine="0" autoPict="0">
                <anchor moveWithCells="1">
                  <from>
                    <xdr:col>99</xdr:col>
                    <xdr:colOff>82550</xdr:colOff>
                    <xdr:row>717</xdr:row>
                    <xdr:rowOff>25400</xdr:rowOff>
                  </from>
                  <to>
                    <xdr:col>101</xdr:col>
                    <xdr:colOff>69850</xdr:colOff>
                    <xdr:row>719</xdr:row>
                    <xdr:rowOff>76200</xdr:rowOff>
                  </to>
                </anchor>
              </controlPr>
            </control>
          </mc:Choice>
        </mc:AlternateContent>
        <mc:AlternateContent xmlns:mc="http://schemas.openxmlformats.org/markup-compatibility/2006">
          <mc:Choice Requires="x14">
            <control shapeId="22957" r:id="rId409" name="Check Box 429">
              <controlPr defaultSize="0" autoFill="0" autoLine="0" autoPict="0">
                <anchor moveWithCells="1">
                  <from>
                    <xdr:col>109</xdr:col>
                    <xdr:colOff>82550</xdr:colOff>
                    <xdr:row>717</xdr:row>
                    <xdr:rowOff>25400</xdr:rowOff>
                  </from>
                  <to>
                    <xdr:col>111</xdr:col>
                    <xdr:colOff>69850</xdr:colOff>
                    <xdr:row>719</xdr:row>
                    <xdr:rowOff>76200</xdr:rowOff>
                  </to>
                </anchor>
              </controlPr>
            </control>
          </mc:Choice>
        </mc:AlternateContent>
        <mc:AlternateContent xmlns:mc="http://schemas.openxmlformats.org/markup-compatibility/2006">
          <mc:Choice Requires="x14">
            <control shapeId="22958" r:id="rId410" name="Check Box 430">
              <controlPr defaultSize="0" autoFill="0" autoLine="0" autoPict="0">
                <anchor moveWithCells="1">
                  <from>
                    <xdr:col>59</xdr:col>
                    <xdr:colOff>82550</xdr:colOff>
                    <xdr:row>723</xdr:row>
                    <xdr:rowOff>25400</xdr:rowOff>
                  </from>
                  <to>
                    <xdr:col>61</xdr:col>
                    <xdr:colOff>69850</xdr:colOff>
                    <xdr:row>725</xdr:row>
                    <xdr:rowOff>76200</xdr:rowOff>
                  </to>
                </anchor>
              </controlPr>
            </control>
          </mc:Choice>
        </mc:AlternateContent>
        <mc:AlternateContent xmlns:mc="http://schemas.openxmlformats.org/markup-compatibility/2006">
          <mc:Choice Requires="x14">
            <control shapeId="22959" r:id="rId411" name="Check Box 431">
              <controlPr defaultSize="0" autoFill="0" autoLine="0" autoPict="0">
                <anchor moveWithCells="1">
                  <from>
                    <xdr:col>69</xdr:col>
                    <xdr:colOff>82550</xdr:colOff>
                    <xdr:row>723</xdr:row>
                    <xdr:rowOff>25400</xdr:rowOff>
                  </from>
                  <to>
                    <xdr:col>71</xdr:col>
                    <xdr:colOff>69850</xdr:colOff>
                    <xdr:row>725</xdr:row>
                    <xdr:rowOff>76200</xdr:rowOff>
                  </to>
                </anchor>
              </controlPr>
            </control>
          </mc:Choice>
        </mc:AlternateContent>
        <mc:AlternateContent xmlns:mc="http://schemas.openxmlformats.org/markup-compatibility/2006">
          <mc:Choice Requires="x14">
            <control shapeId="22960" r:id="rId412" name="Check Box 432">
              <controlPr defaultSize="0" autoFill="0" autoLine="0" autoPict="0">
                <anchor moveWithCells="1">
                  <from>
                    <xdr:col>79</xdr:col>
                    <xdr:colOff>82550</xdr:colOff>
                    <xdr:row>723</xdr:row>
                    <xdr:rowOff>25400</xdr:rowOff>
                  </from>
                  <to>
                    <xdr:col>81</xdr:col>
                    <xdr:colOff>69850</xdr:colOff>
                    <xdr:row>725</xdr:row>
                    <xdr:rowOff>76200</xdr:rowOff>
                  </to>
                </anchor>
              </controlPr>
            </control>
          </mc:Choice>
        </mc:AlternateContent>
        <mc:AlternateContent xmlns:mc="http://schemas.openxmlformats.org/markup-compatibility/2006">
          <mc:Choice Requires="x14">
            <control shapeId="22961" r:id="rId413" name="Check Box 433">
              <controlPr defaultSize="0" autoFill="0" autoLine="0" autoPict="0">
                <anchor moveWithCells="1">
                  <from>
                    <xdr:col>89</xdr:col>
                    <xdr:colOff>82550</xdr:colOff>
                    <xdr:row>723</xdr:row>
                    <xdr:rowOff>25400</xdr:rowOff>
                  </from>
                  <to>
                    <xdr:col>91</xdr:col>
                    <xdr:colOff>69850</xdr:colOff>
                    <xdr:row>725</xdr:row>
                    <xdr:rowOff>76200</xdr:rowOff>
                  </to>
                </anchor>
              </controlPr>
            </control>
          </mc:Choice>
        </mc:AlternateContent>
        <mc:AlternateContent xmlns:mc="http://schemas.openxmlformats.org/markup-compatibility/2006">
          <mc:Choice Requires="x14">
            <control shapeId="22962" r:id="rId414" name="Check Box 434">
              <controlPr defaultSize="0" autoFill="0" autoLine="0" autoPict="0">
                <anchor moveWithCells="1">
                  <from>
                    <xdr:col>99</xdr:col>
                    <xdr:colOff>82550</xdr:colOff>
                    <xdr:row>723</xdr:row>
                    <xdr:rowOff>25400</xdr:rowOff>
                  </from>
                  <to>
                    <xdr:col>101</xdr:col>
                    <xdr:colOff>69850</xdr:colOff>
                    <xdr:row>725</xdr:row>
                    <xdr:rowOff>76200</xdr:rowOff>
                  </to>
                </anchor>
              </controlPr>
            </control>
          </mc:Choice>
        </mc:AlternateContent>
        <mc:AlternateContent xmlns:mc="http://schemas.openxmlformats.org/markup-compatibility/2006">
          <mc:Choice Requires="x14">
            <control shapeId="22963" r:id="rId415" name="Check Box 435">
              <controlPr defaultSize="0" autoFill="0" autoLine="0" autoPict="0">
                <anchor moveWithCells="1">
                  <from>
                    <xdr:col>109</xdr:col>
                    <xdr:colOff>82550</xdr:colOff>
                    <xdr:row>723</xdr:row>
                    <xdr:rowOff>25400</xdr:rowOff>
                  </from>
                  <to>
                    <xdr:col>111</xdr:col>
                    <xdr:colOff>69850</xdr:colOff>
                    <xdr:row>725</xdr:row>
                    <xdr:rowOff>76200</xdr:rowOff>
                  </to>
                </anchor>
              </controlPr>
            </control>
          </mc:Choice>
        </mc:AlternateContent>
        <mc:AlternateContent xmlns:mc="http://schemas.openxmlformats.org/markup-compatibility/2006">
          <mc:Choice Requires="x14">
            <control shapeId="22964" r:id="rId416" name="Check Box 436">
              <controlPr defaultSize="0" autoFill="0" autoLine="0" autoPict="0">
                <anchor moveWithCells="1">
                  <from>
                    <xdr:col>59</xdr:col>
                    <xdr:colOff>82550</xdr:colOff>
                    <xdr:row>729</xdr:row>
                    <xdr:rowOff>25400</xdr:rowOff>
                  </from>
                  <to>
                    <xdr:col>61</xdr:col>
                    <xdr:colOff>69850</xdr:colOff>
                    <xdr:row>731</xdr:row>
                    <xdr:rowOff>76200</xdr:rowOff>
                  </to>
                </anchor>
              </controlPr>
            </control>
          </mc:Choice>
        </mc:AlternateContent>
        <mc:AlternateContent xmlns:mc="http://schemas.openxmlformats.org/markup-compatibility/2006">
          <mc:Choice Requires="x14">
            <control shapeId="22965" r:id="rId417" name="Check Box 437">
              <controlPr defaultSize="0" autoFill="0" autoLine="0" autoPict="0">
                <anchor moveWithCells="1">
                  <from>
                    <xdr:col>69</xdr:col>
                    <xdr:colOff>82550</xdr:colOff>
                    <xdr:row>729</xdr:row>
                    <xdr:rowOff>25400</xdr:rowOff>
                  </from>
                  <to>
                    <xdr:col>71</xdr:col>
                    <xdr:colOff>69850</xdr:colOff>
                    <xdr:row>731</xdr:row>
                    <xdr:rowOff>76200</xdr:rowOff>
                  </to>
                </anchor>
              </controlPr>
            </control>
          </mc:Choice>
        </mc:AlternateContent>
        <mc:AlternateContent xmlns:mc="http://schemas.openxmlformats.org/markup-compatibility/2006">
          <mc:Choice Requires="x14">
            <control shapeId="22966" r:id="rId418" name="Check Box 438">
              <controlPr defaultSize="0" autoFill="0" autoLine="0" autoPict="0">
                <anchor moveWithCells="1">
                  <from>
                    <xdr:col>79</xdr:col>
                    <xdr:colOff>82550</xdr:colOff>
                    <xdr:row>729</xdr:row>
                    <xdr:rowOff>25400</xdr:rowOff>
                  </from>
                  <to>
                    <xdr:col>81</xdr:col>
                    <xdr:colOff>69850</xdr:colOff>
                    <xdr:row>731</xdr:row>
                    <xdr:rowOff>76200</xdr:rowOff>
                  </to>
                </anchor>
              </controlPr>
            </control>
          </mc:Choice>
        </mc:AlternateContent>
        <mc:AlternateContent xmlns:mc="http://schemas.openxmlformats.org/markup-compatibility/2006">
          <mc:Choice Requires="x14">
            <control shapeId="22967" r:id="rId419" name="Check Box 439">
              <controlPr defaultSize="0" autoFill="0" autoLine="0" autoPict="0">
                <anchor moveWithCells="1">
                  <from>
                    <xdr:col>89</xdr:col>
                    <xdr:colOff>82550</xdr:colOff>
                    <xdr:row>729</xdr:row>
                    <xdr:rowOff>25400</xdr:rowOff>
                  </from>
                  <to>
                    <xdr:col>91</xdr:col>
                    <xdr:colOff>69850</xdr:colOff>
                    <xdr:row>731</xdr:row>
                    <xdr:rowOff>76200</xdr:rowOff>
                  </to>
                </anchor>
              </controlPr>
            </control>
          </mc:Choice>
        </mc:AlternateContent>
        <mc:AlternateContent xmlns:mc="http://schemas.openxmlformats.org/markup-compatibility/2006">
          <mc:Choice Requires="x14">
            <control shapeId="22968" r:id="rId420" name="Check Box 440">
              <controlPr defaultSize="0" autoFill="0" autoLine="0" autoPict="0">
                <anchor moveWithCells="1">
                  <from>
                    <xdr:col>99</xdr:col>
                    <xdr:colOff>82550</xdr:colOff>
                    <xdr:row>729</xdr:row>
                    <xdr:rowOff>25400</xdr:rowOff>
                  </from>
                  <to>
                    <xdr:col>101</xdr:col>
                    <xdr:colOff>69850</xdr:colOff>
                    <xdr:row>731</xdr:row>
                    <xdr:rowOff>76200</xdr:rowOff>
                  </to>
                </anchor>
              </controlPr>
            </control>
          </mc:Choice>
        </mc:AlternateContent>
        <mc:AlternateContent xmlns:mc="http://schemas.openxmlformats.org/markup-compatibility/2006">
          <mc:Choice Requires="x14">
            <control shapeId="22969" r:id="rId421" name="Check Box 441">
              <controlPr defaultSize="0" autoFill="0" autoLine="0" autoPict="0">
                <anchor moveWithCells="1">
                  <from>
                    <xdr:col>109</xdr:col>
                    <xdr:colOff>82550</xdr:colOff>
                    <xdr:row>729</xdr:row>
                    <xdr:rowOff>25400</xdr:rowOff>
                  </from>
                  <to>
                    <xdr:col>111</xdr:col>
                    <xdr:colOff>69850</xdr:colOff>
                    <xdr:row>731</xdr:row>
                    <xdr:rowOff>76200</xdr:rowOff>
                  </to>
                </anchor>
              </controlPr>
            </control>
          </mc:Choice>
        </mc:AlternateContent>
        <mc:AlternateContent xmlns:mc="http://schemas.openxmlformats.org/markup-compatibility/2006">
          <mc:Choice Requires="x14">
            <control shapeId="22970" r:id="rId422" name="Check Box 442">
              <controlPr defaultSize="0" autoFill="0" autoLine="0" autoPict="0">
                <anchor moveWithCells="1">
                  <from>
                    <xdr:col>59</xdr:col>
                    <xdr:colOff>82550</xdr:colOff>
                    <xdr:row>735</xdr:row>
                    <xdr:rowOff>25400</xdr:rowOff>
                  </from>
                  <to>
                    <xdr:col>61</xdr:col>
                    <xdr:colOff>69850</xdr:colOff>
                    <xdr:row>737</xdr:row>
                    <xdr:rowOff>76200</xdr:rowOff>
                  </to>
                </anchor>
              </controlPr>
            </control>
          </mc:Choice>
        </mc:AlternateContent>
        <mc:AlternateContent xmlns:mc="http://schemas.openxmlformats.org/markup-compatibility/2006">
          <mc:Choice Requires="x14">
            <control shapeId="22971" r:id="rId423" name="Check Box 443">
              <controlPr defaultSize="0" autoFill="0" autoLine="0" autoPict="0">
                <anchor moveWithCells="1">
                  <from>
                    <xdr:col>69</xdr:col>
                    <xdr:colOff>82550</xdr:colOff>
                    <xdr:row>735</xdr:row>
                    <xdr:rowOff>25400</xdr:rowOff>
                  </from>
                  <to>
                    <xdr:col>71</xdr:col>
                    <xdr:colOff>69850</xdr:colOff>
                    <xdr:row>737</xdr:row>
                    <xdr:rowOff>76200</xdr:rowOff>
                  </to>
                </anchor>
              </controlPr>
            </control>
          </mc:Choice>
        </mc:AlternateContent>
        <mc:AlternateContent xmlns:mc="http://schemas.openxmlformats.org/markup-compatibility/2006">
          <mc:Choice Requires="x14">
            <control shapeId="22972" r:id="rId424" name="Check Box 444">
              <controlPr defaultSize="0" autoFill="0" autoLine="0" autoPict="0">
                <anchor moveWithCells="1">
                  <from>
                    <xdr:col>79</xdr:col>
                    <xdr:colOff>82550</xdr:colOff>
                    <xdr:row>735</xdr:row>
                    <xdr:rowOff>25400</xdr:rowOff>
                  </from>
                  <to>
                    <xdr:col>81</xdr:col>
                    <xdr:colOff>69850</xdr:colOff>
                    <xdr:row>737</xdr:row>
                    <xdr:rowOff>76200</xdr:rowOff>
                  </to>
                </anchor>
              </controlPr>
            </control>
          </mc:Choice>
        </mc:AlternateContent>
        <mc:AlternateContent xmlns:mc="http://schemas.openxmlformats.org/markup-compatibility/2006">
          <mc:Choice Requires="x14">
            <control shapeId="22973" r:id="rId425" name="Check Box 445">
              <controlPr defaultSize="0" autoFill="0" autoLine="0" autoPict="0">
                <anchor moveWithCells="1">
                  <from>
                    <xdr:col>89</xdr:col>
                    <xdr:colOff>82550</xdr:colOff>
                    <xdr:row>735</xdr:row>
                    <xdr:rowOff>25400</xdr:rowOff>
                  </from>
                  <to>
                    <xdr:col>91</xdr:col>
                    <xdr:colOff>69850</xdr:colOff>
                    <xdr:row>737</xdr:row>
                    <xdr:rowOff>76200</xdr:rowOff>
                  </to>
                </anchor>
              </controlPr>
            </control>
          </mc:Choice>
        </mc:AlternateContent>
        <mc:AlternateContent xmlns:mc="http://schemas.openxmlformats.org/markup-compatibility/2006">
          <mc:Choice Requires="x14">
            <control shapeId="22974" r:id="rId426" name="Check Box 446">
              <controlPr defaultSize="0" autoFill="0" autoLine="0" autoPict="0">
                <anchor moveWithCells="1">
                  <from>
                    <xdr:col>99</xdr:col>
                    <xdr:colOff>82550</xdr:colOff>
                    <xdr:row>735</xdr:row>
                    <xdr:rowOff>25400</xdr:rowOff>
                  </from>
                  <to>
                    <xdr:col>101</xdr:col>
                    <xdr:colOff>69850</xdr:colOff>
                    <xdr:row>737</xdr:row>
                    <xdr:rowOff>76200</xdr:rowOff>
                  </to>
                </anchor>
              </controlPr>
            </control>
          </mc:Choice>
        </mc:AlternateContent>
        <mc:AlternateContent xmlns:mc="http://schemas.openxmlformats.org/markup-compatibility/2006">
          <mc:Choice Requires="x14">
            <control shapeId="22975" r:id="rId427" name="Check Box 447">
              <controlPr defaultSize="0" autoFill="0" autoLine="0" autoPict="0">
                <anchor moveWithCells="1">
                  <from>
                    <xdr:col>109</xdr:col>
                    <xdr:colOff>82550</xdr:colOff>
                    <xdr:row>735</xdr:row>
                    <xdr:rowOff>25400</xdr:rowOff>
                  </from>
                  <to>
                    <xdr:col>111</xdr:col>
                    <xdr:colOff>69850</xdr:colOff>
                    <xdr:row>737</xdr:row>
                    <xdr:rowOff>76200</xdr:rowOff>
                  </to>
                </anchor>
              </controlPr>
            </control>
          </mc:Choice>
        </mc:AlternateContent>
        <mc:AlternateContent xmlns:mc="http://schemas.openxmlformats.org/markup-compatibility/2006">
          <mc:Choice Requires="x14">
            <control shapeId="22976" r:id="rId428" name="Check Box 448">
              <controlPr defaultSize="0" autoFill="0" autoLine="0" autoPict="0">
                <anchor moveWithCells="1">
                  <from>
                    <xdr:col>59</xdr:col>
                    <xdr:colOff>82550</xdr:colOff>
                    <xdr:row>747</xdr:row>
                    <xdr:rowOff>25400</xdr:rowOff>
                  </from>
                  <to>
                    <xdr:col>61</xdr:col>
                    <xdr:colOff>69850</xdr:colOff>
                    <xdr:row>749</xdr:row>
                    <xdr:rowOff>76200</xdr:rowOff>
                  </to>
                </anchor>
              </controlPr>
            </control>
          </mc:Choice>
        </mc:AlternateContent>
        <mc:AlternateContent xmlns:mc="http://schemas.openxmlformats.org/markup-compatibility/2006">
          <mc:Choice Requires="x14">
            <control shapeId="22977" r:id="rId429" name="Check Box 449">
              <controlPr defaultSize="0" autoFill="0" autoLine="0" autoPict="0">
                <anchor moveWithCells="1">
                  <from>
                    <xdr:col>69</xdr:col>
                    <xdr:colOff>82550</xdr:colOff>
                    <xdr:row>747</xdr:row>
                    <xdr:rowOff>25400</xdr:rowOff>
                  </from>
                  <to>
                    <xdr:col>71</xdr:col>
                    <xdr:colOff>69850</xdr:colOff>
                    <xdr:row>749</xdr:row>
                    <xdr:rowOff>76200</xdr:rowOff>
                  </to>
                </anchor>
              </controlPr>
            </control>
          </mc:Choice>
        </mc:AlternateContent>
        <mc:AlternateContent xmlns:mc="http://schemas.openxmlformats.org/markup-compatibility/2006">
          <mc:Choice Requires="x14">
            <control shapeId="22978" r:id="rId430" name="Check Box 450">
              <controlPr defaultSize="0" autoFill="0" autoLine="0" autoPict="0">
                <anchor moveWithCells="1">
                  <from>
                    <xdr:col>79</xdr:col>
                    <xdr:colOff>82550</xdr:colOff>
                    <xdr:row>747</xdr:row>
                    <xdr:rowOff>25400</xdr:rowOff>
                  </from>
                  <to>
                    <xdr:col>81</xdr:col>
                    <xdr:colOff>69850</xdr:colOff>
                    <xdr:row>749</xdr:row>
                    <xdr:rowOff>76200</xdr:rowOff>
                  </to>
                </anchor>
              </controlPr>
            </control>
          </mc:Choice>
        </mc:AlternateContent>
        <mc:AlternateContent xmlns:mc="http://schemas.openxmlformats.org/markup-compatibility/2006">
          <mc:Choice Requires="x14">
            <control shapeId="22979" r:id="rId431" name="Check Box 451">
              <controlPr defaultSize="0" autoFill="0" autoLine="0" autoPict="0">
                <anchor moveWithCells="1">
                  <from>
                    <xdr:col>89</xdr:col>
                    <xdr:colOff>82550</xdr:colOff>
                    <xdr:row>747</xdr:row>
                    <xdr:rowOff>25400</xdr:rowOff>
                  </from>
                  <to>
                    <xdr:col>91</xdr:col>
                    <xdr:colOff>69850</xdr:colOff>
                    <xdr:row>749</xdr:row>
                    <xdr:rowOff>76200</xdr:rowOff>
                  </to>
                </anchor>
              </controlPr>
            </control>
          </mc:Choice>
        </mc:AlternateContent>
        <mc:AlternateContent xmlns:mc="http://schemas.openxmlformats.org/markup-compatibility/2006">
          <mc:Choice Requires="x14">
            <control shapeId="22980" r:id="rId432" name="Check Box 452">
              <controlPr defaultSize="0" autoFill="0" autoLine="0" autoPict="0">
                <anchor moveWithCells="1">
                  <from>
                    <xdr:col>99</xdr:col>
                    <xdr:colOff>82550</xdr:colOff>
                    <xdr:row>747</xdr:row>
                    <xdr:rowOff>25400</xdr:rowOff>
                  </from>
                  <to>
                    <xdr:col>101</xdr:col>
                    <xdr:colOff>69850</xdr:colOff>
                    <xdr:row>749</xdr:row>
                    <xdr:rowOff>76200</xdr:rowOff>
                  </to>
                </anchor>
              </controlPr>
            </control>
          </mc:Choice>
        </mc:AlternateContent>
        <mc:AlternateContent xmlns:mc="http://schemas.openxmlformats.org/markup-compatibility/2006">
          <mc:Choice Requires="x14">
            <control shapeId="22981" r:id="rId433" name="Check Box 453">
              <controlPr defaultSize="0" autoFill="0" autoLine="0" autoPict="0">
                <anchor moveWithCells="1">
                  <from>
                    <xdr:col>109</xdr:col>
                    <xdr:colOff>82550</xdr:colOff>
                    <xdr:row>747</xdr:row>
                    <xdr:rowOff>25400</xdr:rowOff>
                  </from>
                  <to>
                    <xdr:col>111</xdr:col>
                    <xdr:colOff>69850</xdr:colOff>
                    <xdr:row>749</xdr:row>
                    <xdr:rowOff>76200</xdr:rowOff>
                  </to>
                </anchor>
              </controlPr>
            </control>
          </mc:Choice>
        </mc:AlternateContent>
        <mc:AlternateContent xmlns:mc="http://schemas.openxmlformats.org/markup-compatibility/2006">
          <mc:Choice Requires="x14">
            <control shapeId="22982" r:id="rId434" name="Check Box 454">
              <controlPr defaultSize="0" autoFill="0" autoLine="0" autoPict="0">
                <anchor moveWithCells="1">
                  <from>
                    <xdr:col>59</xdr:col>
                    <xdr:colOff>82550</xdr:colOff>
                    <xdr:row>753</xdr:row>
                    <xdr:rowOff>25400</xdr:rowOff>
                  </from>
                  <to>
                    <xdr:col>61</xdr:col>
                    <xdr:colOff>69850</xdr:colOff>
                    <xdr:row>755</xdr:row>
                    <xdr:rowOff>76200</xdr:rowOff>
                  </to>
                </anchor>
              </controlPr>
            </control>
          </mc:Choice>
        </mc:AlternateContent>
        <mc:AlternateContent xmlns:mc="http://schemas.openxmlformats.org/markup-compatibility/2006">
          <mc:Choice Requires="x14">
            <control shapeId="22983" r:id="rId435" name="Check Box 455">
              <controlPr defaultSize="0" autoFill="0" autoLine="0" autoPict="0">
                <anchor moveWithCells="1">
                  <from>
                    <xdr:col>69</xdr:col>
                    <xdr:colOff>82550</xdr:colOff>
                    <xdr:row>753</xdr:row>
                    <xdr:rowOff>25400</xdr:rowOff>
                  </from>
                  <to>
                    <xdr:col>71</xdr:col>
                    <xdr:colOff>69850</xdr:colOff>
                    <xdr:row>755</xdr:row>
                    <xdr:rowOff>76200</xdr:rowOff>
                  </to>
                </anchor>
              </controlPr>
            </control>
          </mc:Choice>
        </mc:AlternateContent>
        <mc:AlternateContent xmlns:mc="http://schemas.openxmlformats.org/markup-compatibility/2006">
          <mc:Choice Requires="x14">
            <control shapeId="22984" r:id="rId436" name="Check Box 456">
              <controlPr defaultSize="0" autoFill="0" autoLine="0" autoPict="0">
                <anchor moveWithCells="1">
                  <from>
                    <xdr:col>79</xdr:col>
                    <xdr:colOff>82550</xdr:colOff>
                    <xdr:row>753</xdr:row>
                    <xdr:rowOff>25400</xdr:rowOff>
                  </from>
                  <to>
                    <xdr:col>81</xdr:col>
                    <xdr:colOff>69850</xdr:colOff>
                    <xdr:row>755</xdr:row>
                    <xdr:rowOff>76200</xdr:rowOff>
                  </to>
                </anchor>
              </controlPr>
            </control>
          </mc:Choice>
        </mc:AlternateContent>
        <mc:AlternateContent xmlns:mc="http://schemas.openxmlformats.org/markup-compatibility/2006">
          <mc:Choice Requires="x14">
            <control shapeId="22985" r:id="rId437" name="Check Box 457">
              <controlPr defaultSize="0" autoFill="0" autoLine="0" autoPict="0">
                <anchor moveWithCells="1">
                  <from>
                    <xdr:col>89</xdr:col>
                    <xdr:colOff>82550</xdr:colOff>
                    <xdr:row>753</xdr:row>
                    <xdr:rowOff>25400</xdr:rowOff>
                  </from>
                  <to>
                    <xdr:col>91</xdr:col>
                    <xdr:colOff>69850</xdr:colOff>
                    <xdr:row>755</xdr:row>
                    <xdr:rowOff>76200</xdr:rowOff>
                  </to>
                </anchor>
              </controlPr>
            </control>
          </mc:Choice>
        </mc:AlternateContent>
        <mc:AlternateContent xmlns:mc="http://schemas.openxmlformats.org/markup-compatibility/2006">
          <mc:Choice Requires="x14">
            <control shapeId="22986" r:id="rId438" name="Check Box 458">
              <controlPr defaultSize="0" autoFill="0" autoLine="0" autoPict="0">
                <anchor moveWithCells="1">
                  <from>
                    <xdr:col>99</xdr:col>
                    <xdr:colOff>82550</xdr:colOff>
                    <xdr:row>753</xdr:row>
                    <xdr:rowOff>25400</xdr:rowOff>
                  </from>
                  <to>
                    <xdr:col>101</xdr:col>
                    <xdr:colOff>69850</xdr:colOff>
                    <xdr:row>755</xdr:row>
                    <xdr:rowOff>76200</xdr:rowOff>
                  </to>
                </anchor>
              </controlPr>
            </control>
          </mc:Choice>
        </mc:AlternateContent>
        <mc:AlternateContent xmlns:mc="http://schemas.openxmlformats.org/markup-compatibility/2006">
          <mc:Choice Requires="x14">
            <control shapeId="22987" r:id="rId439" name="Check Box 459">
              <controlPr defaultSize="0" autoFill="0" autoLine="0" autoPict="0">
                <anchor moveWithCells="1">
                  <from>
                    <xdr:col>109</xdr:col>
                    <xdr:colOff>82550</xdr:colOff>
                    <xdr:row>753</xdr:row>
                    <xdr:rowOff>25400</xdr:rowOff>
                  </from>
                  <to>
                    <xdr:col>111</xdr:col>
                    <xdr:colOff>69850</xdr:colOff>
                    <xdr:row>755</xdr:row>
                    <xdr:rowOff>76200</xdr:rowOff>
                  </to>
                </anchor>
              </controlPr>
            </control>
          </mc:Choice>
        </mc:AlternateContent>
        <mc:AlternateContent xmlns:mc="http://schemas.openxmlformats.org/markup-compatibility/2006">
          <mc:Choice Requires="x14">
            <control shapeId="22988" r:id="rId440" name="Check Box 460">
              <controlPr defaultSize="0" autoFill="0" autoLine="0" autoPict="0">
                <anchor moveWithCells="1">
                  <from>
                    <xdr:col>59</xdr:col>
                    <xdr:colOff>82550</xdr:colOff>
                    <xdr:row>759</xdr:row>
                    <xdr:rowOff>25400</xdr:rowOff>
                  </from>
                  <to>
                    <xdr:col>61</xdr:col>
                    <xdr:colOff>69850</xdr:colOff>
                    <xdr:row>761</xdr:row>
                    <xdr:rowOff>76200</xdr:rowOff>
                  </to>
                </anchor>
              </controlPr>
            </control>
          </mc:Choice>
        </mc:AlternateContent>
        <mc:AlternateContent xmlns:mc="http://schemas.openxmlformats.org/markup-compatibility/2006">
          <mc:Choice Requires="x14">
            <control shapeId="22989" r:id="rId441" name="Check Box 461">
              <controlPr defaultSize="0" autoFill="0" autoLine="0" autoPict="0">
                <anchor moveWithCells="1">
                  <from>
                    <xdr:col>69</xdr:col>
                    <xdr:colOff>82550</xdr:colOff>
                    <xdr:row>759</xdr:row>
                    <xdr:rowOff>25400</xdr:rowOff>
                  </from>
                  <to>
                    <xdr:col>71</xdr:col>
                    <xdr:colOff>69850</xdr:colOff>
                    <xdr:row>761</xdr:row>
                    <xdr:rowOff>76200</xdr:rowOff>
                  </to>
                </anchor>
              </controlPr>
            </control>
          </mc:Choice>
        </mc:AlternateContent>
        <mc:AlternateContent xmlns:mc="http://schemas.openxmlformats.org/markup-compatibility/2006">
          <mc:Choice Requires="x14">
            <control shapeId="22990" r:id="rId442" name="Check Box 462">
              <controlPr defaultSize="0" autoFill="0" autoLine="0" autoPict="0">
                <anchor moveWithCells="1">
                  <from>
                    <xdr:col>79</xdr:col>
                    <xdr:colOff>82550</xdr:colOff>
                    <xdr:row>759</xdr:row>
                    <xdr:rowOff>25400</xdr:rowOff>
                  </from>
                  <to>
                    <xdr:col>81</xdr:col>
                    <xdr:colOff>69850</xdr:colOff>
                    <xdr:row>761</xdr:row>
                    <xdr:rowOff>76200</xdr:rowOff>
                  </to>
                </anchor>
              </controlPr>
            </control>
          </mc:Choice>
        </mc:AlternateContent>
        <mc:AlternateContent xmlns:mc="http://schemas.openxmlformats.org/markup-compatibility/2006">
          <mc:Choice Requires="x14">
            <control shapeId="22991" r:id="rId443" name="Check Box 463">
              <controlPr defaultSize="0" autoFill="0" autoLine="0" autoPict="0">
                <anchor moveWithCells="1">
                  <from>
                    <xdr:col>89</xdr:col>
                    <xdr:colOff>82550</xdr:colOff>
                    <xdr:row>759</xdr:row>
                    <xdr:rowOff>25400</xdr:rowOff>
                  </from>
                  <to>
                    <xdr:col>91</xdr:col>
                    <xdr:colOff>69850</xdr:colOff>
                    <xdr:row>761</xdr:row>
                    <xdr:rowOff>76200</xdr:rowOff>
                  </to>
                </anchor>
              </controlPr>
            </control>
          </mc:Choice>
        </mc:AlternateContent>
        <mc:AlternateContent xmlns:mc="http://schemas.openxmlformats.org/markup-compatibility/2006">
          <mc:Choice Requires="x14">
            <control shapeId="22992" r:id="rId444" name="Check Box 464">
              <controlPr defaultSize="0" autoFill="0" autoLine="0" autoPict="0">
                <anchor moveWithCells="1">
                  <from>
                    <xdr:col>99</xdr:col>
                    <xdr:colOff>82550</xdr:colOff>
                    <xdr:row>759</xdr:row>
                    <xdr:rowOff>25400</xdr:rowOff>
                  </from>
                  <to>
                    <xdr:col>101</xdr:col>
                    <xdr:colOff>69850</xdr:colOff>
                    <xdr:row>761</xdr:row>
                    <xdr:rowOff>76200</xdr:rowOff>
                  </to>
                </anchor>
              </controlPr>
            </control>
          </mc:Choice>
        </mc:AlternateContent>
        <mc:AlternateContent xmlns:mc="http://schemas.openxmlformats.org/markup-compatibility/2006">
          <mc:Choice Requires="x14">
            <control shapeId="22993" r:id="rId445" name="Check Box 465">
              <controlPr defaultSize="0" autoFill="0" autoLine="0" autoPict="0">
                <anchor moveWithCells="1">
                  <from>
                    <xdr:col>109</xdr:col>
                    <xdr:colOff>82550</xdr:colOff>
                    <xdr:row>759</xdr:row>
                    <xdr:rowOff>25400</xdr:rowOff>
                  </from>
                  <to>
                    <xdr:col>111</xdr:col>
                    <xdr:colOff>69850</xdr:colOff>
                    <xdr:row>761</xdr:row>
                    <xdr:rowOff>76200</xdr:rowOff>
                  </to>
                </anchor>
              </controlPr>
            </control>
          </mc:Choice>
        </mc:AlternateContent>
        <mc:AlternateContent xmlns:mc="http://schemas.openxmlformats.org/markup-compatibility/2006">
          <mc:Choice Requires="x14">
            <control shapeId="22994" r:id="rId446" name="Check Box 466">
              <controlPr defaultSize="0" autoFill="0" autoLine="0" autoPict="0">
                <anchor moveWithCells="1">
                  <from>
                    <xdr:col>59</xdr:col>
                    <xdr:colOff>82550</xdr:colOff>
                    <xdr:row>765</xdr:row>
                    <xdr:rowOff>25400</xdr:rowOff>
                  </from>
                  <to>
                    <xdr:col>61</xdr:col>
                    <xdr:colOff>69850</xdr:colOff>
                    <xdr:row>767</xdr:row>
                    <xdr:rowOff>76200</xdr:rowOff>
                  </to>
                </anchor>
              </controlPr>
            </control>
          </mc:Choice>
        </mc:AlternateContent>
        <mc:AlternateContent xmlns:mc="http://schemas.openxmlformats.org/markup-compatibility/2006">
          <mc:Choice Requires="x14">
            <control shapeId="22995" r:id="rId447" name="Check Box 467">
              <controlPr defaultSize="0" autoFill="0" autoLine="0" autoPict="0">
                <anchor moveWithCells="1">
                  <from>
                    <xdr:col>69</xdr:col>
                    <xdr:colOff>82550</xdr:colOff>
                    <xdr:row>765</xdr:row>
                    <xdr:rowOff>25400</xdr:rowOff>
                  </from>
                  <to>
                    <xdr:col>71</xdr:col>
                    <xdr:colOff>69850</xdr:colOff>
                    <xdr:row>767</xdr:row>
                    <xdr:rowOff>76200</xdr:rowOff>
                  </to>
                </anchor>
              </controlPr>
            </control>
          </mc:Choice>
        </mc:AlternateContent>
        <mc:AlternateContent xmlns:mc="http://schemas.openxmlformats.org/markup-compatibility/2006">
          <mc:Choice Requires="x14">
            <control shapeId="22996" r:id="rId448" name="Check Box 468">
              <controlPr defaultSize="0" autoFill="0" autoLine="0" autoPict="0">
                <anchor moveWithCells="1">
                  <from>
                    <xdr:col>79</xdr:col>
                    <xdr:colOff>82550</xdr:colOff>
                    <xdr:row>765</xdr:row>
                    <xdr:rowOff>25400</xdr:rowOff>
                  </from>
                  <to>
                    <xdr:col>81</xdr:col>
                    <xdr:colOff>69850</xdr:colOff>
                    <xdr:row>767</xdr:row>
                    <xdr:rowOff>76200</xdr:rowOff>
                  </to>
                </anchor>
              </controlPr>
            </control>
          </mc:Choice>
        </mc:AlternateContent>
        <mc:AlternateContent xmlns:mc="http://schemas.openxmlformats.org/markup-compatibility/2006">
          <mc:Choice Requires="x14">
            <control shapeId="22997" r:id="rId449" name="Check Box 469">
              <controlPr defaultSize="0" autoFill="0" autoLine="0" autoPict="0">
                <anchor moveWithCells="1">
                  <from>
                    <xdr:col>89</xdr:col>
                    <xdr:colOff>82550</xdr:colOff>
                    <xdr:row>765</xdr:row>
                    <xdr:rowOff>25400</xdr:rowOff>
                  </from>
                  <to>
                    <xdr:col>91</xdr:col>
                    <xdr:colOff>69850</xdr:colOff>
                    <xdr:row>767</xdr:row>
                    <xdr:rowOff>76200</xdr:rowOff>
                  </to>
                </anchor>
              </controlPr>
            </control>
          </mc:Choice>
        </mc:AlternateContent>
        <mc:AlternateContent xmlns:mc="http://schemas.openxmlformats.org/markup-compatibility/2006">
          <mc:Choice Requires="x14">
            <control shapeId="22998" r:id="rId450" name="Check Box 470">
              <controlPr defaultSize="0" autoFill="0" autoLine="0" autoPict="0">
                <anchor moveWithCells="1">
                  <from>
                    <xdr:col>99</xdr:col>
                    <xdr:colOff>82550</xdr:colOff>
                    <xdr:row>765</xdr:row>
                    <xdr:rowOff>25400</xdr:rowOff>
                  </from>
                  <to>
                    <xdr:col>101</xdr:col>
                    <xdr:colOff>69850</xdr:colOff>
                    <xdr:row>767</xdr:row>
                    <xdr:rowOff>76200</xdr:rowOff>
                  </to>
                </anchor>
              </controlPr>
            </control>
          </mc:Choice>
        </mc:AlternateContent>
        <mc:AlternateContent xmlns:mc="http://schemas.openxmlformats.org/markup-compatibility/2006">
          <mc:Choice Requires="x14">
            <control shapeId="22999" r:id="rId451" name="Check Box 471">
              <controlPr defaultSize="0" autoFill="0" autoLine="0" autoPict="0">
                <anchor moveWithCells="1">
                  <from>
                    <xdr:col>109</xdr:col>
                    <xdr:colOff>82550</xdr:colOff>
                    <xdr:row>765</xdr:row>
                    <xdr:rowOff>25400</xdr:rowOff>
                  </from>
                  <to>
                    <xdr:col>111</xdr:col>
                    <xdr:colOff>69850</xdr:colOff>
                    <xdr:row>767</xdr:row>
                    <xdr:rowOff>76200</xdr:rowOff>
                  </to>
                </anchor>
              </controlPr>
            </control>
          </mc:Choice>
        </mc:AlternateContent>
        <mc:AlternateContent xmlns:mc="http://schemas.openxmlformats.org/markup-compatibility/2006">
          <mc:Choice Requires="x14">
            <control shapeId="23000" r:id="rId452" name="Check Box 472">
              <controlPr defaultSize="0" autoFill="0" autoLine="0" autoPict="0">
                <anchor moveWithCells="1">
                  <from>
                    <xdr:col>59</xdr:col>
                    <xdr:colOff>88900</xdr:colOff>
                    <xdr:row>827</xdr:row>
                    <xdr:rowOff>31750</xdr:rowOff>
                  </from>
                  <to>
                    <xdr:col>61</xdr:col>
                    <xdr:colOff>76200</xdr:colOff>
                    <xdr:row>829</xdr:row>
                    <xdr:rowOff>76200</xdr:rowOff>
                  </to>
                </anchor>
              </controlPr>
            </control>
          </mc:Choice>
        </mc:AlternateContent>
        <mc:AlternateContent xmlns:mc="http://schemas.openxmlformats.org/markup-compatibility/2006">
          <mc:Choice Requires="x14">
            <control shapeId="23001" r:id="rId453" name="Check Box 473">
              <controlPr defaultSize="0" autoFill="0" autoLine="0" autoPict="0">
                <anchor moveWithCells="1">
                  <from>
                    <xdr:col>69</xdr:col>
                    <xdr:colOff>88900</xdr:colOff>
                    <xdr:row>827</xdr:row>
                    <xdr:rowOff>31750</xdr:rowOff>
                  </from>
                  <to>
                    <xdr:col>71</xdr:col>
                    <xdr:colOff>76200</xdr:colOff>
                    <xdr:row>829</xdr:row>
                    <xdr:rowOff>76200</xdr:rowOff>
                  </to>
                </anchor>
              </controlPr>
            </control>
          </mc:Choice>
        </mc:AlternateContent>
        <mc:AlternateContent xmlns:mc="http://schemas.openxmlformats.org/markup-compatibility/2006">
          <mc:Choice Requires="x14">
            <control shapeId="23002" r:id="rId454" name="Check Box 474">
              <controlPr defaultSize="0" autoFill="0" autoLine="0" autoPict="0">
                <anchor moveWithCells="1">
                  <from>
                    <xdr:col>79</xdr:col>
                    <xdr:colOff>88900</xdr:colOff>
                    <xdr:row>827</xdr:row>
                    <xdr:rowOff>31750</xdr:rowOff>
                  </from>
                  <to>
                    <xdr:col>81</xdr:col>
                    <xdr:colOff>76200</xdr:colOff>
                    <xdr:row>829</xdr:row>
                    <xdr:rowOff>76200</xdr:rowOff>
                  </to>
                </anchor>
              </controlPr>
            </control>
          </mc:Choice>
        </mc:AlternateContent>
        <mc:AlternateContent xmlns:mc="http://schemas.openxmlformats.org/markup-compatibility/2006">
          <mc:Choice Requires="x14">
            <control shapeId="23003" r:id="rId455" name="Check Box 475">
              <controlPr defaultSize="0" autoFill="0" autoLine="0" autoPict="0">
                <anchor moveWithCells="1">
                  <from>
                    <xdr:col>89</xdr:col>
                    <xdr:colOff>88900</xdr:colOff>
                    <xdr:row>827</xdr:row>
                    <xdr:rowOff>31750</xdr:rowOff>
                  </from>
                  <to>
                    <xdr:col>91</xdr:col>
                    <xdr:colOff>76200</xdr:colOff>
                    <xdr:row>829</xdr:row>
                    <xdr:rowOff>76200</xdr:rowOff>
                  </to>
                </anchor>
              </controlPr>
            </control>
          </mc:Choice>
        </mc:AlternateContent>
        <mc:AlternateContent xmlns:mc="http://schemas.openxmlformats.org/markup-compatibility/2006">
          <mc:Choice Requires="x14">
            <control shapeId="23004" r:id="rId456" name="Check Box 476">
              <controlPr defaultSize="0" autoFill="0" autoLine="0" autoPict="0">
                <anchor moveWithCells="1">
                  <from>
                    <xdr:col>99</xdr:col>
                    <xdr:colOff>88900</xdr:colOff>
                    <xdr:row>827</xdr:row>
                    <xdr:rowOff>31750</xdr:rowOff>
                  </from>
                  <to>
                    <xdr:col>101</xdr:col>
                    <xdr:colOff>76200</xdr:colOff>
                    <xdr:row>829</xdr:row>
                    <xdr:rowOff>76200</xdr:rowOff>
                  </to>
                </anchor>
              </controlPr>
            </control>
          </mc:Choice>
        </mc:AlternateContent>
        <mc:AlternateContent xmlns:mc="http://schemas.openxmlformats.org/markup-compatibility/2006">
          <mc:Choice Requires="x14">
            <control shapeId="23005" r:id="rId457" name="Check Box 477">
              <controlPr defaultSize="0" autoFill="0" autoLine="0" autoPict="0">
                <anchor moveWithCells="1">
                  <from>
                    <xdr:col>109</xdr:col>
                    <xdr:colOff>88900</xdr:colOff>
                    <xdr:row>827</xdr:row>
                    <xdr:rowOff>31750</xdr:rowOff>
                  </from>
                  <to>
                    <xdr:col>111</xdr:col>
                    <xdr:colOff>76200</xdr:colOff>
                    <xdr:row>829</xdr:row>
                    <xdr:rowOff>76200</xdr:rowOff>
                  </to>
                </anchor>
              </controlPr>
            </control>
          </mc:Choice>
        </mc:AlternateContent>
        <mc:AlternateContent xmlns:mc="http://schemas.openxmlformats.org/markup-compatibility/2006">
          <mc:Choice Requires="x14">
            <control shapeId="23006" r:id="rId458" name="Check Box 478">
              <controlPr defaultSize="0" autoFill="0" autoLine="0" autoPict="0">
                <anchor moveWithCells="1">
                  <from>
                    <xdr:col>59</xdr:col>
                    <xdr:colOff>82550</xdr:colOff>
                    <xdr:row>797</xdr:row>
                    <xdr:rowOff>31750</xdr:rowOff>
                  </from>
                  <to>
                    <xdr:col>61</xdr:col>
                    <xdr:colOff>69850</xdr:colOff>
                    <xdr:row>799</xdr:row>
                    <xdr:rowOff>76200</xdr:rowOff>
                  </to>
                </anchor>
              </controlPr>
            </control>
          </mc:Choice>
        </mc:AlternateContent>
        <mc:AlternateContent xmlns:mc="http://schemas.openxmlformats.org/markup-compatibility/2006">
          <mc:Choice Requires="x14">
            <control shapeId="23007" r:id="rId459" name="Check Box 479">
              <controlPr defaultSize="0" autoFill="0" autoLine="0" autoPict="0">
                <anchor moveWithCells="1">
                  <from>
                    <xdr:col>69</xdr:col>
                    <xdr:colOff>82550</xdr:colOff>
                    <xdr:row>797</xdr:row>
                    <xdr:rowOff>31750</xdr:rowOff>
                  </from>
                  <to>
                    <xdr:col>71</xdr:col>
                    <xdr:colOff>69850</xdr:colOff>
                    <xdr:row>799</xdr:row>
                    <xdr:rowOff>76200</xdr:rowOff>
                  </to>
                </anchor>
              </controlPr>
            </control>
          </mc:Choice>
        </mc:AlternateContent>
        <mc:AlternateContent xmlns:mc="http://schemas.openxmlformats.org/markup-compatibility/2006">
          <mc:Choice Requires="x14">
            <control shapeId="23008" r:id="rId460" name="Check Box 480">
              <controlPr defaultSize="0" autoFill="0" autoLine="0" autoPict="0">
                <anchor moveWithCells="1">
                  <from>
                    <xdr:col>79</xdr:col>
                    <xdr:colOff>82550</xdr:colOff>
                    <xdr:row>797</xdr:row>
                    <xdr:rowOff>31750</xdr:rowOff>
                  </from>
                  <to>
                    <xdr:col>81</xdr:col>
                    <xdr:colOff>69850</xdr:colOff>
                    <xdr:row>799</xdr:row>
                    <xdr:rowOff>76200</xdr:rowOff>
                  </to>
                </anchor>
              </controlPr>
            </control>
          </mc:Choice>
        </mc:AlternateContent>
        <mc:AlternateContent xmlns:mc="http://schemas.openxmlformats.org/markup-compatibility/2006">
          <mc:Choice Requires="x14">
            <control shapeId="23009" r:id="rId461" name="Check Box 481">
              <controlPr defaultSize="0" autoFill="0" autoLine="0" autoPict="0">
                <anchor moveWithCells="1">
                  <from>
                    <xdr:col>89</xdr:col>
                    <xdr:colOff>82550</xdr:colOff>
                    <xdr:row>797</xdr:row>
                    <xdr:rowOff>31750</xdr:rowOff>
                  </from>
                  <to>
                    <xdr:col>91</xdr:col>
                    <xdr:colOff>69850</xdr:colOff>
                    <xdr:row>799</xdr:row>
                    <xdr:rowOff>76200</xdr:rowOff>
                  </to>
                </anchor>
              </controlPr>
            </control>
          </mc:Choice>
        </mc:AlternateContent>
        <mc:AlternateContent xmlns:mc="http://schemas.openxmlformats.org/markup-compatibility/2006">
          <mc:Choice Requires="x14">
            <control shapeId="23010" r:id="rId462" name="Check Box 482">
              <controlPr defaultSize="0" autoFill="0" autoLine="0" autoPict="0">
                <anchor moveWithCells="1">
                  <from>
                    <xdr:col>99</xdr:col>
                    <xdr:colOff>82550</xdr:colOff>
                    <xdr:row>797</xdr:row>
                    <xdr:rowOff>31750</xdr:rowOff>
                  </from>
                  <to>
                    <xdr:col>101</xdr:col>
                    <xdr:colOff>69850</xdr:colOff>
                    <xdr:row>799</xdr:row>
                    <xdr:rowOff>76200</xdr:rowOff>
                  </to>
                </anchor>
              </controlPr>
            </control>
          </mc:Choice>
        </mc:AlternateContent>
        <mc:AlternateContent xmlns:mc="http://schemas.openxmlformats.org/markup-compatibility/2006">
          <mc:Choice Requires="x14">
            <control shapeId="23011" r:id="rId463" name="Check Box 483">
              <controlPr defaultSize="0" autoFill="0" autoLine="0" autoPict="0">
                <anchor moveWithCells="1">
                  <from>
                    <xdr:col>109</xdr:col>
                    <xdr:colOff>82550</xdr:colOff>
                    <xdr:row>797</xdr:row>
                    <xdr:rowOff>31750</xdr:rowOff>
                  </from>
                  <to>
                    <xdr:col>111</xdr:col>
                    <xdr:colOff>69850</xdr:colOff>
                    <xdr:row>799</xdr:row>
                    <xdr:rowOff>76200</xdr:rowOff>
                  </to>
                </anchor>
              </controlPr>
            </control>
          </mc:Choice>
        </mc:AlternateContent>
        <mc:AlternateContent xmlns:mc="http://schemas.openxmlformats.org/markup-compatibility/2006">
          <mc:Choice Requires="x14">
            <control shapeId="23012" r:id="rId464" name="Check Box 484">
              <controlPr defaultSize="0" autoFill="0" autoLine="0" autoPict="0">
                <anchor moveWithCells="1">
                  <from>
                    <xdr:col>59</xdr:col>
                    <xdr:colOff>82550</xdr:colOff>
                    <xdr:row>803</xdr:row>
                    <xdr:rowOff>25400</xdr:rowOff>
                  </from>
                  <to>
                    <xdr:col>61</xdr:col>
                    <xdr:colOff>69850</xdr:colOff>
                    <xdr:row>805</xdr:row>
                    <xdr:rowOff>76200</xdr:rowOff>
                  </to>
                </anchor>
              </controlPr>
            </control>
          </mc:Choice>
        </mc:AlternateContent>
        <mc:AlternateContent xmlns:mc="http://schemas.openxmlformats.org/markup-compatibility/2006">
          <mc:Choice Requires="x14">
            <control shapeId="23013" r:id="rId465" name="Check Box 485">
              <controlPr defaultSize="0" autoFill="0" autoLine="0" autoPict="0">
                <anchor moveWithCells="1">
                  <from>
                    <xdr:col>69</xdr:col>
                    <xdr:colOff>82550</xdr:colOff>
                    <xdr:row>803</xdr:row>
                    <xdr:rowOff>25400</xdr:rowOff>
                  </from>
                  <to>
                    <xdr:col>71</xdr:col>
                    <xdr:colOff>69850</xdr:colOff>
                    <xdr:row>805</xdr:row>
                    <xdr:rowOff>76200</xdr:rowOff>
                  </to>
                </anchor>
              </controlPr>
            </control>
          </mc:Choice>
        </mc:AlternateContent>
        <mc:AlternateContent xmlns:mc="http://schemas.openxmlformats.org/markup-compatibility/2006">
          <mc:Choice Requires="x14">
            <control shapeId="23014" r:id="rId466" name="Check Box 486">
              <controlPr defaultSize="0" autoFill="0" autoLine="0" autoPict="0">
                <anchor moveWithCells="1">
                  <from>
                    <xdr:col>79</xdr:col>
                    <xdr:colOff>82550</xdr:colOff>
                    <xdr:row>803</xdr:row>
                    <xdr:rowOff>25400</xdr:rowOff>
                  </from>
                  <to>
                    <xdr:col>81</xdr:col>
                    <xdr:colOff>69850</xdr:colOff>
                    <xdr:row>805</xdr:row>
                    <xdr:rowOff>76200</xdr:rowOff>
                  </to>
                </anchor>
              </controlPr>
            </control>
          </mc:Choice>
        </mc:AlternateContent>
        <mc:AlternateContent xmlns:mc="http://schemas.openxmlformats.org/markup-compatibility/2006">
          <mc:Choice Requires="x14">
            <control shapeId="23015" r:id="rId467" name="Check Box 487">
              <controlPr defaultSize="0" autoFill="0" autoLine="0" autoPict="0">
                <anchor moveWithCells="1">
                  <from>
                    <xdr:col>89</xdr:col>
                    <xdr:colOff>82550</xdr:colOff>
                    <xdr:row>803</xdr:row>
                    <xdr:rowOff>25400</xdr:rowOff>
                  </from>
                  <to>
                    <xdr:col>91</xdr:col>
                    <xdr:colOff>69850</xdr:colOff>
                    <xdr:row>805</xdr:row>
                    <xdr:rowOff>76200</xdr:rowOff>
                  </to>
                </anchor>
              </controlPr>
            </control>
          </mc:Choice>
        </mc:AlternateContent>
        <mc:AlternateContent xmlns:mc="http://schemas.openxmlformats.org/markup-compatibility/2006">
          <mc:Choice Requires="x14">
            <control shapeId="23016" r:id="rId468" name="Check Box 488">
              <controlPr defaultSize="0" autoFill="0" autoLine="0" autoPict="0">
                <anchor moveWithCells="1">
                  <from>
                    <xdr:col>99</xdr:col>
                    <xdr:colOff>82550</xdr:colOff>
                    <xdr:row>803</xdr:row>
                    <xdr:rowOff>25400</xdr:rowOff>
                  </from>
                  <to>
                    <xdr:col>101</xdr:col>
                    <xdr:colOff>69850</xdr:colOff>
                    <xdr:row>805</xdr:row>
                    <xdr:rowOff>76200</xdr:rowOff>
                  </to>
                </anchor>
              </controlPr>
            </control>
          </mc:Choice>
        </mc:AlternateContent>
        <mc:AlternateContent xmlns:mc="http://schemas.openxmlformats.org/markup-compatibility/2006">
          <mc:Choice Requires="x14">
            <control shapeId="23017" r:id="rId469" name="Check Box 489">
              <controlPr defaultSize="0" autoFill="0" autoLine="0" autoPict="0">
                <anchor moveWithCells="1">
                  <from>
                    <xdr:col>109</xdr:col>
                    <xdr:colOff>82550</xdr:colOff>
                    <xdr:row>803</xdr:row>
                    <xdr:rowOff>25400</xdr:rowOff>
                  </from>
                  <to>
                    <xdr:col>111</xdr:col>
                    <xdr:colOff>69850</xdr:colOff>
                    <xdr:row>805</xdr:row>
                    <xdr:rowOff>76200</xdr:rowOff>
                  </to>
                </anchor>
              </controlPr>
            </control>
          </mc:Choice>
        </mc:AlternateContent>
        <mc:AlternateContent xmlns:mc="http://schemas.openxmlformats.org/markup-compatibility/2006">
          <mc:Choice Requires="x14">
            <control shapeId="23018" r:id="rId470" name="Check Box 490">
              <controlPr defaultSize="0" autoFill="0" autoLine="0" autoPict="0">
                <anchor moveWithCells="1">
                  <from>
                    <xdr:col>59</xdr:col>
                    <xdr:colOff>82550</xdr:colOff>
                    <xdr:row>809</xdr:row>
                    <xdr:rowOff>25400</xdr:rowOff>
                  </from>
                  <to>
                    <xdr:col>61</xdr:col>
                    <xdr:colOff>69850</xdr:colOff>
                    <xdr:row>811</xdr:row>
                    <xdr:rowOff>76200</xdr:rowOff>
                  </to>
                </anchor>
              </controlPr>
            </control>
          </mc:Choice>
        </mc:AlternateContent>
        <mc:AlternateContent xmlns:mc="http://schemas.openxmlformats.org/markup-compatibility/2006">
          <mc:Choice Requires="x14">
            <control shapeId="23019" r:id="rId471" name="Check Box 491">
              <controlPr defaultSize="0" autoFill="0" autoLine="0" autoPict="0">
                <anchor moveWithCells="1">
                  <from>
                    <xdr:col>69</xdr:col>
                    <xdr:colOff>82550</xdr:colOff>
                    <xdr:row>809</xdr:row>
                    <xdr:rowOff>25400</xdr:rowOff>
                  </from>
                  <to>
                    <xdr:col>71</xdr:col>
                    <xdr:colOff>69850</xdr:colOff>
                    <xdr:row>811</xdr:row>
                    <xdr:rowOff>76200</xdr:rowOff>
                  </to>
                </anchor>
              </controlPr>
            </control>
          </mc:Choice>
        </mc:AlternateContent>
        <mc:AlternateContent xmlns:mc="http://schemas.openxmlformats.org/markup-compatibility/2006">
          <mc:Choice Requires="x14">
            <control shapeId="23020" r:id="rId472" name="Check Box 492">
              <controlPr defaultSize="0" autoFill="0" autoLine="0" autoPict="0">
                <anchor moveWithCells="1">
                  <from>
                    <xdr:col>79</xdr:col>
                    <xdr:colOff>82550</xdr:colOff>
                    <xdr:row>809</xdr:row>
                    <xdr:rowOff>25400</xdr:rowOff>
                  </from>
                  <to>
                    <xdr:col>81</xdr:col>
                    <xdr:colOff>69850</xdr:colOff>
                    <xdr:row>811</xdr:row>
                    <xdr:rowOff>76200</xdr:rowOff>
                  </to>
                </anchor>
              </controlPr>
            </control>
          </mc:Choice>
        </mc:AlternateContent>
        <mc:AlternateContent xmlns:mc="http://schemas.openxmlformats.org/markup-compatibility/2006">
          <mc:Choice Requires="x14">
            <control shapeId="23021" r:id="rId473" name="Check Box 493">
              <controlPr defaultSize="0" autoFill="0" autoLine="0" autoPict="0">
                <anchor moveWithCells="1">
                  <from>
                    <xdr:col>89</xdr:col>
                    <xdr:colOff>82550</xdr:colOff>
                    <xdr:row>809</xdr:row>
                    <xdr:rowOff>25400</xdr:rowOff>
                  </from>
                  <to>
                    <xdr:col>91</xdr:col>
                    <xdr:colOff>69850</xdr:colOff>
                    <xdr:row>811</xdr:row>
                    <xdr:rowOff>76200</xdr:rowOff>
                  </to>
                </anchor>
              </controlPr>
            </control>
          </mc:Choice>
        </mc:AlternateContent>
        <mc:AlternateContent xmlns:mc="http://schemas.openxmlformats.org/markup-compatibility/2006">
          <mc:Choice Requires="x14">
            <control shapeId="23022" r:id="rId474" name="Check Box 494">
              <controlPr defaultSize="0" autoFill="0" autoLine="0" autoPict="0">
                <anchor moveWithCells="1">
                  <from>
                    <xdr:col>99</xdr:col>
                    <xdr:colOff>82550</xdr:colOff>
                    <xdr:row>809</xdr:row>
                    <xdr:rowOff>25400</xdr:rowOff>
                  </from>
                  <to>
                    <xdr:col>101</xdr:col>
                    <xdr:colOff>69850</xdr:colOff>
                    <xdr:row>811</xdr:row>
                    <xdr:rowOff>76200</xdr:rowOff>
                  </to>
                </anchor>
              </controlPr>
            </control>
          </mc:Choice>
        </mc:AlternateContent>
        <mc:AlternateContent xmlns:mc="http://schemas.openxmlformats.org/markup-compatibility/2006">
          <mc:Choice Requires="x14">
            <control shapeId="23023" r:id="rId475" name="Check Box 495">
              <controlPr defaultSize="0" autoFill="0" autoLine="0" autoPict="0">
                <anchor moveWithCells="1">
                  <from>
                    <xdr:col>109</xdr:col>
                    <xdr:colOff>82550</xdr:colOff>
                    <xdr:row>809</xdr:row>
                    <xdr:rowOff>25400</xdr:rowOff>
                  </from>
                  <to>
                    <xdr:col>111</xdr:col>
                    <xdr:colOff>69850</xdr:colOff>
                    <xdr:row>811</xdr:row>
                    <xdr:rowOff>76200</xdr:rowOff>
                  </to>
                </anchor>
              </controlPr>
            </control>
          </mc:Choice>
        </mc:AlternateContent>
        <mc:AlternateContent xmlns:mc="http://schemas.openxmlformats.org/markup-compatibility/2006">
          <mc:Choice Requires="x14">
            <control shapeId="23024" r:id="rId476" name="Check Box 496">
              <controlPr defaultSize="0" autoFill="0" autoLine="0" autoPict="0">
                <anchor moveWithCells="1">
                  <from>
                    <xdr:col>59</xdr:col>
                    <xdr:colOff>82550</xdr:colOff>
                    <xdr:row>815</xdr:row>
                    <xdr:rowOff>25400</xdr:rowOff>
                  </from>
                  <to>
                    <xdr:col>61</xdr:col>
                    <xdr:colOff>69850</xdr:colOff>
                    <xdr:row>817</xdr:row>
                    <xdr:rowOff>76200</xdr:rowOff>
                  </to>
                </anchor>
              </controlPr>
            </control>
          </mc:Choice>
        </mc:AlternateContent>
        <mc:AlternateContent xmlns:mc="http://schemas.openxmlformats.org/markup-compatibility/2006">
          <mc:Choice Requires="x14">
            <control shapeId="23025" r:id="rId477" name="Check Box 497">
              <controlPr defaultSize="0" autoFill="0" autoLine="0" autoPict="0">
                <anchor moveWithCells="1">
                  <from>
                    <xdr:col>69</xdr:col>
                    <xdr:colOff>82550</xdr:colOff>
                    <xdr:row>815</xdr:row>
                    <xdr:rowOff>25400</xdr:rowOff>
                  </from>
                  <to>
                    <xdr:col>71</xdr:col>
                    <xdr:colOff>69850</xdr:colOff>
                    <xdr:row>817</xdr:row>
                    <xdr:rowOff>76200</xdr:rowOff>
                  </to>
                </anchor>
              </controlPr>
            </control>
          </mc:Choice>
        </mc:AlternateContent>
        <mc:AlternateContent xmlns:mc="http://schemas.openxmlformats.org/markup-compatibility/2006">
          <mc:Choice Requires="x14">
            <control shapeId="23026" r:id="rId478" name="Check Box 498">
              <controlPr defaultSize="0" autoFill="0" autoLine="0" autoPict="0">
                <anchor moveWithCells="1">
                  <from>
                    <xdr:col>79</xdr:col>
                    <xdr:colOff>82550</xdr:colOff>
                    <xdr:row>815</xdr:row>
                    <xdr:rowOff>25400</xdr:rowOff>
                  </from>
                  <to>
                    <xdr:col>81</xdr:col>
                    <xdr:colOff>69850</xdr:colOff>
                    <xdr:row>817</xdr:row>
                    <xdr:rowOff>76200</xdr:rowOff>
                  </to>
                </anchor>
              </controlPr>
            </control>
          </mc:Choice>
        </mc:AlternateContent>
        <mc:AlternateContent xmlns:mc="http://schemas.openxmlformats.org/markup-compatibility/2006">
          <mc:Choice Requires="x14">
            <control shapeId="23027" r:id="rId479" name="Check Box 499">
              <controlPr defaultSize="0" autoFill="0" autoLine="0" autoPict="0">
                <anchor moveWithCells="1">
                  <from>
                    <xdr:col>89</xdr:col>
                    <xdr:colOff>82550</xdr:colOff>
                    <xdr:row>815</xdr:row>
                    <xdr:rowOff>25400</xdr:rowOff>
                  </from>
                  <to>
                    <xdr:col>91</xdr:col>
                    <xdr:colOff>69850</xdr:colOff>
                    <xdr:row>817</xdr:row>
                    <xdr:rowOff>76200</xdr:rowOff>
                  </to>
                </anchor>
              </controlPr>
            </control>
          </mc:Choice>
        </mc:AlternateContent>
        <mc:AlternateContent xmlns:mc="http://schemas.openxmlformats.org/markup-compatibility/2006">
          <mc:Choice Requires="x14">
            <control shapeId="23028" r:id="rId480" name="Check Box 500">
              <controlPr defaultSize="0" autoFill="0" autoLine="0" autoPict="0">
                <anchor moveWithCells="1">
                  <from>
                    <xdr:col>99</xdr:col>
                    <xdr:colOff>82550</xdr:colOff>
                    <xdr:row>815</xdr:row>
                    <xdr:rowOff>25400</xdr:rowOff>
                  </from>
                  <to>
                    <xdr:col>101</xdr:col>
                    <xdr:colOff>69850</xdr:colOff>
                    <xdr:row>817</xdr:row>
                    <xdr:rowOff>76200</xdr:rowOff>
                  </to>
                </anchor>
              </controlPr>
            </control>
          </mc:Choice>
        </mc:AlternateContent>
        <mc:AlternateContent xmlns:mc="http://schemas.openxmlformats.org/markup-compatibility/2006">
          <mc:Choice Requires="x14">
            <control shapeId="23029" r:id="rId481" name="Check Box 501">
              <controlPr defaultSize="0" autoFill="0" autoLine="0" autoPict="0">
                <anchor moveWithCells="1">
                  <from>
                    <xdr:col>109</xdr:col>
                    <xdr:colOff>82550</xdr:colOff>
                    <xdr:row>815</xdr:row>
                    <xdr:rowOff>25400</xdr:rowOff>
                  </from>
                  <to>
                    <xdr:col>111</xdr:col>
                    <xdr:colOff>69850</xdr:colOff>
                    <xdr:row>817</xdr:row>
                    <xdr:rowOff>76200</xdr:rowOff>
                  </to>
                </anchor>
              </controlPr>
            </control>
          </mc:Choice>
        </mc:AlternateContent>
        <mc:AlternateContent xmlns:mc="http://schemas.openxmlformats.org/markup-compatibility/2006">
          <mc:Choice Requires="x14">
            <control shapeId="23030" r:id="rId482" name="Check Box 502">
              <controlPr defaultSize="0" autoFill="0" autoLine="0" autoPict="0">
                <anchor moveWithCells="1">
                  <from>
                    <xdr:col>59</xdr:col>
                    <xdr:colOff>82550</xdr:colOff>
                    <xdr:row>821</xdr:row>
                    <xdr:rowOff>25400</xdr:rowOff>
                  </from>
                  <to>
                    <xdr:col>61</xdr:col>
                    <xdr:colOff>69850</xdr:colOff>
                    <xdr:row>823</xdr:row>
                    <xdr:rowOff>76200</xdr:rowOff>
                  </to>
                </anchor>
              </controlPr>
            </control>
          </mc:Choice>
        </mc:AlternateContent>
        <mc:AlternateContent xmlns:mc="http://schemas.openxmlformats.org/markup-compatibility/2006">
          <mc:Choice Requires="x14">
            <control shapeId="23031" r:id="rId483" name="Check Box 503">
              <controlPr defaultSize="0" autoFill="0" autoLine="0" autoPict="0">
                <anchor moveWithCells="1">
                  <from>
                    <xdr:col>69</xdr:col>
                    <xdr:colOff>82550</xdr:colOff>
                    <xdr:row>821</xdr:row>
                    <xdr:rowOff>25400</xdr:rowOff>
                  </from>
                  <to>
                    <xdr:col>71</xdr:col>
                    <xdr:colOff>69850</xdr:colOff>
                    <xdr:row>823</xdr:row>
                    <xdr:rowOff>76200</xdr:rowOff>
                  </to>
                </anchor>
              </controlPr>
            </control>
          </mc:Choice>
        </mc:AlternateContent>
        <mc:AlternateContent xmlns:mc="http://schemas.openxmlformats.org/markup-compatibility/2006">
          <mc:Choice Requires="x14">
            <control shapeId="23032" r:id="rId484" name="Check Box 504">
              <controlPr defaultSize="0" autoFill="0" autoLine="0" autoPict="0">
                <anchor moveWithCells="1">
                  <from>
                    <xdr:col>79</xdr:col>
                    <xdr:colOff>82550</xdr:colOff>
                    <xdr:row>821</xdr:row>
                    <xdr:rowOff>25400</xdr:rowOff>
                  </from>
                  <to>
                    <xdr:col>81</xdr:col>
                    <xdr:colOff>69850</xdr:colOff>
                    <xdr:row>823</xdr:row>
                    <xdr:rowOff>76200</xdr:rowOff>
                  </to>
                </anchor>
              </controlPr>
            </control>
          </mc:Choice>
        </mc:AlternateContent>
        <mc:AlternateContent xmlns:mc="http://schemas.openxmlformats.org/markup-compatibility/2006">
          <mc:Choice Requires="x14">
            <control shapeId="23033" r:id="rId485" name="Check Box 505">
              <controlPr defaultSize="0" autoFill="0" autoLine="0" autoPict="0">
                <anchor moveWithCells="1">
                  <from>
                    <xdr:col>89</xdr:col>
                    <xdr:colOff>82550</xdr:colOff>
                    <xdr:row>821</xdr:row>
                    <xdr:rowOff>25400</xdr:rowOff>
                  </from>
                  <to>
                    <xdr:col>91</xdr:col>
                    <xdr:colOff>69850</xdr:colOff>
                    <xdr:row>823</xdr:row>
                    <xdr:rowOff>76200</xdr:rowOff>
                  </to>
                </anchor>
              </controlPr>
            </control>
          </mc:Choice>
        </mc:AlternateContent>
        <mc:AlternateContent xmlns:mc="http://schemas.openxmlformats.org/markup-compatibility/2006">
          <mc:Choice Requires="x14">
            <control shapeId="23034" r:id="rId486" name="Check Box 506">
              <controlPr defaultSize="0" autoFill="0" autoLine="0" autoPict="0">
                <anchor moveWithCells="1">
                  <from>
                    <xdr:col>99</xdr:col>
                    <xdr:colOff>82550</xdr:colOff>
                    <xdr:row>821</xdr:row>
                    <xdr:rowOff>25400</xdr:rowOff>
                  </from>
                  <to>
                    <xdr:col>101</xdr:col>
                    <xdr:colOff>69850</xdr:colOff>
                    <xdr:row>823</xdr:row>
                    <xdr:rowOff>76200</xdr:rowOff>
                  </to>
                </anchor>
              </controlPr>
            </control>
          </mc:Choice>
        </mc:AlternateContent>
        <mc:AlternateContent xmlns:mc="http://schemas.openxmlformats.org/markup-compatibility/2006">
          <mc:Choice Requires="x14">
            <control shapeId="23035" r:id="rId487" name="Check Box 507">
              <controlPr defaultSize="0" autoFill="0" autoLine="0" autoPict="0">
                <anchor moveWithCells="1">
                  <from>
                    <xdr:col>109</xdr:col>
                    <xdr:colOff>82550</xdr:colOff>
                    <xdr:row>821</xdr:row>
                    <xdr:rowOff>25400</xdr:rowOff>
                  </from>
                  <to>
                    <xdr:col>111</xdr:col>
                    <xdr:colOff>69850</xdr:colOff>
                    <xdr:row>823</xdr:row>
                    <xdr:rowOff>76200</xdr:rowOff>
                  </to>
                </anchor>
              </controlPr>
            </control>
          </mc:Choice>
        </mc:AlternateContent>
        <mc:AlternateContent xmlns:mc="http://schemas.openxmlformats.org/markup-compatibility/2006">
          <mc:Choice Requires="x14">
            <control shapeId="23036" r:id="rId488" name="Check Box 508">
              <controlPr defaultSize="0" autoFill="0" autoLine="0" autoPict="0">
                <anchor moveWithCells="1">
                  <from>
                    <xdr:col>59</xdr:col>
                    <xdr:colOff>82550</xdr:colOff>
                    <xdr:row>833</xdr:row>
                    <xdr:rowOff>25400</xdr:rowOff>
                  </from>
                  <to>
                    <xdr:col>61</xdr:col>
                    <xdr:colOff>69850</xdr:colOff>
                    <xdr:row>835</xdr:row>
                    <xdr:rowOff>76200</xdr:rowOff>
                  </to>
                </anchor>
              </controlPr>
            </control>
          </mc:Choice>
        </mc:AlternateContent>
        <mc:AlternateContent xmlns:mc="http://schemas.openxmlformats.org/markup-compatibility/2006">
          <mc:Choice Requires="x14">
            <control shapeId="23037" r:id="rId489" name="Check Box 509">
              <controlPr defaultSize="0" autoFill="0" autoLine="0" autoPict="0">
                <anchor moveWithCells="1">
                  <from>
                    <xdr:col>69</xdr:col>
                    <xdr:colOff>82550</xdr:colOff>
                    <xdr:row>833</xdr:row>
                    <xdr:rowOff>25400</xdr:rowOff>
                  </from>
                  <to>
                    <xdr:col>71</xdr:col>
                    <xdr:colOff>69850</xdr:colOff>
                    <xdr:row>835</xdr:row>
                    <xdr:rowOff>76200</xdr:rowOff>
                  </to>
                </anchor>
              </controlPr>
            </control>
          </mc:Choice>
        </mc:AlternateContent>
        <mc:AlternateContent xmlns:mc="http://schemas.openxmlformats.org/markup-compatibility/2006">
          <mc:Choice Requires="x14">
            <control shapeId="23038" r:id="rId490" name="Check Box 510">
              <controlPr defaultSize="0" autoFill="0" autoLine="0" autoPict="0">
                <anchor moveWithCells="1">
                  <from>
                    <xdr:col>79</xdr:col>
                    <xdr:colOff>82550</xdr:colOff>
                    <xdr:row>833</xdr:row>
                    <xdr:rowOff>25400</xdr:rowOff>
                  </from>
                  <to>
                    <xdr:col>81</xdr:col>
                    <xdr:colOff>69850</xdr:colOff>
                    <xdr:row>835</xdr:row>
                    <xdr:rowOff>76200</xdr:rowOff>
                  </to>
                </anchor>
              </controlPr>
            </control>
          </mc:Choice>
        </mc:AlternateContent>
        <mc:AlternateContent xmlns:mc="http://schemas.openxmlformats.org/markup-compatibility/2006">
          <mc:Choice Requires="x14">
            <control shapeId="23039" r:id="rId491" name="Check Box 511">
              <controlPr defaultSize="0" autoFill="0" autoLine="0" autoPict="0">
                <anchor moveWithCells="1">
                  <from>
                    <xdr:col>89</xdr:col>
                    <xdr:colOff>82550</xdr:colOff>
                    <xdr:row>833</xdr:row>
                    <xdr:rowOff>25400</xdr:rowOff>
                  </from>
                  <to>
                    <xdr:col>91</xdr:col>
                    <xdr:colOff>69850</xdr:colOff>
                    <xdr:row>835</xdr:row>
                    <xdr:rowOff>76200</xdr:rowOff>
                  </to>
                </anchor>
              </controlPr>
            </control>
          </mc:Choice>
        </mc:AlternateContent>
        <mc:AlternateContent xmlns:mc="http://schemas.openxmlformats.org/markup-compatibility/2006">
          <mc:Choice Requires="x14">
            <control shapeId="23040" r:id="rId492" name="Check Box 512">
              <controlPr defaultSize="0" autoFill="0" autoLine="0" autoPict="0">
                <anchor moveWithCells="1">
                  <from>
                    <xdr:col>99</xdr:col>
                    <xdr:colOff>82550</xdr:colOff>
                    <xdr:row>833</xdr:row>
                    <xdr:rowOff>25400</xdr:rowOff>
                  </from>
                  <to>
                    <xdr:col>101</xdr:col>
                    <xdr:colOff>69850</xdr:colOff>
                    <xdr:row>835</xdr:row>
                    <xdr:rowOff>76200</xdr:rowOff>
                  </to>
                </anchor>
              </controlPr>
            </control>
          </mc:Choice>
        </mc:AlternateContent>
        <mc:AlternateContent xmlns:mc="http://schemas.openxmlformats.org/markup-compatibility/2006">
          <mc:Choice Requires="x14">
            <control shapeId="23041" r:id="rId493" name="Check Box 513">
              <controlPr defaultSize="0" autoFill="0" autoLine="0" autoPict="0">
                <anchor moveWithCells="1">
                  <from>
                    <xdr:col>109</xdr:col>
                    <xdr:colOff>82550</xdr:colOff>
                    <xdr:row>833</xdr:row>
                    <xdr:rowOff>25400</xdr:rowOff>
                  </from>
                  <to>
                    <xdr:col>111</xdr:col>
                    <xdr:colOff>69850</xdr:colOff>
                    <xdr:row>835</xdr:row>
                    <xdr:rowOff>76200</xdr:rowOff>
                  </to>
                </anchor>
              </controlPr>
            </control>
          </mc:Choice>
        </mc:AlternateContent>
        <mc:AlternateContent xmlns:mc="http://schemas.openxmlformats.org/markup-compatibility/2006">
          <mc:Choice Requires="x14">
            <control shapeId="23042" r:id="rId494" name="Check Box 514">
              <controlPr defaultSize="0" autoFill="0" autoLine="0" autoPict="0">
                <anchor moveWithCells="1">
                  <from>
                    <xdr:col>59</xdr:col>
                    <xdr:colOff>82550</xdr:colOff>
                    <xdr:row>839</xdr:row>
                    <xdr:rowOff>25400</xdr:rowOff>
                  </from>
                  <to>
                    <xdr:col>61</xdr:col>
                    <xdr:colOff>69850</xdr:colOff>
                    <xdr:row>841</xdr:row>
                    <xdr:rowOff>76200</xdr:rowOff>
                  </to>
                </anchor>
              </controlPr>
            </control>
          </mc:Choice>
        </mc:AlternateContent>
        <mc:AlternateContent xmlns:mc="http://schemas.openxmlformats.org/markup-compatibility/2006">
          <mc:Choice Requires="x14">
            <control shapeId="23043" r:id="rId495" name="Check Box 515">
              <controlPr defaultSize="0" autoFill="0" autoLine="0" autoPict="0">
                <anchor moveWithCells="1">
                  <from>
                    <xdr:col>69</xdr:col>
                    <xdr:colOff>82550</xdr:colOff>
                    <xdr:row>839</xdr:row>
                    <xdr:rowOff>25400</xdr:rowOff>
                  </from>
                  <to>
                    <xdr:col>71</xdr:col>
                    <xdr:colOff>69850</xdr:colOff>
                    <xdr:row>841</xdr:row>
                    <xdr:rowOff>76200</xdr:rowOff>
                  </to>
                </anchor>
              </controlPr>
            </control>
          </mc:Choice>
        </mc:AlternateContent>
        <mc:AlternateContent xmlns:mc="http://schemas.openxmlformats.org/markup-compatibility/2006">
          <mc:Choice Requires="x14">
            <control shapeId="23044" r:id="rId496" name="Check Box 516">
              <controlPr defaultSize="0" autoFill="0" autoLine="0" autoPict="0">
                <anchor moveWithCells="1">
                  <from>
                    <xdr:col>79</xdr:col>
                    <xdr:colOff>82550</xdr:colOff>
                    <xdr:row>839</xdr:row>
                    <xdr:rowOff>25400</xdr:rowOff>
                  </from>
                  <to>
                    <xdr:col>81</xdr:col>
                    <xdr:colOff>69850</xdr:colOff>
                    <xdr:row>841</xdr:row>
                    <xdr:rowOff>76200</xdr:rowOff>
                  </to>
                </anchor>
              </controlPr>
            </control>
          </mc:Choice>
        </mc:AlternateContent>
        <mc:AlternateContent xmlns:mc="http://schemas.openxmlformats.org/markup-compatibility/2006">
          <mc:Choice Requires="x14">
            <control shapeId="23045" r:id="rId497" name="Check Box 517">
              <controlPr defaultSize="0" autoFill="0" autoLine="0" autoPict="0">
                <anchor moveWithCells="1">
                  <from>
                    <xdr:col>89</xdr:col>
                    <xdr:colOff>82550</xdr:colOff>
                    <xdr:row>839</xdr:row>
                    <xdr:rowOff>25400</xdr:rowOff>
                  </from>
                  <to>
                    <xdr:col>91</xdr:col>
                    <xdr:colOff>69850</xdr:colOff>
                    <xdr:row>841</xdr:row>
                    <xdr:rowOff>76200</xdr:rowOff>
                  </to>
                </anchor>
              </controlPr>
            </control>
          </mc:Choice>
        </mc:AlternateContent>
        <mc:AlternateContent xmlns:mc="http://schemas.openxmlformats.org/markup-compatibility/2006">
          <mc:Choice Requires="x14">
            <control shapeId="23046" r:id="rId498" name="Check Box 518">
              <controlPr defaultSize="0" autoFill="0" autoLine="0" autoPict="0">
                <anchor moveWithCells="1">
                  <from>
                    <xdr:col>99</xdr:col>
                    <xdr:colOff>82550</xdr:colOff>
                    <xdr:row>839</xdr:row>
                    <xdr:rowOff>25400</xdr:rowOff>
                  </from>
                  <to>
                    <xdr:col>101</xdr:col>
                    <xdr:colOff>69850</xdr:colOff>
                    <xdr:row>841</xdr:row>
                    <xdr:rowOff>76200</xdr:rowOff>
                  </to>
                </anchor>
              </controlPr>
            </control>
          </mc:Choice>
        </mc:AlternateContent>
        <mc:AlternateContent xmlns:mc="http://schemas.openxmlformats.org/markup-compatibility/2006">
          <mc:Choice Requires="x14">
            <control shapeId="23047" r:id="rId499" name="Check Box 519">
              <controlPr defaultSize="0" autoFill="0" autoLine="0" autoPict="0">
                <anchor moveWithCells="1">
                  <from>
                    <xdr:col>109</xdr:col>
                    <xdr:colOff>82550</xdr:colOff>
                    <xdr:row>839</xdr:row>
                    <xdr:rowOff>25400</xdr:rowOff>
                  </from>
                  <to>
                    <xdr:col>111</xdr:col>
                    <xdr:colOff>69850</xdr:colOff>
                    <xdr:row>841</xdr:row>
                    <xdr:rowOff>76200</xdr:rowOff>
                  </to>
                </anchor>
              </controlPr>
            </control>
          </mc:Choice>
        </mc:AlternateContent>
        <mc:AlternateContent xmlns:mc="http://schemas.openxmlformats.org/markup-compatibility/2006">
          <mc:Choice Requires="x14">
            <control shapeId="23048" r:id="rId500" name="Check Box 520">
              <controlPr defaultSize="0" autoFill="0" autoLine="0" autoPict="0">
                <anchor moveWithCells="1">
                  <from>
                    <xdr:col>59</xdr:col>
                    <xdr:colOff>82550</xdr:colOff>
                    <xdr:row>845</xdr:row>
                    <xdr:rowOff>25400</xdr:rowOff>
                  </from>
                  <to>
                    <xdr:col>61</xdr:col>
                    <xdr:colOff>69850</xdr:colOff>
                    <xdr:row>847</xdr:row>
                    <xdr:rowOff>76200</xdr:rowOff>
                  </to>
                </anchor>
              </controlPr>
            </control>
          </mc:Choice>
        </mc:AlternateContent>
        <mc:AlternateContent xmlns:mc="http://schemas.openxmlformats.org/markup-compatibility/2006">
          <mc:Choice Requires="x14">
            <control shapeId="23049" r:id="rId501" name="Check Box 521">
              <controlPr defaultSize="0" autoFill="0" autoLine="0" autoPict="0">
                <anchor moveWithCells="1">
                  <from>
                    <xdr:col>69</xdr:col>
                    <xdr:colOff>82550</xdr:colOff>
                    <xdr:row>845</xdr:row>
                    <xdr:rowOff>25400</xdr:rowOff>
                  </from>
                  <to>
                    <xdr:col>71</xdr:col>
                    <xdr:colOff>69850</xdr:colOff>
                    <xdr:row>847</xdr:row>
                    <xdr:rowOff>76200</xdr:rowOff>
                  </to>
                </anchor>
              </controlPr>
            </control>
          </mc:Choice>
        </mc:AlternateContent>
        <mc:AlternateContent xmlns:mc="http://schemas.openxmlformats.org/markup-compatibility/2006">
          <mc:Choice Requires="x14">
            <control shapeId="23050" r:id="rId502" name="Check Box 522">
              <controlPr defaultSize="0" autoFill="0" autoLine="0" autoPict="0">
                <anchor moveWithCells="1">
                  <from>
                    <xdr:col>79</xdr:col>
                    <xdr:colOff>82550</xdr:colOff>
                    <xdr:row>845</xdr:row>
                    <xdr:rowOff>25400</xdr:rowOff>
                  </from>
                  <to>
                    <xdr:col>81</xdr:col>
                    <xdr:colOff>69850</xdr:colOff>
                    <xdr:row>847</xdr:row>
                    <xdr:rowOff>76200</xdr:rowOff>
                  </to>
                </anchor>
              </controlPr>
            </control>
          </mc:Choice>
        </mc:AlternateContent>
        <mc:AlternateContent xmlns:mc="http://schemas.openxmlformats.org/markup-compatibility/2006">
          <mc:Choice Requires="x14">
            <control shapeId="23051" r:id="rId503" name="Check Box 523">
              <controlPr defaultSize="0" autoFill="0" autoLine="0" autoPict="0">
                <anchor moveWithCells="1">
                  <from>
                    <xdr:col>89</xdr:col>
                    <xdr:colOff>82550</xdr:colOff>
                    <xdr:row>845</xdr:row>
                    <xdr:rowOff>25400</xdr:rowOff>
                  </from>
                  <to>
                    <xdr:col>91</xdr:col>
                    <xdr:colOff>69850</xdr:colOff>
                    <xdr:row>847</xdr:row>
                    <xdr:rowOff>76200</xdr:rowOff>
                  </to>
                </anchor>
              </controlPr>
            </control>
          </mc:Choice>
        </mc:AlternateContent>
        <mc:AlternateContent xmlns:mc="http://schemas.openxmlformats.org/markup-compatibility/2006">
          <mc:Choice Requires="x14">
            <control shapeId="23052" r:id="rId504" name="Check Box 524">
              <controlPr defaultSize="0" autoFill="0" autoLine="0" autoPict="0">
                <anchor moveWithCells="1">
                  <from>
                    <xdr:col>99</xdr:col>
                    <xdr:colOff>82550</xdr:colOff>
                    <xdr:row>845</xdr:row>
                    <xdr:rowOff>25400</xdr:rowOff>
                  </from>
                  <to>
                    <xdr:col>101</xdr:col>
                    <xdr:colOff>69850</xdr:colOff>
                    <xdr:row>847</xdr:row>
                    <xdr:rowOff>76200</xdr:rowOff>
                  </to>
                </anchor>
              </controlPr>
            </control>
          </mc:Choice>
        </mc:AlternateContent>
        <mc:AlternateContent xmlns:mc="http://schemas.openxmlformats.org/markup-compatibility/2006">
          <mc:Choice Requires="x14">
            <control shapeId="23053" r:id="rId505" name="Check Box 525">
              <controlPr defaultSize="0" autoFill="0" autoLine="0" autoPict="0">
                <anchor moveWithCells="1">
                  <from>
                    <xdr:col>109</xdr:col>
                    <xdr:colOff>82550</xdr:colOff>
                    <xdr:row>845</xdr:row>
                    <xdr:rowOff>25400</xdr:rowOff>
                  </from>
                  <to>
                    <xdr:col>111</xdr:col>
                    <xdr:colOff>69850</xdr:colOff>
                    <xdr:row>847</xdr:row>
                    <xdr:rowOff>76200</xdr:rowOff>
                  </to>
                </anchor>
              </controlPr>
            </control>
          </mc:Choice>
        </mc:AlternateContent>
        <mc:AlternateContent xmlns:mc="http://schemas.openxmlformats.org/markup-compatibility/2006">
          <mc:Choice Requires="x14">
            <control shapeId="23054" r:id="rId506" name="Check Box 526">
              <controlPr defaultSize="0" autoFill="0" autoLine="0" autoPict="0">
                <anchor moveWithCells="1">
                  <from>
                    <xdr:col>59</xdr:col>
                    <xdr:colOff>82550</xdr:colOff>
                    <xdr:row>851</xdr:row>
                    <xdr:rowOff>25400</xdr:rowOff>
                  </from>
                  <to>
                    <xdr:col>61</xdr:col>
                    <xdr:colOff>69850</xdr:colOff>
                    <xdr:row>853</xdr:row>
                    <xdr:rowOff>76200</xdr:rowOff>
                  </to>
                </anchor>
              </controlPr>
            </control>
          </mc:Choice>
        </mc:AlternateContent>
        <mc:AlternateContent xmlns:mc="http://schemas.openxmlformats.org/markup-compatibility/2006">
          <mc:Choice Requires="x14">
            <control shapeId="23055" r:id="rId507" name="Check Box 527">
              <controlPr defaultSize="0" autoFill="0" autoLine="0" autoPict="0">
                <anchor moveWithCells="1">
                  <from>
                    <xdr:col>69</xdr:col>
                    <xdr:colOff>82550</xdr:colOff>
                    <xdr:row>851</xdr:row>
                    <xdr:rowOff>25400</xdr:rowOff>
                  </from>
                  <to>
                    <xdr:col>71</xdr:col>
                    <xdr:colOff>69850</xdr:colOff>
                    <xdr:row>853</xdr:row>
                    <xdr:rowOff>76200</xdr:rowOff>
                  </to>
                </anchor>
              </controlPr>
            </control>
          </mc:Choice>
        </mc:AlternateContent>
        <mc:AlternateContent xmlns:mc="http://schemas.openxmlformats.org/markup-compatibility/2006">
          <mc:Choice Requires="x14">
            <control shapeId="23056" r:id="rId508" name="Check Box 528">
              <controlPr defaultSize="0" autoFill="0" autoLine="0" autoPict="0">
                <anchor moveWithCells="1">
                  <from>
                    <xdr:col>79</xdr:col>
                    <xdr:colOff>82550</xdr:colOff>
                    <xdr:row>851</xdr:row>
                    <xdr:rowOff>25400</xdr:rowOff>
                  </from>
                  <to>
                    <xdr:col>81</xdr:col>
                    <xdr:colOff>69850</xdr:colOff>
                    <xdr:row>853</xdr:row>
                    <xdr:rowOff>76200</xdr:rowOff>
                  </to>
                </anchor>
              </controlPr>
            </control>
          </mc:Choice>
        </mc:AlternateContent>
        <mc:AlternateContent xmlns:mc="http://schemas.openxmlformats.org/markup-compatibility/2006">
          <mc:Choice Requires="x14">
            <control shapeId="23057" r:id="rId509" name="Check Box 529">
              <controlPr defaultSize="0" autoFill="0" autoLine="0" autoPict="0">
                <anchor moveWithCells="1">
                  <from>
                    <xdr:col>89</xdr:col>
                    <xdr:colOff>82550</xdr:colOff>
                    <xdr:row>851</xdr:row>
                    <xdr:rowOff>25400</xdr:rowOff>
                  </from>
                  <to>
                    <xdr:col>91</xdr:col>
                    <xdr:colOff>69850</xdr:colOff>
                    <xdr:row>853</xdr:row>
                    <xdr:rowOff>76200</xdr:rowOff>
                  </to>
                </anchor>
              </controlPr>
            </control>
          </mc:Choice>
        </mc:AlternateContent>
        <mc:AlternateContent xmlns:mc="http://schemas.openxmlformats.org/markup-compatibility/2006">
          <mc:Choice Requires="x14">
            <control shapeId="23058" r:id="rId510" name="Check Box 530">
              <controlPr defaultSize="0" autoFill="0" autoLine="0" autoPict="0">
                <anchor moveWithCells="1">
                  <from>
                    <xdr:col>99</xdr:col>
                    <xdr:colOff>82550</xdr:colOff>
                    <xdr:row>851</xdr:row>
                    <xdr:rowOff>25400</xdr:rowOff>
                  </from>
                  <to>
                    <xdr:col>101</xdr:col>
                    <xdr:colOff>69850</xdr:colOff>
                    <xdr:row>853</xdr:row>
                    <xdr:rowOff>76200</xdr:rowOff>
                  </to>
                </anchor>
              </controlPr>
            </control>
          </mc:Choice>
        </mc:AlternateContent>
        <mc:AlternateContent xmlns:mc="http://schemas.openxmlformats.org/markup-compatibility/2006">
          <mc:Choice Requires="x14">
            <control shapeId="23059" r:id="rId511" name="Check Box 531">
              <controlPr defaultSize="0" autoFill="0" autoLine="0" autoPict="0">
                <anchor moveWithCells="1">
                  <from>
                    <xdr:col>109</xdr:col>
                    <xdr:colOff>82550</xdr:colOff>
                    <xdr:row>851</xdr:row>
                    <xdr:rowOff>25400</xdr:rowOff>
                  </from>
                  <to>
                    <xdr:col>111</xdr:col>
                    <xdr:colOff>69850</xdr:colOff>
                    <xdr:row>853</xdr:row>
                    <xdr:rowOff>76200</xdr:rowOff>
                  </to>
                </anchor>
              </controlPr>
            </control>
          </mc:Choice>
        </mc:AlternateContent>
        <mc:AlternateContent xmlns:mc="http://schemas.openxmlformats.org/markup-compatibility/2006">
          <mc:Choice Requires="x14">
            <control shapeId="23060" r:id="rId512" name="Check Box 532">
              <controlPr defaultSize="0" autoFill="0" autoLine="0" autoPict="0">
                <anchor moveWithCells="1">
                  <from>
                    <xdr:col>59</xdr:col>
                    <xdr:colOff>88900</xdr:colOff>
                    <xdr:row>483</xdr:row>
                    <xdr:rowOff>31750</xdr:rowOff>
                  </from>
                  <to>
                    <xdr:col>61</xdr:col>
                    <xdr:colOff>76200</xdr:colOff>
                    <xdr:row>485</xdr:row>
                    <xdr:rowOff>76200</xdr:rowOff>
                  </to>
                </anchor>
              </controlPr>
            </control>
          </mc:Choice>
        </mc:AlternateContent>
        <mc:AlternateContent xmlns:mc="http://schemas.openxmlformats.org/markup-compatibility/2006">
          <mc:Choice Requires="x14">
            <control shapeId="23061" r:id="rId513" name="Check Box 533">
              <controlPr defaultSize="0" autoFill="0" autoLine="0" autoPict="0">
                <anchor moveWithCells="1">
                  <from>
                    <xdr:col>69</xdr:col>
                    <xdr:colOff>88900</xdr:colOff>
                    <xdr:row>483</xdr:row>
                    <xdr:rowOff>31750</xdr:rowOff>
                  </from>
                  <to>
                    <xdr:col>71</xdr:col>
                    <xdr:colOff>76200</xdr:colOff>
                    <xdr:row>485</xdr:row>
                    <xdr:rowOff>76200</xdr:rowOff>
                  </to>
                </anchor>
              </controlPr>
            </control>
          </mc:Choice>
        </mc:AlternateContent>
        <mc:AlternateContent xmlns:mc="http://schemas.openxmlformats.org/markup-compatibility/2006">
          <mc:Choice Requires="x14">
            <control shapeId="23062" r:id="rId514" name="Check Box 534">
              <controlPr defaultSize="0" autoFill="0" autoLine="0" autoPict="0">
                <anchor moveWithCells="1">
                  <from>
                    <xdr:col>79</xdr:col>
                    <xdr:colOff>88900</xdr:colOff>
                    <xdr:row>483</xdr:row>
                    <xdr:rowOff>31750</xdr:rowOff>
                  </from>
                  <to>
                    <xdr:col>81</xdr:col>
                    <xdr:colOff>76200</xdr:colOff>
                    <xdr:row>485</xdr:row>
                    <xdr:rowOff>76200</xdr:rowOff>
                  </to>
                </anchor>
              </controlPr>
            </control>
          </mc:Choice>
        </mc:AlternateContent>
        <mc:AlternateContent xmlns:mc="http://schemas.openxmlformats.org/markup-compatibility/2006">
          <mc:Choice Requires="x14">
            <control shapeId="23063" r:id="rId515" name="Check Box 535">
              <controlPr defaultSize="0" autoFill="0" autoLine="0" autoPict="0">
                <anchor moveWithCells="1">
                  <from>
                    <xdr:col>89</xdr:col>
                    <xdr:colOff>88900</xdr:colOff>
                    <xdr:row>483</xdr:row>
                    <xdr:rowOff>31750</xdr:rowOff>
                  </from>
                  <to>
                    <xdr:col>91</xdr:col>
                    <xdr:colOff>76200</xdr:colOff>
                    <xdr:row>485</xdr:row>
                    <xdr:rowOff>76200</xdr:rowOff>
                  </to>
                </anchor>
              </controlPr>
            </control>
          </mc:Choice>
        </mc:AlternateContent>
        <mc:AlternateContent xmlns:mc="http://schemas.openxmlformats.org/markup-compatibility/2006">
          <mc:Choice Requires="x14">
            <control shapeId="23064" r:id="rId516" name="Check Box 536">
              <controlPr defaultSize="0" autoFill="0" autoLine="0" autoPict="0">
                <anchor moveWithCells="1">
                  <from>
                    <xdr:col>99</xdr:col>
                    <xdr:colOff>88900</xdr:colOff>
                    <xdr:row>483</xdr:row>
                    <xdr:rowOff>31750</xdr:rowOff>
                  </from>
                  <to>
                    <xdr:col>101</xdr:col>
                    <xdr:colOff>76200</xdr:colOff>
                    <xdr:row>485</xdr:row>
                    <xdr:rowOff>76200</xdr:rowOff>
                  </to>
                </anchor>
              </controlPr>
            </control>
          </mc:Choice>
        </mc:AlternateContent>
        <mc:AlternateContent xmlns:mc="http://schemas.openxmlformats.org/markup-compatibility/2006">
          <mc:Choice Requires="x14">
            <control shapeId="23065" r:id="rId517" name="Check Box 537">
              <controlPr defaultSize="0" autoFill="0" autoLine="0" autoPict="0">
                <anchor moveWithCells="1">
                  <from>
                    <xdr:col>109</xdr:col>
                    <xdr:colOff>88900</xdr:colOff>
                    <xdr:row>483</xdr:row>
                    <xdr:rowOff>31750</xdr:rowOff>
                  </from>
                  <to>
                    <xdr:col>111</xdr:col>
                    <xdr:colOff>76200</xdr:colOff>
                    <xdr:row>485</xdr:row>
                    <xdr:rowOff>76200</xdr:rowOff>
                  </to>
                </anchor>
              </controlPr>
            </control>
          </mc:Choice>
        </mc:AlternateContent>
        <mc:AlternateContent xmlns:mc="http://schemas.openxmlformats.org/markup-compatibility/2006">
          <mc:Choice Requires="x14">
            <control shapeId="23066" r:id="rId518" name="Check Box 538">
              <controlPr defaultSize="0" autoFill="0" autoLine="0" autoPict="0">
                <anchor moveWithCells="1">
                  <from>
                    <xdr:col>59</xdr:col>
                    <xdr:colOff>82550</xdr:colOff>
                    <xdr:row>453</xdr:row>
                    <xdr:rowOff>31750</xdr:rowOff>
                  </from>
                  <to>
                    <xdr:col>61</xdr:col>
                    <xdr:colOff>69850</xdr:colOff>
                    <xdr:row>455</xdr:row>
                    <xdr:rowOff>82550</xdr:rowOff>
                  </to>
                </anchor>
              </controlPr>
            </control>
          </mc:Choice>
        </mc:AlternateContent>
        <mc:AlternateContent xmlns:mc="http://schemas.openxmlformats.org/markup-compatibility/2006">
          <mc:Choice Requires="x14">
            <control shapeId="23067" r:id="rId519" name="Check Box 539">
              <controlPr defaultSize="0" autoFill="0" autoLine="0" autoPict="0">
                <anchor moveWithCells="1">
                  <from>
                    <xdr:col>69</xdr:col>
                    <xdr:colOff>82550</xdr:colOff>
                    <xdr:row>453</xdr:row>
                    <xdr:rowOff>31750</xdr:rowOff>
                  </from>
                  <to>
                    <xdr:col>71</xdr:col>
                    <xdr:colOff>69850</xdr:colOff>
                    <xdr:row>455</xdr:row>
                    <xdr:rowOff>82550</xdr:rowOff>
                  </to>
                </anchor>
              </controlPr>
            </control>
          </mc:Choice>
        </mc:AlternateContent>
        <mc:AlternateContent xmlns:mc="http://schemas.openxmlformats.org/markup-compatibility/2006">
          <mc:Choice Requires="x14">
            <control shapeId="23068" r:id="rId520" name="Check Box 540">
              <controlPr defaultSize="0" autoFill="0" autoLine="0" autoPict="0">
                <anchor moveWithCells="1">
                  <from>
                    <xdr:col>79</xdr:col>
                    <xdr:colOff>82550</xdr:colOff>
                    <xdr:row>453</xdr:row>
                    <xdr:rowOff>31750</xdr:rowOff>
                  </from>
                  <to>
                    <xdr:col>81</xdr:col>
                    <xdr:colOff>69850</xdr:colOff>
                    <xdr:row>455</xdr:row>
                    <xdr:rowOff>82550</xdr:rowOff>
                  </to>
                </anchor>
              </controlPr>
            </control>
          </mc:Choice>
        </mc:AlternateContent>
        <mc:AlternateContent xmlns:mc="http://schemas.openxmlformats.org/markup-compatibility/2006">
          <mc:Choice Requires="x14">
            <control shapeId="23069" r:id="rId521" name="Check Box 541">
              <controlPr defaultSize="0" autoFill="0" autoLine="0" autoPict="0">
                <anchor moveWithCells="1">
                  <from>
                    <xdr:col>89</xdr:col>
                    <xdr:colOff>82550</xdr:colOff>
                    <xdr:row>453</xdr:row>
                    <xdr:rowOff>31750</xdr:rowOff>
                  </from>
                  <to>
                    <xdr:col>91</xdr:col>
                    <xdr:colOff>69850</xdr:colOff>
                    <xdr:row>455</xdr:row>
                    <xdr:rowOff>82550</xdr:rowOff>
                  </to>
                </anchor>
              </controlPr>
            </control>
          </mc:Choice>
        </mc:AlternateContent>
        <mc:AlternateContent xmlns:mc="http://schemas.openxmlformats.org/markup-compatibility/2006">
          <mc:Choice Requires="x14">
            <control shapeId="23070" r:id="rId522" name="Check Box 542">
              <controlPr defaultSize="0" autoFill="0" autoLine="0" autoPict="0">
                <anchor moveWithCells="1">
                  <from>
                    <xdr:col>99</xdr:col>
                    <xdr:colOff>82550</xdr:colOff>
                    <xdr:row>453</xdr:row>
                    <xdr:rowOff>31750</xdr:rowOff>
                  </from>
                  <to>
                    <xdr:col>101</xdr:col>
                    <xdr:colOff>69850</xdr:colOff>
                    <xdr:row>455</xdr:row>
                    <xdr:rowOff>82550</xdr:rowOff>
                  </to>
                </anchor>
              </controlPr>
            </control>
          </mc:Choice>
        </mc:AlternateContent>
        <mc:AlternateContent xmlns:mc="http://schemas.openxmlformats.org/markup-compatibility/2006">
          <mc:Choice Requires="x14">
            <control shapeId="23071" r:id="rId523" name="Check Box 543">
              <controlPr defaultSize="0" autoFill="0" autoLine="0" autoPict="0">
                <anchor moveWithCells="1">
                  <from>
                    <xdr:col>109</xdr:col>
                    <xdr:colOff>82550</xdr:colOff>
                    <xdr:row>453</xdr:row>
                    <xdr:rowOff>31750</xdr:rowOff>
                  </from>
                  <to>
                    <xdr:col>111</xdr:col>
                    <xdr:colOff>69850</xdr:colOff>
                    <xdr:row>455</xdr:row>
                    <xdr:rowOff>82550</xdr:rowOff>
                  </to>
                </anchor>
              </controlPr>
            </control>
          </mc:Choice>
        </mc:AlternateContent>
        <mc:AlternateContent xmlns:mc="http://schemas.openxmlformats.org/markup-compatibility/2006">
          <mc:Choice Requires="x14">
            <control shapeId="23072" r:id="rId524" name="Check Box 544">
              <controlPr defaultSize="0" autoFill="0" autoLine="0" autoPict="0">
                <anchor moveWithCells="1">
                  <from>
                    <xdr:col>59</xdr:col>
                    <xdr:colOff>82550</xdr:colOff>
                    <xdr:row>459</xdr:row>
                    <xdr:rowOff>31750</xdr:rowOff>
                  </from>
                  <to>
                    <xdr:col>61</xdr:col>
                    <xdr:colOff>69850</xdr:colOff>
                    <xdr:row>461</xdr:row>
                    <xdr:rowOff>76200</xdr:rowOff>
                  </to>
                </anchor>
              </controlPr>
            </control>
          </mc:Choice>
        </mc:AlternateContent>
        <mc:AlternateContent xmlns:mc="http://schemas.openxmlformats.org/markup-compatibility/2006">
          <mc:Choice Requires="x14">
            <control shapeId="23073" r:id="rId525" name="Check Box 545">
              <controlPr defaultSize="0" autoFill="0" autoLine="0" autoPict="0">
                <anchor moveWithCells="1">
                  <from>
                    <xdr:col>69</xdr:col>
                    <xdr:colOff>82550</xdr:colOff>
                    <xdr:row>459</xdr:row>
                    <xdr:rowOff>31750</xdr:rowOff>
                  </from>
                  <to>
                    <xdr:col>71</xdr:col>
                    <xdr:colOff>69850</xdr:colOff>
                    <xdr:row>461</xdr:row>
                    <xdr:rowOff>76200</xdr:rowOff>
                  </to>
                </anchor>
              </controlPr>
            </control>
          </mc:Choice>
        </mc:AlternateContent>
        <mc:AlternateContent xmlns:mc="http://schemas.openxmlformats.org/markup-compatibility/2006">
          <mc:Choice Requires="x14">
            <control shapeId="23074" r:id="rId526" name="Check Box 546">
              <controlPr defaultSize="0" autoFill="0" autoLine="0" autoPict="0">
                <anchor moveWithCells="1">
                  <from>
                    <xdr:col>79</xdr:col>
                    <xdr:colOff>82550</xdr:colOff>
                    <xdr:row>459</xdr:row>
                    <xdr:rowOff>31750</xdr:rowOff>
                  </from>
                  <to>
                    <xdr:col>81</xdr:col>
                    <xdr:colOff>69850</xdr:colOff>
                    <xdr:row>461</xdr:row>
                    <xdr:rowOff>76200</xdr:rowOff>
                  </to>
                </anchor>
              </controlPr>
            </control>
          </mc:Choice>
        </mc:AlternateContent>
        <mc:AlternateContent xmlns:mc="http://schemas.openxmlformats.org/markup-compatibility/2006">
          <mc:Choice Requires="x14">
            <control shapeId="23075" r:id="rId527" name="Check Box 547">
              <controlPr defaultSize="0" autoFill="0" autoLine="0" autoPict="0">
                <anchor moveWithCells="1">
                  <from>
                    <xdr:col>89</xdr:col>
                    <xdr:colOff>82550</xdr:colOff>
                    <xdr:row>459</xdr:row>
                    <xdr:rowOff>31750</xdr:rowOff>
                  </from>
                  <to>
                    <xdr:col>91</xdr:col>
                    <xdr:colOff>69850</xdr:colOff>
                    <xdr:row>461</xdr:row>
                    <xdr:rowOff>76200</xdr:rowOff>
                  </to>
                </anchor>
              </controlPr>
            </control>
          </mc:Choice>
        </mc:AlternateContent>
        <mc:AlternateContent xmlns:mc="http://schemas.openxmlformats.org/markup-compatibility/2006">
          <mc:Choice Requires="x14">
            <control shapeId="23076" r:id="rId528" name="Check Box 548">
              <controlPr defaultSize="0" autoFill="0" autoLine="0" autoPict="0">
                <anchor moveWithCells="1">
                  <from>
                    <xdr:col>99</xdr:col>
                    <xdr:colOff>82550</xdr:colOff>
                    <xdr:row>459</xdr:row>
                    <xdr:rowOff>31750</xdr:rowOff>
                  </from>
                  <to>
                    <xdr:col>101</xdr:col>
                    <xdr:colOff>69850</xdr:colOff>
                    <xdr:row>461</xdr:row>
                    <xdr:rowOff>76200</xdr:rowOff>
                  </to>
                </anchor>
              </controlPr>
            </control>
          </mc:Choice>
        </mc:AlternateContent>
        <mc:AlternateContent xmlns:mc="http://schemas.openxmlformats.org/markup-compatibility/2006">
          <mc:Choice Requires="x14">
            <control shapeId="23077" r:id="rId529" name="Check Box 549">
              <controlPr defaultSize="0" autoFill="0" autoLine="0" autoPict="0">
                <anchor moveWithCells="1">
                  <from>
                    <xdr:col>109</xdr:col>
                    <xdr:colOff>82550</xdr:colOff>
                    <xdr:row>459</xdr:row>
                    <xdr:rowOff>31750</xdr:rowOff>
                  </from>
                  <to>
                    <xdr:col>111</xdr:col>
                    <xdr:colOff>69850</xdr:colOff>
                    <xdr:row>461</xdr:row>
                    <xdr:rowOff>76200</xdr:rowOff>
                  </to>
                </anchor>
              </controlPr>
            </control>
          </mc:Choice>
        </mc:AlternateContent>
        <mc:AlternateContent xmlns:mc="http://schemas.openxmlformats.org/markup-compatibility/2006">
          <mc:Choice Requires="x14">
            <control shapeId="23078" r:id="rId530" name="Check Box 550">
              <controlPr defaultSize="0" autoFill="0" autoLine="0" autoPict="0">
                <anchor moveWithCells="1">
                  <from>
                    <xdr:col>59</xdr:col>
                    <xdr:colOff>82550</xdr:colOff>
                    <xdr:row>465</xdr:row>
                    <xdr:rowOff>31750</xdr:rowOff>
                  </from>
                  <to>
                    <xdr:col>61</xdr:col>
                    <xdr:colOff>69850</xdr:colOff>
                    <xdr:row>467</xdr:row>
                    <xdr:rowOff>76200</xdr:rowOff>
                  </to>
                </anchor>
              </controlPr>
            </control>
          </mc:Choice>
        </mc:AlternateContent>
        <mc:AlternateContent xmlns:mc="http://schemas.openxmlformats.org/markup-compatibility/2006">
          <mc:Choice Requires="x14">
            <control shapeId="23079" r:id="rId531" name="Check Box 551">
              <controlPr defaultSize="0" autoFill="0" autoLine="0" autoPict="0">
                <anchor moveWithCells="1">
                  <from>
                    <xdr:col>69</xdr:col>
                    <xdr:colOff>82550</xdr:colOff>
                    <xdr:row>465</xdr:row>
                    <xdr:rowOff>31750</xdr:rowOff>
                  </from>
                  <to>
                    <xdr:col>71</xdr:col>
                    <xdr:colOff>69850</xdr:colOff>
                    <xdr:row>467</xdr:row>
                    <xdr:rowOff>76200</xdr:rowOff>
                  </to>
                </anchor>
              </controlPr>
            </control>
          </mc:Choice>
        </mc:AlternateContent>
        <mc:AlternateContent xmlns:mc="http://schemas.openxmlformats.org/markup-compatibility/2006">
          <mc:Choice Requires="x14">
            <control shapeId="23080" r:id="rId532" name="Check Box 552">
              <controlPr defaultSize="0" autoFill="0" autoLine="0" autoPict="0">
                <anchor moveWithCells="1">
                  <from>
                    <xdr:col>79</xdr:col>
                    <xdr:colOff>82550</xdr:colOff>
                    <xdr:row>465</xdr:row>
                    <xdr:rowOff>31750</xdr:rowOff>
                  </from>
                  <to>
                    <xdr:col>81</xdr:col>
                    <xdr:colOff>69850</xdr:colOff>
                    <xdr:row>467</xdr:row>
                    <xdr:rowOff>76200</xdr:rowOff>
                  </to>
                </anchor>
              </controlPr>
            </control>
          </mc:Choice>
        </mc:AlternateContent>
        <mc:AlternateContent xmlns:mc="http://schemas.openxmlformats.org/markup-compatibility/2006">
          <mc:Choice Requires="x14">
            <control shapeId="23081" r:id="rId533" name="Check Box 553">
              <controlPr defaultSize="0" autoFill="0" autoLine="0" autoPict="0">
                <anchor moveWithCells="1">
                  <from>
                    <xdr:col>89</xdr:col>
                    <xdr:colOff>82550</xdr:colOff>
                    <xdr:row>465</xdr:row>
                    <xdr:rowOff>31750</xdr:rowOff>
                  </from>
                  <to>
                    <xdr:col>91</xdr:col>
                    <xdr:colOff>69850</xdr:colOff>
                    <xdr:row>467</xdr:row>
                    <xdr:rowOff>76200</xdr:rowOff>
                  </to>
                </anchor>
              </controlPr>
            </control>
          </mc:Choice>
        </mc:AlternateContent>
        <mc:AlternateContent xmlns:mc="http://schemas.openxmlformats.org/markup-compatibility/2006">
          <mc:Choice Requires="x14">
            <control shapeId="23082" r:id="rId534" name="Check Box 554">
              <controlPr defaultSize="0" autoFill="0" autoLine="0" autoPict="0">
                <anchor moveWithCells="1">
                  <from>
                    <xdr:col>99</xdr:col>
                    <xdr:colOff>82550</xdr:colOff>
                    <xdr:row>465</xdr:row>
                    <xdr:rowOff>31750</xdr:rowOff>
                  </from>
                  <to>
                    <xdr:col>101</xdr:col>
                    <xdr:colOff>69850</xdr:colOff>
                    <xdr:row>467</xdr:row>
                    <xdr:rowOff>76200</xdr:rowOff>
                  </to>
                </anchor>
              </controlPr>
            </control>
          </mc:Choice>
        </mc:AlternateContent>
        <mc:AlternateContent xmlns:mc="http://schemas.openxmlformats.org/markup-compatibility/2006">
          <mc:Choice Requires="x14">
            <control shapeId="23083" r:id="rId535" name="Check Box 555">
              <controlPr defaultSize="0" autoFill="0" autoLine="0" autoPict="0">
                <anchor moveWithCells="1">
                  <from>
                    <xdr:col>109</xdr:col>
                    <xdr:colOff>82550</xdr:colOff>
                    <xdr:row>465</xdr:row>
                    <xdr:rowOff>31750</xdr:rowOff>
                  </from>
                  <to>
                    <xdr:col>111</xdr:col>
                    <xdr:colOff>69850</xdr:colOff>
                    <xdr:row>467</xdr:row>
                    <xdr:rowOff>76200</xdr:rowOff>
                  </to>
                </anchor>
              </controlPr>
            </control>
          </mc:Choice>
        </mc:AlternateContent>
        <mc:AlternateContent xmlns:mc="http://schemas.openxmlformats.org/markup-compatibility/2006">
          <mc:Choice Requires="x14">
            <control shapeId="23084" r:id="rId536" name="Check Box 556">
              <controlPr defaultSize="0" autoFill="0" autoLine="0" autoPict="0">
                <anchor moveWithCells="1">
                  <from>
                    <xdr:col>59</xdr:col>
                    <xdr:colOff>82550</xdr:colOff>
                    <xdr:row>471</xdr:row>
                    <xdr:rowOff>31750</xdr:rowOff>
                  </from>
                  <to>
                    <xdr:col>61</xdr:col>
                    <xdr:colOff>69850</xdr:colOff>
                    <xdr:row>473</xdr:row>
                    <xdr:rowOff>76200</xdr:rowOff>
                  </to>
                </anchor>
              </controlPr>
            </control>
          </mc:Choice>
        </mc:AlternateContent>
        <mc:AlternateContent xmlns:mc="http://schemas.openxmlformats.org/markup-compatibility/2006">
          <mc:Choice Requires="x14">
            <control shapeId="23085" r:id="rId537" name="Check Box 557">
              <controlPr defaultSize="0" autoFill="0" autoLine="0" autoPict="0">
                <anchor moveWithCells="1">
                  <from>
                    <xdr:col>69</xdr:col>
                    <xdr:colOff>82550</xdr:colOff>
                    <xdr:row>471</xdr:row>
                    <xdr:rowOff>31750</xdr:rowOff>
                  </from>
                  <to>
                    <xdr:col>71</xdr:col>
                    <xdr:colOff>69850</xdr:colOff>
                    <xdr:row>473</xdr:row>
                    <xdr:rowOff>76200</xdr:rowOff>
                  </to>
                </anchor>
              </controlPr>
            </control>
          </mc:Choice>
        </mc:AlternateContent>
        <mc:AlternateContent xmlns:mc="http://schemas.openxmlformats.org/markup-compatibility/2006">
          <mc:Choice Requires="x14">
            <control shapeId="23086" r:id="rId538" name="Check Box 558">
              <controlPr defaultSize="0" autoFill="0" autoLine="0" autoPict="0">
                <anchor moveWithCells="1">
                  <from>
                    <xdr:col>79</xdr:col>
                    <xdr:colOff>82550</xdr:colOff>
                    <xdr:row>471</xdr:row>
                    <xdr:rowOff>31750</xdr:rowOff>
                  </from>
                  <to>
                    <xdr:col>81</xdr:col>
                    <xdr:colOff>69850</xdr:colOff>
                    <xdr:row>473</xdr:row>
                    <xdr:rowOff>76200</xdr:rowOff>
                  </to>
                </anchor>
              </controlPr>
            </control>
          </mc:Choice>
        </mc:AlternateContent>
        <mc:AlternateContent xmlns:mc="http://schemas.openxmlformats.org/markup-compatibility/2006">
          <mc:Choice Requires="x14">
            <control shapeId="23087" r:id="rId539" name="Check Box 559">
              <controlPr defaultSize="0" autoFill="0" autoLine="0" autoPict="0">
                <anchor moveWithCells="1">
                  <from>
                    <xdr:col>89</xdr:col>
                    <xdr:colOff>82550</xdr:colOff>
                    <xdr:row>471</xdr:row>
                    <xdr:rowOff>31750</xdr:rowOff>
                  </from>
                  <to>
                    <xdr:col>91</xdr:col>
                    <xdr:colOff>69850</xdr:colOff>
                    <xdr:row>473</xdr:row>
                    <xdr:rowOff>76200</xdr:rowOff>
                  </to>
                </anchor>
              </controlPr>
            </control>
          </mc:Choice>
        </mc:AlternateContent>
        <mc:AlternateContent xmlns:mc="http://schemas.openxmlformats.org/markup-compatibility/2006">
          <mc:Choice Requires="x14">
            <control shapeId="23088" r:id="rId540" name="Check Box 560">
              <controlPr defaultSize="0" autoFill="0" autoLine="0" autoPict="0">
                <anchor moveWithCells="1">
                  <from>
                    <xdr:col>99</xdr:col>
                    <xdr:colOff>82550</xdr:colOff>
                    <xdr:row>471</xdr:row>
                    <xdr:rowOff>31750</xdr:rowOff>
                  </from>
                  <to>
                    <xdr:col>101</xdr:col>
                    <xdr:colOff>69850</xdr:colOff>
                    <xdr:row>473</xdr:row>
                    <xdr:rowOff>76200</xdr:rowOff>
                  </to>
                </anchor>
              </controlPr>
            </control>
          </mc:Choice>
        </mc:AlternateContent>
        <mc:AlternateContent xmlns:mc="http://schemas.openxmlformats.org/markup-compatibility/2006">
          <mc:Choice Requires="x14">
            <control shapeId="23089" r:id="rId541" name="Check Box 561">
              <controlPr defaultSize="0" autoFill="0" autoLine="0" autoPict="0">
                <anchor moveWithCells="1">
                  <from>
                    <xdr:col>109</xdr:col>
                    <xdr:colOff>82550</xdr:colOff>
                    <xdr:row>471</xdr:row>
                    <xdr:rowOff>31750</xdr:rowOff>
                  </from>
                  <to>
                    <xdr:col>111</xdr:col>
                    <xdr:colOff>69850</xdr:colOff>
                    <xdr:row>473</xdr:row>
                    <xdr:rowOff>76200</xdr:rowOff>
                  </to>
                </anchor>
              </controlPr>
            </control>
          </mc:Choice>
        </mc:AlternateContent>
        <mc:AlternateContent xmlns:mc="http://schemas.openxmlformats.org/markup-compatibility/2006">
          <mc:Choice Requires="x14">
            <control shapeId="23090" r:id="rId542" name="Check Box 562">
              <controlPr defaultSize="0" autoFill="0" autoLine="0" autoPict="0">
                <anchor moveWithCells="1">
                  <from>
                    <xdr:col>59</xdr:col>
                    <xdr:colOff>82550</xdr:colOff>
                    <xdr:row>477</xdr:row>
                    <xdr:rowOff>25400</xdr:rowOff>
                  </from>
                  <to>
                    <xdr:col>61</xdr:col>
                    <xdr:colOff>69850</xdr:colOff>
                    <xdr:row>479</xdr:row>
                    <xdr:rowOff>76200</xdr:rowOff>
                  </to>
                </anchor>
              </controlPr>
            </control>
          </mc:Choice>
        </mc:AlternateContent>
        <mc:AlternateContent xmlns:mc="http://schemas.openxmlformats.org/markup-compatibility/2006">
          <mc:Choice Requires="x14">
            <control shapeId="23091" r:id="rId543" name="Check Box 563">
              <controlPr defaultSize="0" autoFill="0" autoLine="0" autoPict="0">
                <anchor moveWithCells="1">
                  <from>
                    <xdr:col>69</xdr:col>
                    <xdr:colOff>82550</xdr:colOff>
                    <xdr:row>477</xdr:row>
                    <xdr:rowOff>25400</xdr:rowOff>
                  </from>
                  <to>
                    <xdr:col>71</xdr:col>
                    <xdr:colOff>69850</xdr:colOff>
                    <xdr:row>479</xdr:row>
                    <xdr:rowOff>76200</xdr:rowOff>
                  </to>
                </anchor>
              </controlPr>
            </control>
          </mc:Choice>
        </mc:AlternateContent>
        <mc:AlternateContent xmlns:mc="http://schemas.openxmlformats.org/markup-compatibility/2006">
          <mc:Choice Requires="x14">
            <control shapeId="23092" r:id="rId544" name="Check Box 564">
              <controlPr defaultSize="0" autoFill="0" autoLine="0" autoPict="0">
                <anchor moveWithCells="1">
                  <from>
                    <xdr:col>79</xdr:col>
                    <xdr:colOff>82550</xdr:colOff>
                    <xdr:row>477</xdr:row>
                    <xdr:rowOff>25400</xdr:rowOff>
                  </from>
                  <to>
                    <xdr:col>81</xdr:col>
                    <xdr:colOff>69850</xdr:colOff>
                    <xdr:row>479</xdr:row>
                    <xdr:rowOff>76200</xdr:rowOff>
                  </to>
                </anchor>
              </controlPr>
            </control>
          </mc:Choice>
        </mc:AlternateContent>
        <mc:AlternateContent xmlns:mc="http://schemas.openxmlformats.org/markup-compatibility/2006">
          <mc:Choice Requires="x14">
            <control shapeId="23093" r:id="rId545" name="Check Box 565">
              <controlPr defaultSize="0" autoFill="0" autoLine="0" autoPict="0">
                <anchor moveWithCells="1">
                  <from>
                    <xdr:col>89</xdr:col>
                    <xdr:colOff>82550</xdr:colOff>
                    <xdr:row>477</xdr:row>
                    <xdr:rowOff>25400</xdr:rowOff>
                  </from>
                  <to>
                    <xdr:col>91</xdr:col>
                    <xdr:colOff>69850</xdr:colOff>
                    <xdr:row>479</xdr:row>
                    <xdr:rowOff>76200</xdr:rowOff>
                  </to>
                </anchor>
              </controlPr>
            </control>
          </mc:Choice>
        </mc:AlternateContent>
        <mc:AlternateContent xmlns:mc="http://schemas.openxmlformats.org/markup-compatibility/2006">
          <mc:Choice Requires="x14">
            <control shapeId="23094" r:id="rId546" name="Check Box 566">
              <controlPr defaultSize="0" autoFill="0" autoLine="0" autoPict="0">
                <anchor moveWithCells="1">
                  <from>
                    <xdr:col>99</xdr:col>
                    <xdr:colOff>82550</xdr:colOff>
                    <xdr:row>477</xdr:row>
                    <xdr:rowOff>25400</xdr:rowOff>
                  </from>
                  <to>
                    <xdr:col>101</xdr:col>
                    <xdr:colOff>69850</xdr:colOff>
                    <xdr:row>479</xdr:row>
                    <xdr:rowOff>76200</xdr:rowOff>
                  </to>
                </anchor>
              </controlPr>
            </control>
          </mc:Choice>
        </mc:AlternateContent>
        <mc:AlternateContent xmlns:mc="http://schemas.openxmlformats.org/markup-compatibility/2006">
          <mc:Choice Requires="x14">
            <control shapeId="23095" r:id="rId547" name="Check Box 567">
              <controlPr defaultSize="0" autoFill="0" autoLine="0" autoPict="0">
                <anchor moveWithCells="1">
                  <from>
                    <xdr:col>109</xdr:col>
                    <xdr:colOff>82550</xdr:colOff>
                    <xdr:row>477</xdr:row>
                    <xdr:rowOff>25400</xdr:rowOff>
                  </from>
                  <to>
                    <xdr:col>111</xdr:col>
                    <xdr:colOff>69850</xdr:colOff>
                    <xdr:row>479</xdr:row>
                    <xdr:rowOff>76200</xdr:rowOff>
                  </to>
                </anchor>
              </controlPr>
            </control>
          </mc:Choice>
        </mc:AlternateContent>
        <mc:AlternateContent xmlns:mc="http://schemas.openxmlformats.org/markup-compatibility/2006">
          <mc:Choice Requires="x14">
            <control shapeId="23096" r:id="rId548" name="Check Box 568">
              <controlPr defaultSize="0" autoFill="0" autoLine="0" autoPict="0">
                <anchor moveWithCells="1">
                  <from>
                    <xdr:col>59</xdr:col>
                    <xdr:colOff>82550</xdr:colOff>
                    <xdr:row>489</xdr:row>
                    <xdr:rowOff>25400</xdr:rowOff>
                  </from>
                  <to>
                    <xdr:col>61</xdr:col>
                    <xdr:colOff>69850</xdr:colOff>
                    <xdr:row>491</xdr:row>
                    <xdr:rowOff>76200</xdr:rowOff>
                  </to>
                </anchor>
              </controlPr>
            </control>
          </mc:Choice>
        </mc:AlternateContent>
        <mc:AlternateContent xmlns:mc="http://schemas.openxmlformats.org/markup-compatibility/2006">
          <mc:Choice Requires="x14">
            <control shapeId="23097" r:id="rId549" name="Check Box 569">
              <controlPr defaultSize="0" autoFill="0" autoLine="0" autoPict="0">
                <anchor moveWithCells="1">
                  <from>
                    <xdr:col>69</xdr:col>
                    <xdr:colOff>82550</xdr:colOff>
                    <xdr:row>489</xdr:row>
                    <xdr:rowOff>25400</xdr:rowOff>
                  </from>
                  <to>
                    <xdr:col>71</xdr:col>
                    <xdr:colOff>69850</xdr:colOff>
                    <xdr:row>491</xdr:row>
                    <xdr:rowOff>76200</xdr:rowOff>
                  </to>
                </anchor>
              </controlPr>
            </control>
          </mc:Choice>
        </mc:AlternateContent>
        <mc:AlternateContent xmlns:mc="http://schemas.openxmlformats.org/markup-compatibility/2006">
          <mc:Choice Requires="x14">
            <control shapeId="23098" r:id="rId550" name="Check Box 570">
              <controlPr defaultSize="0" autoFill="0" autoLine="0" autoPict="0">
                <anchor moveWithCells="1">
                  <from>
                    <xdr:col>79</xdr:col>
                    <xdr:colOff>82550</xdr:colOff>
                    <xdr:row>489</xdr:row>
                    <xdr:rowOff>25400</xdr:rowOff>
                  </from>
                  <to>
                    <xdr:col>81</xdr:col>
                    <xdr:colOff>69850</xdr:colOff>
                    <xdr:row>491</xdr:row>
                    <xdr:rowOff>76200</xdr:rowOff>
                  </to>
                </anchor>
              </controlPr>
            </control>
          </mc:Choice>
        </mc:AlternateContent>
        <mc:AlternateContent xmlns:mc="http://schemas.openxmlformats.org/markup-compatibility/2006">
          <mc:Choice Requires="x14">
            <control shapeId="23099" r:id="rId551" name="Check Box 571">
              <controlPr defaultSize="0" autoFill="0" autoLine="0" autoPict="0">
                <anchor moveWithCells="1">
                  <from>
                    <xdr:col>89</xdr:col>
                    <xdr:colOff>82550</xdr:colOff>
                    <xdr:row>489</xdr:row>
                    <xdr:rowOff>25400</xdr:rowOff>
                  </from>
                  <to>
                    <xdr:col>91</xdr:col>
                    <xdr:colOff>69850</xdr:colOff>
                    <xdr:row>491</xdr:row>
                    <xdr:rowOff>76200</xdr:rowOff>
                  </to>
                </anchor>
              </controlPr>
            </control>
          </mc:Choice>
        </mc:AlternateContent>
        <mc:AlternateContent xmlns:mc="http://schemas.openxmlformats.org/markup-compatibility/2006">
          <mc:Choice Requires="x14">
            <control shapeId="23100" r:id="rId552" name="Check Box 572">
              <controlPr defaultSize="0" autoFill="0" autoLine="0" autoPict="0">
                <anchor moveWithCells="1">
                  <from>
                    <xdr:col>99</xdr:col>
                    <xdr:colOff>82550</xdr:colOff>
                    <xdr:row>489</xdr:row>
                    <xdr:rowOff>25400</xdr:rowOff>
                  </from>
                  <to>
                    <xdr:col>101</xdr:col>
                    <xdr:colOff>69850</xdr:colOff>
                    <xdr:row>491</xdr:row>
                    <xdr:rowOff>76200</xdr:rowOff>
                  </to>
                </anchor>
              </controlPr>
            </control>
          </mc:Choice>
        </mc:AlternateContent>
        <mc:AlternateContent xmlns:mc="http://schemas.openxmlformats.org/markup-compatibility/2006">
          <mc:Choice Requires="x14">
            <control shapeId="23101" r:id="rId553" name="Check Box 573">
              <controlPr defaultSize="0" autoFill="0" autoLine="0" autoPict="0">
                <anchor moveWithCells="1">
                  <from>
                    <xdr:col>109</xdr:col>
                    <xdr:colOff>82550</xdr:colOff>
                    <xdr:row>489</xdr:row>
                    <xdr:rowOff>25400</xdr:rowOff>
                  </from>
                  <to>
                    <xdr:col>111</xdr:col>
                    <xdr:colOff>69850</xdr:colOff>
                    <xdr:row>491</xdr:row>
                    <xdr:rowOff>76200</xdr:rowOff>
                  </to>
                </anchor>
              </controlPr>
            </control>
          </mc:Choice>
        </mc:AlternateContent>
        <mc:AlternateContent xmlns:mc="http://schemas.openxmlformats.org/markup-compatibility/2006">
          <mc:Choice Requires="x14">
            <control shapeId="23102" r:id="rId554" name="Check Box 574">
              <controlPr defaultSize="0" autoFill="0" autoLine="0" autoPict="0">
                <anchor moveWithCells="1">
                  <from>
                    <xdr:col>59</xdr:col>
                    <xdr:colOff>82550</xdr:colOff>
                    <xdr:row>495</xdr:row>
                    <xdr:rowOff>25400</xdr:rowOff>
                  </from>
                  <to>
                    <xdr:col>61</xdr:col>
                    <xdr:colOff>69850</xdr:colOff>
                    <xdr:row>497</xdr:row>
                    <xdr:rowOff>76200</xdr:rowOff>
                  </to>
                </anchor>
              </controlPr>
            </control>
          </mc:Choice>
        </mc:AlternateContent>
        <mc:AlternateContent xmlns:mc="http://schemas.openxmlformats.org/markup-compatibility/2006">
          <mc:Choice Requires="x14">
            <control shapeId="23103" r:id="rId555" name="Check Box 575">
              <controlPr defaultSize="0" autoFill="0" autoLine="0" autoPict="0">
                <anchor moveWithCells="1">
                  <from>
                    <xdr:col>69</xdr:col>
                    <xdr:colOff>82550</xdr:colOff>
                    <xdr:row>495</xdr:row>
                    <xdr:rowOff>25400</xdr:rowOff>
                  </from>
                  <to>
                    <xdr:col>71</xdr:col>
                    <xdr:colOff>69850</xdr:colOff>
                    <xdr:row>497</xdr:row>
                    <xdr:rowOff>76200</xdr:rowOff>
                  </to>
                </anchor>
              </controlPr>
            </control>
          </mc:Choice>
        </mc:AlternateContent>
        <mc:AlternateContent xmlns:mc="http://schemas.openxmlformats.org/markup-compatibility/2006">
          <mc:Choice Requires="x14">
            <control shapeId="23104" r:id="rId556" name="Check Box 576">
              <controlPr defaultSize="0" autoFill="0" autoLine="0" autoPict="0">
                <anchor moveWithCells="1">
                  <from>
                    <xdr:col>79</xdr:col>
                    <xdr:colOff>82550</xdr:colOff>
                    <xdr:row>495</xdr:row>
                    <xdr:rowOff>25400</xdr:rowOff>
                  </from>
                  <to>
                    <xdr:col>81</xdr:col>
                    <xdr:colOff>69850</xdr:colOff>
                    <xdr:row>497</xdr:row>
                    <xdr:rowOff>76200</xdr:rowOff>
                  </to>
                </anchor>
              </controlPr>
            </control>
          </mc:Choice>
        </mc:AlternateContent>
        <mc:AlternateContent xmlns:mc="http://schemas.openxmlformats.org/markup-compatibility/2006">
          <mc:Choice Requires="x14">
            <control shapeId="23105" r:id="rId557" name="Check Box 577">
              <controlPr defaultSize="0" autoFill="0" autoLine="0" autoPict="0">
                <anchor moveWithCells="1">
                  <from>
                    <xdr:col>89</xdr:col>
                    <xdr:colOff>82550</xdr:colOff>
                    <xdr:row>495</xdr:row>
                    <xdr:rowOff>25400</xdr:rowOff>
                  </from>
                  <to>
                    <xdr:col>91</xdr:col>
                    <xdr:colOff>69850</xdr:colOff>
                    <xdr:row>497</xdr:row>
                    <xdr:rowOff>76200</xdr:rowOff>
                  </to>
                </anchor>
              </controlPr>
            </control>
          </mc:Choice>
        </mc:AlternateContent>
        <mc:AlternateContent xmlns:mc="http://schemas.openxmlformats.org/markup-compatibility/2006">
          <mc:Choice Requires="x14">
            <control shapeId="23106" r:id="rId558" name="Check Box 578">
              <controlPr defaultSize="0" autoFill="0" autoLine="0" autoPict="0">
                <anchor moveWithCells="1">
                  <from>
                    <xdr:col>99</xdr:col>
                    <xdr:colOff>82550</xdr:colOff>
                    <xdr:row>495</xdr:row>
                    <xdr:rowOff>25400</xdr:rowOff>
                  </from>
                  <to>
                    <xdr:col>101</xdr:col>
                    <xdr:colOff>69850</xdr:colOff>
                    <xdr:row>497</xdr:row>
                    <xdr:rowOff>76200</xdr:rowOff>
                  </to>
                </anchor>
              </controlPr>
            </control>
          </mc:Choice>
        </mc:AlternateContent>
        <mc:AlternateContent xmlns:mc="http://schemas.openxmlformats.org/markup-compatibility/2006">
          <mc:Choice Requires="x14">
            <control shapeId="23107" r:id="rId559" name="Check Box 579">
              <controlPr defaultSize="0" autoFill="0" autoLine="0" autoPict="0">
                <anchor moveWithCells="1">
                  <from>
                    <xdr:col>109</xdr:col>
                    <xdr:colOff>82550</xdr:colOff>
                    <xdr:row>495</xdr:row>
                    <xdr:rowOff>25400</xdr:rowOff>
                  </from>
                  <to>
                    <xdr:col>111</xdr:col>
                    <xdr:colOff>69850</xdr:colOff>
                    <xdr:row>497</xdr:row>
                    <xdr:rowOff>76200</xdr:rowOff>
                  </to>
                </anchor>
              </controlPr>
            </control>
          </mc:Choice>
        </mc:AlternateContent>
        <mc:AlternateContent xmlns:mc="http://schemas.openxmlformats.org/markup-compatibility/2006">
          <mc:Choice Requires="x14">
            <control shapeId="23108" r:id="rId560" name="Check Box 580">
              <controlPr defaultSize="0" autoFill="0" autoLine="0" autoPict="0">
                <anchor moveWithCells="1">
                  <from>
                    <xdr:col>59</xdr:col>
                    <xdr:colOff>82550</xdr:colOff>
                    <xdr:row>501</xdr:row>
                    <xdr:rowOff>25400</xdr:rowOff>
                  </from>
                  <to>
                    <xdr:col>61</xdr:col>
                    <xdr:colOff>69850</xdr:colOff>
                    <xdr:row>503</xdr:row>
                    <xdr:rowOff>76200</xdr:rowOff>
                  </to>
                </anchor>
              </controlPr>
            </control>
          </mc:Choice>
        </mc:AlternateContent>
        <mc:AlternateContent xmlns:mc="http://schemas.openxmlformats.org/markup-compatibility/2006">
          <mc:Choice Requires="x14">
            <control shapeId="23109" r:id="rId561" name="Check Box 581">
              <controlPr defaultSize="0" autoFill="0" autoLine="0" autoPict="0">
                <anchor moveWithCells="1">
                  <from>
                    <xdr:col>69</xdr:col>
                    <xdr:colOff>82550</xdr:colOff>
                    <xdr:row>501</xdr:row>
                    <xdr:rowOff>25400</xdr:rowOff>
                  </from>
                  <to>
                    <xdr:col>71</xdr:col>
                    <xdr:colOff>69850</xdr:colOff>
                    <xdr:row>503</xdr:row>
                    <xdr:rowOff>76200</xdr:rowOff>
                  </to>
                </anchor>
              </controlPr>
            </control>
          </mc:Choice>
        </mc:AlternateContent>
        <mc:AlternateContent xmlns:mc="http://schemas.openxmlformats.org/markup-compatibility/2006">
          <mc:Choice Requires="x14">
            <control shapeId="23110" r:id="rId562" name="Check Box 582">
              <controlPr defaultSize="0" autoFill="0" autoLine="0" autoPict="0">
                <anchor moveWithCells="1">
                  <from>
                    <xdr:col>79</xdr:col>
                    <xdr:colOff>82550</xdr:colOff>
                    <xdr:row>501</xdr:row>
                    <xdr:rowOff>25400</xdr:rowOff>
                  </from>
                  <to>
                    <xdr:col>81</xdr:col>
                    <xdr:colOff>69850</xdr:colOff>
                    <xdr:row>503</xdr:row>
                    <xdr:rowOff>76200</xdr:rowOff>
                  </to>
                </anchor>
              </controlPr>
            </control>
          </mc:Choice>
        </mc:AlternateContent>
        <mc:AlternateContent xmlns:mc="http://schemas.openxmlformats.org/markup-compatibility/2006">
          <mc:Choice Requires="x14">
            <control shapeId="23111" r:id="rId563" name="Check Box 583">
              <controlPr defaultSize="0" autoFill="0" autoLine="0" autoPict="0">
                <anchor moveWithCells="1">
                  <from>
                    <xdr:col>89</xdr:col>
                    <xdr:colOff>82550</xdr:colOff>
                    <xdr:row>501</xdr:row>
                    <xdr:rowOff>25400</xdr:rowOff>
                  </from>
                  <to>
                    <xdr:col>91</xdr:col>
                    <xdr:colOff>69850</xdr:colOff>
                    <xdr:row>503</xdr:row>
                    <xdr:rowOff>76200</xdr:rowOff>
                  </to>
                </anchor>
              </controlPr>
            </control>
          </mc:Choice>
        </mc:AlternateContent>
        <mc:AlternateContent xmlns:mc="http://schemas.openxmlformats.org/markup-compatibility/2006">
          <mc:Choice Requires="x14">
            <control shapeId="23112" r:id="rId564" name="Check Box 584">
              <controlPr defaultSize="0" autoFill="0" autoLine="0" autoPict="0">
                <anchor moveWithCells="1">
                  <from>
                    <xdr:col>99</xdr:col>
                    <xdr:colOff>82550</xdr:colOff>
                    <xdr:row>501</xdr:row>
                    <xdr:rowOff>25400</xdr:rowOff>
                  </from>
                  <to>
                    <xdr:col>101</xdr:col>
                    <xdr:colOff>69850</xdr:colOff>
                    <xdr:row>503</xdr:row>
                    <xdr:rowOff>76200</xdr:rowOff>
                  </to>
                </anchor>
              </controlPr>
            </control>
          </mc:Choice>
        </mc:AlternateContent>
        <mc:AlternateContent xmlns:mc="http://schemas.openxmlformats.org/markup-compatibility/2006">
          <mc:Choice Requires="x14">
            <control shapeId="23113" r:id="rId565" name="Check Box 585">
              <controlPr defaultSize="0" autoFill="0" autoLine="0" autoPict="0">
                <anchor moveWithCells="1">
                  <from>
                    <xdr:col>109</xdr:col>
                    <xdr:colOff>82550</xdr:colOff>
                    <xdr:row>501</xdr:row>
                    <xdr:rowOff>25400</xdr:rowOff>
                  </from>
                  <to>
                    <xdr:col>111</xdr:col>
                    <xdr:colOff>69850</xdr:colOff>
                    <xdr:row>503</xdr:row>
                    <xdr:rowOff>76200</xdr:rowOff>
                  </to>
                </anchor>
              </controlPr>
            </control>
          </mc:Choice>
        </mc:AlternateContent>
        <mc:AlternateContent xmlns:mc="http://schemas.openxmlformats.org/markup-compatibility/2006">
          <mc:Choice Requires="x14">
            <control shapeId="23114" r:id="rId566" name="Check Box 586">
              <controlPr defaultSize="0" autoFill="0" autoLine="0" autoPict="0">
                <anchor moveWithCells="1">
                  <from>
                    <xdr:col>59</xdr:col>
                    <xdr:colOff>82550</xdr:colOff>
                    <xdr:row>507</xdr:row>
                    <xdr:rowOff>25400</xdr:rowOff>
                  </from>
                  <to>
                    <xdr:col>61</xdr:col>
                    <xdr:colOff>69850</xdr:colOff>
                    <xdr:row>509</xdr:row>
                    <xdr:rowOff>76200</xdr:rowOff>
                  </to>
                </anchor>
              </controlPr>
            </control>
          </mc:Choice>
        </mc:AlternateContent>
        <mc:AlternateContent xmlns:mc="http://schemas.openxmlformats.org/markup-compatibility/2006">
          <mc:Choice Requires="x14">
            <control shapeId="23115" r:id="rId567" name="Check Box 587">
              <controlPr defaultSize="0" autoFill="0" autoLine="0" autoPict="0">
                <anchor moveWithCells="1">
                  <from>
                    <xdr:col>69</xdr:col>
                    <xdr:colOff>82550</xdr:colOff>
                    <xdr:row>507</xdr:row>
                    <xdr:rowOff>25400</xdr:rowOff>
                  </from>
                  <to>
                    <xdr:col>71</xdr:col>
                    <xdr:colOff>69850</xdr:colOff>
                    <xdr:row>509</xdr:row>
                    <xdr:rowOff>76200</xdr:rowOff>
                  </to>
                </anchor>
              </controlPr>
            </control>
          </mc:Choice>
        </mc:AlternateContent>
        <mc:AlternateContent xmlns:mc="http://schemas.openxmlformats.org/markup-compatibility/2006">
          <mc:Choice Requires="x14">
            <control shapeId="23116" r:id="rId568" name="Check Box 588">
              <controlPr defaultSize="0" autoFill="0" autoLine="0" autoPict="0">
                <anchor moveWithCells="1">
                  <from>
                    <xdr:col>79</xdr:col>
                    <xdr:colOff>82550</xdr:colOff>
                    <xdr:row>507</xdr:row>
                    <xdr:rowOff>25400</xdr:rowOff>
                  </from>
                  <to>
                    <xdr:col>81</xdr:col>
                    <xdr:colOff>69850</xdr:colOff>
                    <xdr:row>509</xdr:row>
                    <xdr:rowOff>76200</xdr:rowOff>
                  </to>
                </anchor>
              </controlPr>
            </control>
          </mc:Choice>
        </mc:AlternateContent>
        <mc:AlternateContent xmlns:mc="http://schemas.openxmlformats.org/markup-compatibility/2006">
          <mc:Choice Requires="x14">
            <control shapeId="23117" r:id="rId569" name="Check Box 589">
              <controlPr defaultSize="0" autoFill="0" autoLine="0" autoPict="0">
                <anchor moveWithCells="1">
                  <from>
                    <xdr:col>89</xdr:col>
                    <xdr:colOff>82550</xdr:colOff>
                    <xdr:row>507</xdr:row>
                    <xdr:rowOff>25400</xdr:rowOff>
                  </from>
                  <to>
                    <xdr:col>91</xdr:col>
                    <xdr:colOff>69850</xdr:colOff>
                    <xdr:row>509</xdr:row>
                    <xdr:rowOff>76200</xdr:rowOff>
                  </to>
                </anchor>
              </controlPr>
            </control>
          </mc:Choice>
        </mc:AlternateContent>
        <mc:AlternateContent xmlns:mc="http://schemas.openxmlformats.org/markup-compatibility/2006">
          <mc:Choice Requires="x14">
            <control shapeId="23118" r:id="rId570" name="Check Box 590">
              <controlPr defaultSize="0" autoFill="0" autoLine="0" autoPict="0">
                <anchor moveWithCells="1">
                  <from>
                    <xdr:col>99</xdr:col>
                    <xdr:colOff>82550</xdr:colOff>
                    <xdr:row>507</xdr:row>
                    <xdr:rowOff>25400</xdr:rowOff>
                  </from>
                  <to>
                    <xdr:col>101</xdr:col>
                    <xdr:colOff>69850</xdr:colOff>
                    <xdr:row>509</xdr:row>
                    <xdr:rowOff>76200</xdr:rowOff>
                  </to>
                </anchor>
              </controlPr>
            </control>
          </mc:Choice>
        </mc:AlternateContent>
        <mc:AlternateContent xmlns:mc="http://schemas.openxmlformats.org/markup-compatibility/2006">
          <mc:Choice Requires="x14">
            <control shapeId="23119" r:id="rId571" name="Check Box 591">
              <controlPr defaultSize="0" autoFill="0" autoLine="0" autoPict="0">
                <anchor moveWithCells="1">
                  <from>
                    <xdr:col>109</xdr:col>
                    <xdr:colOff>82550</xdr:colOff>
                    <xdr:row>507</xdr:row>
                    <xdr:rowOff>25400</xdr:rowOff>
                  </from>
                  <to>
                    <xdr:col>111</xdr:col>
                    <xdr:colOff>69850</xdr:colOff>
                    <xdr:row>509</xdr:row>
                    <xdr:rowOff>76200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tabColor theme="3" tint="0.59999389629810485"/>
  </sheetPr>
  <dimension ref="C1:AQ647"/>
  <sheetViews>
    <sheetView showGridLines="0" showRowColHeaders="0" topLeftCell="A298" zoomScale="85" zoomScaleNormal="85" zoomScalePageLayoutView="85" workbookViewId="0">
      <selection activeCell="BD25" sqref="BD25"/>
    </sheetView>
  </sheetViews>
  <sheetFormatPr defaultColWidth="8.81640625" defaultRowHeight="15.5"/>
  <cols>
    <col min="1" max="1" width="3.453125" style="1" customWidth="1"/>
    <col min="2" max="2" width="4.54296875" style="1" customWidth="1"/>
    <col min="3" max="3" width="2.453125" style="1" customWidth="1"/>
    <col min="4" max="4" width="4.54296875" style="31" customWidth="1"/>
    <col min="5" max="5" width="5.1796875" style="1" customWidth="1"/>
    <col min="6" max="6" width="7" style="1" customWidth="1"/>
    <col min="7" max="7" width="4.54296875" style="1" customWidth="1"/>
    <col min="8" max="8" width="5.453125" style="1" customWidth="1"/>
    <col min="9" max="9" width="6.81640625" style="1" customWidth="1"/>
    <col min="10" max="10" width="6" style="1" customWidth="1"/>
    <col min="11" max="14" width="6.453125" style="1" customWidth="1"/>
    <col min="15" max="15" width="5.81640625" style="1" customWidth="1"/>
    <col min="16" max="17" width="4.54296875" style="1" customWidth="1"/>
    <col min="18" max="19" width="4.81640625" style="1" customWidth="1"/>
    <col min="20" max="37" width="4.54296875" style="1" customWidth="1"/>
    <col min="38" max="38" width="4.54296875" style="2" customWidth="1"/>
    <col min="39" max="42" width="4.54296875" style="1" customWidth="1"/>
    <col min="43" max="43" width="0.54296875" style="1" customWidth="1"/>
    <col min="44" max="105" width="4.54296875" style="1" customWidth="1"/>
    <col min="106" max="16384" width="8.81640625" style="1"/>
  </cols>
  <sheetData>
    <row r="1" spans="3:38" ht="2.25" customHeight="1"/>
    <row r="2" spans="3:38" ht="17.25" customHeight="1">
      <c r="C2" s="1" t="s">
        <v>821</v>
      </c>
    </row>
    <row r="3" spans="3:38" ht="16.5" customHeight="1">
      <c r="D3" s="34"/>
      <c r="R3" s="4"/>
      <c r="S3" s="4"/>
      <c r="T3" s="4"/>
      <c r="U3" s="4"/>
      <c r="V3" s="4"/>
      <c r="W3" s="4"/>
      <c r="X3" s="4"/>
      <c r="Y3" s="4"/>
      <c r="Z3" s="4"/>
      <c r="AA3" s="4"/>
      <c r="AB3" s="4"/>
      <c r="AC3" s="4"/>
      <c r="AD3" s="4"/>
      <c r="AE3" s="4"/>
      <c r="AF3" s="4"/>
    </row>
    <row r="4" spans="3:38">
      <c r="I4" s="1" t="s">
        <v>525</v>
      </c>
      <c r="L4" s="3"/>
      <c r="M4" s="445" t="str">
        <f>IF('Main Page'!Z18=0,"",'Main Page'!Z18)</f>
        <v/>
      </c>
      <c r="N4" s="445"/>
      <c r="O4" s="445"/>
      <c r="R4" s="4"/>
      <c r="S4" s="4"/>
      <c r="T4" s="4"/>
      <c r="U4" s="4"/>
      <c r="V4" s="4"/>
      <c r="W4" s="4"/>
      <c r="X4" s="4"/>
      <c r="Y4" s="4"/>
      <c r="Z4" s="4"/>
      <c r="AA4" s="4"/>
      <c r="AB4" s="4"/>
      <c r="AC4" s="4"/>
      <c r="AD4" s="4"/>
      <c r="AE4" s="4"/>
      <c r="AF4" s="4"/>
      <c r="AL4" s="1"/>
    </row>
    <row r="5" spans="3:38">
      <c r="R5" s="4"/>
      <c r="S5" s="4"/>
      <c r="T5" s="4"/>
      <c r="U5" s="4"/>
      <c r="V5" s="4"/>
      <c r="W5" s="4"/>
      <c r="X5" s="4"/>
      <c r="Y5" s="4"/>
      <c r="Z5" s="4"/>
      <c r="AA5" s="4"/>
      <c r="AB5" s="4"/>
      <c r="AC5" s="4"/>
      <c r="AD5" s="4"/>
      <c r="AE5" s="4"/>
      <c r="AF5" s="4"/>
      <c r="AL5" s="1"/>
    </row>
    <row r="6" spans="3:38">
      <c r="I6" s="1" t="s">
        <v>526</v>
      </c>
      <c r="AL6" s="1"/>
    </row>
    <row r="7" spans="3:38">
      <c r="M7" s="473"/>
      <c r="N7" s="473"/>
      <c r="O7" s="473"/>
      <c r="AL7" s="1"/>
    </row>
    <row r="8" spans="3:38">
      <c r="AL8" s="1"/>
    </row>
    <row r="9" spans="3:38">
      <c r="AL9" s="1"/>
    </row>
    <row r="10" spans="3:38" ht="20">
      <c r="C10" s="43" t="s">
        <v>807</v>
      </c>
    </row>
    <row r="11" spans="3:38">
      <c r="D11" s="456"/>
      <c r="E11" s="456"/>
      <c r="F11" s="456"/>
      <c r="G11" s="456"/>
      <c r="H11" s="456"/>
    </row>
    <row r="13" spans="3:38">
      <c r="D13" s="35" t="s">
        <v>64</v>
      </c>
      <c r="I13" s="452" t="str">
        <f>IF('Main Page'!L14=0,"",'Main Page'!L14)</f>
        <v/>
      </c>
      <c r="J13" s="452"/>
      <c r="K13" s="452"/>
      <c r="L13" s="452"/>
      <c r="M13" s="452"/>
      <c r="N13" s="452"/>
    </row>
    <row r="14" spans="3:38">
      <c r="D14" s="35" t="s">
        <v>65</v>
      </c>
      <c r="I14" s="447" t="s">
        <v>772</v>
      </c>
      <c r="J14" s="448"/>
      <c r="K14" s="448"/>
      <c r="L14" s="448"/>
      <c r="M14" s="448"/>
      <c r="N14" s="449"/>
    </row>
    <row r="15" spans="3:38">
      <c r="D15" s="35" t="s">
        <v>66</v>
      </c>
      <c r="I15" s="452" t="s">
        <v>759</v>
      </c>
      <c r="J15" s="452"/>
      <c r="K15" s="452"/>
      <c r="L15" s="452"/>
      <c r="M15" s="452"/>
      <c r="N15" s="452"/>
    </row>
    <row r="17" spans="4:38">
      <c r="AL17" s="1"/>
    </row>
    <row r="18" spans="4:38">
      <c r="D18" s="35" t="s">
        <v>67</v>
      </c>
      <c r="I18" s="452" t="str">
        <f>IF('Main Page'!Z15=0,"",'Main Page'!Z15)</f>
        <v/>
      </c>
      <c r="J18" s="452"/>
      <c r="K18" s="452"/>
      <c r="L18" s="452"/>
      <c r="M18" s="452"/>
      <c r="N18" s="452"/>
      <c r="AL18" s="1"/>
    </row>
    <row r="19" spans="4:38">
      <c r="D19" s="35" t="s">
        <v>68</v>
      </c>
      <c r="I19" s="452" t="str">
        <f>IF('Main Page'!Z16=0,"",'Main Page'!Z16)</f>
        <v/>
      </c>
      <c r="J19" s="452"/>
      <c r="K19" s="452"/>
      <c r="L19" s="452"/>
      <c r="M19" s="452"/>
      <c r="N19" s="452"/>
      <c r="Y19" s="1" t="s">
        <v>578</v>
      </c>
      <c r="AL19" s="1"/>
    </row>
    <row r="20" spans="4:38">
      <c r="D20" s="35" t="s">
        <v>69</v>
      </c>
      <c r="I20" s="452" t="str">
        <f>IF('Main Page'!Z17=0,"",'Main Page'!Z17)</f>
        <v/>
      </c>
      <c r="J20" s="452"/>
      <c r="K20" s="452"/>
      <c r="L20" s="452"/>
      <c r="M20" s="452"/>
      <c r="N20" s="452"/>
      <c r="AL20" s="1"/>
    </row>
    <row r="21" spans="4:38">
      <c r="D21" s="35" t="s">
        <v>70</v>
      </c>
      <c r="I21" s="452" t="s">
        <v>822</v>
      </c>
      <c r="J21" s="452"/>
      <c r="K21" s="452"/>
      <c r="L21" s="452"/>
      <c r="M21" s="452"/>
      <c r="N21" s="452"/>
      <c r="AB21" s="1" t="s">
        <v>580</v>
      </c>
      <c r="AL21" s="1"/>
    </row>
    <row r="22" spans="4:38">
      <c r="D22" s="35" t="s">
        <v>71</v>
      </c>
      <c r="I22" s="452" t="str">
        <f>IF('Main Page'!L25=0,"",'Main Page'!L25)</f>
        <v/>
      </c>
      <c r="J22" s="452"/>
      <c r="K22" s="452"/>
      <c r="L22" s="452"/>
      <c r="M22" s="452"/>
      <c r="N22" s="452"/>
      <c r="AF22" s="444"/>
      <c r="AG22" s="444"/>
      <c r="AH22" s="444"/>
      <c r="AI22" s="444"/>
      <c r="AJ22" s="444"/>
      <c r="AK22" s="444"/>
      <c r="AL22" s="1"/>
    </row>
    <row r="23" spans="4:38">
      <c r="AF23" s="444"/>
      <c r="AG23" s="444"/>
      <c r="AH23" s="444"/>
      <c r="AI23" s="444"/>
      <c r="AJ23" s="444"/>
      <c r="AK23" s="444"/>
      <c r="AL23" s="1"/>
    </row>
    <row r="24" spans="4:38">
      <c r="D24" s="36" t="s">
        <v>72</v>
      </c>
      <c r="I24" s="8"/>
      <c r="AL24" s="1"/>
    </row>
    <row r="25" spans="4:38">
      <c r="D25" s="37" t="s">
        <v>73</v>
      </c>
      <c r="I25" s="452">
        <f>Questionnaire!K5</f>
        <v>0</v>
      </c>
      <c r="J25" s="452"/>
      <c r="AL25" s="1"/>
    </row>
    <row r="26" spans="4:38">
      <c r="D26" s="38" t="s">
        <v>74</v>
      </c>
      <c r="I26" s="452">
        <f>Questionnaire!K6</f>
        <v>0</v>
      </c>
      <c r="J26" s="452"/>
      <c r="AL26" s="1"/>
    </row>
    <row r="27" spans="4:38">
      <c r="D27" s="37" t="s">
        <v>75</v>
      </c>
      <c r="I27" s="452">
        <f>Questionnaire!K7</f>
        <v>0</v>
      </c>
      <c r="J27" s="452"/>
      <c r="AL27" s="1"/>
    </row>
    <row r="28" spans="4:38">
      <c r="D28" s="37" t="s">
        <v>76</v>
      </c>
      <c r="I28" s="452">
        <f>Questionnaire!K8</f>
        <v>0</v>
      </c>
      <c r="J28" s="452"/>
      <c r="AL28" s="1"/>
    </row>
    <row r="29" spans="4:38">
      <c r="AL29" s="1"/>
    </row>
    <row r="30" spans="4:38">
      <c r="D30" s="36" t="s">
        <v>77</v>
      </c>
      <c r="AL30" s="1"/>
    </row>
    <row r="31" spans="4:38">
      <c r="D31" s="37" t="s">
        <v>78</v>
      </c>
      <c r="I31" s="452" t="str">
        <f>IF('Main Page'!AS14=0,"",'Main Page'!AS14)</f>
        <v/>
      </c>
      <c r="J31" s="452"/>
      <c r="K31" s="453" t="str">
        <f>'Main Page'!AU14</f>
        <v>$/kw-h</v>
      </c>
      <c r="L31" s="453"/>
      <c r="AL31" s="1"/>
    </row>
    <row r="32" spans="4:38">
      <c r="D32" s="37" t="s">
        <v>79</v>
      </c>
      <c r="I32" s="452" t="str">
        <f>IF('Main Page'!AS15=0,"",'Main Page'!AS15)</f>
        <v/>
      </c>
      <c r="J32" s="452"/>
      <c r="K32" s="453" t="str">
        <f>'Main Page'!AU15</f>
        <v>$/therm</v>
      </c>
      <c r="L32" s="453"/>
      <c r="AL32" s="1"/>
    </row>
    <row r="33" spans="3:38">
      <c r="D33" s="37" t="s">
        <v>80</v>
      </c>
      <c r="I33" s="452" t="str">
        <f>IF('Main Page'!AS16=0,"",'Main Page'!AS16)</f>
        <v/>
      </c>
      <c r="J33" s="452"/>
      <c r="K33" s="453" t="str">
        <f>'Main Page'!AU16</f>
        <v>$/gallon</v>
      </c>
      <c r="L33" s="453"/>
      <c r="AL33" s="1"/>
    </row>
    <row r="34" spans="3:38">
      <c r="D34" s="37" t="s">
        <v>81</v>
      </c>
      <c r="I34" s="452" t="str">
        <f>IF('Main Page'!AS17=0,"",'Main Page'!AS17)</f>
        <v/>
      </c>
      <c r="J34" s="452"/>
      <c r="K34" s="453" t="str">
        <f>'Main Page'!AU17</f>
        <v>$/gallon</v>
      </c>
      <c r="L34" s="453"/>
      <c r="AL34" s="1"/>
    </row>
    <row r="35" spans="3:38">
      <c r="K35" s="31"/>
      <c r="L35" s="31"/>
      <c r="AL35" s="1"/>
    </row>
    <row r="36" spans="3:38" ht="20">
      <c r="C36" s="43" t="s">
        <v>808</v>
      </c>
      <c r="D36" s="1"/>
      <c r="E36" s="44"/>
      <c r="F36" s="44"/>
      <c r="G36" s="44"/>
      <c r="H36" s="44"/>
      <c r="AL36" s="1"/>
    </row>
    <row r="37" spans="3:38" ht="9.75" customHeight="1">
      <c r="AB37" s="9"/>
      <c r="AL37" s="1"/>
    </row>
    <row r="38" spans="3:38">
      <c r="D38" s="35" t="s">
        <v>127</v>
      </c>
      <c r="E38" s="3"/>
      <c r="L38" s="10" t="str">
        <f>IF('Home Exterior'!H5=0,"",'Home Exterior'!H5)</f>
        <v/>
      </c>
      <c r="AB38" s="1" t="s">
        <v>266</v>
      </c>
      <c r="AL38" s="1"/>
    </row>
    <row r="39" spans="3:38">
      <c r="D39" s="35" t="s">
        <v>2</v>
      </c>
      <c r="E39" s="3"/>
      <c r="L39" s="10" t="str">
        <f>IF('Home Exterior'!H6=0,"",'Home Exterior'!H6)</f>
        <v/>
      </c>
      <c r="AB39" s="1" t="s">
        <v>265</v>
      </c>
      <c r="AL39" s="1"/>
    </row>
    <row r="40" spans="3:38">
      <c r="D40" s="35" t="s">
        <v>128</v>
      </c>
      <c r="E40" s="3"/>
      <c r="L40" s="11" t="str">
        <f>IFERROR((SUM('Summary Table'!C3:N3)/(COUNT('Summary Table'!C3:N3)-COUNTIF('Summary Table'!C3:N3,0))),"")</f>
        <v/>
      </c>
      <c r="M40" s="31" t="s">
        <v>173</v>
      </c>
      <c r="AB40" s="1" t="s">
        <v>256</v>
      </c>
      <c r="AL40" s="1"/>
    </row>
    <row r="41" spans="3:38">
      <c r="D41" s="35" t="s">
        <v>129</v>
      </c>
      <c r="E41" s="3"/>
      <c r="L41" s="452" t="str">
        <f>IF('Home Exterior'!H8=0,"",'Home Exterior'!H8)</f>
        <v/>
      </c>
      <c r="M41" s="452"/>
      <c r="N41" s="452"/>
      <c r="O41" s="452"/>
      <c r="AB41" s="1" t="s">
        <v>580</v>
      </c>
      <c r="AL41" s="1"/>
    </row>
    <row r="42" spans="3:38">
      <c r="D42" s="37"/>
      <c r="E42" s="6"/>
      <c r="F42" s="8"/>
      <c r="AL42" s="1"/>
    </row>
    <row r="43" spans="3:38">
      <c r="D43" s="37"/>
      <c r="E43" s="35" t="s">
        <v>447</v>
      </c>
      <c r="F43" s="40"/>
      <c r="G43" s="31"/>
      <c r="H43" s="31"/>
      <c r="I43" s="31"/>
      <c r="AL43" s="1"/>
    </row>
    <row r="44" spans="3:38">
      <c r="D44" s="37"/>
      <c r="J44" s="31"/>
      <c r="K44" s="31"/>
      <c r="AL44" s="1"/>
    </row>
    <row r="45" spans="3:38">
      <c r="D45" s="37"/>
      <c r="E45" s="40">
        <v>1</v>
      </c>
      <c r="F45" s="12" t="str">
        <f>IF('Home Exterior'!E30=0,"",'Home Exterior'!E30)</f>
        <v/>
      </c>
      <c r="H45" s="40">
        <v>11</v>
      </c>
      <c r="I45" s="12" t="str">
        <f>IF('Home Exterior'!E40=0,"",'Home Exterior'!E40)</f>
        <v/>
      </c>
      <c r="AL45" s="1"/>
    </row>
    <row r="46" spans="3:38">
      <c r="D46" s="37"/>
      <c r="E46" s="40">
        <v>2</v>
      </c>
      <c r="F46" s="12" t="str">
        <f>IF('Home Exterior'!E31=0,"",'Home Exterior'!E31)</f>
        <v/>
      </c>
      <c r="H46" s="40">
        <v>12</v>
      </c>
      <c r="I46" s="12" t="str">
        <f>IF('Home Exterior'!E41=0,"",'Home Exterior'!E41)</f>
        <v/>
      </c>
      <c r="AL46" s="1"/>
    </row>
    <row r="47" spans="3:38">
      <c r="D47" s="37"/>
      <c r="E47" s="40">
        <v>3</v>
      </c>
      <c r="F47" s="12" t="str">
        <f>IF('Home Exterior'!E32=0,"",'Home Exterior'!E32)</f>
        <v/>
      </c>
      <c r="H47" s="40">
        <v>13</v>
      </c>
      <c r="I47" s="12" t="str">
        <f>IF('Home Exterior'!E42=0,"",'Home Exterior'!E42)</f>
        <v/>
      </c>
      <c r="AL47" s="1"/>
    </row>
    <row r="48" spans="3:38">
      <c r="D48" s="37"/>
      <c r="E48" s="40">
        <v>4</v>
      </c>
      <c r="F48" s="12" t="str">
        <f>IF('Home Exterior'!E33=0,"",'Home Exterior'!E33)</f>
        <v/>
      </c>
      <c r="H48" s="40">
        <v>14</v>
      </c>
      <c r="I48" s="12" t="str">
        <f>IF('Home Exterior'!E43=0,"",'Home Exterior'!E43)</f>
        <v/>
      </c>
      <c r="AL48" s="1"/>
    </row>
    <row r="49" spans="4:43">
      <c r="D49" s="37"/>
      <c r="E49" s="40">
        <v>5</v>
      </c>
      <c r="F49" s="12" t="str">
        <f>IF('Home Exterior'!E34=0,"",'Home Exterior'!E34)</f>
        <v/>
      </c>
      <c r="H49" s="40">
        <v>15</v>
      </c>
      <c r="I49" s="12" t="str">
        <f>IF('Home Exterior'!E44=0,"",'Home Exterior'!E44)</f>
        <v/>
      </c>
    </row>
    <row r="50" spans="4:43">
      <c r="D50" s="37"/>
      <c r="E50" s="40">
        <v>6</v>
      </c>
      <c r="F50" s="12" t="str">
        <f>IF('Home Exterior'!E35=0,"",'Home Exterior'!E35)</f>
        <v/>
      </c>
      <c r="H50" s="40">
        <v>16</v>
      </c>
      <c r="I50" s="12" t="str">
        <f>IF('Home Exterior'!E45=0,"",'Home Exterior'!E45)</f>
        <v/>
      </c>
    </row>
    <row r="51" spans="4:43">
      <c r="D51" s="37"/>
      <c r="E51" s="40">
        <v>7</v>
      </c>
      <c r="F51" s="12" t="str">
        <f>IF('Home Exterior'!E36=0,"",'Home Exterior'!E36)</f>
        <v/>
      </c>
      <c r="H51" s="40">
        <v>17</v>
      </c>
      <c r="I51" s="12" t="str">
        <f>IF('Home Exterior'!E46=0,"",'Home Exterior'!E46)</f>
        <v/>
      </c>
    </row>
    <row r="52" spans="4:43">
      <c r="D52" s="37"/>
      <c r="E52" s="40">
        <v>8</v>
      </c>
      <c r="F52" s="12" t="str">
        <f>IF('Home Exterior'!E37=0,"",'Home Exterior'!E37)</f>
        <v/>
      </c>
      <c r="H52" s="40">
        <v>18</v>
      </c>
      <c r="I52" s="12" t="str">
        <f>IF('Home Exterior'!E47=0,"",'Home Exterior'!E47)</f>
        <v/>
      </c>
    </row>
    <row r="53" spans="4:43">
      <c r="D53" s="37"/>
      <c r="E53" s="40">
        <v>9</v>
      </c>
      <c r="F53" s="12" t="str">
        <f>IF('Home Exterior'!E38=0,"",'Home Exterior'!E38)</f>
        <v/>
      </c>
      <c r="H53" s="40">
        <v>19</v>
      </c>
      <c r="I53" s="12" t="str">
        <f>IF('Home Exterior'!E48=0,"",'Home Exterior'!E48)</f>
        <v/>
      </c>
    </row>
    <row r="54" spans="4:43">
      <c r="D54" s="37"/>
      <c r="E54" s="40">
        <v>10</v>
      </c>
      <c r="F54" s="12" t="str">
        <f>IF('Home Exterior'!E39=0,"",'Home Exterior'!E39)</f>
        <v/>
      </c>
      <c r="H54" s="40">
        <v>20</v>
      </c>
      <c r="I54" s="12" t="str">
        <f>IF('Home Exterior'!E49=0,"",'Home Exterior'!E49)</f>
        <v/>
      </c>
    </row>
    <row r="55" spans="4:43">
      <c r="D55" s="37"/>
    </row>
    <row r="56" spans="4:43">
      <c r="D56" s="37"/>
      <c r="E56" s="6"/>
      <c r="F56" s="8"/>
    </row>
    <row r="58" spans="4:43">
      <c r="D58" s="456"/>
      <c r="E58" s="456"/>
      <c r="F58" s="456"/>
      <c r="G58" s="456"/>
      <c r="J58" s="31"/>
      <c r="K58" s="31"/>
      <c r="L58" s="31"/>
      <c r="M58" s="31"/>
      <c r="N58" s="31"/>
    </row>
    <row r="59" spans="4:43">
      <c r="K59" s="40" t="s">
        <v>9</v>
      </c>
      <c r="L59" s="40" t="s">
        <v>10</v>
      </c>
      <c r="M59" s="40" t="s">
        <v>12</v>
      </c>
      <c r="N59" s="40" t="s">
        <v>11</v>
      </c>
      <c r="O59" s="31"/>
    </row>
    <row r="60" spans="4:43">
      <c r="D60" s="35" t="s">
        <v>823</v>
      </c>
      <c r="K60" s="12" t="e">
        <f>SUM('Home Exterior'!H62:H64)/(COUNT('Home Exterior'!H62:H64)-COUNTIF('Home Exterior'!H62:H64,0))</f>
        <v>#DIV/0!</v>
      </c>
      <c r="L60" s="12" t="e">
        <f>SUM('Home Exterior'!I62:I64)/(COUNT('Home Exterior'!I62:I64)-COUNTIF('Home Exterior'!I62:I64,0))</f>
        <v>#DIV/0!</v>
      </c>
      <c r="M60" s="12" t="e">
        <f>SUM('Home Exterior'!J62:J64)/(COUNT('Home Exterior'!J62:J64)-COUNTIF('Home Exterior'!J62:J64,0))</f>
        <v>#DIV/0!</v>
      </c>
      <c r="N60" s="12" t="e">
        <f>SUM('Home Exterior'!K62:K64)/(COUNT('Home Exterior'!K62:K64)-COUNTIF('Home Exterior'!K62:K64,0))</f>
        <v>#DIV/0!</v>
      </c>
      <c r="O60" s="31" t="s">
        <v>173</v>
      </c>
      <c r="T60" s="7"/>
      <c r="U60" s="7"/>
      <c r="V60" s="7"/>
      <c r="AQ60" s="2"/>
    </row>
    <row r="61" spans="4:43">
      <c r="D61" s="35" t="s">
        <v>130</v>
      </c>
      <c r="F61" s="13"/>
      <c r="K61" s="12" t="e">
        <f>SUM('Home Exterior'!H66:H68)/(COUNT('Home Exterior'!H66:H68)-COUNTIF('Home Exterior'!H66:H68,0))</f>
        <v>#DIV/0!</v>
      </c>
      <c r="L61" s="12" t="e">
        <f>SUM('Home Exterior'!I66:I68)/(COUNT('Home Exterior'!I66:I68)-COUNTIF('Home Exterior'!I66:I68,0))</f>
        <v>#DIV/0!</v>
      </c>
      <c r="M61" s="12" t="e">
        <f>SUM('Home Exterior'!J66:J68)/(COUNT('Home Exterior'!J66:J68)-COUNTIF('Home Exterior'!J66:J68,0))</f>
        <v>#DIV/0!</v>
      </c>
      <c r="N61" s="12" t="e">
        <f>SUM('Home Exterior'!K66:K68)/(COUNT('Home Exterior'!K66:K68)-COUNTIF('Home Exterior'!K66:K68,0))</f>
        <v>#DIV/0!</v>
      </c>
      <c r="O61" s="31" t="s">
        <v>173</v>
      </c>
      <c r="T61" s="14"/>
      <c r="U61" s="14"/>
      <c r="V61" s="14"/>
    </row>
    <row r="62" spans="4:43">
      <c r="D62" s="35" t="s">
        <v>131</v>
      </c>
      <c r="F62" s="13"/>
      <c r="K62" s="10" t="str">
        <f>IF('Home Exterior'!H70=0,"",'Home Exterior'!H70)</f>
        <v/>
      </c>
      <c r="L62" s="10" t="str">
        <f>IF('Home Exterior'!I70=0,"",'Home Exterior'!I70)</f>
        <v/>
      </c>
      <c r="M62" s="10" t="str">
        <f>IF('Home Exterior'!J70=0,"",'Home Exterior'!J70)</f>
        <v/>
      </c>
      <c r="N62" s="10" t="str">
        <f>IF('Home Exterior'!K70=0,"",'Home Exterior'!K70)</f>
        <v/>
      </c>
      <c r="O62" s="31" t="s">
        <v>174</v>
      </c>
    </row>
    <row r="63" spans="4:43">
      <c r="F63" s="13"/>
      <c r="N63" s="31"/>
    </row>
    <row r="64" spans="4:43">
      <c r="N64" s="31"/>
    </row>
    <row r="65" spans="3:38">
      <c r="D65" s="456"/>
      <c r="E65" s="456"/>
      <c r="F65" s="456"/>
      <c r="G65" s="456"/>
      <c r="AL65" s="1"/>
    </row>
    <row r="66" spans="3:38">
      <c r="D66" s="35"/>
      <c r="E66" s="13"/>
      <c r="J66" s="7"/>
      <c r="AL66" s="1"/>
    </row>
    <row r="67" spans="3:38">
      <c r="D67" s="35" t="s">
        <v>654</v>
      </c>
      <c r="E67" s="13"/>
      <c r="K67" s="445" t="str">
        <f>IF(Questionnaire!G84=0,"",Questionnaire!G84)</f>
        <v/>
      </c>
      <c r="L67" s="445"/>
      <c r="AL67" s="1"/>
    </row>
    <row r="68" spans="3:38">
      <c r="D68" s="35"/>
      <c r="E68" s="13"/>
      <c r="K68" s="7"/>
      <c r="AL68" s="1"/>
    </row>
    <row r="69" spans="3:38">
      <c r="D69" s="35" t="s">
        <v>132</v>
      </c>
      <c r="E69" s="13"/>
      <c r="K69" s="22">
        <v>0</v>
      </c>
      <c r="AL69" s="1"/>
    </row>
    <row r="71" spans="3:38">
      <c r="D71" s="456"/>
      <c r="E71" s="456"/>
      <c r="F71" s="456"/>
      <c r="G71" s="456"/>
      <c r="H71" s="456"/>
      <c r="AL71" s="1"/>
    </row>
    <row r="73" spans="3:38">
      <c r="D73" s="35" t="s">
        <v>359</v>
      </c>
      <c r="E73" s="13"/>
      <c r="K73" s="457" t="str">
        <f>IF('Misc Areas'!K5=0,"",'Misc Areas'!K5)</f>
        <v/>
      </c>
      <c r="L73" s="458"/>
      <c r="M73" s="458"/>
      <c r="N73" s="458"/>
      <c r="O73" s="458"/>
      <c r="P73" s="458"/>
      <c r="Q73" s="459"/>
      <c r="AL73" s="1"/>
    </row>
    <row r="74" spans="3:38">
      <c r="D74" s="35" t="s">
        <v>20</v>
      </c>
      <c r="E74" s="13"/>
      <c r="K74" s="445" t="str">
        <f>IF('Misc Areas'!K6=0,"",'Misc Areas'!K6)</f>
        <v/>
      </c>
      <c r="L74" s="445"/>
      <c r="M74" s="445"/>
      <c r="N74" s="445"/>
      <c r="O74" s="445"/>
      <c r="P74" s="445"/>
      <c r="Q74" s="445"/>
      <c r="R74" s="445"/>
      <c r="S74" s="445"/>
      <c r="T74" s="445"/>
      <c r="AL74" s="1"/>
    </row>
    <row r="75" spans="3:38">
      <c r="D75" s="35" t="s">
        <v>472</v>
      </c>
      <c r="E75" s="13"/>
      <c r="K75" s="462" t="str">
        <f>IF('Misc Areas'!K7=0,"",'Misc Areas'!K7)</f>
        <v/>
      </c>
      <c r="L75" s="474"/>
      <c r="M75" s="474"/>
      <c r="N75" s="474"/>
      <c r="O75" s="474"/>
      <c r="P75" s="474"/>
      <c r="Q75" s="463"/>
      <c r="AL75" s="1"/>
    </row>
    <row r="78" spans="3:38" ht="20">
      <c r="C78" s="43" t="s">
        <v>886</v>
      </c>
      <c r="D78" s="1"/>
      <c r="E78" s="44"/>
      <c r="F78" s="44"/>
      <c r="G78" s="44"/>
      <c r="H78" s="44"/>
      <c r="AL78" s="1"/>
    </row>
    <row r="79" spans="3:38">
      <c r="D79" s="36"/>
      <c r="E79" s="15"/>
      <c r="AL79" s="1"/>
    </row>
    <row r="80" spans="3:38">
      <c r="D80" s="35" t="s">
        <v>448</v>
      </c>
      <c r="E80" s="15"/>
      <c r="K80" s="440" t="str">
        <f>IF('Home Exterior'!H13=0, "",'Home Exterior'!H13)</f>
        <v/>
      </c>
      <c r="L80" s="442"/>
      <c r="AL80" s="1"/>
    </row>
    <row r="81" spans="4:38">
      <c r="D81" s="35"/>
      <c r="E81" s="15"/>
      <c r="M81" s="7"/>
      <c r="N81" s="7"/>
      <c r="AL81" s="1"/>
    </row>
    <row r="82" spans="4:38">
      <c r="D82" s="31" t="s">
        <v>697</v>
      </c>
      <c r="E82" s="31"/>
      <c r="F82" s="31"/>
      <c r="G82" s="31"/>
      <c r="H82" s="31"/>
      <c r="K82" s="31"/>
      <c r="L82" s="31"/>
      <c r="M82" s="31"/>
      <c r="N82" s="31"/>
      <c r="O82" s="31"/>
      <c r="P82" s="31"/>
      <c r="Q82" s="31"/>
      <c r="W82" s="7"/>
      <c r="X82" s="7"/>
      <c r="Y82" s="7"/>
      <c r="Z82" s="7"/>
      <c r="AA82" s="7"/>
      <c r="AB82" s="7"/>
      <c r="AC82" s="7"/>
      <c r="AD82" s="7"/>
      <c r="AL82" s="1"/>
    </row>
    <row r="83" spans="4:38">
      <c r="D83" s="31" t="s">
        <v>246</v>
      </c>
      <c r="E83" s="16"/>
      <c r="F83" s="16"/>
      <c r="G83" s="16"/>
      <c r="H83" s="16"/>
      <c r="K83" s="452" t="str">
        <f>IF('Home Exterior'!H15=0,"",'Home Exterior'!H15)</f>
        <v/>
      </c>
      <c r="L83" s="452"/>
      <c r="M83" s="452"/>
      <c r="N83" s="452"/>
      <c r="O83" s="452"/>
      <c r="P83" s="452"/>
      <c r="Q83" s="452"/>
      <c r="R83" s="452"/>
      <c r="S83" s="452"/>
      <c r="T83" s="452"/>
      <c r="U83" s="17"/>
      <c r="V83" s="17"/>
      <c r="W83" s="18"/>
      <c r="X83" s="18"/>
      <c r="Y83" s="18"/>
      <c r="Z83" s="18"/>
      <c r="AA83" s="18"/>
      <c r="AB83" s="18"/>
      <c r="AC83" s="18"/>
      <c r="AD83" s="18"/>
      <c r="AL83" s="1"/>
    </row>
    <row r="84" spans="4:38">
      <c r="D84" s="31" t="s">
        <v>247</v>
      </c>
      <c r="E84" s="16"/>
      <c r="F84" s="16"/>
      <c r="G84" s="16"/>
      <c r="H84" s="16"/>
      <c r="K84" s="447" t="str">
        <f>IF('Home Exterior'!H16=0,"",'Home Exterior'!H16)</f>
        <v/>
      </c>
      <c r="L84" s="448"/>
      <c r="M84" s="448"/>
      <c r="N84" s="449"/>
      <c r="O84" s="16"/>
      <c r="P84" s="16"/>
      <c r="Q84" s="16"/>
      <c r="S84" s="17"/>
      <c r="T84" s="17"/>
      <c r="U84" s="17"/>
      <c r="V84" s="17"/>
      <c r="W84" s="18"/>
      <c r="X84" s="18"/>
      <c r="Y84" s="18"/>
      <c r="Z84" s="18"/>
      <c r="AA84" s="18"/>
      <c r="AB84" s="18"/>
      <c r="AC84" s="18"/>
      <c r="AD84" s="18"/>
      <c r="AL84" s="1"/>
    </row>
    <row r="85" spans="4:38">
      <c r="D85" s="31" t="s">
        <v>248</v>
      </c>
      <c r="E85" s="16"/>
      <c r="F85" s="16"/>
      <c r="G85" s="16"/>
      <c r="H85" s="16"/>
      <c r="K85" s="447" t="str">
        <f>IF('Home Exterior'!H17=0,"",'Home Exterior'!H17)</f>
        <v/>
      </c>
      <c r="L85" s="448"/>
      <c r="M85" s="448"/>
      <c r="N85" s="449"/>
      <c r="O85" s="16"/>
      <c r="P85" s="16"/>
      <c r="Q85" s="16"/>
      <c r="S85" s="17"/>
      <c r="T85" s="17"/>
      <c r="U85" s="17"/>
      <c r="V85" s="17"/>
      <c r="W85" s="18"/>
      <c r="X85" s="18"/>
      <c r="Y85" s="18"/>
      <c r="Z85" s="18"/>
      <c r="AA85" s="18"/>
      <c r="AB85" s="18"/>
      <c r="AC85" s="18"/>
      <c r="AD85" s="18"/>
      <c r="AL85" s="1"/>
    </row>
    <row r="86" spans="4:38">
      <c r="D86" s="31" t="s">
        <v>579</v>
      </c>
      <c r="E86" s="16"/>
      <c r="F86" s="16"/>
      <c r="G86" s="16"/>
      <c r="H86" s="16"/>
      <c r="K86" s="447" t="str">
        <f>IF('Home Exterior'!H18=0,"",'Home Exterior'!H18)</f>
        <v/>
      </c>
      <c r="L86" s="448"/>
      <c r="M86" s="448"/>
      <c r="N86" s="449"/>
      <c r="O86" s="16"/>
      <c r="P86" s="16"/>
      <c r="Q86" s="16"/>
      <c r="S86" s="17"/>
      <c r="T86" s="17"/>
      <c r="U86" s="17"/>
      <c r="V86" s="17"/>
      <c r="W86" s="18"/>
      <c r="X86" s="18"/>
      <c r="Y86" s="18"/>
      <c r="Z86" s="18"/>
      <c r="AA86" s="18"/>
      <c r="AB86" s="18"/>
      <c r="AC86" s="18"/>
      <c r="AD86" s="18"/>
      <c r="AL86" s="1"/>
    </row>
    <row r="87" spans="4:38">
      <c r="D87" s="31" t="s">
        <v>20</v>
      </c>
      <c r="E87" s="16"/>
      <c r="F87" s="16"/>
      <c r="G87" s="16"/>
      <c r="H87" s="16"/>
      <c r="K87" s="447" t="str">
        <f>IF('Home Exterior'!H19=0,"",'Home Exterior'!H19)</f>
        <v/>
      </c>
      <c r="L87" s="448"/>
      <c r="M87" s="448"/>
      <c r="N87" s="449"/>
      <c r="O87" s="16"/>
      <c r="P87" s="16"/>
      <c r="Q87" s="16"/>
      <c r="S87" s="17"/>
      <c r="T87" s="17"/>
      <c r="U87" s="17"/>
      <c r="V87" s="17"/>
      <c r="W87" s="18"/>
      <c r="X87" s="18"/>
      <c r="Y87" s="18"/>
      <c r="Z87" s="18"/>
      <c r="AA87" s="18"/>
      <c r="AB87" s="18"/>
      <c r="AC87" s="18"/>
      <c r="AD87" s="18"/>
      <c r="AL87" s="1"/>
    </row>
    <row r="88" spans="4:38">
      <c r="E88" s="16"/>
      <c r="F88" s="16"/>
      <c r="G88" s="16"/>
      <c r="H88" s="16"/>
      <c r="K88" s="16"/>
      <c r="L88" s="16"/>
      <c r="M88" s="8"/>
      <c r="N88" s="8"/>
      <c r="O88" s="8"/>
      <c r="P88" s="8"/>
      <c r="Q88" s="8"/>
      <c r="R88" s="18"/>
      <c r="S88" s="18"/>
      <c r="T88" s="18"/>
      <c r="U88" s="18"/>
      <c r="V88" s="18"/>
      <c r="W88" s="18"/>
      <c r="X88" s="18"/>
      <c r="Y88" s="18"/>
      <c r="Z88" s="18"/>
      <c r="AL88" s="1"/>
    </row>
    <row r="89" spans="4:38">
      <c r="D89" s="31" t="s">
        <v>10</v>
      </c>
      <c r="E89" s="31"/>
      <c r="F89" s="31"/>
      <c r="G89" s="31"/>
      <c r="H89" s="31"/>
      <c r="K89" s="31"/>
      <c r="L89" s="31"/>
      <c r="M89" s="31"/>
      <c r="N89" s="31"/>
      <c r="O89" s="31"/>
      <c r="P89" s="31"/>
      <c r="Q89" s="31"/>
      <c r="R89" s="18"/>
      <c r="S89" s="18"/>
      <c r="T89" s="18"/>
      <c r="U89" s="18"/>
      <c r="V89" s="18"/>
      <c r="W89" s="18"/>
      <c r="X89" s="18"/>
      <c r="AL89" s="1"/>
    </row>
    <row r="90" spans="4:38">
      <c r="D90" s="31" t="s">
        <v>246</v>
      </c>
      <c r="E90" s="16"/>
      <c r="F90" s="16"/>
      <c r="G90" s="16"/>
      <c r="H90" s="16"/>
      <c r="K90" s="452" t="str">
        <f>IF('Home Exterior'!N15=0,"",'Home Exterior'!N15)</f>
        <v/>
      </c>
      <c r="L90" s="452"/>
      <c r="M90" s="452"/>
      <c r="N90" s="452"/>
      <c r="O90" s="452"/>
      <c r="P90" s="452"/>
      <c r="Q90" s="452"/>
      <c r="R90" s="452"/>
      <c r="S90" s="452"/>
      <c r="T90" s="452"/>
      <c r="U90" s="18"/>
      <c r="V90" s="18"/>
      <c r="W90" s="18"/>
      <c r="X90" s="18"/>
      <c r="AL90" s="1"/>
    </row>
    <row r="91" spans="4:38">
      <c r="D91" s="31" t="s">
        <v>247</v>
      </c>
      <c r="E91" s="16"/>
      <c r="F91" s="16"/>
      <c r="G91" s="16"/>
      <c r="H91" s="16"/>
      <c r="K91" s="476" t="str">
        <f>IF('Home Exterior'!N16=0,"",'Home Exterior'!N16)</f>
        <v/>
      </c>
      <c r="L91" s="477"/>
      <c r="M91" s="477"/>
      <c r="N91" s="478"/>
      <c r="O91" s="16"/>
      <c r="P91" s="16"/>
      <c r="Q91" s="16"/>
      <c r="R91" s="18"/>
      <c r="S91" s="18"/>
      <c r="T91" s="18"/>
      <c r="U91" s="18"/>
      <c r="V91" s="18"/>
      <c r="W91" s="18"/>
      <c r="X91" s="18"/>
      <c r="AL91" s="1"/>
    </row>
    <row r="92" spans="4:38">
      <c r="D92" s="31" t="s">
        <v>248</v>
      </c>
      <c r="E92" s="16"/>
      <c r="F92" s="16"/>
      <c r="G92" s="16"/>
      <c r="H92" s="16"/>
      <c r="K92" s="447" t="str">
        <f>IF('Home Exterior'!N17=0,"",'Home Exterior'!N17)</f>
        <v/>
      </c>
      <c r="L92" s="448"/>
      <c r="M92" s="448"/>
      <c r="N92" s="449"/>
      <c r="O92" s="16"/>
      <c r="P92" s="16"/>
      <c r="Q92" s="16"/>
      <c r="R92" s="18"/>
      <c r="S92" s="18"/>
      <c r="T92" s="18"/>
      <c r="U92" s="18"/>
      <c r="V92" s="18"/>
      <c r="W92" s="18"/>
      <c r="X92" s="18"/>
      <c r="AL92" s="1"/>
    </row>
    <row r="93" spans="4:38">
      <c r="D93" s="31" t="s">
        <v>579</v>
      </c>
      <c r="E93" s="16"/>
      <c r="F93" s="16"/>
      <c r="G93" s="16"/>
      <c r="H93" s="16"/>
      <c r="K93" s="447" t="str">
        <f>IF('Home Exterior'!N18=0,"",'Home Exterior'!N18)</f>
        <v/>
      </c>
      <c r="L93" s="448"/>
      <c r="M93" s="448"/>
      <c r="N93" s="449"/>
      <c r="O93" s="16"/>
      <c r="P93" s="16"/>
      <c r="Q93" s="16"/>
      <c r="R93" s="18"/>
      <c r="S93" s="18"/>
      <c r="T93" s="18"/>
      <c r="U93" s="18"/>
      <c r="V93" s="18"/>
      <c r="W93" s="18"/>
      <c r="X93" s="18"/>
      <c r="AL93" s="1"/>
    </row>
    <row r="94" spans="4:38">
      <c r="D94" s="31" t="s">
        <v>20</v>
      </c>
      <c r="E94" s="16"/>
      <c r="F94" s="16"/>
      <c r="G94" s="16"/>
      <c r="H94" s="16"/>
      <c r="K94" s="447" t="str">
        <f>IF('Home Exterior'!N19=0,"",'Home Exterior'!N19)</f>
        <v/>
      </c>
      <c r="L94" s="448"/>
      <c r="M94" s="448"/>
      <c r="N94" s="449"/>
      <c r="O94" s="16"/>
      <c r="P94" s="16"/>
      <c r="Q94" s="16"/>
      <c r="R94" s="18"/>
      <c r="S94" s="18"/>
      <c r="T94" s="18"/>
      <c r="U94" s="18"/>
      <c r="V94" s="18"/>
      <c r="W94" s="18"/>
      <c r="X94" s="18"/>
      <c r="AL94" s="1"/>
    </row>
    <row r="95" spans="4:38">
      <c r="E95" s="16"/>
      <c r="F95" s="16"/>
      <c r="G95" s="16"/>
      <c r="H95" s="16"/>
      <c r="K95" s="8"/>
      <c r="L95" s="8"/>
      <c r="M95" s="8"/>
      <c r="N95" s="8"/>
      <c r="O95" s="8"/>
      <c r="P95" s="8"/>
      <c r="Q95" s="8"/>
      <c r="R95" s="18"/>
      <c r="S95" s="18"/>
      <c r="T95" s="18"/>
      <c r="U95" s="18"/>
      <c r="V95" s="18"/>
      <c r="W95" s="18"/>
      <c r="X95" s="18"/>
      <c r="AL95" s="1"/>
    </row>
    <row r="96" spans="4:38">
      <c r="D96" s="31" t="s">
        <v>12</v>
      </c>
      <c r="E96" s="31"/>
      <c r="F96" s="31"/>
      <c r="G96" s="31"/>
      <c r="H96" s="31"/>
      <c r="K96" s="31"/>
      <c r="L96" s="31"/>
      <c r="M96" s="31"/>
      <c r="N96" s="31"/>
      <c r="O96" s="31"/>
      <c r="P96" s="31"/>
      <c r="Q96" s="31"/>
      <c r="R96" s="18"/>
      <c r="S96" s="18"/>
      <c r="T96" s="18"/>
      <c r="U96" s="18"/>
      <c r="V96" s="18"/>
      <c r="W96" s="18"/>
      <c r="X96" s="18"/>
      <c r="AL96" s="1"/>
    </row>
    <row r="97" spans="3:38">
      <c r="D97" s="31" t="s">
        <v>246</v>
      </c>
      <c r="E97" s="16"/>
      <c r="F97" s="16"/>
      <c r="G97" s="16"/>
      <c r="H97" s="16"/>
      <c r="K97" s="452" t="str">
        <f>IF('Home Exterior'!H$22=0,"",'Home Exterior'!H$22)</f>
        <v/>
      </c>
      <c r="L97" s="452"/>
      <c r="M97" s="452"/>
      <c r="N97" s="452"/>
      <c r="O97" s="452"/>
      <c r="P97" s="452"/>
      <c r="Q97" s="452"/>
      <c r="R97" s="452"/>
      <c r="S97" s="452"/>
      <c r="T97" s="452"/>
      <c r="U97" s="18"/>
      <c r="V97" s="18"/>
      <c r="W97" s="18"/>
      <c r="X97" s="18"/>
      <c r="AL97" s="1"/>
    </row>
    <row r="98" spans="3:38">
      <c r="D98" s="31" t="s">
        <v>247</v>
      </c>
      <c r="E98" s="16"/>
      <c r="F98" s="16"/>
      <c r="G98" s="16"/>
      <c r="H98" s="16"/>
      <c r="K98" s="447" t="str">
        <f>IF('Home Exterior'!H23=0,"",'Home Exterior'!H23)</f>
        <v/>
      </c>
      <c r="L98" s="448"/>
      <c r="M98" s="448"/>
      <c r="N98" s="449"/>
      <c r="O98" s="16"/>
      <c r="P98" s="16"/>
      <c r="Q98" s="16"/>
      <c r="R98" s="18"/>
      <c r="S98" s="18"/>
      <c r="T98" s="18"/>
      <c r="U98" s="18"/>
      <c r="V98" s="18"/>
      <c r="W98" s="18"/>
      <c r="X98" s="18"/>
      <c r="AL98" s="1"/>
    </row>
    <row r="99" spans="3:38">
      <c r="D99" s="31" t="s">
        <v>248</v>
      </c>
      <c r="E99" s="16"/>
      <c r="F99" s="16"/>
      <c r="G99" s="16"/>
      <c r="H99" s="16"/>
      <c r="K99" s="447" t="str">
        <f>IF('Home Exterior'!H24=0,"",'Home Exterior'!H24)</f>
        <v/>
      </c>
      <c r="L99" s="448"/>
      <c r="M99" s="448"/>
      <c r="N99" s="449"/>
      <c r="O99" s="16"/>
      <c r="P99" s="16"/>
      <c r="Q99" s="16"/>
      <c r="R99" s="18"/>
      <c r="S99" s="18"/>
      <c r="T99" s="18"/>
      <c r="U99" s="18"/>
      <c r="V99" s="18"/>
      <c r="W99" s="18"/>
      <c r="X99" s="18"/>
      <c r="AL99" s="1"/>
    </row>
    <row r="100" spans="3:38">
      <c r="D100" s="31" t="s">
        <v>579</v>
      </c>
      <c r="E100" s="16"/>
      <c r="F100" s="16"/>
      <c r="G100" s="16"/>
      <c r="H100" s="16"/>
      <c r="K100" s="447" t="str">
        <f>IF('Home Exterior'!H25=0,"",'Home Exterior'!H25)</f>
        <v/>
      </c>
      <c r="L100" s="448"/>
      <c r="M100" s="448"/>
      <c r="N100" s="449"/>
      <c r="O100" s="16"/>
      <c r="P100" s="16"/>
      <c r="Q100" s="16"/>
      <c r="R100" s="18"/>
      <c r="S100" s="18"/>
      <c r="T100" s="18"/>
      <c r="U100" s="18"/>
      <c r="V100" s="18"/>
      <c r="W100" s="18"/>
      <c r="X100" s="18"/>
      <c r="AL100" s="1"/>
    </row>
    <row r="101" spans="3:38">
      <c r="D101" s="31" t="s">
        <v>20</v>
      </c>
      <c r="E101" s="16"/>
      <c r="F101" s="16"/>
      <c r="G101" s="16"/>
      <c r="H101" s="16"/>
      <c r="K101" s="447" t="str">
        <f>IF('Home Exterior'!H26=0,"",'Home Exterior'!H26)</f>
        <v/>
      </c>
      <c r="L101" s="448"/>
      <c r="M101" s="448"/>
      <c r="N101" s="449"/>
      <c r="O101" s="16"/>
      <c r="P101" s="16"/>
      <c r="Q101" s="16"/>
      <c r="R101" s="18"/>
      <c r="S101" s="18"/>
      <c r="T101" s="18"/>
      <c r="U101" s="18"/>
      <c r="V101" s="18"/>
      <c r="W101" s="18"/>
      <c r="X101" s="18"/>
      <c r="AL101" s="1"/>
    </row>
    <row r="102" spans="3:38">
      <c r="E102" s="16"/>
      <c r="F102" s="16"/>
      <c r="G102" s="16"/>
      <c r="H102" s="16"/>
      <c r="K102" s="8"/>
      <c r="L102" s="8"/>
      <c r="M102" s="8"/>
      <c r="N102" s="8"/>
      <c r="O102" s="16"/>
      <c r="P102" s="16"/>
      <c r="Q102" s="16"/>
      <c r="R102" s="18"/>
      <c r="S102" s="18"/>
      <c r="T102" s="18"/>
      <c r="U102" s="18"/>
      <c r="V102" s="18"/>
      <c r="W102" s="18"/>
      <c r="X102" s="18"/>
      <c r="AL102" s="1"/>
    </row>
    <row r="103" spans="3:38">
      <c r="D103" s="31" t="s">
        <v>11</v>
      </c>
      <c r="E103" s="31"/>
      <c r="F103" s="31"/>
      <c r="G103" s="31"/>
      <c r="H103" s="31"/>
      <c r="K103" s="31"/>
      <c r="L103" s="31"/>
      <c r="M103" s="31"/>
      <c r="N103" s="31"/>
      <c r="O103" s="31"/>
      <c r="P103" s="31"/>
      <c r="Q103" s="31"/>
      <c r="R103" s="18"/>
      <c r="S103" s="18"/>
      <c r="T103" s="18"/>
      <c r="U103" s="18"/>
      <c r="V103" s="18"/>
      <c r="W103" s="18"/>
      <c r="X103" s="18"/>
      <c r="AL103" s="1"/>
    </row>
    <row r="104" spans="3:38">
      <c r="D104" s="31" t="s">
        <v>246</v>
      </c>
      <c r="E104" s="16"/>
      <c r="F104" s="16"/>
      <c r="G104" s="16"/>
      <c r="H104" s="16"/>
      <c r="K104" s="452" t="str">
        <f>IF('Home Exterior'!N$22=0,"",'Home Exterior'!N$22)</f>
        <v/>
      </c>
      <c r="L104" s="452"/>
      <c r="M104" s="452"/>
      <c r="N104" s="452"/>
      <c r="O104" s="452"/>
      <c r="P104" s="452"/>
      <c r="Q104" s="452"/>
      <c r="R104" s="452"/>
      <c r="S104" s="452"/>
      <c r="T104" s="452"/>
      <c r="U104" s="18"/>
      <c r="V104" s="18"/>
      <c r="W104" s="18"/>
      <c r="X104" s="18"/>
      <c r="AL104" s="1"/>
    </row>
    <row r="105" spans="3:38">
      <c r="D105" s="31" t="s">
        <v>247</v>
      </c>
      <c r="E105" s="16"/>
      <c r="F105" s="16"/>
      <c r="G105" s="16"/>
      <c r="H105" s="16"/>
      <c r="K105" s="447" t="str">
        <f>IF('Home Exterior'!N23=0,"",'Home Exterior'!N23)</f>
        <v/>
      </c>
      <c r="L105" s="448"/>
      <c r="M105" s="448"/>
      <c r="N105" s="449"/>
      <c r="O105" s="16"/>
      <c r="P105" s="16"/>
      <c r="Q105" s="16"/>
      <c r="R105" s="18"/>
      <c r="S105" s="18"/>
      <c r="T105" s="18"/>
      <c r="U105" s="18"/>
      <c r="V105" s="18"/>
      <c r="W105" s="18"/>
      <c r="X105" s="18"/>
      <c r="AL105" s="1"/>
    </row>
    <row r="106" spans="3:38">
      <c r="D106" s="31" t="s">
        <v>248</v>
      </c>
      <c r="E106" s="16"/>
      <c r="F106" s="16"/>
      <c r="G106" s="16"/>
      <c r="H106" s="16"/>
      <c r="K106" s="447" t="str">
        <f>IF('Home Exterior'!N24=0,"",'Home Exterior'!N24)</f>
        <v/>
      </c>
      <c r="L106" s="448"/>
      <c r="M106" s="448"/>
      <c r="N106" s="449"/>
      <c r="O106" s="16"/>
      <c r="P106" s="16"/>
      <c r="Q106" s="16"/>
      <c r="R106" s="18"/>
      <c r="S106" s="18"/>
      <c r="T106" s="18"/>
      <c r="U106" s="18"/>
      <c r="V106" s="18"/>
      <c r="W106" s="18"/>
      <c r="X106" s="18"/>
      <c r="AL106" s="1"/>
    </row>
    <row r="107" spans="3:38">
      <c r="D107" s="31" t="s">
        <v>579</v>
      </c>
      <c r="E107" s="16"/>
      <c r="F107" s="16"/>
      <c r="G107" s="16"/>
      <c r="H107" s="16"/>
      <c r="K107" s="447" t="str">
        <f>IF('Home Exterior'!N25=0,"",'Home Exterior'!N25)</f>
        <v/>
      </c>
      <c r="L107" s="448"/>
      <c r="M107" s="448"/>
      <c r="N107" s="449"/>
      <c r="O107" s="16"/>
      <c r="P107" s="16"/>
      <c r="Q107" s="16"/>
      <c r="R107" s="18"/>
      <c r="S107" s="18"/>
      <c r="T107" s="18"/>
      <c r="U107" s="18"/>
      <c r="V107" s="18"/>
      <c r="W107" s="18"/>
      <c r="X107" s="18"/>
      <c r="AL107" s="1"/>
    </row>
    <row r="108" spans="3:38">
      <c r="D108" s="31" t="s">
        <v>20</v>
      </c>
      <c r="E108" s="16"/>
      <c r="F108" s="16"/>
      <c r="G108" s="16"/>
      <c r="H108" s="16"/>
      <c r="K108" s="447" t="str">
        <f>IF('Home Exterior'!N26=0,"",'Home Exterior'!N26)</f>
        <v/>
      </c>
      <c r="L108" s="448"/>
      <c r="M108" s="448"/>
      <c r="N108" s="449"/>
      <c r="O108" s="16"/>
      <c r="P108" s="16"/>
      <c r="Q108" s="16"/>
      <c r="R108" s="18"/>
      <c r="S108" s="18"/>
      <c r="T108" s="18"/>
      <c r="U108" s="18"/>
      <c r="V108" s="18"/>
      <c r="W108" s="18"/>
      <c r="X108" s="18"/>
      <c r="AL108" s="1"/>
    </row>
    <row r="109" spans="3:38">
      <c r="I109" s="18"/>
      <c r="J109" s="18"/>
      <c r="K109" s="18"/>
      <c r="L109" s="18"/>
      <c r="M109" s="18"/>
      <c r="N109" s="18"/>
      <c r="O109" s="18"/>
      <c r="P109" s="18"/>
      <c r="Q109" s="18"/>
      <c r="R109" s="18"/>
      <c r="S109" s="18"/>
      <c r="T109" s="18"/>
      <c r="U109" s="18"/>
      <c r="V109" s="18"/>
      <c r="W109" s="18"/>
      <c r="X109" s="18"/>
      <c r="AL109" s="1"/>
    </row>
    <row r="110" spans="3:38" ht="20">
      <c r="C110" s="43" t="s">
        <v>806</v>
      </c>
      <c r="D110" s="1"/>
      <c r="I110" s="18"/>
      <c r="J110" s="18"/>
      <c r="K110" s="18"/>
      <c r="L110" s="18"/>
      <c r="M110" s="18"/>
      <c r="N110" s="18"/>
      <c r="O110" s="18"/>
      <c r="P110" s="18"/>
      <c r="Q110" s="18"/>
      <c r="R110" s="18"/>
      <c r="S110" s="18"/>
      <c r="T110" s="18"/>
      <c r="U110" s="18"/>
      <c r="V110" s="18"/>
      <c r="W110" s="18"/>
      <c r="X110" s="18"/>
      <c r="AL110" s="1"/>
    </row>
    <row r="111" spans="3:38">
      <c r="D111" s="456"/>
      <c r="E111" s="456"/>
      <c r="F111" s="456"/>
      <c r="G111" s="456"/>
      <c r="H111" s="456"/>
      <c r="I111" s="18"/>
      <c r="J111" s="18"/>
      <c r="K111" s="18"/>
      <c r="L111" s="18"/>
      <c r="M111" s="18"/>
      <c r="N111" s="18"/>
      <c r="O111" s="18"/>
      <c r="P111" s="18"/>
      <c r="Q111" s="18"/>
      <c r="R111" s="18"/>
      <c r="S111" s="18"/>
      <c r="T111" s="18"/>
      <c r="U111" s="18"/>
      <c r="V111" s="18"/>
      <c r="W111" s="18"/>
      <c r="X111" s="18"/>
      <c r="AL111" s="1"/>
    </row>
    <row r="112" spans="3:38">
      <c r="I112" s="18"/>
      <c r="J112" s="18"/>
      <c r="K112" s="18"/>
      <c r="L112" s="18"/>
      <c r="M112" s="18"/>
      <c r="N112" s="18"/>
      <c r="O112" s="18"/>
      <c r="P112" s="18"/>
      <c r="Q112" s="18"/>
      <c r="R112" s="18"/>
      <c r="S112" s="18"/>
      <c r="T112" s="18"/>
      <c r="U112" s="18"/>
      <c r="V112" s="18"/>
      <c r="W112" s="18"/>
      <c r="X112" s="18"/>
      <c r="AL112" s="1"/>
    </row>
    <row r="113" spans="4:38">
      <c r="D113" s="30" t="s">
        <v>449</v>
      </c>
      <c r="I113" s="18"/>
      <c r="J113" s="18"/>
      <c r="K113" s="18"/>
      <c r="L113" s="18"/>
      <c r="M113" s="18"/>
      <c r="N113" s="18"/>
      <c r="O113" s="18"/>
      <c r="P113" s="18"/>
      <c r="Q113" s="18"/>
      <c r="R113" s="18"/>
      <c r="S113" s="18"/>
      <c r="T113" s="18"/>
      <c r="U113" s="18"/>
      <c r="V113" s="18"/>
      <c r="W113" s="18"/>
      <c r="X113" s="18"/>
      <c r="Y113" s="18"/>
      <c r="AL113" s="1"/>
    </row>
    <row r="114" spans="4:38">
      <c r="D114" s="37" t="s">
        <v>450</v>
      </c>
      <c r="E114" s="6"/>
      <c r="F114" s="6"/>
      <c r="G114" s="6"/>
      <c r="H114" s="6"/>
      <c r="I114" s="19"/>
      <c r="J114" s="19"/>
      <c r="L114" s="20">
        <f>'Home Exterior'!H55</f>
        <v>0</v>
      </c>
      <c r="M114" s="8"/>
      <c r="N114" s="8"/>
      <c r="O114" s="8"/>
      <c r="P114" s="8"/>
      <c r="Q114" s="8"/>
      <c r="R114" s="8"/>
      <c r="S114" s="18"/>
      <c r="T114" s="18"/>
      <c r="U114" s="18"/>
      <c r="V114" s="18"/>
      <c r="W114" s="18"/>
      <c r="X114" s="18"/>
      <c r="AL114" s="1"/>
    </row>
    <row r="115" spans="4:38">
      <c r="D115" s="37" t="s">
        <v>451</v>
      </c>
      <c r="E115" s="6"/>
      <c r="F115" s="6"/>
      <c r="G115" s="6"/>
      <c r="H115" s="6"/>
      <c r="I115" s="19"/>
      <c r="J115" s="19"/>
      <c r="L115" s="447" t="str">
        <f>IF('Home Exterior'!I55=0,"",'Home Exterior'!I55)</f>
        <v/>
      </c>
      <c r="M115" s="448"/>
      <c r="N115" s="448"/>
      <c r="O115" s="448"/>
      <c r="P115" s="448"/>
      <c r="Q115" s="448"/>
      <c r="R115" s="449"/>
      <c r="S115" s="18"/>
      <c r="T115" s="18"/>
      <c r="U115" s="18"/>
      <c r="V115" s="18"/>
      <c r="W115" s="18"/>
      <c r="X115" s="18"/>
      <c r="AL115" s="1"/>
    </row>
    <row r="116" spans="4:38" ht="18.5">
      <c r="D116" s="37" t="s">
        <v>452</v>
      </c>
      <c r="E116" s="6"/>
      <c r="F116" s="6"/>
      <c r="G116" s="6"/>
      <c r="H116" s="6"/>
      <c r="I116" s="19"/>
      <c r="J116" s="19"/>
      <c r="L116" s="21">
        <f>'Home Exterior'!O55</f>
        <v>0</v>
      </c>
      <c r="M116" s="31" t="s">
        <v>788</v>
      </c>
      <c r="N116" s="8"/>
      <c r="O116" s="8"/>
      <c r="P116" s="8"/>
      <c r="Q116" s="8"/>
      <c r="R116" s="8"/>
      <c r="S116" s="18"/>
      <c r="T116" s="18"/>
      <c r="U116" s="18"/>
      <c r="V116" s="18"/>
      <c r="W116" s="18"/>
      <c r="X116" s="18"/>
      <c r="AL116" s="1"/>
    </row>
    <row r="117" spans="4:38">
      <c r="I117" s="18"/>
      <c r="J117" s="18"/>
      <c r="L117" s="18"/>
      <c r="M117" s="18"/>
      <c r="N117" s="18"/>
      <c r="O117" s="18"/>
      <c r="P117" s="18"/>
      <c r="Q117" s="18"/>
      <c r="R117" s="18"/>
      <c r="S117" s="18"/>
      <c r="T117" s="18"/>
      <c r="U117" s="18"/>
      <c r="V117" s="18"/>
      <c r="W117" s="18"/>
      <c r="X117" s="18"/>
      <c r="AL117" s="1"/>
    </row>
    <row r="118" spans="4:38">
      <c r="I118" s="18"/>
      <c r="J118" s="18"/>
      <c r="L118" s="18"/>
      <c r="M118" s="18"/>
      <c r="N118" s="18"/>
      <c r="O118" s="18"/>
      <c r="P118" s="18"/>
      <c r="Q118" s="18"/>
      <c r="R118" s="18"/>
      <c r="S118" s="18"/>
      <c r="T118" s="18"/>
      <c r="U118" s="18"/>
      <c r="V118" s="18"/>
      <c r="W118" s="18"/>
      <c r="X118" s="18"/>
      <c r="AL118" s="1"/>
    </row>
    <row r="119" spans="4:38">
      <c r="I119" s="18"/>
      <c r="J119" s="18"/>
      <c r="L119" s="18"/>
      <c r="M119" s="18"/>
      <c r="N119" s="18"/>
      <c r="O119" s="18"/>
      <c r="P119" s="18"/>
      <c r="Q119" s="18"/>
      <c r="R119" s="18"/>
      <c r="S119" s="18"/>
      <c r="T119" s="18"/>
      <c r="U119" s="18"/>
      <c r="V119" s="18"/>
      <c r="W119" s="18"/>
      <c r="X119" s="18"/>
      <c r="AL119" s="1"/>
    </row>
    <row r="120" spans="4:38">
      <c r="D120" s="30" t="s">
        <v>454</v>
      </c>
      <c r="I120" s="18"/>
      <c r="J120" s="18"/>
      <c r="L120" s="18"/>
      <c r="M120" s="18"/>
      <c r="N120" s="18"/>
      <c r="O120" s="18"/>
      <c r="P120" s="18"/>
      <c r="Q120" s="18"/>
      <c r="R120" s="18"/>
      <c r="S120" s="18"/>
      <c r="T120" s="18"/>
      <c r="U120" s="18"/>
      <c r="V120" s="18"/>
      <c r="W120" s="18"/>
      <c r="X120" s="18"/>
      <c r="AL120" s="1"/>
    </row>
    <row r="121" spans="4:38">
      <c r="D121" s="37" t="s">
        <v>450</v>
      </c>
      <c r="I121" s="18"/>
      <c r="J121" s="18"/>
      <c r="L121" s="20">
        <f>'Home Exterior'!H56</f>
        <v>0</v>
      </c>
      <c r="M121" s="8"/>
      <c r="N121" s="8"/>
      <c r="O121" s="8"/>
      <c r="P121" s="8"/>
      <c r="Q121" s="8"/>
      <c r="R121" s="8"/>
      <c r="S121" s="18"/>
      <c r="T121" s="18"/>
      <c r="U121" s="18"/>
      <c r="V121" s="18"/>
      <c r="W121" s="18"/>
      <c r="X121" s="18"/>
      <c r="AL121" s="1"/>
    </row>
    <row r="122" spans="4:38">
      <c r="D122" s="37" t="s">
        <v>451</v>
      </c>
      <c r="I122" s="18"/>
      <c r="J122" s="18"/>
      <c r="L122" s="447" t="str">
        <f>IF('Home Exterior'!I56=0,"",'Home Exterior'!I56)</f>
        <v/>
      </c>
      <c r="M122" s="448"/>
      <c r="N122" s="448"/>
      <c r="O122" s="448"/>
      <c r="P122" s="448"/>
      <c r="Q122" s="448"/>
      <c r="R122" s="449"/>
      <c r="S122" s="18"/>
      <c r="T122" s="18"/>
      <c r="U122" s="18"/>
      <c r="V122" s="18"/>
      <c r="W122" s="18"/>
      <c r="X122" s="18"/>
      <c r="AL122" s="1"/>
    </row>
    <row r="123" spans="4:38" ht="18.5">
      <c r="D123" s="37" t="s">
        <v>452</v>
      </c>
      <c r="E123" s="6"/>
      <c r="F123" s="6"/>
      <c r="G123" s="6"/>
      <c r="H123" s="6"/>
      <c r="I123" s="19"/>
      <c r="J123" s="19"/>
      <c r="L123" s="21">
        <f>'Home Exterior'!O56</f>
        <v>0</v>
      </c>
      <c r="M123" s="31" t="s">
        <v>788</v>
      </c>
      <c r="N123" s="8"/>
      <c r="O123" s="8"/>
      <c r="P123" s="8"/>
      <c r="Q123" s="8"/>
      <c r="R123" s="8"/>
      <c r="S123" s="18"/>
      <c r="T123" s="18"/>
      <c r="U123" s="18"/>
      <c r="V123" s="18"/>
      <c r="W123" s="18"/>
      <c r="X123" s="18"/>
      <c r="AL123" s="1"/>
    </row>
    <row r="124" spans="4:38">
      <c r="D124" s="37"/>
      <c r="I124" s="18"/>
      <c r="J124" s="18"/>
      <c r="L124" s="8"/>
      <c r="M124" s="8"/>
      <c r="N124" s="8"/>
      <c r="O124" s="8"/>
      <c r="P124" s="8"/>
      <c r="Q124" s="8"/>
      <c r="R124" s="8"/>
      <c r="S124" s="18"/>
      <c r="T124" s="18"/>
      <c r="U124" s="18"/>
      <c r="V124" s="18"/>
      <c r="W124" s="18"/>
      <c r="X124" s="18"/>
      <c r="AL124" s="1"/>
    </row>
    <row r="125" spans="4:38">
      <c r="I125" s="18"/>
      <c r="J125" s="18"/>
      <c r="L125" s="18"/>
      <c r="M125" s="18"/>
      <c r="N125" s="18"/>
      <c r="O125" s="18"/>
      <c r="P125" s="18"/>
      <c r="Q125" s="18"/>
      <c r="R125" s="18"/>
      <c r="S125" s="18"/>
      <c r="T125" s="18"/>
      <c r="U125" s="18"/>
      <c r="V125" s="18"/>
      <c r="W125" s="18"/>
      <c r="X125" s="18"/>
      <c r="AL125" s="1"/>
    </row>
    <row r="126" spans="4:38">
      <c r="D126" s="30" t="s">
        <v>453</v>
      </c>
      <c r="I126" s="18"/>
      <c r="J126" s="18"/>
      <c r="L126" s="18"/>
      <c r="M126" s="18"/>
      <c r="N126" s="18"/>
      <c r="O126" s="18"/>
      <c r="P126" s="18"/>
      <c r="Q126" s="18"/>
      <c r="R126" s="18"/>
      <c r="S126" s="18"/>
      <c r="T126" s="18"/>
      <c r="U126" s="18"/>
      <c r="V126" s="18"/>
      <c r="W126" s="18"/>
      <c r="X126" s="18"/>
      <c r="AL126" s="1"/>
    </row>
    <row r="127" spans="4:38">
      <c r="D127" s="37" t="s">
        <v>450</v>
      </c>
      <c r="I127" s="18"/>
      <c r="J127" s="18"/>
      <c r="L127" s="20">
        <f>'Home Exterior'!H57</f>
        <v>0</v>
      </c>
      <c r="M127" s="8"/>
      <c r="N127" s="8"/>
      <c r="O127" s="8"/>
      <c r="P127" s="8"/>
      <c r="Q127" s="8"/>
      <c r="R127" s="8"/>
      <c r="S127" s="18"/>
      <c r="T127" s="18"/>
      <c r="U127" s="18"/>
      <c r="V127" s="18"/>
      <c r="W127" s="18"/>
      <c r="X127" s="18"/>
      <c r="AL127" s="1"/>
    </row>
    <row r="128" spans="4:38">
      <c r="D128" s="37" t="s">
        <v>451</v>
      </c>
      <c r="I128" s="18"/>
      <c r="J128" s="18"/>
      <c r="L128" s="447" t="str">
        <f>IF('Home Exterior'!I57=0,"",'Home Exterior'!I57)</f>
        <v/>
      </c>
      <c r="M128" s="448"/>
      <c r="N128" s="448"/>
      <c r="O128" s="448"/>
      <c r="P128" s="448"/>
      <c r="Q128" s="448"/>
      <c r="R128" s="449"/>
      <c r="S128" s="18"/>
      <c r="T128" s="18"/>
      <c r="U128" s="18"/>
      <c r="V128" s="18"/>
      <c r="W128" s="18"/>
      <c r="X128" s="18"/>
      <c r="AL128" s="1"/>
    </row>
    <row r="129" spans="3:38" ht="18.5">
      <c r="D129" s="37" t="s">
        <v>452</v>
      </c>
      <c r="I129" s="18"/>
      <c r="J129" s="18"/>
      <c r="L129" s="21">
        <f>'Home Exterior'!O57</f>
        <v>0</v>
      </c>
      <c r="M129" s="31" t="s">
        <v>788</v>
      </c>
      <c r="N129" s="8"/>
      <c r="O129" s="8"/>
      <c r="P129" s="8"/>
      <c r="Q129" s="8"/>
      <c r="R129" s="8"/>
      <c r="S129" s="18"/>
      <c r="T129" s="18"/>
      <c r="U129" s="18"/>
      <c r="V129" s="18"/>
      <c r="W129" s="18"/>
      <c r="X129" s="18"/>
      <c r="AL129" s="1"/>
    </row>
    <row r="130" spans="3:38">
      <c r="I130" s="18"/>
      <c r="J130" s="18"/>
      <c r="L130" s="18"/>
      <c r="M130" s="18"/>
      <c r="N130" s="18"/>
      <c r="O130" s="18"/>
      <c r="P130" s="18"/>
      <c r="Q130" s="18"/>
      <c r="R130" s="18"/>
      <c r="S130" s="18"/>
      <c r="T130" s="18"/>
      <c r="U130" s="18"/>
      <c r="V130" s="18"/>
      <c r="W130" s="18"/>
      <c r="X130" s="18"/>
      <c r="AL130" s="1"/>
    </row>
    <row r="131" spans="3:38">
      <c r="I131" s="18"/>
      <c r="J131" s="18"/>
      <c r="L131" s="18"/>
      <c r="M131" s="18"/>
      <c r="N131" s="18"/>
      <c r="O131" s="18"/>
      <c r="P131" s="18"/>
      <c r="Q131" s="18"/>
      <c r="R131" s="18"/>
      <c r="S131" s="18"/>
      <c r="T131" s="18"/>
      <c r="U131" s="18"/>
      <c r="V131" s="18"/>
      <c r="W131" s="18"/>
      <c r="X131" s="18"/>
      <c r="AL131" s="1"/>
    </row>
    <row r="132" spans="3:38">
      <c r="I132" s="18"/>
      <c r="J132" s="18"/>
      <c r="L132" s="18"/>
      <c r="M132" s="18"/>
      <c r="N132" s="18"/>
      <c r="O132" s="18"/>
      <c r="P132" s="18"/>
      <c r="Q132" s="18"/>
      <c r="R132" s="18"/>
      <c r="S132" s="18"/>
      <c r="T132" s="18"/>
      <c r="U132" s="18"/>
      <c r="V132" s="18"/>
      <c r="W132" s="18"/>
      <c r="X132" s="18"/>
      <c r="AL132" s="1"/>
    </row>
    <row r="133" spans="3:38">
      <c r="D133" s="30" t="s">
        <v>455</v>
      </c>
      <c r="I133" s="18"/>
      <c r="J133" s="18"/>
      <c r="L133" s="18"/>
      <c r="M133" s="18"/>
      <c r="N133" s="18"/>
      <c r="O133" s="18"/>
      <c r="P133" s="18"/>
      <c r="Q133" s="18"/>
      <c r="R133" s="18"/>
      <c r="S133" s="18"/>
      <c r="T133" s="18"/>
      <c r="U133" s="18"/>
      <c r="V133" s="18"/>
      <c r="W133" s="18"/>
      <c r="X133" s="18"/>
      <c r="AL133" s="1"/>
    </row>
    <row r="134" spans="3:38">
      <c r="D134" s="37" t="s">
        <v>450</v>
      </c>
      <c r="I134" s="18"/>
      <c r="J134" s="18"/>
      <c r="L134" s="20">
        <f>'Home Exterior'!H58</f>
        <v>0</v>
      </c>
      <c r="M134" s="8"/>
      <c r="N134" s="8"/>
      <c r="O134" s="8"/>
      <c r="P134" s="8"/>
      <c r="Q134" s="8"/>
      <c r="R134" s="8"/>
      <c r="S134" s="18"/>
      <c r="T134" s="18"/>
      <c r="U134" s="18"/>
      <c r="V134" s="18"/>
      <c r="W134" s="18"/>
      <c r="X134" s="18"/>
      <c r="AL134" s="1"/>
    </row>
    <row r="135" spans="3:38">
      <c r="D135" s="37" t="s">
        <v>451</v>
      </c>
      <c r="I135" s="18"/>
      <c r="J135" s="18"/>
      <c r="L135" s="447" t="str">
        <f>IF('Home Exterior'!I58=0,"",'Home Exterior'!I58)</f>
        <v/>
      </c>
      <c r="M135" s="448"/>
      <c r="N135" s="448"/>
      <c r="O135" s="448"/>
      <c r="P135" s="448"/>
      <c r="Q135" s="448"/>
      <c r="R135" s="449"/>
      <c r="S135" s="18"/>
      <c r="T135" s="18"/>
      <c r="U135" s="18"/>
      <c r="V135" s="18"/>
      <c r="W135" s="18"/>
      <c r="X135" s="18"/>
      <c r="AL135" s="1"/>
    </row>
    <row r="136" spans="3:38" ht="18.5">
      <c r="D136" s="37" t="s">
        <v>452</v>
      </c>
      <c r="I136" s="18"/>
      <c r="J136" s="18"/>
      <c r="L136" s="21">
        <f>'Home Exterior'!O58</f>
        <v>0</v>
      </c>
      <c r="M136" s="31" t="s">
        <v>788</v>
      </c>
      <c r="N136" s="8"/>
      <c r="O136" s="8"/>
      <c r="P136" s="8"/>
      <c r="Q136" s="8"/>
      <c r="R136" s="8"/>
      <c r="S136" s="18"/>
      <c r="T136" s="18"/>
      <c r="U136" s="18"/>
      <c r="V136" s="18"/>
      <c r="W136" s="18"/>
      <c r="X136" s="18"/>
      <c r="AL136" s="1"/>
    </row>
    <row r="137" spans="3:38">
      <c r="I137" s="18"/>
      <c r="J137" s="18"/>
      <c r="K137" s="18"/>
      <c r="L137" s="18"/>
      <c r="M137" s="18"/>
      <c r="N137" s="18"/>
      <c r="O137" s="18"/>
      <c r="P137" s="18"/>
      <c r="Q137" s="18"/>
      <c r="R137" s="18"/>
      <c r="S137" s="18"/>
      <c r="T137" s="18"/>
      <c r="U137" s="18"/>
      <c r="V137" s="18"/>
      <c r="W137" s="18"/>
      <c r="X137" s="18"/>
      <c r="AL137" s="1"/>
    </row>
    <row r="138" spans="3:38">
      <c r="I138" s="18"/>
      <c r="J138" s="18"/>
      <c r="K138" s="18"/>
      <c r="L138" s="18"/>
      <c r="M138" s="18"/>
      <c r="N138" s="18"/>
      <c r="O138" s="18"/>
      <c r="P138" s="18"/>
      <c r="Q138" s="18"/>
      <c r="R138" s="18"/>
      <c r="S138" s="18"/>
      <c r="T138" s="18"/>
      <c r="U138" s="18"/>
      <c r="V138" s="18"/>
      <c r="W138" s="18"/>
      <c r="X138" s="18"/>
      <c r="Y138" s="18"/>
      <c r="AL138" s="1"/>
    </row>
    <row r="139" spans="3:38">
      <c r="I139" s="18"/>
      <c r="J139" s="18"/>
      <c r="K139" s="18"/>
      <c r="L139" s="18"/>
      <c r="M139" s="18"/>
      <c r="N139" s="18"/>
      <c r="O139" s="18"/>
      <c r="P139" s="18"/>
      <c r="Q139" s="18"/>
      <c r="R139" s="18"/>
      <c r="S139" s="18"/>
      <c r="T139" s="18"/>
      <c r="U139" s="18"/>
      <c r="V139" s="18"/>
      <c r="W139" s="18"/>
      <c r="X139" s="18"/>
      <c r="AL139" s="1"/>
    </row>
    <row r="140" spans="3:38">
      <c r="I140" s="18"/>
      <c r="J140" s="18"/>
      <c r="K140" s="18"/>
      <c r="L140" s="18"/>
      <c r="M140" s="18"/>
      <c r="N140" s="18"/>
      <c r="O140" s="18"/>
      <c r="P140" s="18"/>
      <c r="Q140" s="18"/>
      <c r="R140" s="18"/>
      <c r="S140" s="18"/>
      <c r="T140" s="18"/>
      <c r="U140" s="18"/>
      <c r="V140" s="18"/>
      <c r="W140" s="18"/>
      <c r="X140" s="18"/>
      <c r="AL140" s="1"/>
    </row>
    <row r="141" spans="3:38">
      <c r="I141" s="18"/>
      <c r="J141" s="18"/>
      <c r="K141" s="18"/>
      <c r="L141" s="18"/>
      <c r="M141" s="18"/>
      <c r="N141" s="18"/>
      <c r="O141" s="18"/>
      <c r="P141" s="18"/>
      <c r="Q141" s="18"/>
      <c r="R141" s="18"/>
      <c r="S141" s="18"/>
      <c r="T141" s="18"/>
      <c r="U141" s="18"/>
      <c r="V141" s="18"/>
      <c r="W141" s="18"/>
      <c r="X141" s="18"/>
      <c r="AL141" s="1"/>
    </row>
    <row r="142" spans="3:38" ht="20">
      <c r="C142" s="43" t="s">
        <v>805</v>
      </c>
      <c r="D142" s="1"/>
      <c r="E142" s="44"/>
      <c r="F142" s="44"/>
      <c r="G142" s="44"/>
      <c r="H142" s="44"/>
      <c r="I142" s="18"/>
      <c r="J142" s="18"/>
      <c r="K142" s="18"/>
      <c r="L142" s="18"/>
      <c r="M142" s="18"/>
      <c r="N142" s="18"/>
      <c r="O142" s="18"/>
      <c r="P142" s="18"/>
      <c r="Q142" s="18"/>
      <c r="R142" s="18"/>
      <c r="S142" s="18"/>
      <c r="T142" s="18"/>
      <c r="U142" s="18"/>
      <c r="V142" s="18"/>
      <c r="W142" s="18"/>
      <c r="X142" s="18"/>
      <c r="AL142" s="1"/>
    </row>
    <row r="143" spans="3:38">
      <c r="I143" s="18"/>
      <c r="J143" s="18"/>
      <c r="K143" s="18"/>
      <c r="L143" s="18"/>
      <c r="M143" s="18"/>
      <c r="N143" s="18"/>
      <c r="O143" s="18"/>
      <c r="P143" s="18"/>
      <c r="Q143" s="18"/>
      <c r="R143" s="18"/>
      <c r="S143" s="18"/>
      <c r="T143" s="18"/>
      <c r="U143" s="18"/>
      <c r="V143" s="18"/>
      <c r="W143" s="18"/>
      <c r="X143" s="18"/>
      <c r="AL143" s="1"/>
    </row>
    <row r="144" spans="3:38">
      <c r="D144" s="31" t="s">
        <v>530</v>
      </c>
      <c r="I144" s="18"/>
      <c r="J144" s="452" t="s">
        <v>760</v>
      </c>
      <c r="K144" s="452"/>
      <c r="L144" s="452"/>
      <c r="M144" s="452"/>
      <c r="N144" s="452"/>
      <c r="O144" s="452"/>
      <c r="P144" s="452"/>
      <c r="Q144" s="452"/>
      <c r="R144" s="452"/>
      <c r="S144" s="18"/>
      <c r="T144" s="18"/>
      <c r="U144" s="18"/>
      <c r="V144" s="18"/>
      <c r="W144" s="18"/>
      <c r="X144" s="18"/>
      <c r="AL144" s="1"/>
    </row>
    <row r="145" spans="4:38">
      <c r="I145" s="18"/>
      <c r="J145" s="18"/>
      <c r="K145" s="18"/>
      <c r="L145" s="18"/>
      <c r="M145" s="18"/>
      <c r="N145" s="18"/>
      <c r="O145" s="18"/>
      <c r="P145" s="18"/>
      <c r="Q145" s="18"/>
      <c r="R145" s="18"/>
      <c r="S145" s="18"/>
      <c r="T145" s="18"/>
      <c r="U145" s="18"/>
      <c r="V145" s="18"/>
      <c r="W145" s="18"/>
      <c r="X145" s="18"/>
      <c r="AL145" s="1"/>
    </row>
    <row r="146" spans="4:38">
      <c r="J146" s="451" t="s">
        <v>9</v>
      </c>
      <c r="K146" s="451"/>
      <c r="L146" s="451"/>
      <c r="M146" s="451"/>
      <c r="N146" s="451"/>
      <c r="O146" s="451"/>
      <c r="P146" s="451"/>
      <c r="Q146" s="451"/>
      <c r="R146" s="18"/>
      <c r="S146" s="18"/>
      <c r="T146" s="18"/>
      <c r="U146" s="18"/>
      <c r="V146" s="18"/>
      <c r="W146" s="18"/>
      <c r="X146" s="18"/>
      <c r="AL146" s="1"/>
    </row>
    <row r="147" spans="4:38">
      <c r="D147" s="31" t="s">
        <v>197</v>
      </c>
      <c r="J147" s="440" t="str">
        <f>IF((INDEX('Windows Summary'!$B$22:$B$31,MATCH('Windows Summary'!C$32,'Windows Summary'!$C$22:$C$31,0)))=0,"",(INDEX('Windows Summary'!$B$22:$B$31,MATCH('Windows Summary'!C$32,'Windows Summary'!$C$22:$C$31,0))))</f>
        <v/>
      </c>
      <c r="K147" s="441"/>
      <c r="L147" s="441"/>
      <c r="M147" s="441"/>
      <c r="N147" s="441"/>
      <c r="O147" s="441"/>
      <c r="P147" s="441"/>
      <c r="Q147" s="441"/>
      <c r="R147" s="441"/>
      <c r="S147" s="442"/>
      <c r="AL147" s="1"/>
    </row>
    <row r="148" spans="4:38">
      <c r="D148" s="31" t="s">
        <v>196</v>
      </c>
      <c r="J148" s="462" t="str">
        <f>IF((INDEX('Windows Summary'!$B$34:$B$37,MATCH('Windows Summary'!C$38,'Windows Summary'!C$34:C$37,0)))=0,"",(INDEX('Windows Summary'!$B$34:$B$37,MATCH('Windows Summary'!C$38,'Windows Summary'!C$34:C$37,0))))</f>
        <v/>
      </c>
      <c r="K148" s="474"/>
      <c r="L148" s="474"/>
      <c r="M148" s="474"/>
      <c r="N148" s="474"/>
      <c r="O148" s="474"/>
      <c r="P148" s="474"/>
      <c r="Q148" s="463"/>
      <c r="AL148" s="1"/>
    </row>
    <row r="149" spans="4:38">
      <c r="D149" s="31" t="s">
        <v>133</v>
      </c>
      <c r="J149" s="22">
        <v>0</v>
      </c>
      <c r="AL149" s="1"/>
    </row>
    <row r="150" spans="4:38">
      <c r="D150" s="31" t="s">
        <v>458</v>
      </c>
      <c r="J150" s="22">
        <v>0</v>
      </c>
      <c r="AL150" s="1"/>
    </row>
    <row r="151" spans="4:38">
      <c r="G151" s="16"/>
      <c r="J151" s="8"/>
      <c r="K151" s="8"/>
      <c r="L151" s="8"/>
      <c r="M151" s="8"/>
      <c r="N151" s="8"/>
      <c r="O151" s="8"/>
      <c r="P151" s="8"/>
      <c r="Q151" s="18"/>
      <c r="R151" s="18"/>
      <c r="S151" s="18"/>
      <c r="T151" s="18"/>
      <c r="U151" s="18"/>
      <c r="V151" s="18"/>
      <c r="W151" s="18"/>
      <c r="X151" s="18"/>
      <c r="AL151" s="1"/>
    </row>
    <row r="152" spans="4:38">
      <c r="J152" s="450" t="s">
        <v>10</v>
      </c>
      <c r="K152" s="450"/>
      <c r="L152" s="450"/>
      <c r="M152" s="450"/>
      <c r="N152" s="450"/>
      <c r="O152" s="450"/>
      <c r="P152" s="450"/>
      <c r="Q152" s="450"/>
      <c r="R152" s="18"/>
      <c r="S152" s="18"/>
      <c r="T152" s="18"/>
      <c r="U152" s="18"/>
      <c r="V152" s="18"/>
      <c r="W152" s="18"/>
      <c r="X152" s="18"/>
      <c r="AL152" s="1"/>
    </row>
    <row r="153" spans="4:38">
      <c r="D153" s="31" t="s">
        <v>197</v>
      </c>
      <c r="J153" s="440" t="str">
        <f>IF((INDEX('Windows Summary'!$B$22:$B$31,MATCH('Windows Summary'!D$32,'Windows Summary'!$D$22:$D$31,0)))=0,"",(INDEX('Windows Summary'!$B$22:$B$31,MATCH('Windows Summary'!D$32,'Windows Summary'!$D$22:$D$31,0))))</f>
        <v/>
      </c>
      <c r="K153" s="441"/>
      <c r="L153" s="441"/>
      <c r="M153" s="441"/>
      <c r="N153" s="441"/>
      <c r="O153" s="441"/>
      <c r="P153" s="441"/>
      <c r="Q153" s="441"/>
      <c r="R153" s="441"/>
      <c r="S153" s="442"/>
      <c r="T153" s="18"/>
      <c r="U153" s="18"/>
      <c r="V153" s="18"/>
      <c r="W153" s="18"/>
      <c r="X153" s="18"/>
      <c r="AL153" s="1"/>
    </row>
    <row r="154" spans="4:38">
      <c r="D154" s="31" t="s">
        <v>196</v>
      </c>
      <c r="J154" s="440" t="str">
        <f>IF(INDEX('Windows Summary'!$B$34:$B$37,MATCH('Windows Summary'!D$38,'Windows Summary'!D$34:D$37,0))=0,"",INDEX('Windows Summary'!$B$34:$B$37,MATCH('Windows Summary'!D$38,'Windows Summary'!D$34:D$37,0)))</f>
        <v/>
      </c>
      <c r="K154" s="441"/>
      <c r="L154" s="441"/>
      <c r="M154" s="441"/>
      <c r="N154" s="441"/>
      <c r="O154" s="441"/>
      <c r="P154" s="441"/>
      <c r="Q154" s="442"/>
      <c r="R154" s="18"/>
      <c r="S154" s="18"/>
      <c r="T154" s="18"/>
      <c r="U154" s="18"/>
      <c r="V154" s="18"/>
      <c r="W154" s="18"/>
      <c r="X154" s="18"/>
      <c r="AL154" s="1"/>
    </row>
    <row r="155" spans="4:38">
      <c r="D155" s="31" t="s">
        <v>133</v>
      </c>
      <c r="J155" s="22">
        <v>0</v>
      </c>
      <c r="R155" s="18"/>
      <c r="S155" s="18"/>
      <c r="T155" s="18"/>
      <c r="U155" s="18"/>
      <c r="V155" s="18"/>
      <c r="W155" s="18"/>
      <c r="X155" s="18"/>
      <c r="AL155" s="1"/>
    </row>
    <row r="156" spans="4:38">
      <c r="D156" s="31" t="s">
        <v>458</v>
      </c>
      <c r="J156" s="22">
        <v>0</v>
      </c>
      <c r="R156" s="18"/>
      <c r="S156" s="18"/>
      <c r="T156" s="18"/>
      <c r="U156" s="18"/>
      <c r="V156" s="18"/>
      <c r="W156" s="18"/>
      <c r="X156" s="18"/>
      <c r="AL156" s="1"/>
    </row>
    <row r="157" spans="4:38">
      <c r="G157" s="16"/>
      <c r="J157" s="8"/>
      <c r="K157" s="8"/>
      <c r="L157" s="8"/>
      <c r="M157" s="8"/>
      <c r="N157" s="8"/>
      <c r="O157" s="8"/>
      <c r="P157" s="8"/>
      <c r="Q157" s="18"/>
      <c r="R157" s="18"/>
      <c r="S157" s="18"/>
      <c r="T157" s="18"/>
      <c r="U157" s="18"/>
      <c r="V157" s="18"/>
      <c r="W157" s="18"/>
      <c r="X157" s="18"/>
      <c r="AL157" s="1"/>
    </row>
    <row r="158" spans="4:38">
      <c r="J158" s="450" t="s">
        <v>12</v>
      </c>
      <c r="K158" s="450"/>
      <c r="L158" s="450"/>
      <c r="M158" s="450"/>
      <c r="N158" s="450"/>
      <c r="O158" s="450"/>
      <c r="P158" s="450"/>
      <c r="Q158" s="450"/>
      <c r="R158" s="18"/>
      <c r="S158" s="18"/>
      <c r="T158" s="18"/>
      <c r="U158" s="18"/>
      <c r="V158" s="18"/>
      <c r="W158" s="18"/>
      <c r="X158" s="18"/>
      <c r="AL158" s="1"/>
    </row>
    <row r="159" spans="4:38">
      <c r="D159" s="31" t="s">
        <v>197</v>
      </c>
      <c r="J159" s="440" t="str">
        <f>IF((INDEX('Windows Summary'!$B$22:$B$31,MATCH('Windows Summary'!E$32,'Windows Summary'!$E$22:$E$31,0)))=0,"",(INDEX('Windows Summary'!$B$22:$B$31,MATCH('Windows Summary'!E$32,'Windows Summary'!$E$22:$E$31,0))))</f>
        <v/>
      </c>
      <c r="K159" s="441"/>
      <c r="L159" s="441"/>
      <c r="M159" s="441"/>
      <c r="N159" s="441"/>
      <c r="O159" s="441"/>
      <c r="P159" s="441"/>
      <c r="Q159" s="441"/>
      <c r="R159" s="441"/>
      <c r="S159" s="442"/>
      <c r="T159" s="18"/>
      <c r="U159" s="18"/>
      <c r="V159" s="18"/>
      <c r="W159" s="18"/>
      <c r="X159" s="18"/>
      <c r="AL159" s="1"/>
    </row>
    <row r="160" spans="4:38">
      <c r="D160" s="31" t="s">
        <v>196</v>
      </c>
      <c r="J160" s="440" t="str">
        <f>IF(INDEX('Windows Summary'!$B$34:$B$37,MATCH('Windows Summary'!E$38,'Windows Summary'!E$34:E$37,0))=0,"",INDEX('Windows Summary'!$B$34:$B$37,MATCH('Windows Summary'!E$38,'Windows Summary'!E$34:E$37,0)))</f>
        <v/>
      </c>
      <c r="K160" s="441"/>
      <c r="L160" s="441"/>
      <c r="M160" s="441"/>
      <c r="N160" s="441"/>
      <c r="O160" s="441"/>
      <c r="P160" s="441"/>
      <c r="Q160" s="442"/>
      <c r="R160" s="18"/>
      <c r="S160" s="18"/>
      <c r="T160" s="18"/>
      <c r="U160" s="18"/>
      <c r="V160" s="18"/>
      <c r="W160" s="18"/>
      <c r="X160" s="18"/>
      <c r="AL160" s="1"/>
    </row>
    <row r="161" spans="4:38">
      <c r="D161" s="31" t="s">
        <v>133</v>
      </c>
      <c r="J161" s="22">
        <v>0</v>
      </c>
      <c r="R161" s="18"/>
      <c r="S161" s="18"/>
      <c r="T161" s="18"/>
      <c r="U161" s="18"/>
      <c r="V161" s="18"/>
      <c r="W161" s="18"/>
      <c r="X161" s="18"/>
      <c r="AL161" s="1"/>
    </row>
    <row r="162" spans="4:38">
      <c r="D162" s="31" t="s">
        <v>458</v>
      </c>
      <c r="J162" s="22">
        <v>0</v>
      </c>
      <c r="R162" s="18"/>
      <c r="S162" s="18"/>
      <c r="T162" s="18"/>
      <c r="U162" s="18"/>
      <c r="V162" s="18"/>
      <c r="W162" s="18"/>
      <c r="X162" s="18"/>
      <c r="AL162" s="1"/>
    </row>
    <row r="163" spans="4:38">
      <c r="G163" s="16"/>
      <c r="J163" s="16"/>
      <c r="K163" s="8"/>
      <c r="L163" s="8"/>
      <c r="M163" s="8"/>
      <c r="N163" s="8"/>
      <c r="O163" s="8"/>
      <c r="P163" s="8"/>
      <c r="Q163" s="18"/>
      <c r="R163" s="18"/>
      <c r="S163" s="18"/>
      <c r="T163" s="18"/>
      <c r="U163" s="18"/>
      <c r="V163" s="18"/>
      <c r="W163" s="18"/>
      <c r="X163" s="18"/>
      <c r="AL163" s="1"/>
    </row>
    <row r="164" spans="4:38">
      <c r="J164" s="450" t="s">
        <v>11</v>
      </c>
      <c r="K164" s="450"/>
      <c r="L164" s="450"/>
      <c r="M164" s="450"/>
      <c r="N164" s="450"/>
      <c r="O164" s="450"/>
      <c r="P164" s="450"/>
      <c r="Q164" s="450"/>
      <c r="AL164" s="1"/>
    </row>
    <row r="165" spans="4:38">
      <c r="D165" s="31" t="s">
        <v>197</v>
      </c>
      <c r="J165" s="440" t="str">
        <f>IF((INDEX('Windows Summary'!$B$22:$B$31,MATCH('Windows Summary'!E$32,'Windows Summary'!$E$22:$E$31,0)))=0,"",(INDEX('Windows Summary'!$B$22:$B$31,MATCH('Windows Summary'!E$32,'Windows Summary'!$E$22:$E$31,0))))</f>
        <v/>
      </c>
      <c r="K165" s="441"/>
      <c r="L165" s="441"/>
      <c r="M165" s="441"/>
      <c r="N165" s="441"/>
      <c r="O165" s="441"/>
      <c r="P165" s="441"/>
      <c r="Q165" s="441"/>
      <c r="R165" s="441"/>
      <c r="S165" s="442"/>
      <c r="AL165" s="1"/>
    </row>
    <row r="166" spans="4:38">
      <c r="D166" s="31" t="s">
        <v>196</v>
      </c>
      <c r="J166" s="440" t="str">
        <f>IF(INDEX('Windows Summary'!$B$34:$B$37,MATCH('Windows Summary'!F$38,'Windows Summary'!F$34:F$37,0))=0,"",INDEX('Windows Summary'!$B$34:$B$37,MATCH('Windows Summary'!F$38,'Windows Summary'!F$34:F$37,0)))</f>
        <v/>
      </c>
      <c r="K166" s="441"/>
      <c r="L166" s="441"/>
      <c r="M166" s="441"/>
      <c r="N166" s="441"/>
      <c r="O166" s="441"/>
      <c r="P166" s="441"/>
      <c r="Q166" s="442"/>
      <c r="AL166" s="1"/>
    </row>
    <row r="167" spans="4:38">
      <c r="D167" s="31" t="s">
        <v>133</v>
      </c>
      <c r="J167" s="22">
        <v>0</v>
      </c>
      <c r="AL167" s="1"/>
    </row>
    <row r="168" spans="4:38">
      <c r="D168" s="31" t="s">
        <v>458</v>
      </c>
      <c r="J168" s="22">
        <v>0</v>
      </c>
      <c r="AL168" s="1"/>
    </row>
    <row r="169" spans="4:38">
      <c r="D169" s="35"/>
      <c r="E169" s="13"/>
      <c r="AL169" s="1"/>
    </row>
    <row r="170" spans="4:38">
      <c r="D170" s="35"/>
      <c r="E170" s="13"/>
      <c r="J170" s="31"/>
      <c r="K170" s="31"/>
      <c r="L170" s="31"/>
      <c r="M170" s="31"/>
      <c r="N170" s="31"/>
      <c r="O170" s="31"/>
      <c r="P170" s="31"/>
      <c r="Q170" s="31"/>
      <c r="AL170" s="1"/>
    </row>
    <row r="171" spans="4:38">
      <c r="D171" s="35"/>
      <c r="E171" s="13"/>
      <c r="J171" s="41" t="s">
        <v>9</v>
      </c>
      <c r="K171" s="41"/>
      <c r="L171" s="41" t="s">
        <v>10</v>
      </c>
      <c r="M171" s="41"/>
      <c r="N171" s="41" t="s">
        <v>12</v>
      </c>
      <c r="O171" s="41"/>
      <c r="P171" s="41" t="s">
        <v>11</v>
      </c>
      <c r="Q171" s="41"/>
      <c r="AL171" s="1"/>
    </row>
    <row r="172" spans="4:38">
      <c r="D172" s="31" t="s">
        <v>532</v>
      </c>
      <c r="J172" s="438">
        <f>'Windows Summary'!P6</f>
        <v>0</v>
      </c>
      <c r="K172" s="439"/>
      <c r="L172" s="438">
        <f>'Windows Summary'!$P10</f>
        <v>0</v>
      </c>
      <c r="M172" s="439"/>
      <c r="N172" s="438">
        <f>'Windows Summary'!$P14</f>
        <v>0</v>
      </c>
      <c r="O172" s="439"/>
      <c r="P172" s="438">
        <f>'Windows Summary'!$P18</f>
        <v>0</v>
      </c>
      <c r="Q172" s="439"/>
      <c r="AL172" s="1"/>
    </row>
    <row r="173" spans="4:38">
      <c r="AL173" s="1"/>
    </row>
    <row r="174" spans="4:38">
      <c r="D174" s="31" t="s">
        <v>531</v>
      </c>
      <c r="J174" s="31"/>
      <c r="K174" s="31"/>
      <c r="L174" s="31"/>
      <c r="M174" s="31"/>
      <c r="N174" s="31"/>
      <c r="O174" s="31"/>
      <c r="P174" s="31"/>
      <c r="Q174" s="31"/>
      <c r="AL174" s="1"/>
    </row>
    <row r="175" spans="4:38">
      <c r="J175" s="41" t="s">
        <v>9</v>
      </c>
      <c r="K175" s="41"/>
      <c r="L175" s="41" t="s">
        <v>10</v>
      </c>
      <c r="M175" s="41"/>
      <c r="N175" s="41" t="s">
        <v>12</v>
      </c>
      <c r="O175" s="41"/>
      <c r="P175" s="41" t="s">
        <v>11</v>
      </c>
      <c r="Q175" s="41"/>
      <c r="AL175" s="1"/>
    </row>
    <row r="176" spans="4:38">
      <c r="J176" s="438">
        <v>0</v>
      </c>
      <c r="K176" s="439"/>
      <c r="L176" s="438">
        <v>0</v>
      </c>
      <c r="M176" s="439"/>
      <c r="N176" s="438">
        <v>0</v>
      </c>
      <c r="O176" s="439"/>
      <c r="P176" s="438">
        <v>0</v>
      </c>
      <c r="Q176" s="439"/>
      <c r="AL176" s="1"/>
    </row>
    <row r="178" spans="3:38">
      <c r="D178" s="31" t="s">
        <v>222</v>
      </c>
      <c r="AL178" s="1"/>
    </row>
    <row r="179" spans="3:38">
      <c r="J179" s="30" t="s">
        <v>9</v>
      </c>
      <c r="L179" s="445" t="str">
        <f>IF(INDEX('Windows Summary'!$B$40:$B$45,(MATCH('Windows Summary'!C$47,'Windows Summary'!C$40:C$46,0)))=0,"",INDEX('Windows Summary'!$B$40:$B$45,(MATCH('Windows Summary'!C$47,'Windows Summary'!C$40:C$46,0))))</f>
        <v/>
      </c>
      <c r="M179" s="445"/>
      <c r="N179" s="445"/>
      <c r="O179" s="445"/>
      <c r="P179" s="445"/>
      <c r="Q179" s="445"/>
      <c r="AL179" s="1"/>
    </row>
    <row r="180" spans="3:38">
      <c r="J180" s="30" t="s">
        <v>10</v>
      </c>
      <c r="L180" s="440" t="str">
        <f>IF(INDEX('Windows Summary'!$B$40:$B$45,(MATCH('Windows Summary'!D$47,'Windows Summary'!D$40:D$46,0)))=0,"",INDEX('Windows Summary'!$B$40:$B$45,(MATCH('Windows Summary'!D$47,'Windows Summary'!D$40:D$46,0))))</f>
        <v/>
      </c>
      <c r="M180" s="441"/>
      <c r="N180" s="441"/>
      <c r="O180" s="441"/>
      <c r="P180" s="441"/>
      <c r="Q180" s="442"/>
      <c r="AL180" s="1"/>
    </row>
    <row r="181" spans="3:38">
      <c r="J181" s="30" t="s">
        <v>12</v>
      </c>
      <c r="L181" s="445" t="str">
        <f>IF(INDEX('Windows Summary'!$B$40:$B$45,(MATCH('Windows Summary'!E$47,'Windows Summary'!E$40:E$46,0)))=0,"",INDEX('Windows Summary'!$B$40:$B$45,(MATCH('Windows Summary'!E$47,'Windows Summary'!E$40:E$46,0))))</f>
        <v/>
      </c>
      <c r="M181" s="445"/>
      <c r="N181" s="445"/>
      <c r="O181" s="445"/>
      <c r="P181" s="445"/>
      <c r="Q181" s="445"/>
      <c r="AL181" s="1"/>
    </row>
    <row r="182" spans="3:38">
      <c r="J182" s="30" t="s">
        <v>11</v>
      </c>
      <c r="L182" s="445" t="str">
        <f>IF(INDEX('Windows Summary'!$B$40:$B$45,(MATCH('Windows Summary'!F$47,'Windows Summary'!F$40:F$46,0)))=0,"",INDEX('Windows Summary'!$B$40:$B$45,(MATCH('Windows Summary'!F$47,'Windows Summary'!F$40:F$46,0))))</f>
        <v/>
      </c>
      <c r="M182" s="445"/>
      <c r="N182" s="445"/>
      <c r="O182" s="445"/>
      <c r="P182" s="445"/>
      <c r="Q182" s="445"/>
      <c r="AL182" s="1"/>
    </row>
    <row r="183" spans="3:38">
      <c r="I183" s="31"/>
      <c r="K183" s="7"/>
      <c r="L183" s="7"/>
      <c r="M183" s="7"/>
      <c r="AL183" s="1"/>
    </row>
    <row r="184" spans="3:38" ht="20">
      <c r="C184" s="43" t="s">
        <v>804</v>
      </c>
      <c r="D184" s="1"/>
      <c r="E184" s="44"/>
      <c r="F184" s="44"/>
      <c r="G184" s="44"/>
      <c r="H184" s="44"/>
      <c r="K184" s="7"/>
      <c r="L184" s="7"/>
      <c r="M184" s="7"/>
      <c r="AL184" s="1"/>
    </row>
    <row r="186" spans="3:38">
      <c r="D186" s="31" t="s">
        <v>456</v>
      </c>
      <c r="I186" s="438" t="str">
        <f>IFERROR((SUM('Misc Areas'!H55:M57)/COUNT('Misc Areas'!H55:M57)-COUNTIF('Misc Areas'!H55:M57,0)),"")</f>
        <v/>
      </c>
      <c r="J186" s="439"/>
      <c r="K186" s="1" t="s">
        <v>420</v>
      </c>
      <c r="AL186" s="1"/>
    </row>
    <row r="191" spans="3:38">
      <c r="D191" s="30" t="s">
        <v>457</v>
      </c>
      <c r="AL191" s="1"/>
    </row>
    <row r="192" spans="3:38">
      <c r="D192" s="31" t="s">
        <v>197</v>
      </c>
      <c r="I192" s="445" t="str">
        <f>IF('Misc Areas'!H52=0,"",'Misc Areas'!H52)</f>
        <v/>
      </c>
      <c r="J192" s="445"/>
      <c r="K192" s="445"/>
      <c r="L192" s="445"/>
      <c r="M192" s="445"/>
      <c r="N192" s="445"/>
      <c r="O192" s="445"/>
      <c r="P192" s="445"/>
      <c r="Q192" s="445"/>
      <c r="R192" s="445"/>
      <c r="AL192" s="1"/>
    </row>
    <row r="194" spans="4:38">
      <c r="D194" s="31" t="s">
        <v>196</v>
      </c>
      <c r="I194" s="440" t="str">
        <f>IF('Misc Areas'!H53=0,"",'Misc Areas'!H53)</f>
        <v/>
      </c>
      <c r="J194" s="441"/>
      <c r="K194" s="441"/>
      <c r="L194" s="441"/>
      <c r="M194" s="441"/>
      <c r="N194" s="441"/>
      <c r="O194" s="441"/>
      <c r="P194" s="442"/>
      <c r="AL194" s="1"/>
    </row>
    <row r="196" spans="4:38">
      <c r="D196" s="31" t="s">
        <v>133</v>
      </c>
      <c r="I196" s="472">
        <v>0</v>
      </c>
      <c r="J196" s="472"/>
      <c r="AL196" s="1"/>
    </row>
    <row r="198" spans="4:38">
      <c r="D198" s="31" t="s">
        <v>458</v>
      </c>
      <c r="I198" s="472">
        <v>0</v>
      </c>
      <c r="J198" s="472"/>
      <c r="AL198" s="1"/>
    </row>
    <row r="207" spans="4:38">
      <c r="D207" s="31" t="s">
        <v>460</v>
      </c>
      <c r="I207" s="438">
        <v>0</v>
      </c>
      <c r="J207" s="439"/>
    </row>
    <row r="208" spans="4:38">
      <c r="AL208" s="1"/>
    </row>
    <row r="210" spans="4:38">
      <c r="D210" s="31" t="s">
        <v>459</v>
      </c>
      <c r="I210" s="440" t="str">
        <f>IF('Misc Areas'!H54=0,"",'Misc Areas'!H54)</f>
        <v/>
      </c>
      <c r="J210" s="441"/>
      <c r="K210" s="441"/>
      <c r="L210" s="441"/>
      <c r="M210" s="442"/>
    </row>
    <row r="211" spans="4:38">
      <c r="AL211" s="1"/>
    </row>
    <row r="213" spans="4:38" ht="20">
      <c r="D213" s="43" t="s">
        <v>803</v>
      </c>
      <c r="E213" s="47"/>
      <c r="F213" s="47"/>
      <c r="G213" s="47"/>
      <c r="H213" s="47"/>
      <c r="AL213" s="1"/>
    </row>
    <row r="215" spans="4:38">
      <c r="D215" s="31" t="s">
        <v>461</v>
      </c>
      <c r="I215" s="445" t="str">
        <f>IF('Misc Areas'!$AG$21=0,"",'Misc Areas'!$AG$21)</f>
        <v/>
      </c>
      <c r="J215" s="445"/>
      <c r="K215" s="445"/>
      <c r="L215" s="445"/>
      <c r="AL215" s="1"/>
    </row>
    <row r="217" spans="4:38">
      <c r="D217" s="31" t="s">
        <v>464</v>
      </c>
      <c r="I217" s="445" t="str">
        <f>IF('Misc Areas'!$AG$22=0,"",'Misc Areas'!$AG$22)</f>
        <v/>
      </c>
      <c r="J217" s="445"/>
      <c r="K217" s="445"/>
      <c r="L217" s="445"/>
      <c r="AL217" s="1"/>
    </row>
    <row r="219" spans="4:38">
      <c r="D219" s="31" t="s">
        <v>462</v>
      </c>
      <c r="I219" s="445" t="str">
        <f>IF('Home Exterior'!$I$73=0,"",'Home Exterior'!$I$73)</f>
        <v/>
      </c>
      <c r="J219" s="445"/>
      <c r="K219" s="445"/>
      <c r="L219" s="445"/>
      <c r="AL219" s="1"/>
    </row>
    <row r="224" spans="4:38">
      <c r="D224" s="31" t="s">
        <v>463</v>
      </c>
      <c r="I224" s="445" t="str">
        <f>IF('Home Exterior'!$I$74=0,"",'Home Exterior'!$I$74)</f>
        <v/>
      </c>
      <c r="J224" s="445"/>
      <c r="K224" s="445"/>
      <c r="L224" s="445"/>
      <c r="AL224" s="1"/>
    </row>
    <row r="229" spans="3:38">
      <c r="D229" s="31" t="s">
        <v>465</v>
      </c>
      <c r="I229" s="445" t="str">
        <f>IF('Home Exterior'!H76=0,"",'Home Exterior'!H76)</f>
        <v/>
      </c>
      <c r="J229" s="445"/>
      <c r="K229" s="445"/>
      <c r="L229" s="445"/>
      <c r="AL229" s="1"/>
    </row>
    <row r="232" spans="3:38">
      <c r="D232" s="31" t="s">
        <v>579</v>
      </c>
      <c r="I232" s="445" t="str">
        <f>IF('Misc Areas'!$AG$24=0,"",'Misc Areas'!$AG$24)</f>
        <v/>
      </c>
      <c r="J232" s="445"/>
      <c r="K232" s="445"/>
      <c r="L232" s="445"/>
      <c r="AL232" s="1"/>
    </row>
    <row r="234" spans="3:38">
      <c r="D234" s="31" t="s">
        <v>20</v>
      </c>
      <c r="I234" s="445" t="str">
        <f>IF('Misc Areas'!$AG$25=0,"",'Misc Areas'!$AG$25)</f>
        <v/>
      </c>
      <c r="J234" s="445"/>
      <c r="K234" s="445"/>
      <c r="L234" s="445"/>
      <c r="AL234" s="1"/>
    </row>
    <row r="237" spans="3:38" ht="24" customHeight="1">
      <c r="C237" s="43" t="s">
        <v>802</v>
      </c>
      <c r="D237" s="1"/>
      <c r="E237" s="44"/>
      <c r="F237" s="44"/>
      <c r="G237" s="44"/>
      <c r="H237" s="44"/>
      <c r="AL237" s="1"/>
    </row>
    <row r="239" spans="3:38">
      <c r="D239" s="31" t="s">
        <v>467</v>
      </c>
      <c r="I239" s="440" t="str">
        <f>IF('Misc Areas'!K10=0,"",'Misc Areas'!K10)</f>
        <v/>
      </c>
      <c r="J239" s="441"/>
      <c r="K239" s="441"/>
      <c r="L239" s="441"/>
      <c r="M239" s="441"/>
      <c r="N239" s="441"/>
      <c r="O239" s="441"/>
      <c r="P239" s="441"/>
      <c r="Q239" s="442"/>
      <c r="AL239" s="1"/>
    </row>
    <row r="241" spans="3:38">
      <c r="D241" s="31" t="s">
        <v>468</v>
      </c>
      <c r="I241" s="440" t="str">
        <f>IF('Misc Areas'!K11=0,"",'Misc Areas'!K11)</f>
        <v/>
      </c>
      <c r="J241" s="442"/>
      <c r="AL241" s="1"/>
    </row>
    <row r="243" spans="3:38">
      <c r="D243" s="31" t="s">
        <v>469</v>
      </c>
      <c r="I243" s="440" t="str">
        <f>IF('Misc Areas'!K12=0,"",'Misc Areas'!K12)</f>
        <v/>
      </c>
      <c r="J243" s="442"/>
      <c r="AL243" s="1"/>
    </row>
    <row r="246" spans="3:38">
      <c r="D246" s="31" t="s">
        <v>470</v>
      </c>
      <c r="I246" s="440" t="str">
        <f>IF('Misc Areas'!K15=0,"",'Misc Areas'!K15)</f>
        <v/>
      </c>
      <c r="J246" s="442"/>
      <c r="AL246" s="1"/>
    </row>
    <row r="248" spans="3:38">
      <c r="D248" s="31" t="s">
        <v>471</v>
      </c>
      <c r="I248" s="440" t="str">
        <f>IF(Questionnaire!G88=0,"",Questionnaire!G88)</f>
        <v/>
      </c>
      <c r="J248" s="441"/>
      <c r="K248" s="441"/>
      <c r="L248" s="441"/>
      <c r="M248" s="441"/>
      <c r="N248" s="441"/>
      <c r="O248" s="441"/>
      <c r="P248" s="441"/>
      <c r="Q248" s="442"/>
      <c r="AL248" s="1"/>
    </row>
    <row r="250" spans="3:38" ht="20">
      <c r="C250" s="43" t="s">
        <v>801</v>
      </c>
      <c r="D250" s="1"/>
      <c r="E250" s="44"/>
      <c r="F250" s="44"/>
      <c r="G250" s="44"/>
      <c r="H250" s="44"/>
      <c r="AL250" s="1"/>
    </row>
    <row r="252" spans="3:38">
      <c r="D252" s="31" t="s">
        <v>213</v>
      </c>
      <c r="I252" s="440" t="str">
        <f>IF(Questionnaire!I13=0,"",Questionnaire!I13)</f>
        <v/>
      </c>
      <c r="J252" s="441"/>
      <c r="K252" s="442"/>
      <c r="AL252" s="1"/>
    </row>
    <row r="253" spans="3:38">
      <c r="D253" s="31" t="s">
        <v>582</v>
      </c>
      <c r="I253" s="440" t="str">
        <f>IF(Questionnaire!I16=0,"",Questionnaire!I16)</f>
        <v/>
      </c>
      <c r="J253" s="442"/>
      <c r="AL253" s="1"/>
    </row>
    <row r="254" spans="3:38">
      <c r="G254" s="16"/>
      <c r="H254" s="8"/>
      <c r="I254" s="8"/>
      <c r="J254" s="16"/>
      <c r="K254" s="16"/>
      <c r="L254" s="16"/>
      <c r="M254" s="16"/>
      <c r="N254" s="16"/>
      <c r="O254" s="16"/>
      <c r="P254" s="16"/>
      <c r="Q254" s="16"/>
      <c r="R254" s="16"/>
      <c r="S254" s="16"/>
      <c r="T254" s="16"/>
      <c r="AL254" s="1"/>
    </row>
    <row r="255" spans="3:38">
      <c r="D255" s="30" t="s">
        <v>589</v>
      </c>
      <c r="G255" s="16"/>
      <c r="H255" s="8"/>
      <c r="I255" s="8"/>
      <c r="J255" s="31"/>
      <c r="K255" s="16"/>
      <c r="L255" s="16"/>
      <c r="M255" s="16"/>
      <c r="N255" s="16"/>
      <c r="O255" s="16"/>
      <c r="P255" s="16"/>
      <c r="Q255" s="16"/>
      <c r="R255" s="16"/>
      <c r="S255" s="16"/>
      <c r="T255" s="16"/>
      <c r="AL255" s="1"/>
    </row>
    <row r="256" spans="3:38" ht="18.5">
      <c r="D256" s="31" t="s">
        <v>587</v>
      </c>
      <c r="G256" s="16"/>
      <c r="H256" s="8"/>
      <c r="I256" s="10" t="str">
        <f>IF(Questionnaire!G22=0,"",Questionnaire!G22)</f>
        <v/>
      </c>
      <c r="J256" s="31" t="s">
        <v>787</v>
      </c>
      <c r="K256" s="16"/>
      <c r="L256" s="16"/>
      <c r="M256" s="16"/>
      <c r="N256" s="16"/>
      <c r="O256" s="16"/>
      <c r="P256" s="16"/>
      <c r="Q256" s="16"/>
      <c r="R256" s="16"/>
      <c r="S256" s="16"/>
      <c r="T256" s="16"/>
      <c r="AL256" s="1"/>
    </row>
    <row r="257" spans="4:38" ht="18.5">
      <c r="D257" s="31" t="s">
        <v>588</v>
      </c>
      <c r="G257" s="16"/>
      <c r="H257" s="8"/>
      <c r="I257" s="10" t="str">
        <f>IF(Questionnaire!G23=0,"",Questionnaire!G23)</f>
        <v/>
      </c>
      <c r="J257" s="31" t="s">
        <v>787</v>
      </c>
      <c r="K257" s="16"/>
      <c r="L257" s="16"/>
      <c r="M257" s="16"/>
      <c r="N257" s="16"/>
      <c r="O257" s="16"/>
      <c r="P257" s="16"/>
      <c r="Q257" s="16"/>
      <c r="R257" s="16"/>
      <c r="S257" s="16"/>
      <c r="T257" s="16"/>
      <c r="AL257" s="1"/>
    </row>
    <row r="258" spans="4:38">
      <c r="G258" s="16"/>
      <c r="H258" s="8"/>
      <c r="I258" s="8"/>
      <c r="J258" s="16"/>
      <c r="K258" s="16"/>
      <c r="L258" s="16"/>
      <c r="M258" s="16"/>
      <c r="N258" s="16"/>
      <c r="O258" s="16"/>
      <c r="P258" s="16"/>
      <c r="Q258" s="16"/>
      <c r="R258" s="16"/>
      <c r="S258" s="16"/>
      <c r="T258" s="16"/>
      <c r="AL258" s="1"/>
    </row>
    <row r="259" spans="4:38">
      <c r="D259" s="30" t="s">
        <v>583</v>
      </c>
      <c r="G259" s="16"/>
      <c r="H259" s="8"/>
      <c r="I259" s="8"/>
      <c r="J259" s="16"/>
      <c r="K259" s="16"/>
      <c r="L259" s="16"/>
      <c r="M259" s="16"/>
      <c r="N259" s="16"/>
      <c r="O259" s="16"/>
      <c r="P259" s="16"/>
      <c r="Q259" s="16"/>
      <c r="R259" s="16"/>
      <c r="S259" s="16"/>
      <c r="T259" s="16"/>
      <c r="AL259" s="1"/>
    </row>
    <row r="260" spans="4:38" ht="17.25" customHeight="1">
      <c r="G260" s="16"/>
      <c r="H260" s="40" t="s">
        <v>585</v>
      </c>
      <c r="I260" s="40"/>
      <c r="J260" s="40"/>
      <c r="K260" s="40" t="s">
        <v>585</v>
      </c>
      <c r="L260" s="40"/>
      <c r="M260" s="40"/>
      <c r="N260" s="8"/>
      <c r="O260" s="8"/>
      <c r="P260" s="8"/>
      <c r="Q260" s="8"/>
      <c r="R260" s="8"/>
      <c r="S260" s="8"/>
      <c r="T260" s="8"/>
      <c r="AL260" s="1"/>
    </row>
    <row r="261" spans="4:38" ht="18.5">
      <c r="D261" s="37" t="s">
        <v>157</v>
      </c>
      <c r="G261" s="16"/>
      <c r="H261" s="42" t="s">
        <v>787</v>
      </c>
      <c r="I261" s="469" t="s">
        <v>162</v>
      </c>
      <c r="J261" s="469"/>
      <c r="K261" s="42" t="s">
        <v>787</v>
      </c>
      <c r="L261" s="469" t="s">
        <v>161</v>
      </c>
      <c r="M261" s="469"/>
      <c r="N261" s="8"/>
      <c r="O261" s="8"/>
      <c r="P261" s="8"/>
      <c r="Q261" s="8"/>
      <c r="R261" s="8"/>
      <c r="S261" s="8"/>
      <c r="T261" s="8"/>
      <c r="AL261" s="1"/>
    </row>
    <row r="262" spans="4:38">
      <c r="D262" s="39" t="s">
        <v>158</v>
      </c>
      <c r="G262" s="16"/>
      <c r="H262" s="10" t="str">
        <f>IF(Questionnaire!O22=0,"",Questionnaire!O22)</f>
        <v/>
      </c>
      <c r="I262" s="470" t="str">
        <f>IF(Questionnaire!P22=0,"",Questionnaire!P22)</f>
        <v/>
      </c>
      <c r="J262" s="471"/>
      <c r="K262" s="10" t="str">
        <f>IF(Questionnaire!S22=0,"",Questionnaire!S22)</f>
        <v/>
      </c>
      <c r="L262" s="470" t="str">
        <f>IF(Questionnaire!T22=0,"",Questionnaire!T22)</f>
        <v/>
      </c>
      <c r="M262" s="471"/>
      <c r="N262" s="8"/>
      <c r="O262" s="8"/>
      <c r="P262" s="8"/>
      <c r="Q262" s="8"/>
      <c r="R262" s="8"/>
      <c r="S262" s="8"/>
      <c r="T262" s="8"/>
      <c r="AL262" s="1"/>
    </row>
    <row r="263" spans="4:38">
      <c r="D263" s="39" t="s">
        <v>159</v>
      </c>
      <c r="G263" s="16"/>
      <c r="H263" s="10" t="str">
        <f>IF(Questionnaire!O23=0,"",Questionnaire!O23)</f>
        <v/>
      </c>
      <c r="I263" s="470" t="str">
        <f>IF(Questionnaire!P23=0,"",Questionnaire!P23)</f>
        <v/>
      </c>
      <c r="J263" s="471"/>
      <c r="K263" s="10" t="str">
        <f>IF(Questionnaire!S23=0,"",Questionnaire!S23)</f>
        <v/>
      </c>
      <c r="L263" s="470" t="str">
        <f>IF(Questionnaire!T23=0,"",Questionnaire!T23)</f>
        <v/>
      </c>
      <c r="M263" s="471"/>
      <c r="N263" s="8"/>
      <c r="O263" s="8"/>
      <c r="P263" s="8"/>
      <c r="Q263" s="8"/>
      <c r="R263" s="8"/>
      <c r="S263" s="8"/>
      <c r="T263" s="8"/>
      <c r="AL263" s="1"/>
    </row>
    <row r="264" spans="4:38">
      <c r="D264" s="37"/>
      <c r="G264" s="31"/>
      <c r="H264" s="40" t="s">
        <v>585</v>
      </c>
      <c r="I264" s="40"/>
      <c r="J264" s="40"/>
      <c r="K264" s="40" t="s">
        <v>585</v>
      </c>
      <c r="L264" s="40"/>
      <c r="M264" s="40"/>
      <c r="N264" s="8"/>
      <c r="O264" s="8"/>
      <c r="P264" s="8"/>
      <c r="Q264" s="8"/>
      <c r="R264" s="8"/>
      <c r="S264" s="8"/>
      <c r="T264" s="8"/>
      <c r="AL264" s="1"/>
    </row>
    <row r="265" spans="4:38" ht="18.5">
      <c r="D265" s="37" t="s">
        <v>160</v>
      </c>
      <c r="G265" s="31"/>
      <c r="H265" s="42" t="s">
        <v>787</v>
      </c>
      <c r="I265" s="469" t="s">
        <v>162</v>
      </c>
      <c r="J265" s="469"/>
      <c r="K265" s="42" t="s">
        <v>787</v>
      </c>
      <c r="L265" s="469" t="s">
        <v>161</v>
      </c>
      <c r="M265" s="469"/>
      <c r="N265" s="8"/>
      <c r="O265" s="8"/>
      <c r="P265" s="8"/>
      <c r="Q265" s="8"/>
      <c r="R265" s="8"/>
      <c r="S265" s="8"/>
      <c r="T265" s="8"/>
      <c r="AL265" s="1"/>
    </row>
    <row r="266" spans="4:38">
      <c r="D266" s="39" t="s">
        <v>158</v>
      </c>
      <c r="G266" s="16"/>
      <c r="H266" s="10" t="str">
        <f>IF(Questionnaire!O26=0,"",Questionnaire!O26)</f>
        <v/>
      </c>
      <c r="I266" s="446" t="str">
        <f>IF(Questionnaire!P26=0,"",Questionnaire!P26)</f>
        <v/>
      </c>
      <c r="J266" s="446"/>
      <c r="K266" s="10" t="str">
        <f>IF(Questionnaire!S26=0,"",Questionnaire!S26)</f>
        <v/>
      </c>
      <c r="L266" s="446" t="str">
        <f>IF(Questionnaire!T26=0,"",Questionnaire!T26)</f>
        <v/>
      </c>
      <c r="M266" s="446"/>
      <c r="N266" s="8"/>
      <c r="O266" s="8"/>
      <c r="P266" s="8"/>
      <c r="Q266" s="8"/>
      <c r="R266" s="8"/>
      <c r="S266" s="8"/>
      <c r="T266" s="8"/>
      <c r="AL266" s="1"/>
    </row>
    <row r="267" spans="4:38">
      <c r="D267" s="39" t="s">
        <v>159</v>
      </c>
      <c r="G267" s="16"/>
      <c r="H267" s="10" t="str">
        <f>IF(Questionnaire!O27=0,"",Questionnaire!O27)</f>
        <v/>
      </c>
      <c r="I267" s="446" t="str">
        <f>IF(Questionnaire!P27=0,"",Questionnaire!P27)</f>
        <v/>
      </c>
      <c r="J267" s="446"/>
      <c r="K267" s="10" t="str">
        <f>IF(Questionnaire!S27=0,"",Questionnaire!S27)</f>
        <v/>
      </c>
      <c r="L267" s="446" t="str">
        <f>IF(Questionnaire!T27=0,"",Questionnaire!T27)</f>
        <v/>
      </c>
      <c r="M267" s="446"/>
      <c r="N267" s="8"/>
      <c r="O267" s="8"/>
      <c r="P267" s="8"/>
      <c r="Q267" s="8"/>
      <c r="R267" s="8"/>
      <c r="S267" s="8"/>
      <c r="T267" s="8"/>
      <c r="AL267" s="1"/>
    </row>
    <row r="268" spans="4:38">
      <c r="D268" s="39"/>
      <c r="G268" s="16"/>
      <c r="H268" s="8"/>
      <c r="I268" s="23"/>
      <c r="J268" s="23"/>
      <c r="K268" s="8"/>
      <c r="L268" s="23"/>
      <c r="M268" s="23"/>
      <c r="N268" s="8"/>
      <c r="O268" s="8"/>
      <c r="P268" s="8"/>
      <c r="Q268" s="8"/>
      <c r="R268" s="8"/>
      <c r="S268" s="8"/>
      <c r="T268" s="8"/>
      <c r="AL268" s="1"/>
    </row>
    <row r="269" spans="4:38">
      <c r="D269" s="36" t="s">
        <v>584</v>
      </c>
      <c r="G269" s="16"/>
      <c r="H269" s="8"/>
      <c r="I269" s="8"/>
      <c r="J269" s="8"/>
      <c r="K269" s="8"/>
      <c r="L269" s="8"/>
      <c r="M269" s="8"/>
      <c r="N269" s="8"/>
      <c r="O269" s="8"/>
      <c r="P269" s="8"/>
      <c r="Q269" s="8"/>
      <c r="R269" s="8"/>
      <c r="S269" s="8"/>
      <c r="T269" s="8"/>
      <c r="AL269" s="1"/>
    </row>
    <row r="270" spans="4:38">
      <c r="G270" s="16"/>
      <c r="H270" s="40" t="s">
        <v>585</v>
      </c>
      <c r="I270" s="40"/>
      <c r="J270" s="40"/>
      <c r="K270" s="40" t="s">
        <v>585</v>
      </c>
      <c r="L270" s="40"/>
      <c r="M270" s="40"/>
      <c r="N270" s="40" t="s">
        <v>585</v>
      </c>
      <c r="O270" s="40"/>
      <c r="P270" s="40"/>
      <c r="Q270" s="40" t="s">
        <v>585</v>
      </c>
      <c r="R270" s="40"/>
      <c r="S270" s="40"/>
      <c r="T270" s="8"/>
      <c r="AL270" s="1"/>
    </row>
    <row r="271" spans="4:38" ht="18.5">
      <c r="D271" s="37" t="s">
        <v>157</v>
      </c>
      <c r="G271" s="16"/>
      <c r="H271" s="42" t="s">
        <v>787</v>
      </c>
      <c r="I271" s="469" t="s">
        <v>163</v>
      </c>
      <c r="J271" s="469"/>
      <c r="K271" s="42" t="s">
        <v>787</v>
      </c>
      <c r="L271" s="469" t="s">
        <v>164</v>
      </c>
      <c r="M271" s="469"/>
      <c r="N271" s="42" t="s">
        <v>787</v>
      </c>
      <c r="O271" s="469" t="s">
        <v>165</v>
      </c>
      <c r="P271" s="469"/>
      <c r="Q271" s="42" t="s">
        <v>787</v>
      </c>
      <c r="R271" s="469" t="s">
        <v>166</v>
      </c>
      <c r="S271" s="469"/>
      <c r="T271" s="8"/>
      <c r="AL271" s="1"/>
    </row>
    <row r="272" spans="4:38">
      <c r="D272" s="39" t="s">
        <v>158</v>
      </c>
      <c r="G272" s="16"/>
      <c r="H272" s="10" t="str">
        <f>IF(Questionnaire!G31=0,"",Questionnaire!G31)</f>
        <v/>
      </c>
      <c r="I272" s="446" t="str">
        <f>IF(Questionnaire!H31=0,"",Questionnaire!H31)</f>
        <v/>
      </c>
      <c r="J272" s="446"/>
      <c r="K272" s="10" t="str">
        <f>IF(Questionnaire!K31=0,"",Questionnaire!K31)</f>
        <v/>
      </c>
      <c r="L272" s="446" t="str">
        <f>IF(Questionnaire!L31=0,"",Questionnaire!L31)</f>
        <v/>
      </c>
      <c r="M272" s="446"/>
      <c r="N272" s="10" t="str">
        <f>IF(Questionnaire!O31=0,"",Questionnaire!O31)</f>
        <v/>
      </c>
      <c r="O272" s="446" t="str">
        <f>IF(Questionnaire!P31=0,"",Questionnaire!P31)</f>
        <v/>
      </c>
      <c r="P272" s="446"/>
      <c r="Q272" s="10" t="str">
        <f>IF(Questionnaire!S31=0,"",Questionnaire!S31)</f>
        <v/>
      </c>
      <c r="R272" s="446" t="str">
        <f>IF(Questionnaire!T31=0,"",Questionnaire!T31)</f>
        <v/>
      </c>
      <c r="S272" s="446"/>
      <c r="T272" s="8"/>
      <c r="AL272" s="1"/>
    </row>
    <row r="273" spans="3:38">
      <c r="D273" s="39" t="s">
        <v>159</v>
      </c>
      <c r="G273" s="16"/>
      <c r="H273" s="10" t="str">
        <f>IF(Questionnaire!G32=0,"",Questionnaire!G32)</f>
        <v/>
      </c>
      <c r="I273" s="446" t="str">
        <f>IF(Questionnaire!H32=0,"",Questionnaire!H32)</f>
        <v/>
      </c>
      <c r="J273" s="446"/>
      <c r="K273" s="10" t="str">
        <f>IF(Questionnaire!K32=0,"",Questionnaire!K32)</f>
        <v/>
      </c>
      <c r="L273" s="446" t="str">
        <f>IF(Questionnaire!L32=0,"",Questionnaire!L32)</f>
        <v/>
      </c>
      <c r="M273" s="446"/>
      <c r="N273" s="10" t="str">
        <f>IF(Questionnaire!O32=0,"",Questionnaire!O32)</f>
        <v/>
      </c>
      <c r="O273" s="446" t="str">
        <f>IF(Questionnaire!P32=0,"",Questionnaire!P32)</f>
        <v/>
      </c>
      <c r="P273" s="446"/>
      <c r="Q273" s="10" t="str">
        <f>IF(Questionnaire!S32=0,"",Questionnaire!S32)</f>
        <v/>
      </c>
      <c r="R273" s="446" t="str">
        <f>IF(Questionnaire!T32=0,"",Questionnaire!T32)</f>
        <v/>
      </c>
      <c r="S273" s="446"/>
      <c r="T273" s="8"/>
      <c r="AL273" s="1"/>
    </row>
    <row r="274" spans="3:38">
      <c r="D274" s="37"/>
      <c r="G274" s="31"/>
      <c r="H274" s="40" t="s">
        <v>585</v>
      </c>
      <c r="I274" s="40"/>
      <c r="J274" s="40"/>
      <c r="K274" s="40" t="s">
        <v>585</v>
      </c>
      <c r="L274" s="40"/>
      <c r="M274" s="40"/>
      <c r="N274" s="40" t="s">
        <v>585</v>
      </c>
      <c r="O274" s="40"/>
      <c r="P274" s="40"/>
      <c r="Q274" s="40" t="s">
        <v>585</v>
      </c>
      <c r="R274" s="40"/>
      <c r="S274" s="40"/>
      <c r="T274" s="8"/>
      <c r="AL274" s="1"/>
    </row>
    <row r="275" spans="3:38" ht="18.5">
      <c r="D275" s="37" t="s">
        <v>160</v>
      </c>
      <c r="G275" s="31"/>
      <c r="H275" s="42" t="s">
        <v>787</v>
      </c>
      <c r="I275" s="469" t="s">
        <v>163</v>
      </c>
      <c r="J275" s="469"/>
      <c r="K275" s="42" t="s">
        <v>787</v>
      </c>
      <c r="L275" s="469" t="s">
        <v>164</v>
      </c>
      <c r="M275" s="469"/>
      <c r="N275" s="42" t="s">
        <v>787</v>
      </c>
      <c r="O275" s="469" t="s">
        <v>165</v>
      </c>
      <c r="P275" s="469"/>
      <c r="Q275" s="42" t="s">
        <v>787</v>
      </c>
      <c r="R275" s="469" t="s">
        <v>166</v>
      </c>
      <c r="S275" s="469"/>
      <c r="T275" s="8"/>
      <c r="AL275" s="1"/>
    </row>
    <row r="276" spans="3:38">
      <c r="D276" s="39" t="s">
        <v>158</v>
      </c>
      <c r="G276" s="16"/>
      <c r="H276" s="10" t="str">
        <f>IF(Questionnaire!G35=0,"",Questionnaire!G35)</f>
        <v/>
      </c>
      <c r="I276" s="446" t="str">
        <f>IF(Questionnaire!H35=0,"",Questionnaire!H35)</f>
        <v/>
      </c>
      <c r="J276" s="446"/>
      <c r="K276" s="10" t="str">
        <f>IF(Questionnaire!K35=0,"",Questionnaire!K35)</f>
        <v/>
      </c>
      <c r="L276" s="446" t="str">
        <f>IF(Questionnaire!L35=0,"",Questionnaire!L35)</f>
        <v/>
      </c>
      <c r="M276" s="446"/>
      <c r="N276" s="10" t="str">
        <f>IF(Questionnaire!O35=0,"",Questionnaire!O35)</f>
        <v/>
      </c>
      <c r="O276" s="446" t="str">
        <f>IF(Questionnaire!P35=0,"",Questionnaire!P35)</f>
        <v/>
      </c>
      <c r="P276" s="446"/>
      <c r="Q276" s="10" t="str">
        <f>IF(Questionnaire!S35=0,"",Questionnaire!S35)</f>
        <v/>
      </c>
      <c r="R276" s="446" t="str">
        <f>IF(Questionnaire!T35=0,"",Questionnaire!T35)</f>
        <v/>
      </c>
      <c r="S276" s="446"/>
      <c r="T276" s="8"/>
      <c r="AL276" s="1"/>
    </row>
    <row r="277" spans="3:38">
      <c r="D277" s="39" t="s">
        <v>159</v>
      </c>
      <c r="G277" s="16"/>
      <c r="H277" s="10" t="str">
        <f>IF(Questionnaire!G36=0,"",Questionnaire!G36)</f>
        <v/>
      </c>
      <c r="I277" s="446" t="str">
        <f>IF(Questionnaire!H36=0,"",Questionnaire!H36)</f>
        <v/>
      </c>
      <c r="J277" s="446"/>
      <c r="K277" s="10" t="str">
        <f>IF(Questionnaire!K36=0,"",Questionnaire!K36)</f>
        <v/>
      </c>
      <c r="L277" s="446" t="str">
        <f>IF(Questionnaire!L36=0,"",Questionnaire!L36)</f>
        <v/>
      </c>
      <c r="M277" s="446"/>
      <c r="N277" s="10" t="str">
        <f>IF(Questionnaire!O36=0,"",Questionnaire!O36)</f>
        <v/>
      </c>
      <c r="O277" s="446" t="str">
        <f>IF(Questionnaire!P36=0,"",Questionnaire!P36)</f>
        <v/>
      </c>
      <c r="P277" s="446"/>
      <c r="Q277" s="10" t="str">
        <f>IF(Questionnaire!S36=0,"",Questionnaire!S36)</f>
        <v/>
      </c>
      <c r="R277" s="446" t="str">
        <f>IF(Questionnaire!T36=0,"",Questionnaire!T36)</f>
        <v/>
      </c>
      <c r="S277" s="446"/>
      <c r="T277" s="8"/>
      <c r="AL277" s="1"/>
    </row>
    <row r="278" spans="3:38">
      <c r="G278" s="16"/>
      <c r="H278" s="16"/>
      <c r="I278" s="16"/>
      <c r="J278" s="16"/>
      <c r="K278" s="16"/>
      <c r="L278" s="16"/>
      <c r="M278" s="16"/>
      <c r="N278" s="16"/>
      <c r="O278" s="16"/>
      <c r="P278" s="16"/>
      <c r="Q278" s="16"/>
      <c r="R278" s="16"/>
      <c r="S278" s="16"/>
      <c r="T278" s="16"/>
      <c r="AL278" s="1"/>
    </row>
    <row r="279" spans="3:38">
      <c r="G279" s="16"/>
      <c r="H279" s="16"/>
      <c r="I279" s="16"/>
      <c r="J279" s="16"/>
      <c r="K279" s="16"/>
      <c r="L279" s="16"/>
      <c r="M279" s="16"/>
      <c r="N279" s="16"/>
      <c r="O279" s="16"/>
      <c r="P279" s="16"/>
      <c r="Q279" s="16"/>
      <c r="R279" s="16"/>
      <c r="S279" s="16"/>
      <c r="T279" s="16"/>
      <c r="AL279" s="1"/>
    </row>
    <row r="280" spans="3:38">
      <c r="G280" s="16"/>
      <c r="H280" s="16"/>
      <c r="I280" s="16"/>
      <c r="J280" s="16"/>
      <c r="K280" s="16"/>
      <c r="L280" s="16"/>
      <c r="M280" s="16"/>
      <c r="N280" s="16"/>
      <c r="O280" s="16"/>
      <c r="P280" s="16"/>
      <c r="Q280" s="16"/>
      <c r="R280" s="16"/>
      <c r="S280" s="16"/>
      <c r="T280" s="16"/>
      <c r="AL280" s="1"/>
    </row>
    <row r="282" spans="3:38" ht="27" customHeight="1">
      <c r="C282" s="43" t="s">
        <v>800</v>
      </c>
      <c r="D282" s="1"/>
      <c r="E282" s="44"/>
      <c r="F282" s="44"/>
      <c r="G282" s="44"/>
      <c r="H282" s="44"/>
      <c r="AL282" s="1"/>
    </row>
    <row r="284" spans="3:38">
      <c r="D284" s="31" t="s">
        <v>394</v>
      </c>
      <c r="K284" s="445" t="str">
        <f>IF('Misc Areas'!AG5=0,"",'Misc Areas'!AG5)</f>
        <v/>
      </c>
      <c r="L284" s="445"/>
      <c r="M284" s="445"/>
      <c r="N284" s="445"/>
      <c r="O284" s="445"/>
      <c r="P284" s="445"/>
      <c r="Q284" s="445"/>
      <c r="AL284" s="1"/>
    </row>
    <row r="286" spans="3:38">
      <c r="D286" s="31" t="s">
        <v>473</v>
      </c>
      <c r="K286" s="445" t="str">
        <f>IF('Misc Areas'!AG6=0,"",'Misc Areas'!AG6)</f>
        <v/>
      </c>
      <c r="L286" s="445"/>
      <c r="M286" s="445"/>
      <c r="N286" s="31" t="s">
        <v>590</v>
      </c>
      <c r="O286" s="31"/>
      <c r="AL286" s="1"/>
    </row>
    <row r="287" spans="3:38">
      <c r="N287" s="31"/>
      <c r="O287" s="31"/>
      <c r="AL287" s="1"/>
    </row>
    <row r="288" spans="3:38">
      <c r="N288" s="31"/>
      <c r="O288" s="31"/>
      <c r="AL288" s="1"/>
    </row>
    <row r="289" spans="3:38">
      <c r="D289" s="31" t="s">
        <v>474</v>
      </c>
      <c r="K289" s="445" t="str">
        <f>IF('Misc Areas'!AG7=0,"",'Misc Areas'!AG7)</f>
        <v/>
      </c>
      <c r="L289" s="445"/>
      <c r="M289" s="445"/>
      <c r="N289" s="31" t="s">
        <v>591</v>
      </c>
      <c r="O289" s="31"/>
      <c r="AL289" s="1"/>
    </row>
    <row r="290" spans="3:38">
      <c r="N290" s="31"/>
      <c r="O290" s="31"/>
      <c r="AL290" s="1"/>
    </row>
    <row r="291" spans="3:38">
      <c r="N291" s="31"/>
      <c r="O291" s="31"/>
      <c r="AL291" s="1"/>
    </row>
    <row r="293" spans="3:38">
      <c r="D293" s="31" t="s">
        <v>475</v>
      </c>
      <c r="K293" s="445" t="str">
        <f>IF('Misc Areas'!AG8=0,"",'Misc Areas'!AG8)</f>
        <v/>
      </c>
      <c r="L293" s="445"/>
      <c r="M293" s="445"/>
      <c r="AL293" s="1"/>
    </row>
    <row r="297" spans="3:38">
      <c r="D297" s="31" t="s">
        <v>784</v>
      </c>
      <c r="M297" s="440">
        <f>'Misc Areas'!$AO$9</f>
        <v>0</v>
      </c>
      <c r="N297" s="442"/>
      <c r="O297" s="31" t="s">
        <v>592</v>
      </c>
      <c r="AL297" s="1"/>
    </row>
    <row r="298" spans="3:38">
      <c r="O298" s="31"/>
      <c r="AL298" s="1"/>
    </row>
    <row r="299" spans="3:38">
      <c r="O299" s="31"/>
      <c r="AL299" s="1"/>
    </row>
    <row r="300" spans="3:38">
      <c r="O300" s="31"/>
      <c r="AL300" s="1"/>
    </row>
    <row r="301" spans="3:38">
      <c r="D301" s="31" t="s">
        <v>785</v>
      </c>
      <c r="M301" s="440">
        <f>'Misc Areas'!$AO$10</f>
        <v>0</v>
      </c>
      <c r="N301" s="442"/>
      <c r="O301" s="31" t="s">
        <v>592</v>
      </c>
      <c r="AL301" s="1"/>
    </row>
    <row r="302" spans="3:38">
      <c r="N302" s="31"/>
      <c r="AL302" s="1"/>
    </row>
    <row r="304" spans="3:38" ht="20">
      <c r="C304" s="43" t="s">
        <v>799</v>
      </c>
      <c r="D304" s="1"/>
      <c r="E304" s="44"/>
      <c r="F304" s="44"/>
      <c r="G304" s="44"/>
      <c r="H304" s="44"/>
      <c r="AL304" s="1"/>
    </row>
    <row r="306" spans="4:38">
      <c r="D306" s="31" t="s">
        <v>404</v>
      </c>
      <c r="M306" s="445" t="str">
        <f>IF('Misc Areas'!$AG$13=0,"",'Misc Areas'!$AG$13)</f>
        <v/>
      </c>
      <c r="N306" s="445"/>
      <c r="O306" s="445"/>
      <c r="P306" s="445"/>
      <c r="Q306" s="445"/>
      <c r="AL306" s="1"/>
    </row>
    <row r="307" spans="4:38">
      <c r="P307" s="31"/>
      <c r="Q307" s="31"/>
      <c r="AL307" s="1"/>
    </row>
    <row r="308" spans="4:38">
      <c r="D308" s="31" t="s">
        <v>476</v>
      </c>
      <c r="M308" s="440" t="str">
        <f>IF('Misc Areas'!$AG$14=0,"",'Misc Areas'!$AG$14)</f>
        <v/>
      </c>
      <c r="N308" s="441"/>
      <c r="O308" s="442"/>
      <c r="P308" s="31" t="s">
        <v>593</v>
      </c>
      <c r="Q308" s="31"/>
      <c r="AL308" s="1"/>
    </row>
    <row r="309" spans="4:38">
      <c r="P309" s="31"/>
      <c r="Q309" s="31"/>
      <c r="AL309" s="1"/>
    </row>
    <row r="310" spans="4:38">
      <c r="P310" s="31"/>
      <c r="Q310" s="31"/>
      <c r="AL310" s="1"/>
    </row>
    <row r="311" spans="4:38">
      <c r="D311" s="31" t="s">
        <v>477</v>
      </c>
      <c r="M311" s="440" t="str">
        <f>IF('Misc Areas'!$AG$15=0,"",'Misc Areas'!$AG$15)</f>
        <v/>
      </c>
      <c r="N311" s="441"/>
      <c r="O311" s="442"/>
      <c r="P311" s="31" t="s">
        <v>490</v>
      </c>
      <c r="Q311" s="31"/>
      <c r="AL311" s="1"/>
    </row>
    <row r="312" spans="4:38">
      <c r="P312" s="31"/>
      <c r="Q312" s="31"/>
      <c r="AL312" s="1"/>
    </row>
    <row r="313" spans="4:38">
      <c r="D313" s="31" t="s">
        <v>478</v>
      </c>
      <c r="M313" s="440" t="str">
        <f>IF('Misc Areas'!$AG$16=0,"",'Misc Areas'!$AG$16)</f>
        <v/>
      </c>
      <c r="N313" s="441"/>
      <c r="O313" s="442"/>
      <c r="P313" s="31"/>
      <c r="Q313" s="31"/>
      <c r="AL313" s="1"/>
    </row>
    <row r="314" spans="4:38">
      <c r="O314" s="31"/>
      <c r="P314" s="31"/>
      <c r="AL314" s="1"/>
    </row>
    <row r="315" spans="4:38">
      <c r="O315" s="31"/>
      <c r="P315" s="31"/>
      <c r="AL315" s="1"/>
    </row>
    <row r="316" spans="4:38">
      <c r="O316" s="31"/>
      <c r="P316" s="31"/>
      <c r="AL316" s="1"/>
    </row>
    <row r="317" spans="4:38">
      <c r="D317" s="31" t="s">
        <v>786</v>
      </c>
      <c r="M317" s="440" t="str">
        <f>IF('Misc Areas'!AN17=0,"",'Misc Areas'!AN17)</f>
        <v/>
      </c>
      <c r="N317" s="442"/>
      <c r="O317" s="31"/>
      <c r="P317" s="31"/>
      <c r="AL317" s="1"/>
    </row>
    <row r="318" spans="4:38">
      <c r="O318" s="31"/>
      <c r="P318" s="31"/>
      <c r="AL318" s="1"/>
    </row>
    <row r="319" spans="4:38">
      <c r="D319" s="31" t="s">
        <v>594</v>
      </c>
      <c r="M319" s="440" t="str">
        <f>IF(Questionnaire!G95=0,"None",Questionnaire!G95)</f>
        <v>None</v>
      </c>
      <c r="N319" s="442"/>
      <c r="O319" s="31" t="s">
        <v>511</v>
      </c>
      <c r="P319" s="31"/>
      <c r="AL319" s="1"/>
    </row>
    <row r="320" spans="4:38">
      <c r="O320" s="31"/>
      <c r="P320" s="31"/>
      <c r="AL320" s="1"/>
    </row>
    <row r="321" spans="3:38">
      <c r="D321" s="31" t="s">
        <v>595</v>
      </c>
      <c r="M321" s="440" t="str">
        <f>IF(Questionnaire!U95=0,"None",Questionnaire!U95)</f>
        <v>None</v>
      </c>
      <c r="N321" s="442"/>
      <c r="O321" s="31" t="s">
        <v>487</v>
      </c>
      <c r="P321" s="31"/>
      <c r="AL321" s="1"/>
    </row>
    <row r="322" spans="3:38">
      <c r="O322" s="31"/>
      <c r="P322" s="31"/>
      <c r="AL322" s="1"/>
    </row>
    <row r="323" spans="3:38" ht="9.75" customHeight="1">
      <c r="O323" s="31"/>
      <c r="P323" s="31"/>
      <c r="AL323" s="1"/>
    </row>
    <row r="324" spans="3:38">
      <c r="D324" s="31" t="s">
        <v>480</v>
      </c>
      <c r="M324" s="440" t="str">
        <f>IF(SUM(Kitchen!P33,Bedrooms!T47,Bedrooms!T98,Bedrooms!T149,Bedrooms!T200,Bedrooms!T250,Bathrooms!T25,Bathrooms!T66,Bathrooms!T106,'Other Rooms'!T156,'Other Rooms'!S101,'Other Rooms'!T47)&gt;=1,"Yes","No")</f>
        <v>No</v>
      </c>
      <c r="N324" s="442"/>
      <c r="O324" s="31"/>
      <c r="P324" s="31"/>
      <c r="AL324" s="1"/>
    </row>
    <row r="325" spans="3:38">
      <c r="D325" s="31" t="s">
        <v>481</v>
      </c>
      <c r="M325" s="24" t="str">
        <f>IF(SUM(Kitchen!P33,Bedrooms!T47,Bedrooms!T98,Bedrooms!T149,Bedrooms!T200,Bedrooms!T250,Bathrooms!T106,Bathrooms!T66,Bathrooms!T25,'Other Rooms'!T47,'Other Rooms'!S101,'Other Rooms'!T156)=0,"",SUM(Kitchen!P33,Bedrooms!T47,Bedrooms!T98,Bedrooms!T149,Bedrooms!T200,Bedrooms!T250,Bathrooms!T106,Bathrooms!T66,Bathrooms!T25,'Other Rooms'!T47,'Other Rooms'!S101,'Other Rooms'!T156))</f>
        <v/>
      </c>
      <c r="O325" s="31"/>
      <c r="P325" s="31"/>
      <c r="AL325" s="1"/>
    </row>
    <row r="326" spans="3:38">
      <c r="D326" s="31" t="s">
        <v>482</v>
      </c>
      <c r="M326" s="440" t="str">
        <f>IF('Misc Areas'!AG18=0,"",'Misc Areas'!AG18)</f>
        <v/>
      </c>
      <c r="N326" s="442"/>
      <c r="O326" s="31"/>
      <c r="P326" s="31"/>
      <c r="AL326" s="1"/>
    </row>
    <row r="327" spans="3:38">
      <c r="D327" s="31" t="s">
        <v>483</v>
      </c>
      <c r="M327" s="162">
        <f>Questionnaire!G98</f>
        <v>0</v>
      </c>
      <c r="O327" s="31" t="s">
        <v>488</v>
      </c>
      <c r="P327" s="31"/>
      <c r="AL327" s="1"/>
    </row>
    <row r="328" spans="3:38">
      <c r="D328" s="31" t="s">
        <v>486</v>
      </c>
      <c r="M328" s="25">
        <f>Questionnaire!U98</f>
        <v>0</v>
      </c>
      <c r="O328" s="31" t="s">
        <v>489</v>
      </c>
      <c r="P328" s="31"/>
      <c r="AL328" s="1"/>
    </row>
    <row r="329" spans="3:38">
      <c r="D329" s="31" t="s">
        <v>484</v>
      </c>
      <c r="M329" s="440" t="str">
        <f>IF(SUM(Kitchen!P34,Bedrooms!T48,Bedrooms!T99,Bedrooms!T150,Bedrooms!T201,Bedrooms!T251,Bathrooms!T26,Bathrooms!T67,Bathrooms!T107,'Other Rooms'!T48,'Other Rooms'!S102,'Other Rooms'!T157)&gt;0,"Yes","No")</f>
        <v>No</v>
      </c>
      <c r="N329" s="442"/>
      <c r="O329" s="31"/>
      <c r="P329" s="31"/>
      <c r="AL329" s="1"/>
    </row>
    <row r="330" spans="3:38">
      <c r="D330" s="31" t="s">
        <v>485</v>
      </c>
      <c r="M330" s="25">
        <f>IF(SUM(Kitchen!P34,Bedrooms!T48,Bedrooms!T99,Bedrooms!T150,Bedrooms!T201,Bedrooms!T251,Bathrooms!T107,Bathrooms!T67,Bathrooms!T26,'Other Rooms'!T48,'Other Rooms'!S102,'Other Rooms'!T157)=0,0,SUM(Kitchen!P34,Bedrooms!T48,Bedrooms!T99,Bedrooms!T150,Bedrooms!T201,Bedrooms!T251,Bathrooms!T107,Bathrooms!T67,Bathrooms!T26,'Other Rooms'!T48,'Other Rooms'!S102,'Other Rooms'!T157))</f>
        <v>0</v>
      </c>
      <c r="O330" s="31"/>
      <c r="P330" s="31"/>
      <c r="AL330" s="1"/>
    </row>
    <row r="331" spans="3:38">
      <c r="N331" s="31"/>
      <c r="O331" s="31"/>
      <c r="AL331" s="1"/>
    </row>
    <row r="332" spans="3:38" ht="20">
      <c r="C332" s="43" t="s">
        <v>798</v>
      </c>
      <c r="D332" s="1"/>
      <c r="E332" s="30"/>
      <c r="F332" s="30"/>
      <c r="G332" s="30"/>
      <c r="H332" s="30"/>
      <c r="N332" s="31"/>
      <c r="O332" s="31"/>
      <c r="AL332" s="1"/>
    </row>
    <row r="333" spans="3:38">
      <c r="N333" s="31"/>
      <c r="O333" s="31"/>
      <c r="AL333" s="1"/>
    </row>
    <row r="334" spans="3:38">
      <c r="D334" s="31" t="s">
        <v>384</v>
      </c>
      <c r="L334" s="440" t="str">
        <f>IF('Misc Areas'!K19=0,"",'Misc Areas'!K19)</f>
        <v/>
      </c>
      <c r="M334" s="441"/>
      <c r="N334" s="441"/>
      <c r="O334" s="442"/>
      <c r="AL334" s="1"/>
    </row>
    <row r="335" spans="3:38">
      <c r="D335" s="31" t="s">
        <v>491</v>
      </c>
      <c r="L335" s="440" t="str">
        <f>IF('Misc Areas'!K22=0,"",'Misc Areas'!K22)</f>
        <v/>
      </c>
      <c r="M335" s="441"/>
      <c r="N335" s="441"/>
      <c r="O335" s="442"/>
      <c r="AL335" s="1"/>
    </row>
    <row r="336" spans="3:38">
      <c r="D336" s="31" t="s">
        <v>379</v>
      </c>
      <c r="L336" s="440" t="str">
        <f>IF('Misc Areas'!K18=0,"",'Misc Areas'!K18)</f>
        <v/>
      </c>
      <c r="M336" s="441"/>
      <c r="N336" s="441"/>
      <c r="O336" s="442"/>
      <c r="AL336" s="1"/>
    </row>
    <row r="337" spans="3:38">
      <c r="D337" s="31" t="s">
        <v>62</v>
      </c>
      <c r="L337" s="464" t="str">
        <f>IF('Misc Areas'!K23=0,"",'Misc Areas'!K23)</f>
        <v/>
      </c>
      <c r="M337" s="464"/>
      <c r="N337" s="31"/>
      <c r="O337" s="31"/>
      <c r="AL337" s="1"/>
    </row>
    <row r="338" spans="3:38">
      <c r="N338" s="31"/>
      <c r="O338" s="31"/>
      <c r="AL338" s="1"/>
    </row>
    <row r="339" spans="3:38">
      <c r="N339" s="31"/>
      <c r="O339" s="31"/>
      <c r="AL339" s="1"/>
    </row>
    <row r="340" spans="3:38">
      <c r="D340" s="31" t="s">
        <v>61</v>
      </c>
      <c r="L340" s="445" t="str">
        <f>IF('Misc Areas'!K21=0,"",'Misc Areas'!K21)</f>
        <v/>
      </c>
      <c r="M340" s="445"/>
      <c r="N340" s="31"/>
      <c r="O340" s="31"/>
      <c r="AL340" s="1"/>
    </row>
    <row r="341" spans="3:38">
      <c r="D341" s="31" t="s">
        <v>136</v>
      </c>
      <c r="L341" s="472" t="str">
        <f>IF('Misc Areas'!K24=0,"",'Misc Areas'!K24)</f>
        <v/>
      </c>
      <c r="M341" s="445"/>
      <c r="N341" s="31" t="s">
        <v>596</v>
      </c>
      <c r="O341" s="31"/>
      <c r="AL341" s="1"/>
    </row>
    <row r="342" spans="3:38">
      <c r="N342" s="31"/>
      <c r="O342" s="31"/>
      <c r="AL342" s="1"/>
    </row>
    <row r="343" spans="3:38">
      <c r="D343" s="31" t="s">
        <v>137</v>
      </c>
      <c r="L343" s="445" t="str">
        <f>IF('Misc Areas'!K20=0,"",'Misc Areas'!K20)</f>
        <v/>
      </c>
      <c r="M343" s="445"/>
      <c r="N343" s="31" t="s">
        <v>597</v>
      </c>
      <c r="O343" s="31"/>
      <c r="AL343" s="1"/>
    </row>
    <row r="344" spans="3:38">
      <c r="N344" s="31"/>
      <c r="O344" s="31"/>
      <c r="AL344" s="1"/>
    </row>
    <row r="346" spans="3:38">
      <c r="D346" s="31" t="s">
        <v>170</v>
      </c>
      <c r="L346" s="460" t="str">
        <f>IF(Questionnaire!W5=0,"",Questionnaire!W5)</f>
        <v/>
      </c>
      <c r="M346" s="460"/>
      <c r="AL346" s="1"/>
    </row>
    <row r="347" spans="3:38">
      <c r="D347" s="31" t="s">
        <v>492</v>
      </c>
      <c r="L347" s="445" t="str">
        <f>IF(Questionnaire!G91=0,"",Questionnaire!G91)</f>
        <v/>
      </c>
      <c r="M347" s="445"/>
      <c r="N347" s="445"/>
      <c r="AL347" s="1"/>
    </row>
    <row r="348" spans="3:38">
      <c r="L348" s="7"/>
      <c r="M348" s="7"/>
      <c r="N348" s="7"/>
      <c r="AL348" s="1"/>
    </row>
    <row r="350" spans="3:38" ht="20">
      <c r="C350" s="43" t="s">
        <v>797</v>
      </c>
      <c r="D350" s="1"/>
      <c r="E350" s="44"/>
      <c r="F350" s="44"/>
      <c r="G350" s="44"/>
      <c r="H350" s="44"/>
      <c r="AL350" s="1"/>
    </row>
    <row r="352" spans="3:38" ht="15.75" customHeight="1">
      <c r="D352" s="30" t="s">
        <v>493</v>
      </c>
      <c r="K352" s="467" t="s">
        <v>27</v>
      </c>
      <c r="L352" s="467"/>
      <c r="AL352" s="1"/>
    </row>
    <row r="353" spans="4:38">
      <c r="E353" s="5"/>
      <c r="G353" s="1" t="s">
        <v>26</v>
      </c>
      <c r="K353" s="468"/>
      <c r="L353" s="468"/>
      <c r="M353" s="1" t="s">
        <v>35</v>
      </c>
      <c r="O353" s="1" t="s">
        <v>36</v>
      </c>
      <c r="AL353" s="1"/>
    </row>
    <row r="354" spans="4:38">
      <c r="D354" s="31" t="s">
        <v>28</v>
      </c>
      <c r="G354" s="447" t="str">
        <f>IF(Kitchen!D4=0,"",Kitchen!D4)</f>
        <v/>
      </c>
      <c r="H354" s="448"/>
      <c r="I354" s="448"/>
      <c r="J354" s="449"/>
      <c r="K354" s="447" t="str">
        <f>IF(Kitchen!H4=0,"",Kitchen!H4)</f>
        <v/>
      </c>
      <c r="L354" s="449"/>
      <c r="M354" s="447" t="str">
        <f>IF(Kitchen!J4=0,"",Kitchen!J4)</f>
        <v/>
      </c>
      <c r="N354" s="449"/>
      <c r="O354" s="12" t="str">
        <f>IF(Kitchen!L4=0,"",Kitchen!L4)</f>
        <v/>
      </c>
      <c r="AL354" s="1"/>
    </row>
    <row r="355" spans="4:38">
      <c r="D355" s="31" t="s">
        <v>29</v>
      </c>
      <c r="G355" s="447" t="str">
        <f>IF(Kitchen!D5=0,"",Kitchen!D5)</f>
        <v/>
      </c>
      <c r="H355" s="448"/>
      <c r="I355" s="448"/>
      <c r="J355" s="449"/>
      <c r="K355" s="447" t="str">
        <f>IF(Kitchen!H5=0,"",Kitchen!H5)</f>
        <v/>
      </c>
      <c r="L355" s="449"/>
      <c r="M355" s="447" t="str">
        <f>IF(Kitchen!J5=0,"",Kitchen!J5)</f>
        <v/>
      </c>
      <c r="N355" s="449"/>
      <c r="O355" s="12" t="str">
        <f>IF(Kitchen!L5=0,"",Kitchen!L5)</f>
        <v/>
      </c>
      <c r="AL355" s="1"/>
    </row>
    <row r="356" spans="4:38">
      <c r="D356" s="31" t="s">
        <v>30</v>
      </c>
      <c r="G356" s="447" t="str">
        <f>IF(Kitchen!D6=0,"",Kitchen!D6)</f>
        <v/>
      </c>
      <c r="H356" s="448"/>
      <c r="I356" s="448"/>
      <c r="J356" s="449"/>
      <c r="K356" s="447" t="str">
        <f>IF(Kitchen!H6=0,"",Kitchen!H6)</f>
        <v/>
      </c>
      <c r="L356" s="449"/>
      <c r="M356" s="447" t="str">
        <f>IF(Kitchen!J6=0,"",Kitchen!J6)</f>
        <v/>
      </c>
      <c r="N356" s="449"/>
      <c r="O356" s="12" t="str">
        <f>IF(Kitchen!L6=0,"",Kitchen!L6)</f>
        <v/>
      </c>
      <c r="AL356" s="1"/>
    </row>
    <row r="357" spans="4:38">
      <c r="D357" s="31" t="s">
        <v>31</v>
      </c>
      <c r="G357" s="447" t="str">
        <f>IF(Kitchen!D7=0,"",Kitchen!D7)</f>
        <v/>
      </c>
      <c r="H357" s="448"/>
      <c r="I357" s="448"/>
      <c r="J357" s="449"/>
      <c r="K357" s="447" t="str">
        <f>IF(Kitchen!H7=0,"",Kitchen!H7)</f>
        <v/>
      </c>
      <c r="L357" s="449"/>
      <c r="M357" s="447" t="str">
        <f>IF(Kitchen!J7=0,"",Kitchen!J7)</f>
        <v/>
      </c>
      <c r="N357" s="449"/>
      <c r="O357" s="12" t="str">
        <f>IF(Kitchen!L7=0,"",Kitchen!L7)</f>
        <v/>
      </c>
      <c r="AL357" s="1"/>
    </row>
    <row r="358" spans="4:38">
      <c r="D358" s="31" t="s">
        <v>32</v>
      </c>
      <c r="G358" s="447" t="str">
        <f>IF(Kitchen!D8=0,"",Kitchen!D8)</f>
        <v/>
      </c>
      <c r="H358" s="448"/>
      <c r="I358" s="448"/>
      <c r="J358" s="449"/>
      <c r="K358" s="447" t="str">
        <f>IF(Kitchen!H8=0,"",Kitchen!H8)</f>
        <v/>
      </c>
      <c r="L358" s="449"/>
      <c r="M358" s="447" t="str">
        <f>IF(Kitchen!J8=0,"",Kitchen!J8)</f>
        <v/>
      </c>
      <c r="N358" s="449"/>
      <c r="O358" s="12" t="str">
        <f>IF(Kitchen!L8=0,"",Kitchen!L8)</f>
        <v/>
      </c>
      <c r="AL358" s="1"/>
    </row>
    <row r="360" spans="4:38" ht="15.75" customHeight="1">
      <c r="D360" s="30" t="str">
        <f>'Other Rooms'!C57</f>
        <v>Dining Room</v>
      </c>
      <c r="K360" s="467" t="s">
        <v>27</v>
      </c>
      <c r="L360" s="467"/>
      <c r="AL360" s="1"/>
    </row>
    <row r="361" spans="4:38">
      <c r="E361" s="5"/>
      <c r="G361" s="1" t="s">
        <v>26</v>
      </c>
      <c r="K361" s="468"/>
      <c r="L361" s="468"/>
      <c r="M361" s="1" t="s">
        <v>35</v>
      </c>
      <c r="O361" s="1" t="s">
        <v>36</v>
      </c>
      <c r="AL361" s="1"/>
    </row>
    <row r="362" spans="4:38">
      <c r="D362" s="31" t="s">
        <v>28</v>
      </c>
      <c r="G362" s="447" t="str">
        <f>IF('Other Rooms'!H61=0,"",'Other Rooms'!H61)</f>
        <v/>
      </c>
      <c r="H362" s="448"/>
      <c r="I362" s="448"/>
      <c r="J362" s="449"/>
      <c r="K362" s="447" t="str">
        <f>IF('Other Rooms'!L61=0,"",'Other Rooms'!L61)</f>
        <v/>
      </c>
      <c r="L362" s="449"/>
      <c r="M362" s="447" t="str">
        <f>IF('Other Rooms'!N61=0,"",'Other Rooms'!N61)</f>
        <v/>
      </c>
      <c r="N362" s="449"/>
      <c r="O362" s="12" t="str">
        <f>IF('Other Rooms'!P61=0,"",'Other Rooms'!P61)</f>
        <v/>
      </c>
      <c r="AL362" s="1"/>
    </row>
    <row r="363" spans="4:38">
      <c r="D363" s="31" t="s">
        <v>29</v>
      </c>
      <c r="G363" s="447" t="str">
        <f>IF('Other Rooms'!H62=0,"",'Other Rooms'!H62)</f>
        <v/>
      </c>
      <c r="H363" s="448"/>
      <c r="I363" s="448"/>
      <c r="J363" s="449"/>
      <c r="K363" s="447" t="str">
        <f>IF('Other Rooms'!L62=0,"",'Other Rooms'!L62)</f>
        <v/>
      </c>
      <c r="L363" s="449"/>
      <c r="M363" s="447" t="str">
        <f>IF('Other Rooms'!N62=0,"",'Other Rooms'!N62)</f>
        <v/>
      </c>
      <c r="N363" s="449"/>
      <c r="O363" s="12" t="str">
        <f>IF('Other Rooms'!P62=0,"",'Other Rooms'!P62)</f>
        <v/>
      </c>
      <c r="AL363" s="1"/>
    </row>
    <row r="364" spans="4:38">
      <c r="D364" s="31" t="s">
        <v>30</v>
      </c>
      <c r="G364" s="447" t="str">
        <f>IF('Other Rooms'!H63=0,"",'Other Rooms'!H63)</f>
        <v/>
      </c>
      <c r="H364" s="448"/>
      <c r="I364" s="448"/>
      <c r="J364" s="449"/>
      <c r="K364" s="447" t="str">
        <f>IF('Other Rooms'!L63=0,"",'Other Rooms'!L63)</f>
        <v/>
      </c>
      <c r="L364" s="449"/>
      <c r="M364" s="447" t="str">
        <f>IF('Other Rooms'!N63=0,"",'Other Rooms'!N63)</f>
        <v/>
      </c>
      <c r="N364" s="449"/>
      <c r="O364" s="12" t="str">
        <f>IF('Other Rooms'!P63=0,"",'Other Rooms'!P63)</f>
        <v/>
      </c>
      <c r="AL364" s="1"/>
    </row>
    <row r="365" spans="4:38">
      <c r="D365" s="31" t="s">
        <v>31</v>
      </c>
      <c r="G365" s="447" t="str">
        <f>IF('Other Rooms'!H64=0,"",'Other Rooms'!H64)</f>
        <v/>
      </c>
      <c r="H365" s="448"/>
      <c r="I365" s="448"/>
      <c r="J365" s="449"/>
      <c r="K365" s="447" t="str">
        <f>IF('Other Rooms'!L64=0,"",'Other Rooms'!L64)</f>
        <v/>
      </c>
      <c r="L365" s="449"/>
      <c r="M365" s="447" t="str">
        <f>IF('Other Rooms'!N64=0,"",'Other Rooms'!N64)</f>
        <v/>
      </c>
      <c r="N365" s="449"/>
      <c r="O365" s="12" t="str">
        <f>IF('Other Rooms'!P64=0,"",'Other Rooms'!P64)</f>
        <v/>
      </c>
      <c r="AL365" s="1"/>
    </row>
    <row r="366" spans="4:38">
      <c r="D366" s="31" t="s">
        <v>32</v>
      </c>
      <c r="G366" s="447" t="str">
        <f>IF('Other Rooms'!H65=0,"",'Other Rooms'!H65)</f>
        <v/>
      </c>
      <c r="H366" s="448"/>
      <c r="I366" s="448"/>
      <c r="J366" s="449"/>
      <c r="K366" s="447" t="str">
        <f>IF('Other Rooms'!L65=0,"",'Other Rooms'!L65)</f>
        <v/>
      </c>
      <c r="L366" s="449"/>
      <c r="M366" s="447" t="str">
        <f>IF('Other Rooms'!N65=0,"",'Other Rooms'!N65)</f>
        <v/>
      </c>
      <c r="N366" s="449"/>
      <c r="O366" s="12" t="str">
        <f>IF('Other Rooms'!P65=0,"",'Other Rooms'!P65)</f>
        <v/>
      </c>
      <c r="AL366" s="1"/>
    </row>
    <row r="368" spans="4:38" ht="15.75" customHeight="1">
      <c r="D368" s="30" t="str">
        <f>'Other Rooms'!C3</f>
        <v>Living Room/Hall</v>
      </c>
      <c r="K368" s="467" t="s">
        <v>27</v>
      </c>
      <c r="L368" s="467"/>
      <c r="AL368" s="1"/>
    </row>
    <row r="369" spans="4:38">
      <c r="E369" s="5"/>
      <c r="G369" s="1" t="s">
        <v>26</v>
      </c>
      <c r="K369" s="468"/>
      <c r="L369" s="468"/>
      <c r="M369" s="1" t="s">
        <v>35</v>
      </c>
      <c r="O369" s="1" t="s">
        <v>36</v>
      </c>
      <c r="AL369" s="1"/>
    </row>
    <row r="370" spans="4:38">
      <c r="D370" s="31" t="s">
        <v>28</v>
      </c>
      <c r="G370" s="447" t="str">
        <f>IF('Other Rooms'!H7=0,"",'Other Rooms'!H7)</f>
        <v/>
      </c>
      <c r="H370" s="448"/>
      <c r="I370" s="448"/>
      <c r="J370" s="449"/>
      <c r="K370" s="447" t="str">
        <f>IF('Other Rooms'!L7=0,"",'Other Rooms'!L7)</f>
        <v/>
      </c>
      <c r="L370" s="449"/>
      <c r="M370" s="447" t="str">
        <f>IF('Other Rooms'!N7=0,"",'Other Rooms'!N7)</f>
        <v/>
      </c>
      <c r="N370" s="449"/>
      <c r="O370" s="12" t="str">
        <f>IF('Other Rooms'!P7=0,"",'Other Rooms'!P7)</f>
        <v/>
      </c>
      <c r="AL370" s="1"/>
    </row>
    <row r="371" spans="4:38">
      <c r="D371" s="31" t="s">
        <v>29</v>
      </c>
      <c r="G371" s="447" t="str">
        <f>IF('Other Rooms'!H8=0,"",'Other Rooms'!H8)</f>
        <v/>
      </c>
      <c r="H371" s="448"/>
      <c r="I371" s="448"/>
      <c r="J371" s="449"/>
      <c r="K371" s="447" t="str">
        <f>IF('Other Rooms'!L8=0,"",'Other Rooms'!L8)</f>
        <v/>
      </c>
      <c r="L371" s="449"/>
      <c r="M371" s="447" t="str">
        <f>IF('Other Rooms'!N8=0,"",'Other Rooms'!N8)</f>
        <v/>
      </c>
      <c r="N371" s="449"/>
      <c r="O371" s="12" t="str">
        <f>IF('Other Rooms'!P8=0,"",'Other Rooms'!P8)</f>
        <v/>
      </c>
      <c r="AL371" s="1"/>
    </row>
    <row r="372" spans="4:38">
      <c r="D372" s="31" t="s">
        <v>30</v>
      </c>
      <c r="G372" s="447" t="str">
        <f>IF('Other Rooms'!H9=0,"",'Other Rooms'!H9)</f>
        <v/>
      </c>
      <c r="H372" s="448"/>
      <c r="I372" s="448"/>
      <c r="J372" s="449"/>
      <c r="K372" s="447" t="str">
        <f>IF('Other Rooms'!L9=0,"",'Other Rooms'!L9)</f>
        <v/>
      </c>
      <c r="L372" s="449"/>
      <c r="M372" s="447" t="str">
        <f>IF('Other Rooms'!N9=0,"",'Other Rooms'!N9)</f>
        <v/>
      </c>
      <c r="N372" s="449"/>
      <c r="O372" s="12" t="str">
        <f>IF('Other Rooms'!P9=0,"",'Other Rooms'!P9)</f>
        <v/>
      </c>
      <c r="AL372" s="1"/>
    </row>
    <row r="373" spans="4:38">
      <c r="D373" s="31" t="s">
        <v>31</v>
      </c>
      <c r="G373" s="447" t="str">
        <f>IF('Other Rooms'!H10=0,"",'Other Rooms'!H10)</f>
        <v/>
      </c>
      <c r="H373" s="448"/>
      <c r="I373" s="448"/>
      <c r="J373" s="449"/>
      <c r="K373" s="447" t="str">
        <f>IF('Other Rooms'!L10=0,"",'Other Rooms'!L10)</f>
        <v/>
      </c>
      <c r="L373" s="449"/>
      <c r="M373" s="447" t="str">
        <f>IF('Other Rooms'!N10=0,"",'Other Rooms'!N10)</f>
        <v/>
      </c>
      <c r="N373" s="449"/>
      <c r="O373" s="12" t="str">
        <f>IF('Other Rooms'!P10=0,"",'Other Rooms'!P10)</f>
        <v/>
      </c>
      <c r="AL373" s="1"/>
    </row>
    <row r="374" spans="4:38">
      <c r="D374" s="31" t="s">
        <v>32</v>
      </c>
      <c r="G374" s="447" t="str">
        <f>IF('Other Rooms'!H11=0,"",'Other Rooms'!H11)</f>
        <v/>
      </c>
      <c r="H374" s="448"/>
      <c r="I374" s="448"/>
      <c r="J374" s="449"/>
      <c r="K374" s="447" t="str">
        <f>IF('Other Rooms'!L11=0,"",'Other Rooms'!L11)</f>
        <v/>
      </c>
      <c r="L374" s="449"/>
      <c r="M374" s="447" t="str">
        <f>IF('Other Rooms'!N11=0,"",'Other Rooms'!N11)</f>
        <v/>
      </c>
      <c r="N374" s="449"/>
      <c r="O374" s="12" t="str">
        <f>IF('Other Rooms'!P11=0,"",'Other Rooms'!P11)</f>
        <v/>
      </c>
      <c r="AL374" s="1"/>
    </row>
    <row r="376" spans="4:38" ht="15" customHeight="1">
      <c r="D376" s="30" t="str">
        <f>'Other Rooms'!C112</f>
        <v>Computer Room</v>
      </c>
      <c r="K376" s="467" t="s">
        <v>27</v>
      </c>
      <c r="L376" s="467"/>
      <c r="AL376" s="1"/>
    </row>
    <row r="377" spans="4:38">
      <c r="E377" s="5"/>
      <c r="G377" s="1" t="s">
        <v>26</v>
      </c>
      <c r="K377" s="468"/>
      <c r="L377" s="468"/>
      <c r="M377" s="1" t="s">
        <v>35</v>
      </c>
      <c r="O377" s="1" t="s">
        <v>36</v>
      </c>
      <c r="AL377" s="1"/>
    </row>
    <row r="378" spans="4:38">
      <c r="D378" s="31" t="s">
        <v>28</v>
      </c>
      <c r="G378" s="447" t="str">
        <f>IF('Other Rooms'!H116=0,"",'Other Rooms'!H116)</f>
        <v/>
      </c>
      <c r="H378" s="448"/>
      <c r="I378" s="448"/>
      <c r="J378" s="449"/>
      <c r="K378" s="447" t="str">
        <f>IF('Other Rooms'!L116=0,"",'Other Rooms'!L116)</f>
        <v/>
      </c>
      <c r="L378" s="449"/>
      <c r="M378" s="447" t="str">
        <f>IF('Other Rooms'!N116=0,"",'Other Rooms'!N116)</f>
        <v/>
      </c>
      <c r="N378" s="449"/>
      <c r="O378" s="12" t="str">
        <f>IF('Other Rooms'!P116=0,"",'Other Rooms'!P116)</f>
        <v/>
      </c>
      <c r="AL378" s="1"/>
    </row>
    <row r="379" spans="4:38">
      <c r="D379" s="31" t="s">
        <v>29</v>
      </c>
      <c r="G379" s="447" t="str">
        <f>IF('Other Rooms'!H117=0,"",'Other Rooms'!H117)</f>
        <v/>
      </c>
      <c r="H379" s="448"/>
      <c r="I379" s="448"/>
      <c r="J379" s="449"/>
      <c r="K379" s="447" t="str">
        <f>IF('Other Rooms'!L117=0,"",'Other Rooms'!L117)</f>
        <v/>
      </c>
      <c r="L379" s="449"/>
      <c r="M379" s="447" t="str">
        <f>IF('Other Rooms'!N117=0,"",'Other Rooms'!N117)</f>
        <v/>
      </c>
      <c r="N379" s="449"/>
      <c r="O379" s="12" t="str">
        <f>IF('Other Rooms'!P117=0,"",'Other Rooms'!P117)</f>
        <v/>
      </c>
      <c r="AL379" s="1"/>
    </row>
    <row r="380" spans="4:38">
      <c r="D380" s="31" t="s">
        <v>30</v>
      </c>
      <c r="G380" s="447" t="str">
        <f>IF('Other Rooms'!H118=0,"",'Other Rooms'!H118)</f>
        <v/>
      </c>
      <c r="H380" s="448"/>
      <c r="I380" s="448"/>
      <c r="J380" s="449"/>
      <c r="K380" s="447" t="str">
        <f>IF('Other Rooms'!L118=0,"",'Other Rooms'!L118)</f>
        <v/>
      </c>
      <c r="L380" s="449"/>
      <c r="M380" s="447" t="str">
        <f>IF('Other Rooms'!N118=0,"",'Other Rooms'!N118)</f>
        <v/>
      </c>
      <c r="N380" s="449"/>
      <c r="O380" s="12" t="str">
        <f>IF('Other Rooms'!P118=0,"",'Other Rooms'!P118)</f>
        <v/>
      </c>
      <c r="AL380" s="1"/>
    </row>
    <row r="381" spans="4:38">
      <c r="D381" s="31" t="s">
        <v>31</v>
      </c>
      <c r="G381" s="447" t="str">
        <f>IF('Other Rooms'!H119=0,"",'Other Rooms'!H119)</f>
        <v/>
      </c>
      <c r="H381" s="448"/>
      <c r="I381" s="448"/>
      <c r="J381" s="449"/>
      <c r="K381" s="447" t="str">
        <f>IF('Other Rooms'!L119=0,"",'Other Rooms'!L119)</f>
        <v/>
      </c>
      <c r="L381" s="449"/>
      <c r="M381" s="447" t="str">
        <f>IF('Other Rooms'!N119=0,"",'Other Rooms'!N119)</f>
        <v/>
      </c>
      <c r="N381" s="449"/>
      <c r="O381" s="12" t="str">
        <f>IF('Other Rooms'!P119=0,"",'Other Rooms'!P119)</f>
        <v/>
      </c>
      <c r="AL381" s="1"/>
    </row>
    <row r="382" spans="4:38">
      <c r="D382" s="31" t="s">
        <v>32</v>
      </c>
      <c r="G382" s="447" t="str">
        <f>IF('Other Rooms'!H120=0,"",'Other Rooms'!H120)</f>
        <v/>
      </c>
      <c r="H382" s="448"/>
      <c r="I382" s="448"/>
      <c r="J382" s="449"/>
      <c r="K382" s="447" t="str">
        <f>IF('Other Rooms'!L120=0,"",'Other Rooms'!L120)</f>
        <v/>
      </c>
      <c r="L382" s="449"/>
      <c r="M382" s="447" t="str">
        <f>IF('Other Rooms'!N120=0,"",'Other Rooms'!N120)</f>
        <v/>
      </c>
      <c r="N382" s="449"/>
      <c r="O382" s="12" t="str">
        <f>IF('Other Rooms'!P120=0,"",'Other Rooms'!P120)</f>
        <v/>
      </c>
      <c r="AL382" s="1"/>
    </row>
    <row r="384" spans="4:38" ht="15.75" customHeight="1">
      <c r="D384" s="30" t="s">
        <v>495</v>
      </c>
      <c r="K384" s="467" t="s">
        <v>27</v>
      </c>
      <c r="L384" s="467"/>
      <c r="AL384" s="1"/>
    </row>
    <row r="385" spans="4:38">
      <c r="E385" s="5"/>
      <c r="G385" s="1" t="s">
        <v>26</v>
      </c>
      <c r="K385" s="468"/>
      <c r="L385" s="468"/>
      <c r="M385" s="1" t="s">
        <v>35</v>
      </c>
      <c r="O385" s="1" t="s">
        <v>36</v>
      </c>
      <c r="AL385" s="1"/>
    </row>
    <row r="386" spans="4:38">
      <c r="D386" s="31" t="s">
        <v>28</v>
      </c>
      <c r="G386" s="447" t="str">
        <f>IF('Misc Areas'!F36=0,"",'Misc Areas'!F36)</f>
        <v/>
      </c>
      <c r="H386" s="448"/>
      <c r="I386" s="448"/>
      <c r="J386" s="449"/>
      <c r="K386" s="447" t="str">
        <f>IF('Misc Areas'!K36=0,"",'Misc Areas'!K36)</f>
        <v/>
      </c>
      <c r="L386" s="449"/>
      <c r="M386" s="447" t="str">
        <f>IF('Misc Areas'!M36=0,"",'Misc Areas'!M36)</f>
        <v/>
      </c>
      <c r="N386" s="449"/>
      <c r="O386" s="12" t="str">
        <f>IF('Misc Areas'!O36=0,"",'Misc Areas'!O36)</f>
        <v/>
      </c>
      <c r="AL386" s="1"/>
    </row>
    <row r="387" spans="4:38">
      <c r="D387" s="31" t="s">
        <v>29</v>
      </c>
      <c r="G387" s="447" t="str">
        <f>IF('Misc Areas'!F37=0,"",'Misc Areas'!F37)</f>
        <v/>
      </c>
      <c r="H387" s="448"/>
      <c r="I387" s="448"/>
      <c r="J387" s="449"/>
      <c r="K387" s="447" t="str">
        <f>IF('Misc Areas'!K37=0,"",'Misc Areas'!K37)</f>
        <v/>
      </c>
      <c r="L387" s="449"/>
      <c r="M387" s="447" t="str">
        <f>IF('Misc Areas'!M37=0,"",'Misc Areas'!M37)</f>
        <v/>
      </c>
      <c r="N387" s="449"/>
      <c r="O387" s="12" t="str">
        <f>IF('Misc Areas'!O37=0,"",'Misc Areas'!O37)</f>
        <v/>
      </c>
      <c r="AL387" s="1"/>
    </row>
    <row r="388" spans="4:38">
      <c r="D388" s="31" t="s">
        <v>30</v>
      </c>
      <c r="G388" s="447" t="str">
        <f>IF('Misc Areas'!F38=0,"",'Misc Areas'!F38)</f>
        <v/>
      </c>
      <c r="H388" s="448"/>
      <c r="I388" s="448"/>
      <c r="J388" s="449"/>
      <c r="K388" s="447" t="str">
        <f>IF('Misc Areas'!K38=0,"",'Misc Areas'!K38)</f>
        <v/>
      </c>
      <c r="L388" s="449"/>
      <c r="M388" s="447" t="str">
        <f>IF('Misc Areas'!M38=0,"",'Misc Areas'!M38)</f>
        <v/>
      </c>
      <c r="N388" s="449"/>
      <c r="O388" s="12" t="str">
        <f>IF('Misc Areas'!O38=0,"",'Misc Areas'!O38)</f>
        <v/>
      </c>
      <c r="AL388" s="1"/>
    </row>
    <row r="389" spans="4:38">
      <c r="D389" s="31" t="s">
        <v>31</v>
      </c>
      <c r="G389" s="447" t="str">
        <f>IF('Misc Areas'!F39=0,"",'Misc Areas'!F39)</f>
        <v/>
      </c>
      <c r="H389" s="448"/>
      <c r="I389" s="448"/>
      <c r="J389" s="449"/>
      <c r="K389" s="447" t="str">
        <f>IF('Misc Areas'!K39=0,"",'Misc Areas'!K39)</f>
        <v/>
      </c>
      <c r="L389" s="449"/>
      <c r="M389" s="447" t="str">
        <f>IF('Misc Areas'!M39=0,"",'Misc Areas'!M39)</f>
        <v/>
      </c>
      <c r="N389" s="449"/>
      <c r="O389" s="12" t="str">
        <f>IF('Misc Areas'!O39=0,"",'Misc Areas'!O39)</f>
        <v/>
      </c>
      <c r="AL389" s="1"/>
    </row>
    <row r="390" spans="4:38">
      <c r="D390" s="31" t="s">
        <v>32</v>
      </c>
      <c r="G390" s="447" t="str">
        <f>IF('Misc Areas'!F40=0,"",'Misc Areas'!F40)</f>
        <v/>
      </c>
      <c r="H390" s="448"/>
      <c r="I390" s="448"/>
      <c r="J390" s="449"/>
      <c r="K390" s="447" t="str">
        <f>IF('Misc Areas'!K40=0,"",'Misc Areas'!K40)</f>
        <v/>
      </c>
      <c r="L390" s="449"/>
      <c r="M390" s="447" t="str">
        <f>IF('Misc Areas'!M40=0,"",'Misc Areas'!M40)</f>
        <v/>
      </c>
      <c r="N390" s="449"/>
      <c r="O390" s="12" t="str">
        <f>IF('Misc Areas'!O40=0,"",'Misc Areas'!O40)</f>
        <v/>
      </c>
      <c r="AL390" s="1"/>
    </row>
    <row r="392" spans="4:38" ht="15.75" customHeight="1">
      <c r="D392" s="30" t="s">
        <v>497</v>
      </c>
      <c r="K392" s="467" t="s">
        <v>27</v>
      </c>
      <c r="L392" s="467"/>
      <c r="Q392" s="443" t="s">
        <v>836</v>
      </c>
      <c r="R392" s="443"/>
      <c r="AL392" s="1"/>
    </row>
    <row r="393" spans="4:38">
      <c r="E393" s="5"/>
      <c r="G393" s="1" t="s">
        <v>26</v>
      </c>
      <c r="K393" s="468"/>
      <c r="L393" s="468"/>
      <c r="M393" s="1" t="s">
        <v>35</v>
      </c>
      <c r="O393" s="1" t="s">
        <v>36</v>
      </c>
      <c r="Q393" s="444" t="s">
        <v>60</v>
      </c>
      <c r="R393" s="444"/>
      <c r="AL393" s="1"/>
    </row>
    <row r="394" spans="4:38">
      <c r="D394" s="31" t="s">
        <v>28</v>
      </c>
      <c r="G394" s="447" t="str">
        <f>IF(Bathrooms!H7=0,"",Bathrooms!H7)</f>
        <v/>
      </c>
      <c r="H394" s="448"/>
      <c r="I394" s="448"/>
      <c r="J394" s="449"/>
      <c r="K394" s="447" t="str">
        <f>IF(Bathrooms!L7=0,"",Bathrooms!L7)</f>
        <v/>
      </c>
      <c r="L394" s="449"/>
      <c r="M394" s="447" t="str">
        <f>IF(Bathrooms!N7=0,"",Bathrooms!N7)</f>
        <v/>
      </c>
      <c r="N394" s="449"/>
      <c r="O394" s="12" t="str">
        <f>IF(Bathrooms!P7=0,"",Bathrooms!P7)</f>
        <v/>
      </c>
      <c r="Q394" s="31" t="str">
        <f>Bathrooms!C3</f>
        <v>Bathroom 1</v>
      </c>
      <c r="R394" s="31"/>
      <c r="S394" s="31"/>
      <c r="T394" s="31"/>
      <c r="AL394" s="1"/>
    </row>
    <row r="395" spans="4:38">
      <c r="D395" s="31" t="s">
        <v>29</v>
      </c>
      <c r="G395" s="447" t="str">
        <f>IF(Bathrooms!H8=0,"",Bathrooms!H8)</f>
        <v/>
      </c>
      <c r="H395" s="448"/>
      <c r="I395" s="448"/>
      <c r="J395" s="449"/>
      <c r="K395" s="447" t="str">
        <f>IF(Bathrooms!L8=0,"",Bathrooms!L8)</f>
        <v/>
      </c>
      <c r="L395" s="449"/>
      <c r="M395" s="447" t="str">
        <f>IF(Bathrooms!N8=0,"",Bathrooms!N8)</f>
        <v/>
      </c>
      <c r="N395" s="449"/>
      <c r="O395" s="12" t="str">
        <f>IF(Bathrooms!P8=0,"",Bathrooms!P8)</f>
        <v/>
      </c>
      <c r="Q395" s="31" t="str">
        <f>Bathrooms!C3</f>
        <v>Bathroom 1</v>
      </c>
      <c r="R395" s="31"/>
      <c r="S395" s="31"/>
      <c r="T395" s="31"/>
      <c r="AL395" s="1"/>
    </row>
    <row r="396" spans="4:38">
      <c r="D396" s="31" t="s">
        <v>30</v>
      </c>
      <c r="G396" s="447" t="str">
        <f>IF(Bathrooms!H48=0,"",Bathrooms!H48)</f>
        <v/>
      </c>
      <c r="H396" s="448"/>
      <c r="I396" s="448"/>
      <c r="J396" s="449"/>
      <c r="K396" s="447" t="str">
        <f>IF(Bathrooms!L48=0,"",Bathrooms!L48)</f>
        <v/>
      </c>
      <c r="L396" s="449"/>
      <c r="M396" s="447" t="str">
        <f>IF(Bathrooms!N48=0,"",Bathrooms!N48)</f>
        <v/>
      </c>
      <c r="N396" s="449"/>
      <c r="O396" s="12" t="str">
        <f>IF(Bathrooms!P48=0,"",Bathrooms!P48)</f>
        <v/>
      </c>
      <c r="Q396" s="31" t="str">
        <f>Bathrooms!C44</f>
        <v>Bathroom 2</v>
      </c>
      <c r="R396" s="31"/>
      <c r="S396" s="31"/>
      <c r="T396" s="31"/>
      <c r="AL396" s="1"/>
    </row>
    <row r="397" spans="4:38">
      <c r="D397" s="31" t="s">
        <v>31</v>
      </c>
      <c r="G397" s="447" t="str">
        <f>IF(Bathrooms!H49=0,"",Bathrooms!H49)</f>
        <v/>
      </c>
      <c r="H397" s="448"/>
      <c r="I397" s="448"/>
      <c r="J397" s="449"/>
      <c r="K397" s="447" t="str">
        <f>IF(Bathrooms!L49=0,"",Bathrooms!L49)</f>
        <v/>
      </c>
      <c r="L397" s="449"/>
      <c r="M397" s="447" t="str">
        <f>IF(Bathrooms!N49=0,"",Bathrooms!N49)</f>
        <v/>
      </c>
      <c r="N397" s="449"/>
      <c r="O397" s="12" t="str">
        <f>IF(Bathrooms!P49=0,"",Bathrooms!P49)</f>
        <v/>
      </c>
      <c r="Q397" s="31" t="str">
        <f>Bathrooms!C44</f>
        <v>Bathroom 2</v>
      </c>
      <c r="R397" s="31"/>
      <c r="S397" s="31"/>
      <c r="T397" s="31"/>
      <c r="AL397" s="1"/>
    </row>
    <row r="398" spans="4:38">
      <c r="D398" s="31" t="s">
        <v>32</v>
      </c>
      <c r="G398" s="447" t="str">
        <f>IF(Bathrooms!H89=0,"",Bathrooms!H89)</f>
        <v/>
      </c>
      <c r="H398" s="448"/>
      <c r="I398" s="448"/>
      <c r="J398" s="449"/>
      <c r="K398" s="447" t="str">
        <f>IF(Bathrooms!L89=0,"",Bathrooms!L89)</f>
        <v/>
      </c>
      <c r="L398" s="449"/>
      <c r="M398" s="447" t="str">
        <f>IF(Bathrooms!N89=0,"",Bathrooms!N89)</f>
        <v/>
      </c>
      <c r="N398" s="449"/>
      <c r="O398" s="12" t="str">
        <f>IF(Bathrooms!P89=0,"",Bathrooms!P89)</f>
        <v/>
      </c>
      <c r="Q398" s="31" t="str">
        <f>Bathrooms!C85</f>
        <v>Bathroom 3</v>
      </c>
      <c r="R398" s="31"/>
      <c r="S398" s="31"/>
      <c r="T398" s="31"/>
      <c r="AL398" s="1"/>
    </row>
    <row r="400" spans="4:38" ht="15.75" customHeight="1">
      <c r="D400" s="30" t="s">
        <v>499</v>
      </c>
      <c r="K400" s="467" t="s">
        <v>27</v>
      </c>
      <c r="L400" s="467"/>
      <c r="AL400" s="1"/>
    </row>
    <row r="401" spans="4:38">
      <c r="E401" s="5"/>
      <c r="G401" s="1" t="s">
        <v>26</v>
      </c>
      <c r="K401" s="468"/>
      <c r="L401" s="468"/>
      <c r="M401" s="1" t="s">
        <v>35</v>
      </c>
      <c r="O401" s="1" t="s">
        <v>36</v>
      </c>
      <c r="AL401" s="1"/>
    </row>
    <row r="402" spans="4:38">
      <c r="D402" s="31" t="s">
        <v>28</v>
      </c>
      <c r="G402" s="447" t="str">
        <f>IF('Misc Areas'!F44=0,"",'Misc Areas'!F44)</f>
        <v/>
      </c>
      <c r="H402" s="448"/>
      <c r="I402" s="448"/>
      <c r="J402" s="449"/>
      <c r="K402" s="447" t="str">
        <f>IF('Misc Areas'!K44=0,"",'Misc Areas'!K44)</f>
        <v/>
      </c>
      <c r="L402" s="449"/>
      <c r="M402" s="447" t="str">
        <f>IF('Misc Areas'!M44=0,"",'Misc Areas'!M44)</f>
        <v/>
      </c>
      <c r="N402" s="449"/>
      <c r="O402" s="12" t="str">
        <f>IF('Misc Areas'!O44=0,"",'Misc Areas'!O44)</f>
        <v/>
      </c>
      <c r="AL402" s="1"/>
    </row>
    <row r="403" spans="4:38">
      <c r="D403" s="31" t="s">
        <v>29</v>
      </c>
      <c r="G403" s="447" t="str">
        <f>IF('Misc Areas'!F45=0,"",'Misc Areas'!F45)</f>
        <v/>
      </c>
      <c r="H403" s="448"/>
      <c r="I403" s="448"/>
      <c r="J403" s="449"/>
      <c r="K403" s="447" t="str">
        <f>IF('Misc Areas'!K45=0,"",'Misc Areas'!K45)</f>
        <v/>
      </c>
      <c r="L403" s="449"/>
      <c r="M403" s="447" t="str">
        <f>IF('Misc Areas'!M45=0,"",'Misc Areas'!M45)</f>
        <v/>
      </c>
      <c r="N403" s="449"/>
      <c r="O403" s="12" t="str">
        <f>IF('Misc Areas'!O45=0,"",'Misc Areas'!O45)</f>
        <v/>
      </c>
      <c r="AL403" s="1"/>
    </row>
    <row r="404" spans="4:38">
      <c r="D404" s="31" t="s">
        <v>30</v>
      </c>
      <c r="G404" s="447" t="str">
        <f>IF('Misc Areas'!F46=0,"",'Misc Areas'!F46)</f>
        <v/>
      </c>
      <c r="H404" s="448"/>
      <c r="I404" s="448"/>
      <c r="J404" s="449"/>
      <c r="K404" s="447" t="str">
        <f>IF('Misc Areas'!K46=0,"",'Misc Areas'!K46)</f>
        <v/>
      </c>
      <c r="L404" s="449"/>
      <c r="M404" s="447" t="str">
        <f>IF('Misc Areas'!M46=0,"",'Misc Areas'!M46)</f>
        <v/>
      </c>
      <c r="N404" s="449"/>
      <c r="O404" s="12" t="str">
        <f>IF('Misc Areas'!O46=0,"",'Misc Areas'!O46)</f>
        <v/>
      </c>
      <c r="AL404" s="1"/>
    </row>
    <row r="405" spans="4:38">
      <c r="D405" s="31" t="s">
        <v>31</v>
      </c>
      <c r="G405" s="447" t="str">
        <f>IF('Misc Areas'!F47=0,"",'Misc Areas'!F47)</f>
        <v/>
      </c>
      <c r="H405" s="448"/>
      <c r="I405" s="448"/>
      <c r="J405" s="449"/>
      <c r="K405" s="447" t="str">
        <f>IF('Misc Areas'!K47=0,"",'Misc Areas'!K47)</f>
        <v/>
      </c>
      <c r="L405" s="449"/>
      <c r="M405" s="447" t="str">
        <f>IF('Misc Areas'!M47=0,"",'Misc Areas'!M47)</f>
        <v/>
      </c>
      <c r="N405" s="449"/>
      <c r="O405" s="12" t="str">
        <f>IF('Misc Areas'!O47=0,"",'Misc Areas'!O47)</f>
        <v/>
      </c>
      <c r="AL405" s="1"/>
    </row>
    <row r="406" spans="4:38">
      <c r="D406" s="31" t="s">
        <v>32</v>
      </c>
      <c r="G406" s="447" t="str">
        <f>IF('Misc Areas'!F48=0,"",'Misc Areas'!F48)</f>
        <v/>
      </c>
      <c r="H406" s="448"/>
      <c r="I406" s="448"/>
      <c r="J406" s="449"/>
      <c r="K406" s="447" t="str">
        <f>IF('Misc Areas'!K48=0,"",'Misc Areas'!K48)</f>
        <v/>
      </c>
      <c r="L406" s="449"/>
      <c r="M406" s="447" t="str">
        <f>IF('Misc Areas'!M48=0,"",'Misc Areas'!M48)</f>
        <v/>
      </c>
      <c r="N406" s="449"/>
      <c r="O406" s="12" t="str">
        <f>IF('Misc Areas'!O48=0,"",'Misc Areas'!O48)</f>
        <v/>
      </c>
      <c r="AL406" s="1"/>
    </row>
    <row r="408" spans="4:38" ht="15.75" customHeight="1">
      <c r="D408" s="30" t="s">
        <v>500</v>
      </c>
      <c r="K408" s="467" t="s">
        <v>27</v>
      </c>
      <c r="L408" s="467"/>
      <c r="AL408" s="1"/>
    </row>
    <row r="409" spans="4:38">
      <c r="E409" s="5"/>
      <c r="G409" s="1" t="s">
        <v>26</v>
      </c>
      <c r="K409" s="468"/>
      <c r="L409" s="468"/>
      <c r="M409" s="1" t="s">
        <v>35</v>
      </c>
      <c r="O409" s="1" t="s">
        <v>36</v>
      </c>
      <c r="AL409" s="1"/>
    </row>
    <row r="410" spans="4:38">
      <c r="D410" s="31" t="s">
        <v>28</v>
      </c>
      <c r="G410" s="447" t="str">
        <f>IF('Home Exterior'!H80=0,"",'Home Exterior'!H80)</f>
        <v/>
      </c>
      <c r="H410" s="448"/>
      <c r="I410" s="448"/>
      <c r="J410" s="449"/>
      <c r="K410" s="447" t="str">
        <f>IF('Home Exterior'!K80=0,"",'Home Exterior'!K80)</f>
        <v/>
      </c>
      <c r="L410" s="449"/>
      <c r="M410" s="447" t="str">
        <f>IF('Home Exterior'!M80=0,"",'Home Exterior'!M80)</f>
        <v/>
      </c>
      <c r="N410" s="449"/>
      <c r="O410" s="12" t="str">
        <f>IF('Home Exterior'!O80=0,"",'Home Exterior'!O80)</f>
        <v/>
      </c>
      <c r="AL410" s="1"/>
    </row>
    <row r="411" spans="4:38">
      <c r="D411" s="31" t="s">
        <v>29</v>
      </c>
      <c r="G411" s="447" t="str">
        <f>IF('Home Exterior'!H81=0,"",'Home Exterior'!H81)</f>
        <v/>
      </c>
      <c r="H411" s="448"/>
      <c r="I411" s="448"/>
      <c r="J411" s="449"/>
      <c r="K411" s="447" t="str">
        <f>IF('Home Exterior'!K81=0,"",'Home Exterior'!K81)</f>
        <v/>
      </c>
      <c r="L411" s="449"/>
      <c r="M411" s="447" t="str">
        <f>IF('Home Exterior'!M81=0,"",'Home Exterior'!M81)</f>
        <v/>
      </c>
      <c r="N411" s="449"/>
      <c r="O411" s="12" t="str">
        <f>IF('Home Exterior'!O81=0,"",'Home Exterior'!O81)</f>
        <v/>
      </c>
      <c r="AL411" s="1"/>
    </row>
    <row r="412" spans="4:38">
      <c r="D412" s="31" t="s">
        <v>30</v>
      </c>
      <c r="G412" s="447" t="str">
        <f>IF('Home Exterior'!H82=0,"",'Home Exterior'!H82)</f>
        <v/>
      </c>
      <c r="H412" s="448"/>
      <c r="I412" s="448"/>
      <c r="J412" s="449"/>
      <c r="K412" s="447" t="str">
        <f>IF('Home Exterior'!K82=0,"",'Home Exterior'!K82)</f>
        <v/>
      </c>
      <c r="L412" s="449"/>
      <c r="M412" s="447" t="str">
        <f>IF('Home Exterior'!M82=0,"",'Home Exterior'!M82)</f>
        <v/>
      </c>
      <c r="N412" s="449"/>
      <c r="O412" s="12" t="str">
        <f>IF('Home Exterior'!O82=0,"",'Home Exterior'!O82)</f>
        <v/>
      </c>
      <c r="AL412" s="1"/>
    </row>
    <row r="413" spans="4:38">
      <c r="D413" s="31" t="s">
        <v>31</v>
      </c>
      <c r="G413" s="447" t="str">
        <f>IF('Home Exterior'!H83=0,"",'Home Exterior'!H83)</f>
        <v/>
      </c>
      <c r="H413" s="448"/>
      <c r="I413" s="448"/>
      <c r="J413" s="449"/>
      <c r="K413" s="447" t="str">
        <f>IF('Home Exterior'!K83=0,"",'Home Exterior'!K83)</f>
        <v/>
      </c>
      <c r="L413" s="449"/>
      <c r="M413" s="447" t="str">
        <f>IF('Home Exterior'!M83=0,"",'Home Exterior'!M83)</f>
        <v/>
      </c>
      <c r="N413" s="449"/>
      <c r="O413" s="12" t="str">
        <f>IF('Home Exterior'!O83=0,"",'Home Exterior'!O83)</f>
        <v/>
      </c>
      <c r="AL413" s="1"/>
    </row>
    <row r="414" spans="4:38">
      <c r="D414" s="31" t="s">
        <v>32</v>
      </c>
      <c r="G414" s="447" t="str">
        <f>IF('Home Exterior'!H84=0,"",'Home Exterior'!H84)</f>
        <v/>
      </c>
      <c r="H414" s="448"/>
      <c r="I414" s="448"/>
      <c r="J414" s="449"/>
      <c r="K414" s="447" t="str">
        <f>IF('Home Exterior'!K84=0,"",'Home Exterior'!K84)</f>
        <v/>
      </c>
      <c r="L414" s="449"/>
      <c r="M414" s="447" t="str">
        <f>IF('Home Exterior'!M84=0,"",'Home Exterior'!M84)</f>
        <v/>
      </c>
      <c r="N414" s="449"/>
      <c r="O414" s="12" t="str">
        <f>IF('Home Exterior'!O84=0,"",'Home Exterior'!O84)</f>
        <v/>
      </c>
      <c r="AL414" s="1"/>
    </row>
    <row r="415" spans="4:38">
      <c r="G415" s="8"/>
      <c r="H415" s="8"/>
      <c r="I415" s="8"/>
      <c r="J415" s="8"/>
      <c r="K415" s="8"/>
      <c r="L415" s="8"/>
      <c r="M415" s="8"/>
      <c r="N415" s="8"/>
      <c r="O415" s="8"/>
      <c r="P415" s="31"/>
      <c r="R415" s="8"/>
      <c r="S415" s="8"/>
      <c r="T415" s="8"/>
      <c r="U415" s="8"/>
      <c r="V415" s="8"/>
      <c r="W415" s="8"/>
      <c r="X415" s="8"/>
      <c r="Y415" s="8"/>
      <c r="Z415" s="8"/>
      <c r="AL415" s="1"/>
    </row>
    <row r="416" spans="4:38" ht="15.75" customHeight="1">
      <c r="D416" s="30" t="s">
        <v>494</v>
      </c>
      <c r="K416" s="467" t="s">
        <v>27</v>
      </c>
      <c r="L416" s="467"/>
      <c r="P416" s="31"/>
      <c r="R416" s="8"/>
      <c r="S416" s="8"/>
      <c r="T416" s="8"/>
      <c r="U416" s="8"/>
      <c r="V416" s="8"/>
      <c r="W416" s="8"/>
      <c r="X416" s="8"/>
      <c r="Y416" s="8"/>
      <c r="Z416" s="8"/>
      <c r="AL416" s="1"/>
    </row>
    <row r="417" spans="4:38">
      <c r="E417" s="5"/>
      <c r="G417" s="1" t="s">
        <v>26</v>
      </c>
      <c r="K417" s="468"/>
      <c r="L417" s="468"/>
      <c r="M417" s="1" t="s">
        <v>35</v>
      </c>
      <c r="O417" s="1" t="s">
        <v>36</v>
      </c>
      <c r="P417" s="31"/>
      <c r="R417" s="8"/>
      <c r="S417" s="8"/>
      <c r="T417" s="8"/>
      <c r="U417" s="8"/>
      <c r="V417" s="8"/>
      <c r="W417" s="8"/>
      <c r="X417" s="8"/>
      <c r="Y417" s="8"/>
      <c r="Z417" s="8"/>
      <c r="AL417" s="1"/>
    </row>
    <row r="418" spans="4:38">
      <c r="D418" s="31" t="s">
        <v>28</v>
      </c>
      <c r="G418" s="447" t="str">
        <f>IF(Bedrooms!H7=0,"",Bedrooms!H7)</f>
        <v/>
      </c>
      <c r="H418" s="448"/>
      <c r="I418" s="448"/>
      <c r="J418" s="449"/>
      <c r="K418" s="447" t="str">
        <f>IF(Bedrooms!L7=0,"",Bedrooms!L7)</f>
        <v/>
      </c>
      <c r="L418" s="449"/>
      <c r="M418" s="447" t="str">
        <f>IF(Bedrooms!N7=0,"",Bedrooms!N7)</f>
        <v/>
      </c>
      <c r="N418" s="449"/>
      <c r="O418" s="12" t="str">
        <f>IF(Bedrooms!P7=0,"",Bedrooms!P7)</f>
        <v/>
      </c>
      <c r="P418" s="31"/>
      <c r="R418" s="8"/>
      <c r="S418" s="8"/>
      <c r="T418" s="8"/>
      <c r="U418" s="8"/>
      <c r="V418" s="8"/>
      <c r="W418" s="8"/>
      <c r="X418" s="8"/>
      <c r="Y418" s="8"/>
      <c r="Z418" s="8"/>
      <c r="AL418" s="1"/>
    </row>
    <row r="419" spans="4:38">
      <c r="D419" s="31" t="s">
        <v>29</v>
      </c>
      <c r="G419" s="447" t="str">
        <f>IF(Bedrooms!H8=0,"",Bedrooms!H8)</f>
        <v/>
      </c>
      <c r="H419" s="448"/>
      <c r="I419" s="448"/>
      <c r="J419" s="449"/>
      <c r="K419" s="447" t="str">
        <f>IF(Bedrooms!L8=0,"",Bedrooms!L8)</f>
        <v/>
      </c>
      <c r="L419" s="449"/>
      <c r="M419" s="447" t="str">
        <f>IF(Bedrooms!N8=0,"",Bedrooms!N8)</f>
        <v/>
      </c>
      <c r="N419" s="449"/>
      <c r="O419" s="12" t="str">
        <f>IF(Bedrooms!P8=0,"",Bedrooms!P8)</f>
        <v/>
      </c>
      <c r="P419" s="31"/>
      <c r="R419" s="8"/>
      <c r="S419" s="8"/>
      <c r="T419" s="8"/>
      <c r="U419" s="8"/>
      <c r="V419" s="8"/>
      <c r="W419" s="8"/>
      <c r="X419" s="8"/>
      <c r="Y419" s="8"/>
      <c r="Z419" s="8"/>
      <c r="AL419" s="1"/>
    </row>
    <row r="420" spans="4:38">
      <c r="D420" s="31" t="s">
        <v>30</v>
      </c>
      <c r="G420" s="447" t="str">
        <f>IF(Bedrooms!H9=0,"",Bedrooms!H9)</f>
        <v/>
      </c>
      <c r="H420" s="448"/>
      <c r="I420" s="448"/>
      <c r="J420" s="449"/>
      <c r="K420" s="447" t="str">
        <f>IF(Bedrooms!L9=0,"",Bedrooms!L9)</f>
        <v/>
      </c>
      <c r="L420" s="449"/>
      <c r="M420" s="447" t="str">
        <f>IF(Bedrooms!N9=0,"",Bedrooms!N9)</f>
        <v/>
      </c>
      <c r="N420" s="449"/>
      <c r="O420" s="12" t="str">
        <f>IF(Bedrooms!P9=0,"",Bedrooms!P9)</f>
        <v/>
      </c>
      <c r="P420" s="31"/>
      <c r="R420" s="8"/>
      <c r="S420" s="8"/>
      <c r="T420" s="8"/>
      <c r="U420" s="8"/>
      <c r="V420" s="8"/>
      <c r="W420" s="8"/>
      <c r="X420" s="8"/>
      <c r="Y420" s="8"/>
      <c r="Z420" s="8"/>
      <c r="AL420" s="1"/>
    </row>
    <row r="421" spans="4:38">
      <c r="D421" s="31" t="s">
        <v>31</v>
      </c>
      <c r="G421" s="447" t="str">
        <f>IF(Bedrooms!H10=0,"",Bedrooms!H10)</f>
        <v/>
      </c>
      <c r="H421" s="448"/>
      <c r="I421" s="448"/>
      <c r="J421" s="449"/>
      <c r="K421" s="447" t="str">
        <f>IF(Bedrooms!L10=0,"",Bedrooms!L10)</f>
        <v/>
      </c>
      <c r="L421" s="449"/>
      <c r="M421" s="447" t="str">
        <f>IF(Bedrooms!N10=0,"",Bedrooms!N10)</f>
        <v/>
      </c>
      <c r="N421" s="449"/>
      <c r="O421" s="12" t="str">
        <f>IF(Bedrooms!P10=0,"",Bedrooms!P10)</f>
        <v/>
      </c>
      <c r="P421" s="31"/>
      <c r="R421" s="8"/>
      <c r="S421" s="8"/>
      <c r="T421" s="8"/>
      <c r="U421" s="8"/>
      <c r="V421" s="8"/>
      <c r="W421" s="8"/>
      <c r="X421" s="8"/>
      <c r="Y421" s="8"/>
      <c r="Z421" s="8"/>
      <c r="AL421" s="1"/>
    </row>
    <row r="422" spans="4:38">
      <c r="D422" s="31" t="s">
        <v>32</v>
      </c>
      <c r="G422" s="447" t="str">
        <f>IF(Bedrooms!H11=0,"",Bedrooms!H11)</f>
        <v/>
      </c>
      <c r="H422" s="448"/>
      <c r="I422" s="448"/>
      <c r="J422" s="449"/>
      <c r="K422" s="447" t="str">
        <f>IF(Bedrooms!L11=0,"",Bedrooms!L11)</f>
        <v/>
      </c>
      <c r="L422" s="449"/>
      <c r="M422" s="447" t="str">
        <f>IF(Bedrooms!N11=0,"",Bedrooms!N11)</f>
        <v/>
      </c>
      <c r="N422" s="449"/>
      <c r="O422" s="12" t="str">
        <f>IF(Bedrooms!P11=0,"",Bedrooms!P11)</f>
        <v/>
      </c>
      <c r="P422" s="31"/>
      <c r="R422" s="8"/>
      <c r="S422" s="8"/>
      <c r="T422" s="8"/>
      <c r="U422" s="8"/>
      <c r="V422" s="8"/>
      <c r="W422" s="8"/>
      <c r="X422" s="8"/>
      <c r="Y422" s="8"/>
      <c r="Z422" s="8"/>
      <c r="AL422" s="1"/>
    </row>
    <row r="423" spans="4:38">
      <c r="P423" s="31"/>
      <c r="R423" s="8"/>
      <c r="S423" s="8"/>
      <c r="T423" s="8"/>
      <c r="U423" s="8"/>
      <c r="V423" s="8"/>
      <c r="W423" s="8"/>
      <c r="X423" s="8"/>
      <c r="Y423" s="8"/>
      <c r="Z423" s="8"/>
      <c r="AL423" s="1"/>
    </row>
    <row r="424" spans="4:38" ht="15.75" customHeight="1">
      <c r="D424" s="30" t="s">
        <v>496</v>
      </c>
      <c r="K424" s="467" t="s">
        <v>27</v>
      </c>
      <c r="L424" s="467"/>
      <c r="P424" s="31"/>
      <c r="Q424" s="1" t="s">
        <v>836</v>
      </c>
      <c r="R424" s="8"/>
      <c r="S424" s="8"/>
      <c r="T424" s="8"/>
      <c r="U424" s="8"/>
      <c r="V424" s="8"/>
      <c r="W424" s="8"/>
      <c r="X424" s="8"/>
      <c r="Y424" s="8"/>
      <c r="Z424" s="8"/>
      <c r="AL424" s="1"/>
    </row>
    <row r="425" spans="4:38">
      <c r="E425" s="5"/>
      <c r="G425" s="1" t="s">
        <v>26</v>
      </c>
      <c r="K425" s="468"/>
      <c r="L425" s="468"/>
      <c r="M425" s="1" t="s">
        <v>35</v>
      </c>
      <c r="O425" s="1" t="s">
        <v>36</v>
      </c>
      <c r="P425" s="31"/>
      <c r="Q425" s="1" t="s">
        <v>60</v>
      </c>
      <c r="R425" s="8"/>
      <c r="S425" s="8"/>
      <c r="T425" s="8"/>
      <c r="U425" s="8"/>
      <c r="V425" s="8"/>
      <c r="W425" s="8"/>
      <c r="X425" s="8"/>
      <c r="Y425" s="8"/>
      <c r="Z425" s="8"/>
      <c r="AL425" s="1"/>
    </row>
    <row r="426" spans="4:38">
      <c r="D426" s="31" t="s">
        <v>28</v>
      </c>
      <c r="G426" s="447" t="str">
        <f>IF(Bedrooms!H61=0,"",Bedrooms!H61)</f>
        <v/>
      </c>
      <c r="H426" s="448"/>
      <c r="I426" s="448"/>
      <c r="J426" s="449"/>
      <c r="K426" s="447" t="str">
        <f>IF(Bedrooms!L61=0,"",Bedrooms!L61)</f>
        <v/>
      </c>
      <c r="L426" s="449"/>
      <c r="M426" s="447" t="str">
        <f>IF(Bedrooms!N61=0,"",Bedrooms!N61)</f>
        <v/>
      </c>
      <c r="N426" s="449"/>
      <c r="O426" s="12" t="str">
        <f>IF(Bedrooms!P61=0,"",Bedrooms!P61)</f>
        <v/>
      </c>
      <c r="Q426" s="31" t="str">
        <f>Bedrooms!C57</f>
        <v>Bedroom 1</v>
      </c>
      <c r="R426" s="31"/>
      <c r="S426" s="8"/>
      <c r="T426" s="8"/>
      <c r="U426" s="8"/>
      <c r="V426" s="8"/>
      <c r="W426" s="8"/>
      <c r="X426" s="8"/>
      <c r="Y426" s="8"/>
      <c r="Z426" s="8"/>
      <c r="AL426" s="1"/>
    </row>
    <row r="427" spans="4:38">
      <c r="D427" s="31" t="s">
        <v>29</v>
      </c>
      <c r="G427" s="447" t="str">
        <f>IF(Bedrooms!H62=0,"",Bedrooms!H62)</f>
        <v/>
      </c>
      <c r="H427" s="448"/>
      <c r="I427" s="448"/>
      <c r="J427" s="449"/>
      <c r="K427" s="447" t="str">
        <f>IF(Bedrooms!L62=0,"",Bedrooms!L62)</f>
        <v/>
      </c>
      <c r="L427" s="449"/>
      <c r="M427" s="447" t="str">
        <f>IF(Bedrooms!N62=0,"",Bedrooms!N62)</f>
        <v/>
      </c>
      <c r="N427" s="449"/>
      <c r="O427" s="12" t="str">
        <f>IF(Bedrooms!P62=0,"",Bedrooms!P62)</f>
        <v/>
      </c>
      <c r="Q427" s="31" t="str">
        <f>Bedrooms!C57</f>
        <v>Bedroom 1</v>
      </c>
      <c r="R427" s="31"/>
      <c r="S427" s="8"/>
      <c r="T427" s="8"/>
      <c r="U427" s="8"/>
      <c r="V427" s="8"/>
      <c r="W427" s="8"/>
      <c r="X427" s="8"/>
      <c r="Y427" s="8"/>
      <c r="Z427" s="8"/>
      <c r="AL427" s="1"/>
    </row>
    <row r="428" spans="4:38">
      <c r="D428" s="31" t="s">
        <v>30</v>
      </c>
      <c r="G428" s="447" t="str">
        <f>IF(Bedrooms!H113=0,"",Bedrooms!H113)</f>
        <v/>
      </c>
      <c r="H428" s="448"/>
      <c r="I428" s="448"/>
      <c r="J428" s="449"/>
      <c r="K428" s="447" t="str">
        <f>IF(Bedrooms!L113=0,"",Bedrooms!L113)</f>
        <v/>
      </c>
      <c r="L428" s="449"/>
      <c r="M428" s="447" t="str">
        <f>IF(Bedrooms!N113=0,"",Bedrooms!N113)</f>
        <v/>
      </c>
      <c r="N428" s="449"/>
      <c r="O428" s="12" t="str">
        <f>IF(Bedrooms!P113=0,"",Bedrooms!P113)</f>
        <v/>
      </c>
      <c r="Q428" s="31" t="str">
        <f>Bedrooms!C109</f>
        <v>3rd floor</v>
      </c>
      <c r="R428" s="31"/>
      <c r="S428" s="8"/>
      <c r="T428" s="8"/>
      <c r="U428" s="8"/>
      <c r="V428" s="8"/>
      <c r="W428" s="8"/>
      <c r="X428" s="8"/>
      <c r="Y428" s="8"/>
      <c r="Z428" s="8"/>
      <c r="AL428" s="1"/>
    </row>
    <row r="429" spans="4:38">
      <c r="D429" s="31" t="s">
        <v>31</v>
      </c>
      <c r="G429" s="447" t="str">
        <f>IF(Bedrooms!H164=0,"",Bedrooms!H164)</f>
        <v/>
      </c>
      <c r="H429" s="448"/>
      <c r="I429" s="448"/>
      <c r="J429" s="449"/>
      <c r="K429" s="447" t="str">
        <f>IF(Bedrooms!L164=0,"",Bedrooms!L164)</f>
        <v/>
      </c>
      <c r="L429" s="449"/>
      <c r="M429" s="447" t="str">
        <f>IF(Bedrooms!N164=0,"",Bedrooms!N164)</f>
        <v/>
      </c>
      <c r="N429" s="449"/>
      <c r="O429" s="12" t="str">
        <f>IF(Bedrooms!P164=0,"",Bedrooms!P164)</f>
        <v/>
      </c>
      <c r="Q429" s="31" t="str">
        <f>Bedrooms!C160</f>
        <v>Bedroom 3</v>
      </c>
      <c r="R429" s="31"/>
      <c r="S429" s="8"/>
      <c r="T429" s="8"/>
      <c r="U429" s="8"/>
      <c r="V429" s="8"/>
      <c r="W429" s="8"/>
      <c r="X429" s="8"/>
      <c r="Y429" s="8"/>
      <c r="Z429" s="8"/>
      <c r="AL429" s="1"/>
    </row>
    <row r="430" spans="4:38">
      <c r="D430" s="31" t="s">
        <v>32</v>
      </c>
      <c r="G430" s="447" t="str">
        <f>IF(Bedrooms!H214=0,"",Bedrooms!H214)</f>
        <v/>
      </c>
      <c r="H430" s="448"/>
      <c r="I430" s="448"/>
      <c r="J430" s="449"/>
      <c r="K430" s="447" t="str">
        <f>IF(Bedrooms!L214=0,"",Bedrooms!L214)</f>
        <v/>
      </c>
      <c r="L430" s="449"/>
      <c r="M430" s="447" t="str">
        <f>IF(Bedrooms!N214=0,"",Bedrooms!N214)</f>
        <v/>
      </c>
      <c r="N430" s="449"/>
      <c r="O430" s="12" t="str">
        <f>IF(Bedrooms!P214=0,"",Bedrooms!P214)</f>
        <v/>
      </c>
      <c r="Q430" s="31" t="str">
        <f>Bedrooms!C210</f>
        <v>Bedroom 4</v>
      </c>
      <c r="R430" s="31"/>
      <c r="S430" s="8"/>
      <c r="T430" s="8"/>
      <c r="U430" s="8"/>
      <c r="V430" s="8"/>
      <c r="W430" s="8"/>
      <c r="X430" s="8"/>
      <c r="Y430" s="8"/>
      <c r="Z430" s="8"/>
      <c r="AL430" s="1"/>
    </row>
    <row r="431" spans="4:38">
      <c r="P431" s="31"/>
      <c r="R431" s="8"/>
      <c r="S431" s="8"/>
      <c r="T431" s="8"/>
      <c r="U431" s="8"/>
      <c r="V431" s="8"/>
      <c r="W431" s="8"/>
      <c r="X431" s="8"/>
      <c r="Y431" s="8"/>
      <c r="Z431" s="8"/>
      <c r="AL431" s="1"/>
    </row>
    <row r="432" spans="4:38" ht="15.75" customHeight="1">
      <c r="D432" s="30" t="s">
        <v>498</v>
      </c>
      <c r="K432" s="467" t="s">
        <v>27</v>
      </c>
      <c r="L432" s="467"/>
      <c r="P432" s="31"/>
      <c r="R432" s="8"/>
      <c r="S432" s="8"/>
      <c r="T432" s="8"/>
      <c r="U432" s="8"/>
      <c r="V432" s="8"/>
      <c r="W432" s="8"/>
      <c r="X432" s="8"/>
      <c r="Y432" s="8"/>
      <c r="Z432" s="8"/>
      <c r="AL432" s="1"/>
    </row>
    <row r="433" spans="4:38">
      <c r="E433" s="5"/>
      <c r="G433" s="1" t="s">
        <v>26</v>
      </c>
      <c r="K433" s="468"/>
      <c r="L433" s="468"/>
      <c r="M433" s="1" t="s">
        <v>35</v>
      </c>
      <c r="O433" s="1" t="s">
        <v>36</v>
      </c>
      <c r="P433" s="31"/>
      <c r="R433" s="8"/>
      <c r="S433" s="8"/>
      <c r="T433" s="8"/>
      <c r="U433" s="8"/>
      <c r="V433" s="8"/>
      <c r="W433" s="8"/>
      <c r="X433" s="8"/>
      <c r="Y433" s="8"/>
      <c r="Z433" s="8"/>
      <c r="AL433" s="1"/>
    </row>
    <row r="434" spans="4:38">
      <c r="D434" s="31" t="s">
        <v>28</v>
      </c>
      <c r="G434" s="447" t="str">
        <f>IF('Misc Areas'!AL36=0,"",'Misc Areas'!AL36)</f>
        <v/>
      </c>
      <c r="H434" s="448"/>
      <c r="I434" s="448"/>
      <c r="J434" s="449"/>
      <c r="K434" s="447" t="str">
        <f>IF('Misc Areas'!AQ36=0,"",'Misc Areas'!AQ36)</f>
        <v/>
      </c>
      <c r="L434" s="449"/>
      <c r="M434" s="447" t="str">
        <f>IF('Misc Areas'!AS36=0,"",'Misc Areas'!AS36)</f>
        <v/>
      </c>
      <c r="N434" s="449"/>
      <c r="O434" s="12" t="str">
        <f>IF('Misc Areas'!AU36=0,"",'Misc Areas'!AU36)</f>
        <v/>
      </c>
      <c r="P434" s="31"/>
      <c r="R434" s="8"/>
      <c r="S434" s="8"/>
      <c r="T434" s="8"/>
      <c r="U434" s="8"/>
      <c r="V434" s="8"/>
      <c r="W434" s="8"/>
      <c r="X434" s="8"/>
      <c r="Y434" s="8"/>
      <c r="Z434" s="8"/>
      <c r="AL434" s="1"/>
    </row>
    <row r="435" spans="4:38">
      <c r="D435" s="31" t="s">
        <v>29</v>
      </c>
      <c r="G435" s="447" t="str">
        <f>IF('Misc Areas'!AL37=0,"",'Misc Areas'!AL37)</f>
        <v/>
      </c>
      <c r="H435" s="448"/>
      <c r="I435" s="448"/>
      <c r="J435" s="449"/>
      <c r="K435" s="447" t="str">
        <f>IF('Misc Areas'!AQ37=0,"",'Misc Areas'!AQ37)</f>
        <v/>
      </c>
      <c r="L435" s="449"/>
      <c r="M435" s="447" t="str">
        <f>IF('Misc Areas'!AS37=0,"",'Misc Areas'!AS37)</f>
        <v/>
      </c>
      <c r="N435" s="449"/>
      <c r="O435" s="12" t="str">
        <f>IF('Misc Areas'!AU37=0,"",'Misc Areas'!AU37)</f>
        <v/>
      </c>
      <c r="P435" s="31"/>
      <c r="R435" s="8"/>
      <c r="S435" s="8"/>
      <c r="T435" s="8"/>
      <c r="U435" s="8"/>
      <c r="V435" s="8"/>
      <c r="W435" s="8"/>
      <c r="X435" s="8"/>
      <c r="Y435" s="8"/>
      <c r="Z435" s="8"/>
      <c r="AL435" s="1"/>
    </row>
    <row r="436" spans="4:38">
      <c r="D436" s="31" t="s">
        <v>30</v>
      </c>
      <c r="G436" s="447" t="str">
        <f>IF('Misc Areas'!AL38=0,"",'Misc Areas'!AL38)</f>
        <v/>
      </c>
      <c r="H436" s="448"/>
      <c r="I436" s="448"/>
      <c r="J436" s="449"/>
      <c r="K436" s="447" t="str">
        <f>IF('Misc Areas'!AQ38=0,"",'Misc Areas'!AQ38)</f>
        <v/>
      </c>
      <c r="L436" s="449"/>
      <c r="M436" s="447" t="str">
        <f>IF('Misc Areas'!AS38=0,"",'Misc Areas'!AS38)</f>
        <v/>
      </c>
      <c r="N436" s="449"/>
      <c r="O436" s="12" t="str">
        <f>IF('Misc Areas'!AU38=0,"",'Misc Areas'!AU38)</f>
        <v/>
      </c>
      <c r="P436" s="31"/>
      <c r="R436" s="8"/>
      <c r="S436" s="8"/>
      <c r="T436" s="8"/>
      <c r="U436" s="8"/>
      <c r="V436" s="8"/>
      <c r="W436" s="8"/>
      <c r="X436" s="8"/>
      <c r="Y436" s="8"/>
      <c r="Z436" s="8"/>
      <c r="AL436" s="1"/>
    </row>
    <row r="437" spans="4:38">
      <c r="D437" s="31" t="s">
        <v>31</v>
      </c>
      <c r="G437" s="447" t="str">
        <f>IF('Misc Areas'!AL39=0,"",'Misc Areas'!AL39)</f>
        <v/>
      </c>
      <c r="H437" s="448"/>
      <c r="I437" s="448"/>
      <c r="J437" s="449"/>
      <c r="K437" s="447" t="str">
        <f>IF('Misc Areas'!AQ39=0,"",'Misc Areas'!AQ39)</f>
        <v/>
      </c>
      <c r="L437" s="449"/>
      <c r="M437" s="447" t="str">
        <f>IF('Misc Areas'!AS39=0,"",'Misc Areas'!AS39)</f>
        <v/>
      </c>
      <c r="N437" s="449"/>
      <c r="O437" s="12" t="str">
        <f>IF('Misc Areas'!AU39=0,"",'Misc Areas'!AU39)</f>
        <v/>
      </c>
      <c r="P437" s="31"/>
      <c r="R437" s="8"/>
      <c r="S437" s="8"/>
      <c r="T437" s="8"/>
      <c r="U437" s="8"/>
      <c r="V437" s="8"/>
      <c r="W437" s="8"/>
      <c r="X437" s="8"/>
      <c r="Y437" s="8"/>
      <c r="Z437" s="8"/>
      <c r="AL437" s="1"/>
    </row>
    <row r="438" spans="4:38">
      <c r="D438" s="31" t="s">
        <v>32</v>
      </c>
      <c r="G438" s="447" t="str">
        <f>IF('Misc Areas'!AL40=0,"",'Misc Areas'!AL40)</f>
        <v/>
      </c>
      <c r="H438" s="448"/>
      <c r="I438" s="448"/>
      <c r="J438" s="449"/>
      <c r="K438" s="447" t="str">
        <f>IF('Misc Areas'!AQ40=0,"",'Misc Areas'!AQ40)</f>
        <v/>
      </c>
      <c r="L438" s="449"/>
      <c r="M438" s="447" t="str">
        <f>IF('Misc Areas'!AS40=0,"",'Misc Areas'!AS40)</f>
        <v/>
      </c>
      <c r="N438" s="449"/>
      <c r="O438" s="12" t="str">
        <f>IF('Misc Areas'!AU40=0,"",'Misc Areas'!AU40)</f>
        <v/>
      </c>
      <c r="P438" s="31"/>
      <c r="R438" s="8"/>
      <c r="S438" s="8"/>
      <c r="T438" s="8"/>
      <c r="U438" s="8"/>
      <c r="V438" s="8"/>
      <c r="W438" s="8"/>
      <c r="X438" s="8"/>
      <c r="Y438" s="8"/>
      <c r="Z438" s="8"/>
      <c r="AL438" s="1"/>
    </row>
    <row r="439" spans="4:38">
      <c r="P439" s="31"/>
      <c r="R439" s="8"/>
      <c r="S439" s="8"/>
      <c r="T439" s="8"/>
      <c r="U439" s="8"/>
      <c r="V439" s="8"/>
      <c r="W439" s="8"/>
      <c r="X439" s="8"/>
      <c r="Y439" s="8"/>
      <c r="Z439" s="8"/>
      <c r="AL439" s="1"/>
    </row>
    <row r="440" spans="4:38" ht="15.75" customHeight="1">
      <c r="D440" s="30" t="s">
        <v>381</v>
      </c>
      <c r="K440" s="467" t="s">
        <v>27</v>
      </c>
      <c r="L440" s="467"/>
      <c r="P440" s="31"/>
      <c r="R440" s="8"/>
      <c r="S440" s="8"/>
      <c r="T440" s="8"/>
      <c r="U440" s="8"/>
      <c r="V440" s="8"/>
      <c r="W440" s="8"/>
      <c r="X440" s="8"/>
      <c r="Y440" s="8"/>
      <c r="Z440" s="8"/>
      <c r="AL440" s="1"/>
    </row>
    <row r="441" spans="4:38">
      <c r="E441" s="5"/>
      <c r="G441" s="1" t="s">
        <v>26</v>
      </c>
      <c r="K441" s="468"/>
      <c r="L441" s="468"/>
      <c r="M441" s="1" t="s">
        <v>35</v>
      </c>
      <c r="O441" s="1" t="s">
        <v>36</v>
      </c>
      <c r="P441" s="31"/>
      <c r="R441" s="8"/>
      <c r="S441" s="8"/>
      <c r="T441" s="8"/>
      <c r="U441" s="8"/>
      <c r="V441" s="8"/>
      <c r="W441" s="8"/>
      <c r="X441" s="8"/>
      <c r="Y441" s="8"/>
      <c r="Z441" s="8"/>
      <c r="AL441" s="1"/>
    </row>
    <row r="442" spans="4:38">
      <c r="D442" s="31" t="s">
        <v>28</v>
      </c>
      <c r="G442" s="447" t="str">
        <f>IF('Misc Areas'!V36=0,"",'Misc Areas'!V36)</f>
        <v/>
      </c>
      <c r="H442" s="448"/>
      <c r="I442" s="448"/>
      <c r="J442" s="449"/>
      <c r="K442" s="447" t="str">
        <f>IF('Misc Areas'!AA36=0,"",'Misc Areas'!AA36)</f>
        <v/>
      </c>
      <c r="L442" s="449"/>
      <c r="M442" s="447" t="str">
        <f>IF('Misc Areas'!AA36=0,"",'Misc Areas'!AA36)</f>
        <v/>
      </c>
      <c r="N442" s="449"/>
      <c r="O442" s="12" t="str">
        <f>IF('Misc Areas'!AE36=0,"",'Misc Areas'!AE36)</f>
        <v/>
      </c>
      <c r="P442" s="31"/>
      <c r="R442" s="8"/>
      <c r="S442" s="8"/>
      <c r="T442" s="8"/>
      <c r="U442" s="8"/>
      <c r="V442" s="8"/>
      <c r="W442" s="8"/>
      <c r="X442" s="8"/>
      <c r="Y442" s="8"/>
      <c r="Z442" s="8"/>
      <c r="AL442" s="1"/>
    </row>
    <row r="443" spans="4:38">
      <c r="D443" s="31" t="s">
        <v>29</v>
      </c>
      <c r="G443" s="447" t="str">
        <f>IF('Misc Areas'!V37=0,"",'Misc Areas'!V37)</f>
        <v/>
      </c>
      <c r="H443" s="448"/>
      <c r="I443" s="448"/>
      <c r="J443" s="449"/>
      <c r="K443" s="447" t="str">
        <f>IF('Misc Areas'!AA37=0,"",'Misc Areas'!AA37)</f>
        <v/>
      </c>
      <c r="L443" s="449"/>
      <c r="M443" s="447" t="str">
        <f>IF('Misc Areas'!AA37=0,"",'Misc Areas'!AA37)</f>
        <v/>
      </c>
      <c r="N443" s="449"/>
      <c r="O443" s="12" t="str">
        <f>IF('Misc Areas'!AE37=0,"",'Misc Areas'!AE37)</f>
        <v/>
      </c>
      <c r="P443" s="31"/>
      <c r="R443" s="8"/>
      <c r="S443" s="8"/>
      <c r="T443" s="8"/>
      <c r="U443" s="8"/>
      <c r="V443" s="8"/>
      <c r="W443" s="8"/>
      <c r="X443" s="8"/>
      <c r="Y443" s="8"/>
      <c r="Z443" s="8"/>
      <c r="AL443" s="1"/>
    </row>
    <row r="444" spans="4:38">
      <c r="D444" s="31" t="s">
        <v>30</v>
      </c>
      <c r="G444" s="447" t="str">
        <f>IF('Misc Areas'!V38=0,"",'Misc Areas'!V38)</f>
        <v/>
      </c>
      <c r="H444" s="448"/>
      <c r="I444" s="448"/>
      <c r="J444" s="449"/>
      <c r="K444" s="447" t="str">
        <f>IF('Misc Areas'!AA38=0,"",'Misc Areas'!AA38)</f>
        <v/>
      </c>
      <c r="L444" s="449"/>
      <c r="M444" s="447" t="str">
        <f>IF('Misc Areas'!AA38=0,"",'Misc Areas'!AA38)</f>
        <v/>
      </c>
      <c r="N444" s="449"/>
      <c r="O444" s="12" t="str">
        <f>IF('Misc Areas'!AE38=0,"",'Misc Areas'!AE38)</f>
        <v/>
      </c>
      <c r="P444" s="31"/>
      <c r="R444" s="8"/>
      <c r="S444" s="8"/>
      <c r="T444" s="8"/>
      <c r="U444" s="8"/>
      <c r="V444" s="8"/>
      <c r="W444" s="8"/>
      <c r="X444" s="8"/>
      <c r="Y444" s="8"/>
      <c r="Z444" s="8"/>
      <c r="AL444" s="1"/>
    </row>
    <row r="445" spans="4:38">
      <c r="D445" s="31" t="s">
        <v>31</v>
      </c>
      <c r="G445" s="447" t="str">
        <f>IF('Misc Areas'!V39=0,"",'Misc Areas'!V39)</f>
        <v/>
      </c>
      <c r="H445" s="448"/>
      <c r="I445" s="448"/>
      <c r="J445" s="449"/>
      <c r="K445" s="447" t="str">
        <f>IF('Misc Areas'!AA39=0,"",'Misc Areas'!AA39)</f>
        <v/>
      </c>
      <c r="L445" s="449"/>
      <c r="M445" s="447" t="str">
        <f>IF('Misc Areas'!AA39=0,"",'Misc Areas'!AA39)</f>
        <v/>
      </c>
      <c r="N445" s="449"/>
      <c r="O445" s="12" t="str">
        <f>IF('Misc Areas'!AE39=0,"",'Misc Areas'!AE39)</f>
        <v/>
      </c>
      <c r="P445" s="31"/>
      <c r="R445" s="8"/>
      <c r="S445" s="8"/>
      <c r="T445" s="8"/>
      <c r="U445" s="8"/>
      <c r="V445" s="8"/>
      <c r="W445" s="8"/>
      <c r="X445" s="8"/>
      <c r="Y445" s="8"/>
      <c r="Z445" s="8"/>
      <c r="AL445" s="1"/>
    </row>
    <row r="446" spans="4:38">
      <c r="D446" s="31" t="s">
        <v>32</v>
      </c>
      <c r="G446" s="447" t="str">
        <f>IF('Misc Areas'!V40=0,"",'Misc Areas'!V40)</f>
        <v/>
      </c>
      <c r="H446" s="448"/>
      <c r="I446" s="448"/>
      <c r="J446" s="449"/>
      <c r="K446" s="447" t="str">
        <f>IF('Misc Areas'!AA40=0,"",'Misc Areas'!AA40)</f>
        <v/>
      </c>
      <c r="L446" s="449"/>
      <c r="M446" s="447" t="str">
        <f>IF('Misc Areas'!AA40=0,"",'Misc Areas'!AA40)</f>
        <v/>
      </c>
      <c r="N446" s="449"/>
      <c r="O446" s="12" t="str">
        <f>IF('Misc Areas'!AE40=0,"",'Misc Areas'!AE40)</f>
        <v/>
      </c>
      <c r="P446" s="31"/>
      <c r="R446" s="8"/>
      <c r="S446" s="8"/>
      <c r="T446" s="8"/>
      <c r="U446" s="8"/>
      <c r="V446" s="8"/>
      <c r="W446" s="8"/>
      <c r="X446" s="8"/>
      <c r="Y446" s="8"/>
      <c r="Z446" s="8"/>
      <c r="AL446" s="1"/>
    </row>
    <row r="447" spans="4:38">
      <c r="P447" s="31"/>
      <c r="R447" s="8"/>
      <c r="S447" s="8"/>
      <c r="T447" s="8"/>
      <c r="U447" s="8"/>
      <c r="V447" s="8"/>
      <c r="W447" s="8"/>
      <c r="X447" s="8"/>
      <c r="Y447" s="8"/>
      <c r="Z447" s="8"/>
      <c r="AL447" s="1"/>
    </row>
    <row r="448" spans="4:38" ht="15.75" customHeight="1">
      <c r="D448" s="30" t="s">
        <v>501</v>
      </c>
      <c r="K448" s="467" t="s">
        <v>27</v>
      </c>
      <c r="L448" s="467"/>
      <c r="P448" s="31"/>
      <c r="Q448" s="1" t="s">
        <v>836</v>
      </c>
      <c r="R448" s="8"/>
      <c r="S448" s="8"/>
      <c r="T448" s="8"/>
      <c r="U448" s="8"/>
      <c r="V448" s="8"/>
      <c r="W448" s="8"/>
      <c r="X448" s="8"/>
      <c r="Y448" s="8"/>
      <c r="Z448" s="8"/>
      <c r="AL448" s="1"/>
    </row>
    <row r="449" spans="3:38">
      <c r="E449" s="5"/>
      <c r="G449" s="1" t="s">
        <v>26</v>
      </c>
      <c r="K449" s="468"/>
      <c r="L449" s="468"/>
      <c r="M449" s="1" t="s">
        <v>35</v>
      </c>
      <c r="O449" s="1" t="s">
        <v>36</v>
      </c>
      <c r="P449" s="31"/>
      <c r="Q449" s="1" t="s">
        <v>60</v>
      </c>
      <c r="R449" s="8"/>
      <c r="S449" s="8"/>
      <c r="T449" s="8"/>
      <c r="U449" s="8"/>
      <c r="V449" s="8"/>
      <c r="W449" s="8"/>
      <c r="X449" s="8"/>
      <c r="Y449" s="8"/>
      <c r="Z449" s="8"/>
      <c r="AL449" s="1"/>
    </row>
    <row r="450" spans="3:38">
      <c r="D450" s="31" t="s">
        <v>28</v>
      </c>
      <c r="G450" s="447" t="str">
        <f>IF('Misc Areas'!V44=0,"",'Misc Areas'!V44)</f>
        <v/>
      </c>
      <c r="H450" s="448"/>
      <c r="I450" s="448"/>
      <c r="J450" s="449"/>
      <c r="K450" s="447" t="str">
        <f>IF('Misc Areas'!AA44=0,"",'Misc Areas'!AA44)</f>
        <v/>
      </c>
      <c r="L450" s="449"/>
      <c r="M450" s="447" t="str">
        <f>IF('Misc Areas'!AC44=0,"",'Misc Areas'!AC44)</f>
        <v/>
      </c>
      <c r="N450" s="449"/>
      <c r="O450" s="12" t="str">
        <f>IF('Misc Areas'!AE44=0,"",'Misc Areas'!AE44)</f>
        <v/>
      </c>
      <c r="P450" s="31"/>
      <c r="Q450" s="31" t="str">
        <f>IF('Misc Areas'!AF44=0,"",'Misc Areas'!AF44)</f>
        <v/>
      </c>
      <c r="R450" s="31"/>
      <c r="S450" s="8"/>
      <c r="T450" s="8"/>
      <c r="U450" s="8"/>
      <c r="V450" s="8"/>
      <c r="W450" s="8"/>
      <c r="X450" s="8"/>
      <c r="Y450" s="8"/>
      <c r="Z450" s="8"/>
      <c r="AL450" s="1"/>
    </row>
    <row r="451" spans="3:38">
      <c r="D451" s="31" t="s">
        <v>29</v>
      </c>
      <c r="G451" s="447" t="str">
        <f>IF('Misc Areas'!V45=0,"",'Misc Areas'!V45)</f>
        <v/>
      </c>
      <c r="H451" s="448"/>
      <c r="I451" s="448"/>
      <c r="J451" s="449"/>
      <c r="K451" s="447" t="str">
        <f>IF('Misc Areas'!AA45=0,"",'Misc Areas'!AA45)</f>
        <v/>
      </c>
      <c r="L451" s="449"/>
      <c r="M451" s="447" t="str">
        <f>IF('Misc Areas'!AC45=0,"",'Misc Areas'!AC45)</f>
        <v/>
      </c>
      <c r="N451" s="449"/>
      <c r="O451" s="12" t="str">
        <f>IF('Misc Areas'!AE45=0,"",'Misc Areas'!AE45)</f>
        <v/>
      </c>
      <c r="P451" s="31"/>
      <c r="Q451" s="31" t="str">
        <f>IF('Misc Areas'!AF45=0,"",'Misc Areas'!AF45)</f>
        <v/>
      </c>
      <c r="R451" s="31"/>
      <c r="S451" s="8"/>
      <c r="T451" s="8"/>
      <c r="U451" s="8"/>
      <c r="V451" s="8"/>
      <c r="W451" s="8"/>
      <c r="X451" s="8"/>
      <c r="Y451" s="8"/>
      <c r="Z451" s="8"/>
      <c r="AL451" s="1"/>
    </row>
    <row r="452" spans="3:38">
      <c r="D452" s="31" t="s">
        <v>30</v>
      </c>
      <c r="G452" s="447" t="str">
        <f>IF('Misc Areas'!V46=0,"",'Misc Areas'!V46)</f>
        <v/>
      </c>
      <c r="H452" s="448"/>
      <c r="I452" s="448"/>
      <c r="J452" s="449"/>
      <c r="K452" s="447" t="str">
        <f>IF('Misc Areas'!AA46=0,"",'Misc Areas'!AA46)</f>
        <v/>
      </c>
      <c r="L452" s="449"/>
      <c r="M452" s="447" t="str">
        <f>IF('Misc Areas'!AC46=0,"",'Misc Areas'!AC46)</f>
        <v/>
      </c>
      <c r="N452" s="449"/>
      <c r="O452" s="12" t="str">
        <f>IF('Misc Areas'!AE46=0,"",'Misc Areas'!AE46)</f>
        <v/>
      </c>
      <c r="P452" s="31"/>
      <c r="Q452" s="31" t="str">
        <f>IF('Misc Areas'!AF46=0,"",'Misc Areas'!AF46)</f>
        <v/>
      </c>
      <c r="R452" s="163"/>
      <c r="S452" s="8"/>
      <c r="T452" s="8"/>
      <c r="U452" s="8"/>
      <c r="V452" s="8"/>
      <c r="W452" s="8"/>
      <c r="X452" s="8"/>
      <c r="Y452" s="8"/>
      <c r="Z452" s="8"/>
      <c r="AL452" s="1"/>
    </row>
    <row r="453" spans="3:38">
      <c r="D453" s="31" t="s">
        <v>31</v>
      </c>
      <c r="G453" s="447" t="str">
        <f>IF('Misc Areas'!V47=0,"",'Misc Areas'!V47)</f>
        <v/>
      </c>
      <c r="H453" s="448"/>
      <c r="I453" s="448"/>
      <c r="J453" s="449"/>
      <c r="K453" s="447" t="str">
        <f>IF('Misc Areas'!AA47=0,"",'Misc Areas'!AA47)</f>
        <v/>
      </c>
      <c r="L453" s="449"/>
      <c r="M453" s="447" t="str">
        <f>IF('Misc Areas'!AC47=0,"",'Misc Areas'!AC47)</f>
        <v/>
      </c>
      <c r="N453" s="449"/>
      <c r="O453" s="12" t="str">
        <f>IF('Misc Areas'!AE47=0,"",'Misc Areas'!AE47)</f>
        <v/>
      </c>
      <c r="P453" s="31"/>
      <c r="Q453" s="31" t="str">
        <f>IF('Misc Areas'!AF47=0,"",'Misc Areas'!AF47)</f>
        <v/>
      </c>
      <c r="R453" s="31"/>
      <c r="S453" s="8"/>
      <c r="T453" s="8"/>
      <c r="U453" s="8"/>
      <c r="V453" s="8"/>
      <c r="W453" s="8"/>
      <c r="X453" s="8"/>
      <c r="Y453" s="8"/>
      <c r="Z453" s="8"/>
      <c r="AL453" s="1"/>
    </row>
    <row r="454" spans="3:38">
      <c r="D454" s="31" t="s">
        <v>32</v>
      </c>
      <c r="G454" s="447" t="str">
        <f>IF('Misc Areas'!V48=0,"",'Misc Areas'!V48)</f>
        <v/>
      </c>
      <c r="H454" s="448"/>
      <c r="I454" s="448"/>
      <c r="J454" s="449"/>
      <c r="K454" s="447" t="str">
        <f>IF('Misc Areas'!AA48=0,"",'Misc Areas'!AA48)</f>
        <v/>
      </c>
      <c r="L454" s="449"/>
      <c r="M454" s="447" t="str">
        <f>IF('Misc Areas'!AC48=0,"",'Misc Areas'!AC48)</f>
        <v/>
      </c>
      <c r="N454" s="449"/>
      <c r="O454" s="12" t="str">
        <f>IF('Misc Areas'!AE48=0,"",'Misc Areas'!AE48)</f>
        <v/>
      </c>
      <c r="P454" s="31"/>
      <c r="Q454" s="31" t="str">
        <f>IF('Misc Areas'!AF48=0,"",'Misc Areas'!AF48)</f>
        <v/>
      </c>
      <c r="R454" s="31"/>
      <c r="S454" s="8"/>
      <c r="T454" s="8"/>
      <c r="U454" s="8"/>
      <c r="V454" s="8"/>
      <c r="W454" s="8"/>
      <c r="X454" s="8"/>
      <c r="Y454" s="8"/>
      <c r="Z454" s="8"/>
      <c r="AL454" s="1"/>
    </row>
    <row r="455" spans="3:38">
      <c r="F455" s="8"/>
      <c r="G455" s="8"/>
      <c r="H455" s="8"/>
      <c r="I455" s="8"/>
      <c r="J455" s="8"/>
      <c r="K455" s="8"/>
      <c r="L455" s="8"/>
      <c r="M455" s="8"/>
      <c r="N455" s="8"/>
      <c r="P455" s="31"/>
      <c r="R455" s="8"/>
      <c r="S455" s="8"/>
      <c r="T455" s="8"/>
      <c r="U455" s="8"/>
      <c r="V455" s="8"/>
      <c r="W455" s="8"/>
      <c r="X455" s="8"/>
      <c r="Y455" s="8"/>
      <c r="Z455" s="8"/>
      <c r="AL455" s="1"/>
    </row>
    <row r="456" spans="3:38" ht="20">
      <c r="C456" s="43" t="s">
        <v>796</v>
      </c>
      <c r="D456" s="1"/>
      <c r="F456" s="8"/>
      <c r="G456" s="8"/>
      <c r="H456" s="8"/>
      <c r="I456" s="8"/>
      <c r="J456" s="8"/>
      <c r="K456" s="8"/>
      <c r="L456" s="8"/>
      <c r="M456" s="8"/>
      <c r="N456" s="8"/>
      <c r="P456" s="31"/>
      <c r="R456" s="8"/>
      <c r="S456" s="8"/>
      <c r="T456" s="8"/>
      <c r="U456" s="8"/>
      <c r="V456" s="8"/>
      <c r="W456" s="8"/>
      <c r="X456" s="8"/>
      <c r="Y456" s="8"/>
      <c r="Z456" s="8"/>
      <c r="AL456" s="1"/>
    </row>
    <row r="457" spans="3:38" ht="6" customHeight="1">
      <c r="P457" s="31"/>
      <c r="AL457" s="1"/>
    </row>
    <row r="458" spans="3:38">
      <c r="D458" s="456"/>
      <c r="E458" s="456"/>
      <c r="F458" s="456"/>
      <c r="G458" s="456"/>
      <c r="H458" s="456"/>
      <c r="AL458" s="1"/>
    </row>
    <row r="459" spans="3:38">
      <c r="D459" s="30" t="s">
        <v>502</v>
      </c>
      <c r="AL459" s="1"/>
    </row>
    <row r="460" spans="3:38">
      <c r="D460" s="37" t="s">
        <v>108</v>
      </c>
      <c r="L460" s="440" t="str">
        <f>IF(Kitchen!$D$40=0,"",Kitchen!$D$40)</f>
        <v/>
      </c>
      <c r="M460" s="442"/>
      <c r="AL460" s="1"/>
    </row>
    <row r="461" spans="3:38">
      <c r="D461" s="37" t="s">
        <v>109</v>
      </c>
      <c r="L461" s="457" t="str">
        <f>IF(Kitchen!$F$40=0,"",Kitchen!$F$40)</f>
        <v/>
      </c>
      <c r="M461" s="458"/>
      <c r="N461" s="459"/>
      <c r="AL461" s="1"/>
    </row>
    <row r="462" spans="3:38">
      <c r="D462" s="37" t="s">
        <v>33</v>
      </c>
      <c r="L462" s="445" t="str">
        <f>IF(Kitchen!$J$40=0,"",Kitchen!$J$40)</f>
        <v/>
      </c>
      <c r="M462" s="445"/>
      <c r="N462" s="445"/>
      <c r="O462" s="445"/>
      <c r="P462" s="445"/>
      <c r="Q462" s="445"/>
      <c r="AL462" s="1"/>
    </row>
    <row r="463" spans="3:38">
      <c r="D463" s="37" t="s">
        <v>107</v>
      </c>
      <c r="L463" s="462" t="str">
        <f>IF(Kitchen!$P$40=0,"",Kitchen!$P$40)</f>
        <v/>
      </c>
      <c r="M463" s="463"/>
      <c r="AL463" s="1"/>
    </row>
    <row r="465" spans="4:38">
      <c r="D465" s="30" t="s">
        <v>503</v>
      </c>
      <c r="AL465" s="1"/>
    </row>
    <row r="466" spans="4:38">
      <c r="D466" s="37" t="s">
        <v>108</v>
      </c>
      <c r="L466" s="440" t="str">
        <f>IF(Kitchen!$D$41=0,"",Kitchen!$D$41)</f>
        <v/>
      </c>
      <c r="M466" s="442"/>
      <c r="AL466" s="1"/>
    </row>
    <row r="467" spans="4:38">
      <c r="D467" s="37" t="s">
        <v>109</v>
      </c>
      <c r="L467" s="457" t="str">
        <f>IF(Kitchen!$F$41=0,"",Kitchen!$F$41)</f>
        <v/>
      </c>
      <c r="M467" s="458"/>
      <c r="N467" s="459"/>
      <c r="AL467" s="1"/>
    </row>
    <row r="468" spans="4:38">
      <c r="D468" s="37" t="s">
        <v>33</v>
      </c>
      <c r="L468" s="440" t="str">
        <f>IF(Kitchen!$J$41=0,"",Kitchen!$J$41)</f>
        <v/>
      </c>
      <c r="M468" s="441"/>
      <c r="N468" s="441"/>
      <c r="O468" s="441"/>
      <c r="P468" s="441"/>
      <c r="Q468" s="442"/>
      <c r="AL468" s="1"/>
    </row>
    <row r="469" spans="4:38">
      <c r="D469" s="37" t="s">
        <v>107</v>
      </c>
      <c r="L469" s="462" t="str">
        <f>IF(Kitchen!$P$41=0,"",Kitchen!$P$41)</f>
        <v/>
      </c>
      <c r="M469" s="463"/>
      <c r="AL469" s="1"/>
    </row>
    <row r="471" spans="4:38">
      <c r="D471" s="30" t="s">
        <v>504</v>
      </c>
      <c r="AL471" s="1"/>
    </row>
    <row r="472" spans="4:38">
      <c r="D472" s="37" t="s">
        <v>108</v>
      </c>
      <c r="L472" s="457" t="str">
        <f>IF(Kitchen!$D$42=0,"",Kitchen!$D$42)</f>
        <v/>
      </c>
      <c r="M472" s="459"/>
      <c r="AL472" s="1"/>
    </row>
    <row r="473" spans="4:38">
      <c r="D473" s="37" t="s">
        <v>109</v>
      </c>
      <c r="L473" s="460" t="str">
        <f>IF(Kitchen!$F$42=0,"",Kitchen!$F$42)</f>
        <v/>
      </c>
      <c r="M473" s="460"/>
      <c r="N473" s="460"/>
      <c r="AL473" s="1"/>
    </row>
    <row r="474" spans="4:38">
      <c r="D474" s="37" t="s">
        <v>33</v>
      </c>
      <c r="L474" s="445" t="str">
        <f>IF(Kitchen!$J$42=0,"",Kitchen!$J$42)</f>
        <v/>
      </c>
      <c r="M474" s="445"/>
      <c r="N474" s="445"/>
      <c r="O474" s="445"/>
      <c r="P474" s="445"/>
      <c r="Q474" s="445"/>
      <c r="AL474" s="1"/>
    </row>
    <row r="475" spans="4:38">
      <c r="D475" s="37" t="s">
        <v>107</v>
      </c>
      <c r="L475" s="462" t="str">
        <f>IF(Kitchen!$P$42=0,"",Kitchen!$P$42)</f>
        <v/>
      </c>
      <c r="M475" s="463"/>
      <c r="AL475" s="1"/>
    </row>
    <row r="477" spans="4:38">
      <c r="D477" s="456"/>
      <c r="E477" s="456"/>
      <c r="F477" s="456"/>
      <c r="G477" s="456"/>
      <c r="H477" s="456"/>
      <c r="AL477" s="1"/>
    </row>
    <row r="478" spans="4:38">
      <c r="D478" s="30" t="s">
        <v>505</v>
      </c>
      <c r="AL478" s="1"/>
    </row>
    <row r="479" spans="4:38">
      <c r="D479" s="37" t="s">
        <v>108</v>
      </c>
      <c r="L479" s="440" t="str">
        <f>IF(Kitchen!$D$45=0,"",Kitchen!$D$45)</f>
        <v/>
      </c>
      <c r="M479" s="442"/>
      <c r="AL479" s="1"/>
    </row>
    <row r="480" spans="4:38">
      <c r="D480" s="37" t="s">
        <v>109</v>
      </c>
      <c r="L480" s="457" t="str">
        <f>IF(Kitchen!$F$45=0,"",Kitchen!$F$45)</f>
        <v/>
      </c>
      <c r="M480" s="458"/>
      <c r="N480" s="459"/>
      <c r="AL480" s="1"/>
    </row>
    <row r="481" spans="3:38">
      <c r="D481" s="37" t="s">
        <v>33</v>
      </c>
      <c r="L481" s="445" t="str">
        <f>IF(Kitchen!$J$45=0,"",Kitchen!$J$45)</f>
        <v/>
      </c>
      <c r="M481" s="445"/>
      <c r="N481" s="445"/>
      <c r="O481" s="445"/>
      <c r="P481" s="445"/>
      <c r="AL481" s="1"/>
    </row>
    <row r="482" spans="3:38" ht="6" customHeight="1">
      <c r="D482" s="37"/>
      <c r="J482" s="7"/>
      <c r="K482" s="7"/>
      <c r="L482" s="7"/>
      <c r="M482" s="7"/>
      <c r="AL482" s="1"/>
    </row>
    <row r="483" spans="3:38">
      <c r="D483" s="30" t="s">
        <v>506</v>
      </c>
      <c r="AL483" s="1"/>
    </row>
    <row r="484" spans="3:38">
      <c r="D484" s="37" t="s">
        <v>108</v>
      </c>
      <c r="L484" s="440" t="str">
        <f>IF(Kitchen!$D$46=0,"",Kitchen!$D$46)</f>
        <v/>
      </c>
      <c r="M484" s="442"/>
      <c r="AL484" s="1"/>
    </row>
    <row r="485" spans="3:38">
      <c r="D485" s="37" t="s">
        <v>109</v>
      </c>
      <c r="L485" s="457" t="str">
        <f>IF(Kitchen!$F$46=0,"",Kitchen!$F$46)</f>
        <v/>
      </c>
      <c r="M485" s="458"/>
      <c r="N485" s="459"/>
      <c r="AL485" s="1"/>
    </row>
    <row r="486" spans="3:38">
      <c r="D486" s="37" t="s">
        <v>33</v>
      </c>
      <c r="L486" s="445" t="str">
        <f>IF(Kitchen!$J$46=0,"",Kitchen!$J$46)</f>
        <v/>
      </c>
      <c r="M486" s="445"/>
      <c r="N486" s="445"/>
      <c r="O486" s="445"/>
      <c r="P486" s="445"/>
      <c r="AL486" s="1"/>
    </row>
    <row r="487" spans="3:38">
      <c r="D487" s="37"/>
      <c r="J487" s="7"/>
      <c r="K487" s="7"/>
      <c r="L487" s="7"/>
      <c r="M487" s="7"/>
      <c r="AL487" s="1"/>
    </row>
    <row r="489" spans="3:38" ht="21" customHeight="1">
      <c r="C489" s="43" t="s">
        <v>795</v>
      </c>
      <c r="D489" s="1"/>
      <c r="AL489" s="1"/>
    </row>
    <row r="490" spans="3:38" ht="5.25" customHeight="1">
      <c r="D490" s="456"/>
      <c r="E490" s="456"/>
      <c r="F490" s="456"/>
      <c r="G490" s="456"/>
      <c r="H490" s="456"/>
      <c r="AL490" s="1"/>
    </row>
    <row r="491" spans="3:38" ht="19.5" customHeight="1">
      <c r="D491" s="30" t="s">
        <v>124</v>
      </c>
      <c r="AL491" s="1"/>
    </row>
    <row r="492" spans="3:38">
      <c r="D492" s="37" t="s">
        <v>103</v>
      </c>
      <c r="L492" s="440" t="str">
        <f>IF(Kitchen!$D$33=0,"",Kitchen!$D$33)</f>
        <v/>
      </c>
      <c r="M492" s="441"/>
      <c r="N492" s="441"/>
      <c r="O492" s="442"/>
      <c r="AL492" s="1"/>
    </row>
    <row r="493" spans="3:38">
      <c r="D493" s="37" t="s">
        <v>507</v>
      </c>
      <c r="L493" s="445" t="str">
        <f>IF(Questionnaire!G72=0,"",Questionnaire!G72)</f>
        <v/>
      </c>
      <c r="M493" s="445"/>
      <c r="N493" s="445"/>
      <c r="AL493" s="1"/>
    </row>
    <row r="494" spans="3:38">
      <c r="D494" s="37" t="s">
        <v>104</v>
      </c>
      <c r="L494" s="462" t="str">
        <f>IF(Kitchen!G33=0,"",Kitchen!G33)</f>
        <v/>
      </c>
      <c r="M494" s="463"/>
      <c r="AL494" s="1"/>
    </row>
    <row r="496" spans="3:38">
      <c r="D496" s="30" t="s">
        <v>125</v>
      </c>
      <c r="AL496" s="1"/>
    </row>
    <row r="497" spans="3:38">
      <c r="D497" s="37" t="s">
        <v>105</v>
      </c>
      <c r="L497" s="440" t="str">
        <f>IF(Kitchen!$D$34=0,"",Kitchen!$D$34)</f>
        <v/>
      </c>
      <c r="M497" s="441"/>
      <c r="N497" s="441"/>
      <c r="O497" s="442"/>
      <c r="AL497" s="1"/>
    </row>
    <row r="498" spans="3:38">
      <c r="D498" s="37" t="s">
        <v>508</v>
      </c>
      <c r="L498" s="445" t="str">
        <f>IF(Questionnaire!Q72=0,"",Questionnaire!Q72)</f>
        <v/>
      </c>
      <c r="M498" s="445"/>
      <c r="N498" s="445"/>
      <c r="AL498" s="1"/>
    </row>
    <row r="499" spans="3:38">
      <c r="D499" s="37" t="s">
        <v>104</v>
      </c>
      <c r="L499" s="462" t="str">
        <f>IF(Kitchen!G34=0,"",Kitchen!G34)</f>
        <v/>
      </c>
      <c r="M499" s="463"/>
      <c r="AL499" s="1"/>
    </row>
    <row r="501" spans="3:38">
      <c r="D501" s="30" t="s">
        <v>106</v>
      </c>
      <c r="AL501" s="1"/>
    </row>
    <row r="502" spans="3:38">
      <c r="D502" s="37" t="s">
        <v>509</v>
      </c>
      <c r="L502" s="465" t="str">
        <f>IF(Kitchen!D36=0,"",Kitchen!D36)</f>
        <v/>
      </c>
      <c r="M502" s="466"/>
      <c r="AL502" s="1"/>
    </row>
    <row r="503" spans="3:38">
      <c r="D503" s="37" t="s">
        <v>107</v>
      </c>
      <c r="L503" s="465" t="str">
        <f>IF(Kitchen!D37=0,"",Kitchen!D37)</f>
        <v/>
      </c>
      <c r="M503" s="466"/>
      <c r="AL503" s="1"/>
    </row>
    <row r="504" spans="3:38">
      <c r="D504" s="37" t="s">
        <v>510</v>
      </c>
      <c r="L504" s="440" t="str">
        <f>IF(Questionnaire!G76=0,"",Questionnaire!G76)</f>
        <v/>
      </c>
      <c r="M504" s="442"/>
      <c r="AL504" s="1"/>
    </row>
    <row r="505" spans="3:38">
      <c r="D505" s="37"/>
      <c r="L505" s="7"/>
      <c r="M505" s="7"/>
      <c r="AL505" s="1"/>
    </row>
    <row r="506" spans="3:38">
      <c r="D506" s="37"/>
      <c r="L506" s="7"/>
      <c r="M506" s="7"/>
      <c r="AL506" s="1"/>
    </row>
    <row r="507" spans="3:38" ht="20">
      <c r="C507" s="43" t="s">
        <v>794</v>
      </c>
      <c r="D507" s="1"/>
      <c r="AL507" s="1"/>
    </row>
    <row r="508" spans="3:38">
      <c r="D508" s="456"/>
      <c r="E508" s="456"/>
      <c r="F508" s="456"/>
      <c r="G508" s="456"/>
      <c r="H508" s="456"/>
      <c r="AL508" s="1"/>
    </row>
    <row r="509" spans="3:38">
      <c r="D509" s="30" t="s">
        <v>140</v>
      </c>
      <c r="AL509" s="1"/>
    </row>
    <row r="510" spans="3:38">
      <c r="D510" s="37" t="s">
        <v>512</v>
      </c>
      <c r="L510" s="465" t="str">
        <f>IF('Misc Areas'!K27=0,"",'Misc Areas'!K27)</f>
        <v/>
      </c>
      <c r="M510" s="466"/>
      <c r="AL510" s="1"/>
    </row>
    <row r="511" spans="3:38">
      <c r="D511" s="37" t="s">
        <v>107</v>
      </c>
      <c r="L511" s="465" t="str">
        <f>IF('Misc Areas'!K28=0,"",'Misc Areas'!K28)</f>
        <v/>
      </c>
      <c r="M511" s="466"/>
      <c r="AL511" s="1"/>
    </row>
    <row r="512" spans="3:38">
      <c r="I512" s="40" t="s">
        <v>513</v>
      </c>
      <c r="J512" s="40"/>
      <c r="K512" s="40" t="s">
        <v>514</v>
      </c>
      <c r="L512" s="40"/>
      <c r="M512" s="40" t="s">
        <v>515</v>
      </c>
      <c r="N512" s="40"/>
      <c r="O512" s="40" t="s">
        <v>516</v>
      </c>
      <c r="P512" s="40"/>
      <c r="Q512" s="40" t="s">
        <v>517</v>
      </c>
      <c r="R512" s="31"/>
      <c r="AL512" s="1"/>
    </row>
    <row r="513" spans="3:38">
      <c r="D513" s="37" t="s">
        <v>602</v>
      </c>
      <c r="I513" s="25">
        <f>Questionnaire!G80</f>
        <v>0</v>
      </c>
      <c r="J513" s="7"/>
      <c r="K513" s="25">
        <f>Questionnaire!I80</f>
        <v>0</v>
      </c>
      <c r="L513" s="7"/>
      <c r="M513" s="25">
        <f>Questionnaire!K80</f>
        <v>0</v>
      </c>
      <c r="N513" s="7"/>
      <c r="O513" s="25">
        <f>Questionnaire!M80</f>
        <v>0</v>
      </c>
      <c r="P513" s="7"/>
      <c r="Q513" s="25">
        <f>Questionnaire!O80</f>
        <v>0</v>
      </c>
      <c r="AL513" s="1"/>
    </row>
    <row r="515" spans="3:38">
      <c r="D515" s="30" t="s">
        <v>141</v>
      </c>
      <c r="AL515" s="1"/>
    </row>
    <row r="516" spans="3:38">
      <c r="D516" s="37" t="s">
        <v>518</v>
      </c>
      <c r="L516" s="440" t="str">
        <f>IF('Misc Areas'!K30=0,"",'Misc Areas'!K30)</f>
        <v/>
      </c>
      <c r="M516" s="441"/>
      <c r="N516" s="441"/>
      <c r="O516" s="442"/>
      <c r="AL516" s="1"/>
    </row>
    <row r="517" spans="3:38">
      <c r="D517" s="37" t="s">
        <v>603</v>
      </c>
      <c r="L517" s="462" t="str">
        <f>IF(Questionnaire!R76=0,"",Questionnaire!R76)</f>
        <v/>
      </c>
      <c r="M517" s="463"/>
      <c r="AL517" s="1"/>
    </row>
    <row r="518" spans="3:38">
      <c r="D518" s="37"/>
      <c r="L518" s="7"/>
      <c r="M518" s="7"/>
      <c r="AL518" s="1"/>
    </row>
    <row r="519" spans="3:38">
      <c r="D519" s="37"/>
      <c r="L519" s="7"/>
      <c r="M519" s="7"/>
      <c r="AL519" s="1"/>
    </row>
    <row r="520" spans="3:38" ht="20">
      <c r="C520" s="43" t="s">
        <v>793</v>
      </c>
      <c r="D520" s="1"/>
      <c r="AL520" s="1"/>
    </row>
    <row r="521" spans="3:38">
      <c r="D521" s="456"/>
      <c r="E521" s="456"/>
      <c r="F521" s="456"/>
      <c r="G521" s="456"/>
      <c r="H521" s="456"/>
      <c r="AL521" s="1"/>
    </row>
    <row r="522" spans="3:38">
      <c r="D522" s="30" t="s">
        <v>519</v>
      </c>
      <c r="AL522" s="1"/>
    </row>
    <row r="523" spans="3:38">
      <c r="D523" s="37" t="s">
        <v>507</v>
      </c>
      <c r="L523" s="445" t="str">
        <f>IF(Questionnaire!$G$42=0,"",(IF(Questionnaire!$G$42="None","House Doesn't have a pool",Questionnaire!$G$42)))</f>
        <v>House Doesn't have a pool</v>
      </c>
      <c r="M523" s="445"/>
      <c r="N523" s="445"/>
      <c r="O523" s="445"/>
      <c r="P523" s="445"/>
      <c r="AL523" s="1"/>
    </row>
    <row r="524" spans="3:38">
      <c r="D524" s="37" t="s">
        <v>520</v>
      </c>
      <c r="L524" s="464" t="str">
        <f>IF(Questionnaire!$G$46=0,"0",Questionnaire!$G$46)</f>
        <v>0</v>
      </c>
      <c r="M524" s="464"/>
      <c r="AL524" s="1"/>
    </row>
    <row r="525" spans="3:38">
      <c r="D525" s="37" t="s">
        <v>521</v>
      </c>
      <c r="L525" s="445" t="str">
        <f>IF(Questionnaire!$G$49=0,"No",Questionnaire!$G$49)</f>
        <v>No</v>
      </c>
      <c r="M525" s="445"/>
      <c r="AL525" s="1"/>
    </row>
    <row r="527" spans="3:38">
      <c r="D527" s="30" t="s">
        <v>319</v>
      </c>
      <c r="AL527" s="1"/>
    </row>
    <row r="528" spans="3:38">
      <c r="D528" s="37" t="s">
        <v>158</v>
      </c>
      <c r="L528" s="445">
        <f>IF(Questionnaire!$G$53="None","House doesn't have a spa/hot tub",Questionnaire!$G$53)</f>
        <v>0</v>
      </c>
      <c r="M528" s="445"/>
      <c r="N528" s="445"/>
      <c r="O528" s="445"/>
      <c r="P528" s="445"/>
      <c r="Q528" s="445"/>
      <c r="R528" s="445"/>
      <c r="S528" s="445"/>
      <c r="AL528" s="1"/>
    </row>
    <row r="529" spans="3:38">
      <c r="D529" s="37" t="s">
        <v>36</v>
      </c>
      <c r="L529" s="464">
        <f>IF(Questionnaire!$G$56="None",0,Questionnaire!$G$56)</f>
        <v>0</v>
      </c>
      <c r="M529" s="464"/>
      <c r="AL529" s="1"/>
    </row>
    <row r="531" spans="3:38">
      <c r="D531" s="30" t="s">
        <v>143</v>
      </c>
      <c r="AL531" s="1"/>
    </row>
    <row r="532" spans="3:38">
      <c r="D532" s="37" t="s">
        <v>40</v>
      </c>
      <c r="L532" s="445" t="str">
        <f>IF('Misc Areas'!AG28=0,"",(IF('Misc Areas'!AG28="No Pump","House doesn't have a sump pump",'Misc Areas'!AG28)))</f>
        <v/>
      </c>
      <c r="M532" s="445"/>
      <c r="N532" s="445"/>
      <c r="O532" s="445"/>
      <c r="P532" s="445"/>
      <c r="Q532" s="445"/>
      <c r="R532" s="445"/>
      <c r="AL532" s="1"/>
    </row>
    <row r="533" spans="3:38">
      <c r="D533" s="37" t="s">
        <v>36</v>
      </c>
      <c r="L533" s="445" t="str">
        <f>IF(Questionnaire!$G$60=0,"",IF(Questionnaire!$G$60="no pump","5 hours/year",Questionnaire!$G$60))</f>
        <v/>
      </c>
      <c r="M533" s="445"/>
      <c r="N533" s="445"/>
      <c r="AL533" s="1"/>
    </row>
    <row r="535" spans="3:38">
      <c r="D535" s="30" t="s">
        <v>37</v>
      </c>
      <c r="AL535" s="1"/>
    </row>
    <row r="536" spans="3:38">
      <c r="D536" s="37" t="s">
        <v>522</v>
      </c>
      <c r="L536" s="445" t="str">
        <f>IF('Home Exterior'!H95=0,"",IF('Home Exterior'!H95="no pump","House doesn't have a well pump",'Home Exterior'!H95))</f>
        <v/>
      </c>
      <c r="M536" s="445"/>
      <c r="N536" s="445"/>
      <c r="O536" s="445"/>
      <c r="P536" s="445"/>
      <c r="Q536" s="445"/>
      <c r="R536" s="31" t="s">
        <v>877</v>
      </c>
      <c r="S536" s="31"/>
      <c r="AL536" s="1"/>
    </row>
    <row r="537" spans="3:38">
      <c r="D537" s="37" t="s">
        <v>313</v>
      </c>
      <c r="L537" s="464" t="str">
        <f>IF('Home Exterior'!J95=0,"",'Home Exterior'!J95)</f>
        <v/>
      </c>
      <c r="M537" s="464"/>
      <c r="N537" s="464"/>
      <c r="AL537" s="1"/>
    </row>
    <row r="538" spans="3:38">
      <c r="D538" s="37" t="s">
        <v>523</v>
      </c>
      <c r="L538" s="461" t="str">
        <f>IF(Questionnaire!$G$64=0,"Pump",Questionnaire!$G$64)</f>
        <v>Pump</v>
      </c>
      <c r="M538" s="461"/>
      <c r="AL538" s="1"/>
    </row>
    <row r="539" spans="3:38">
      <c r="D539" s="37" t="s">
        <v>524</v>
      </c>
      <c r="L539" s="445" t="str">
        <f>IF(Questionnaire!$G$67=0,"Roughly 5 min/day with garden hose",Questionnaire!$G$67)</f>
        <v>Roughly 5 min/day with garden hose</v>
      </c>
      <c r="M539" s="445"/>
      <c r="N539" s="445"/>
      <c r="O539" s="445"/>
      <c r="P539" s="445"/>
      <c r="Q539" s="445"/>
      <c r="R539" s="445"/>
      <c r="AL539" s="1"/>
    </row>
    <row r="540" spans="3:38">
      <c r="D540" s="37"/>
      <c r="L540" s="7"/>
      <c r="M540" s="7"/>
      <c r="AL540" s="1"/>
    </row>
    <row r="542" spans="3:38" ht="36.75" customHeight="1">
      <c r="C542" s="43" t="s">
        <v>790</v>
      </c>
      <c r="D542" s="1"/>
      <c r="AL542" s="1"/>
    </row>
    <row r="543" spans="3:38">
      <c r="D543" s="456"/>
      <c r="E543" s="456"/>
      <c r="F543" s="456"/>
      <c r="G543" s="456"/>
      <c r="H543" s="456"/>
      <c r="K543" s="31"/>
      <c r="L543" s="31"/>
      <c r="AL543" s="1"/>
    </row>
    <row r="544" spans="3:38" s="31" customFormat="1">
      <c r="D544" s="30" t="s">
        <v>179</v>
      </c>
      <c r="J544" s="40" t="s">
        <v>34</v>
      </c>
      <c r="L544" s="40" t="s">
        <v>36</v>
      </c>
      <c r="M544" s="40"/>
      <c r="N544" s="40"/>
      <c r="O544" s="40"/>
      <c r="P544" s="40" t="s">
        <v>107</v>
      </c>
    </row>
    <row r="545" spans="4:38">
      <c r="D545" s="31" t="s">
        <v>176</v>
      </c>
      <c r="J545" s="10">
        <f>Bedrooms!H188+Bedrooms!H238+Bedrooms!H137+Bedrooms!H86+Bedrooms!H35+Bathrooms!H25+Bathrooms!H66+Bathrooms!H106+'Other Rooms'!H35+'Other Rooms'!H89+'Other Rooms'!H144</f>
        <v>0</v>
      </c>
      <c r="K545" s="26"/>
      <c r="L545" s="10" t="e">
        <f>SUM('Summary Table'!D4:N4)/(COUNT('Summary Table'!D4:N4)-COUNTIF(('Summary Table'!D4:N4),0))</f>
        <v>#DIV/0!</v>
      </c>
      <c r="M545" s="45" t="s">
        <v>488</v>
      </c>
      <c r="N545" s="35"/>
      <c r="O545" s="7"/>
      <c r="P545" s="25" t="str">
        <f>IF(COUNTIF('Summary Table'!C27:N27,"Yes"),"Yes","No")</f>
        <v>No</v>
      </c>
      <c r="AL545" s="1"/>
    </row>
    <row r="546" spans="4:38">
      <c r="D546" s="31" t="s">
        <v>426</v>
      </c>
      <c r="J546" s="10">
        <f>Bedrooms!H189+Bedrooms!H239+Bedrooms!H138+Bedrooms!H87+Bedrooms!H36+'Other Rooms'!H36+'Other Rooms'!H90+'Other Rooms'!H145</f>
        <v>0</v>
      </c>
      <c r="K546" s="26"/>
      <c r="L546" s="10" t="e">
        <f>SUM('Summary Table'!D5:N5)/(COUNT('Summary Table'!D5:N5)-COUNTIF(('Summary Table'!D5:N5),0))</f>
        <v>#DIV/0!</v>
      </c>
      <c r="M546" s="45" t="s">
        <v>488</v>
      </c>
      <c r="N546" s="35"/>
      <c r="O546" s="7"/>
      <c r="P546" s="7"/>
      <c r="AL546" s="1"/>
    </row>
    <row r="547" spans="4:38">
      <c r="D547" s="31" t="s">
        <v>178</v>
      </c>
      <c r="J547" s="10">
        <f>Bedrooms!H190+Bedrooms!H240+Bedrooms!H139+Bedrooms!H88+Bedrooms!H37+Bathrooms!H26+Bathrooms!H67+Bathrooms!H107+'Other Rooms'!H37+'Other Rooms'!H91+'Other Rooms'!H146</f>
        <v>0</v>
      </c>
      <c r="K547" s="26"/>
      <c r="L547" s="10" t="e">
        <f>SUM('Summary Table'!D6:N6)/(COUNT('Summary Table'!D6:N6)-COUNTIF(('Summary Table'!D6:N6),0))</f>
        <v>#DIV/0!</v>
      </c>
      <c r="M547" s="45" t="s">
        <v>488</v>
      </c>
      <c r="N547" s="35"/>
      <c r="O547" s="7"/>
      <c r="P547" s="7"/>
      <c r="AL547" s="1"/>
    </row>
    <row r="548" spans="4:38">
      <c r="D548" s="31" t="s">
        <v>427</v>
      </c>
      <c r="J548" s="10">
        <f>Bedrooms!H191+Bedrooms!H241+Bedrooms!H140+Bedrooms!H89+Bedrooms!H38+'Other Rooms'!H38+'Other Rooms'!H92+'Other Rooms'!H147</f>
        <v>0</v>
      </c>
      <c r="K548" s="26"/>
      <c r="L548" s="10" t="e">
        <f>SUM('Summary Table'!D7:N7)/(COUNT('Summary Table'!D7:N7)-COUNTIF(('Summary Table'!D7:N7),0))</f>
        <v>#DIV/0!</v>
      </c>
      <c r="M548" s="45" t="s">
        <v>488</v>
      </c>
      <c r="N548" s="35"/>
      <c r="O548" s="7"/>
      <c r="P548" s="7"/>
      <c r="AL548" s="1"/>
    </row>
    <row r="549" spans="4:38">
      <c r="D549" s="31" t="s">
        <v>177</v>
      </c>
      <c r="J549" s="10">
        <f>Bedrooms!H192+Bedrooms!H242+Bedrooms!H141+Bedrooms!H90+Bedrooms!H39+Bathrooms!H27+Bathrooms!H68+Bathrooms!H108+'Other Rooms'!H39+'Other Rooms'!H93+'Other Rooms'!H148</f>
        <v>0</v>
      </c>
      <c r="K549" s="26"/>
      <c r="L549" s="10" t="e">
        <f>SUM('Summary Table'!D8:N8)/(COUNT('Summary Table'!D8:N8)-COUNTIF(('Summary Table'!D8:N8),0))</f>
        <v>#DIV/0!</v>
      </c>
      <c r="M549" s="45" t="s">
        <v>488</v>
      </c>
      <c r="N549" s="35"/>
      <c r="O549" s="7"/>
      <c r="P549" s="7"/>
      <c r="AL549" s="1"/>
    </row>
    <row r="550" spans="4:38">
      <c r="J550" s="16"/>
      <c r="K550" s="16"/>
      <c r="L550" s="16"/>
      <c r="M550" s="31"/>
      <c r="N550" s="31"/>
      <c r="AL550" s="1"/>
    </row>
    <row r="551" spans="4:38" s="31" customFormat="1">
      <c r="D551" s="30" t="s">
        <v>428</v>
      </c>
      <c r="J551" s="40" t="s">
        <v>34</v>
      </c>
      <c r="L551" s="40" t="s">
        <v>36</v>
      </c>
      <c r="M551" s="40"/>
      <c r="N551" s="40"/>
      <c r="O551" s="40"/>
      <c r="P551" s="40" t="s">
        <v>107</v>
      </c>
    </row>
    <row r="552" spans="4:38">
      <c r="D552" s="31" t="s">
        <v>84</v>
      </c>
      <c r="J552" s="10">
        <f>Bedrooms!H195+Bedrooms!H245+Bedrooms!H144+Bedrooms!H93+Bedrooms!H42+Bathrooms!H30+Bathrooms!H71+Bathrooms!H111+'Other Rooms'!H42+'Other Rooms'!H96+'Other Rooms'!H151</f>
        <v>0</v>
      </c>
      <c r="K552" s="26"/>
      <c r="L552" s="10" t="e">
        <f>SUM('Summary Table'!C9:N9)/(COUNT('Summary Table'!C9:N9)-COUNTIF(('Summary Table'!C9:N9),0))</f>
        <v>#DIV/0!</v>
      </c>
      <c r="M552" s="45" t="s">
        <v>488</v>
      </c>
      <c r="N552" s="35"/>
      <c r="P552" s="25" t="str">
        <f>IF(COUNTIF('Summary Table'!C28:N28,"Yes"),"Yes","No")</f>
        <v>No</v>
      </c>
      <c r="AL552" s="1"/>
    </row>
    <row r="553" spans="4:38">
      <c r="D553" s="31" t="s">
        <v>85</v>
      </c>
      <c r="J553" s="10">
        <f>Bedrooms!H196+Bedrooms!H246+Bedrooms!H145+Bedrooms!H94+Bedrooms!H43+Bathrooms!H31+Bathrooms!H72+Bathrooms!H112+'Other Rooms'!H43+'Other Rooms'!H97+'Other Rooms'!H152</f>
        <v>0</v>
      </c>
      <c r="K553" s="26"/>
      <c r="L553" s="10" t="e">
        <f>SUM('Summary Table'!C10:N10)/(COUNT('Summary Table'!C10:N10)-COUNTIF(('Summary Table'!C10:N10),0))</f>
        <v>#DIV/0!</v>
      </c>
      <c r="M553" s="45" t="s">
        <v>488</v>
      </c>
      <c r="N553" s="35"/>
      <c r="P553" s="25" t="str">
        <f>IF(COUNTIF('Summary Table'!C29:N29,"Yes"),"Yes","No")</f>
        <v>No</v>
      </c>
      <c r="AL553" s="1"/>
    </row>
    <row r="554" spans="4:38">
      <c r="D554" s="31" t="s">
        <v>86</v>
      </c>
      <c r="J554" s="10">
        <f>Bedrooms!H197+Bedrooms!H247+Bedrooms!H146+Bedrooms!H95+Bedrooms!H44+Bathrooms!H32+Bathrooms!H73+Bathrooms!H113+'Other Rooms'!H44+'Other Rooms'!H98+'Other Rooms'!H153</f>
        <v>0</v>
      </c>
      <c r="K554" s="26"/>
      <c r="L554" s="10" t="e">
        <f>SUM('Summary Table'!C11:N11)/(COUNT('Summary Table'!C11:N11)-COUNTIF(('Summary Table'!C11:N11),0))</f>
        <v>#DIV/0!</v>
      </c>
      <c r="M554" s="45" t="s">
        <v>488</v>
      </c>
      <c r="N554" s="35"/>
      <c r="P554" s="7"/>
      <c r="AL554" s="1"/>
    </row>
    <row r="555" spans="4:38">
      <c r="D555" s="31" t="s">
        <v>144</v>
      </c>
      <c r="J555" s="10">
        <f>Bedrooms!H198+Bedrooms!H248+Bedrooms!H147+Bedrooms!H96+Bedrooms!H45+Bathrooms!H33+Bathrooms!H74+Bathrooms!H114+'Other Rooms'!H45+'Other Rooms'!H99+'Other Rooms'!H154</f>
        <v>0</v>
      </c>
      <c r="K555" s="26"/>
      <c r="L555" s="10" t="e">
        <f>SUM('Summary Table'!C12:N12)/(COUNT('Summary Table'!C12:N12)-COUNTIF(('Summary Table'!C12:N12),0))</f>
        <v>#DIV/0!</v>
      </c>
      <c r="M555" s="45" t="s">
        <v>488</v>
      </c>
      <c r="N555" s="35"/>
      <c r="P555" s="7"/>
      <c r="AL555" s="1"/>
    </row>
    <row r="556" spans="4:38">
      <c r="D556" s="31" t="s">
        <v>429</v>
      </c>
      <c r="J556" s="10">
        <f>Bedrooms!H199+Bedrooms!H249+Bedrooms!H148+Bedrooms!H97+Bedrooms!H46+'Other Rooms'!H46+'Other Rooms'!H100+'Other Rooms'!H155</f>
        <v>0</v>
      </c>
      <c r="K556" s="26"/>
      <c r="L556" s="10" t="e">
        <f>SUM('Summary Table'!C13:N13)/(COUNT('Summary Table'!C13:N13)-COUNTIF(('Summary Table'!C13:N13),0))</f>
        <v>#DIV/0!</v>
      </c>
      <c r="M556" s="45" t="s">
        <v>488</v>
      </c>
      <c r="N556" s="35"/>
      <c r="P556" s="7"/>
      <c r="AL556" s="1"/>
    </row>
    <row r="557" spans="4:38">
      <c r="J557" s="16"/>
      <c r="K557" s="16"/>
      <c r="L557" s="16"/>
      <c r="AL557" s="1"/>
    </row>
    <row r="558" spans="4:38" s="31" customFormat="1">
      <c r="D558" s="30" t="s">
        <v>430</v>
      </c>
      <c r="J558" s="40" t="s">
        <v>34</v>
      </c>
      <c r="L558" s="40" t="s">
        <v>36</v>
      </c>
      <c r="M558" s="40"/>
      <c r="N558" s="40"/>
      <c r="O558" s="40"/>
      <c r="P558" s="40"/>
    </row>
    <row r="559" spans="4:38">
      <c r="D559" s="31" t="s">
        <v>431</v>
      </c>
      <c r="J559" s="10">
        <f>Bedrooms!H202+Bedrooms!H252+Bedrooms!H151+Bedrooms!H100+Bedrooms!H49+Bathrooms!H36+Bathrooms!H77+Bathrooms!H117+'Other Rooms'!H49+'Other Rooms'!H103+'Other Rooms'!H158</f>
        <v>0</v>
      </c>
      <c r="K559" s="26"/>
      <c r="L559" s="10" t="e">
        <f>SUM('Summary Table'!C14:N14)/(COUNT('Summary Table'!C14:N14)-COUNTIF(('Summary Table'!C14:N14),0))</f>
        <v>#DIV/0!</v>
      </c>
      <c r="M559" s="45" t="s">
        <v>621</v>
      </c>
      <c r="N559" s="35"/>
      <c r="O559" s="35"/>
      <c r="P559" s="31" t="s">
        <v>659</v>
      </c>
      <c r="AL559" s="1"/>
    </row>
    <row r="560" spans="4:38">
      <c r="D560" s="31" t="s">
        <v>432</v>
      </c>
      <c r="J560" s="10">
        <f>Bedrooms!H203+Bedrooms!H253+Bedrooms!H152+Bedrooms!H101+Bedrooms!H50+Bathrooms!H37+Bathrooms!H78+Bathrooms!H118+'Other Rooms'!H50+'Other Rooms'!H104+'Other Rooms'!H159</f>
        <v>0</v>
      </c>
      <c r="K560" s="26"/>
      <c r="L560" s="10" t="e">
        <f>SUM('Summary Table'!C15:N15)/(COUNT('Summary Table'!C15:N15)-COUNTIF(('Summary Table'!C15:N15),0))</f>
        <v>#DIV/0!</v>
      </c>
      <c r="M560" s="45" t="s">
        <v>621</v>
      </c>
      <c r="N560" s="35"/>
      <c r="O560" s="35"/>
      <c r="P560" s="31" t="s">
        <v>660</v>
      </c>
      <c r="AL560" s="1"/>
    </row>
    <row r="561" spans="3:38">
      <c r="D561" s="31" t="s">
        <v>92</v>
      </c>
      <c r="J561" s="10">
        <f>Bedrooms!H204+Bedrooms!H254+Bedrooms!H153+Bedrooms!H102+Bedrooms!H51+Bathrooms!H38+Bathrooms!H79+Bathrooms!H119+'Other Rooms'!H51+'Other Rooms'!H105+'Other Rooms'!H160</f>
        <v>0</v>
      </c>
      <c r="K561" s="26"/>
      <c r="L561" s="10" t="e">
        <f>SUM('Summary Table'!C16:N16)/(COUNT('Summary Table'!C16:N16)-COUNTIF(('Summary Table'!C16:N16),0))</f>
        <v>#DIV/0!</v>
      </c>
      <c r="M561" s="45" t="s">
        <v>621</v>
      </c>
      <c r="N561" s="35"/>
      <c r="O561" s="46"/>
      <c r="P561" s="25" t="str">
        <f>IF(COUNTIF('Summary Table'!C30:N30,"Yes"),"Yes","No")</f>
        <v>No</v>
      </c>
      <c r="AL561" s="1"/>
    </row>
    <row r="562" spans="3:38">
      <c r="D562" s="31" t="s">
        <v>93</v>
      </c>
      <c r="J562" s="10">
        <f>Bedrooms!H205+Bedrooms!H255+Bedrooms!H154+Bedrooms!H103+Bedrooms!H52+Bathrooms!H39+Bathrooms!H80+Bathrooms!H120+'Other Rooms'!H52+'Other Rooms'!H106+'Other Rooms'!H161</f>
        <v>0</v>
      </c>
      <c r="K562" s="26"/>
      <c r="L562" s="10" t="e">
        <f>SUM('Summary Table'!C17:N17)/(COUNT('Summary Table'!C17:N17)-COUNTIF(('Summary Table'!C17:N17),0))</f>
        <v>#DIV/0!</v>
      </c>
      <c r="M562" s="45" t="s">
        <v>621</v>
      </c>
      <c r="N562" s="35"/>
      <c r="O562" s="35"/>
      <c r="P562" s="7"/>
      <c r="AL562" s="1"/>
    </row>
    <row r="563" spans="3:38">
      <c r="H563" s="8"/>
      <c r="J563" s="8"/>
      <c r="K563" s="8"/>
      <c r="L563" s="35"/>
      <c r="M563" s="35"/>
      <c r="N563" s="35"/>
      <c r="O563" s="7"/>
      <c r="AL563" s="1"/>
    </row>
    <row r="564" spans="3:38">
      <c r="L564" s="31"/>
      <c r="M564" s="31"/>
      <c r="N564" s="31"/>
      <c r="AL564" s="1"/>
    </row>
    <row r="565" spans="3:38" ht="20">
      <c r="C565" s="43" t="s">
        <v>791</v>
      </c>
      <c r="D565" s="1"/>
      <c r="L565" s="31"/>
      <c r="M565" s="31"/>
      <c r="N565" s="31"/>
      <c r="AL565" s="1"/>
    </row>
    <row r="566" spans="3:38">
      <c r="D566" s="456"/>
      <c r="E566" s="456"/>
      <c r="F566" s="456"/>
      <c r="G566" s="456"/>
      <c r="H566" s="456"/>
      <c r="AL566" s="1"/>
    </row>
    <row r="567" spans="3:38">
      <c r="D567" s="30" t="s">
        <v>433</v>
      </c>
      <c r="E567" s="7"/>
      <c r="H567" s="31"/>
      <c r="J567" s="40" t="s">
        <v>34</v>
      </c>
      <c r="K567" s="31"/>
      <c r="L567" s="40" t="s">
        <v>36</v>
      </c>
      <c r="M567" s="40"/>
      <c r="N567" s="40"/>
      <c r="O567" s="31"/>
      <c r="P567" s="7"/>
      <c r="AL567" s="1"/>
    </row>
    <row r="568" spans="3:38">
      <c r="D568" s="31" t="s">
        <v>94</v>
      </c>
      <c r="J568" s="10">
        <f>SUM(Bedrooms!V35,Bedrooms!V86,Bedrooms!V137,Bedrooms!V188,Bedrooms!V238,'Other Rooms'!V144,'Other Rooms'!U89,'Other Rooms'!V35)</f>
        <v>0</v>
      </c>
      <c r="K568" s="27"/>
      <c r="L568" s="10" t="e">
        <f>SUM('Summary Table'!C18:N18)/(COUNT('Summary Table'!C18:N18)-COUNTIF(('Summary Table'!C18:N18),0))</f>
        <v>#DIV/0!</v>
      </c>
      <c r="M568" s="45" t="s">
        <v>488</v>
      </c>
      <c r="N568" s="40"/>
      <c r="O568" s="31"/>
      <c r="AL568" s="1"/>
    </row>
    <row r="569" spans="3:38">
      <c r="D569" s="31" t="s">
        <v>180</v>
      </c>
      <c r="J569" s="10">
        <f>SUM(Bedrooms!V36,Bedrooms!V87,Bedrooms!V138,Bedrooms!V189,Bedrooms!V239,'Other Rooms'!V145,'Other Rooms'!U90,'Other Rooms'!V36)</f>
        <v>0</v>
      </c>
      <c r="K569" s="27"/>
      <c r="L569" s="10" t="e">
        <f>SUM('Summary Table'!C19:N19)/(COUNT('Summary Table'!C19:N19)-COUNTIF(('Summary Table'!C19:N19),0))</f>
        <v>#DIV/0!</v>
      </c>
      <c r="M569" s="45" t="s">
        <v>488</v>
      </c>
      <c r="N569" s="40"/>
      <c r="O569" s="31"/>
      <c r="AL569" s="1"/>
    </row>
    <row r="570" spans="3:38">
      <c r="D570" s="31" t="s">
        <v>96</v>
      </c>
      <c r="J570" s="10">
        <f>SUM(Bedrooms!V37,Bedrooms!V88,Bedrooms!V139,Bedrooms!V190,Bedrooms!V240,'Other Rooms'!V146,'Other Rooms'!U91,'Other Rooms'!V37)</f>
        <v>0</v>
      </c>
      <c r="K570" s="27"/>
      <c r="L570" s="10" t="e">
        <f>SUM('Summary Table'!C20:N20)/(COUNT('Summary Table'!C20:N20)-COUNTIF(('Summary Table'!C20:N20),0))</f>
        <v>#DIV/0!</v>
      </c>
      <c r="M570" s="45" t="s">
        <v>488</v>
      </c>
      <c r="N570" s="40"/>
      <c r="O570" s="31"/>
      <c r="AL570" s="1"/>
    </row>
    <row r="571" spans="3:38">
      <c r="D571" s="31" t="s">
        <v>97</v>
      </c>
      <c r="J571" s="10">
        <f>SUM(Bedrooms!V38,Bedrooms!V89,Bedrooms!V140,Bedrooms!V191,Bedrooms!V241,'Other Rooms'!V147,'Other Rooms'!U92,'Other Rooms'!V38)</f>
        <v>0</v>
      </c>
      <c r="K571" s="27"/>
      <c r="L571" s="10" t="e">
        <f>SUM('Summary Table'!C21:N21)/(COUNT('Summary Table'!C21:N21)-COUNTIF(('Summary Table'!C21:N21),0))</f>
        <v>#DIV/0!</v>
      </c>
      <c r="M571" s="45" t="s">
        <v>621</v>
      </c>
      <c r="N571" s="35"/>
      <c r="O571" s="35"/>
      <c r="AL571" s="1"/>
    </row>
    <row r="572" spans="3:38">
      <c r="D572" s="31" t="s">
        <v>98</v>
      </c>
      <c r="J572" s="10">
        <f>SUM(Bedrooms!V39,Bedrooms!V90,Bedrooms!V141,Bedrooms!V192,Bedrooms!V242,'Other Rooms'!V148,'Other Rooms'!U93,'Other Rooms'!V39)</f>
        <v>0</v>
      </c>
      <c r="K572" s="27"/>
      <c r="L572" s="10" t="e">
        <f>SUM('Summary Table'!C22:N22)/(COUNT('Summary Table'!C22:N22)-COUNTIF(('Summary Table'!C22:N22),0))</f>
        <v>#DIV/0!</v>
      </c>
      <c r="M572" s="45" t="s">
        <v>621</v>
      </c>
      <c r="N572" s="35"/>
      <c r="O572" s="35"/>
      <c r="P572" s="31"/>
      <c r="AL572" s="1"/>
    </row>
    <row r="573" spans="3:38">
      <c r="D573" s="31" t="s">
        <v>1020</v>
      </c>
      <c r="J573" s="10">
        <f>SUM(Bedrooms!V40,Bedrooms!V91,Bedrooms!V142,Bedrooms!V193,Bedrooms!V243,'Other Rooms'!V149,'Other Rooms'!U94,'Other Rooms'!V40)</f>
        <v>0</v>
      </c>
      <c r="K573" s="27"/>
      <c r="L573" s="10" t="e">
        <f>SUM('Summary Table'!C23:N23)/(COUNT('Summary Table'!C23:N23)-COUNTIF(('Summary Table'!C23:N23),0))</f>
        <v>#DIV/0!</v>
      </c>
      <c r="M573" s="45" t="s">
        <v>488</v>
      </c>
      <c r="N573" s="40"/>
      <c r="O573" s="31"/>
      <c r="P573" s="40" t="s">
        <v>107</v>
      </c>
      <c r="AL573" s="1"/>
    </row>
    <row r="574" spans="3:38">
      <c r="D574" s="31" t="s">
        <v>100</v>
      </c>
      <c r="E574" s="7"/>
      <c r="J574" s="10">
        <f>SUM(Bedrooms!V41,Bedrooms!V92,Bedrooms!V143,Bedrooms!V194,Bedrooms!V244,'Other Rooms'!V150,'Other Rooms'!U95,'Other Rooms'!V41)</f>
        <v>0</v>
      </c>
      <c r="K574" s="27"/>
      <c r="L574" s="10" t="e">
        <f>SUM('Summary Table'!C24:N24)/(COUNT('Summary Table'!C24:N24)-COUNTIF(('Summary Table'!C24:N24),0))</f>
        <v>#DIV/0!</v>
      </c>
      <c r="M574" s="45" t="s">
        <v>621</v>
      </c>
      <c r="N574" s="35"/>
      <c r="O574" s="46"/>
      <c r="P574" s="25" t="str">
        <f>IF(COUNTIF('Summary Table'!C31:N31,"Yes"),"Yes","No")</f>
        <v>No</v>
      </c>
      <c r="AL574" s="1"/>
    </row>
    <row r="575" spans="3:38">
      <c r="D575" s="31" t="s">
        <v>101</v>
      </c>
      <c r="E575" s="7"/>
      <c r="J575" s="10">
        <f>SUM(Bedrooms!V42,Bedrooms!V93,Bedrooms!V144,Bedrooms!V195,Bedrooms!V245,'Other Rooms'!V151,'Other Rooms'!U96,'Other Rooms'!V42)</f>
        <v>0</v>
      </c>
      <c r="K575" s="27"/>
      <c r="L575" s="10" t="e">
        <f>SUM('Summary Table'!C25:N25)/(COUNT('Summary Table'!C25:N25)-COUNTIF(('Summary Table'!C25:N25),0))</f>
        <v>#DIV/0!</v>
      </c>
      <c r="M575" s="45" t="s">
        <v>621</v>
      </c>
      <c r="N575" s="35"/>
      <c r="O575" s="35"/>
      <c r="AL575" s="1"/>
    </row>
    <row r="576" spans="3:38">
      <c r="D576" s="31" t="s">
        <v>145</v>
      </c>
      <c r="E576" s="7"/>
      <c r="J576" s="10">
        <f>SUM(Bedrooms!V43,Bedrooms!V94,Bedrooms!V145,Bedrooms!V196,Bedrooms!V246,'Other Rooms'!V152,'Other Rooms'!U97,'Other Rooms'!V43)</f>
        <v>0</v>
      </c>
      <c r="K576" s="27"/>
      <c r="L576" s="10" t="e">
        <f>SUM('Summary Table'!C26:N26)/(COUNT('Summary Table'!C26:N26)-COUNTIF(('Summary Table'!C26:N26),0))</f>
        <v>#DIV/0!</v>
      </c>
      <c r="M576" s="45" t="s">
        <v>621</v>
      </c>
      <c r="N576" s="35"/>
      <c r="O576" s="35"/>
      <c r="AL576" s="1"/>
    </row>
    <row r="577" spans="3:38">
      <c r="L577" s="31"/>
      <c r="M577" s="31"/>
      <c r="N577" s="31"/>
    </row>
    <row r="581" spans="3:38" ht="20">
      <c r="C581" s="43" t="s">
        <v>792</v>
      </c>
      <c r="D581" s="1"/>
      <c r="E581" s="44"/>
      <c r="F581" s="44"/>
      <c r="G581" s="44"/>
      <c r="H581" s="44"/>
      <c r="AL581" s="1"/>
    </row>
    <row r="582" spans="3:38" ht="19.5" customHeight="1">
      <c r="N582" s="31"/>
      <c r="O582" s="31"/>
      <c r="P582" s="16"/>
      <c r="Q582" s="16"/>
      <c r="R582" s="16"/>
      <c r="S582" s="16"/>
      <c r="AL582" s="1"/>
    </row>
    <row r="583" spans="3:38" ht="19.5" customHeight="1">
      <c r="J583" s="450" t="s">
        <v>38</v>
      </c>
      <c r="K583" s="450"/>
      <c r="L583" s="41" t="s">
        <v>107</v>
      </c>
      <c r="M583" s="41"/>
      <c r="N583" s="31"/>
      <c r="O583" s="31"/>
      <c r="P583" s="16"/>
      <c r="Q583" s="16"/>
      <c r="R583" s="16"/>
      <c r="S583" s="16"/>
      <c r="AL583" s="1"/>
    </row>
    <row r="584" spans="3:38">
      <c r="D584" s="31" t="s">
        <v>610</v>
      </c>
      <c r="J584" s="452" t="str">
        <f>IF(Kitchen!Z33=0,"",Kitchen!Z33)</f>
        <v/>
      </c>
      <c r="K584" s="452"/>
      <c r="L584" s="452" t="str">
        <f>IF(Kitchen!AB33=0,"",Kitchen!AB33)</f>
        <v/>
      </c>
      <c r="M584" s="452"/>
      <c r="N584" s="16"/>
      <c r="O584" s="16"/>
      <c r="P584" s="16"/>
      <c r="Q584" s="16"/>
      <c r="R584" s="16"/>
      <c r="S584" s="16"/>
      <c r="AL584" s="1"/>
    </row>
    <row r="585" spans="3:38">
      <c r="D585" s="31" t="s">
        <v>122</v>
      </c>
      <c r="J585" s="452" t="str">
        <f>IF(Kitchen!Z34=0,"",Kitchen!Z34)</f>
        <v/>
      </c>
      <c r="K585" s="452"/>
      <c r="L585" s="475"/>
      <c r="M585" s="475"/>
      <c r="N585" s="16"/>
      <c r="O585" s="16"/>
      <c r="P585" s="16"/>
      <c r="Q585" s="16"/>
      <c r="R585" s="16"/>
      <c r="S585" s="16"/>
      <c r="AL585" s="1"/>
    </row>
    <row r="586" spans="3:38">
      <c r="J586" s="16"/>
      <c r="K586" s="16"/>
      <c r="L586" s="28"/>
      <c r="M586" s="16"/>
      <c r="N586" s="16"/>
      <c r="O586" s="16"/>
      <c r="P586" s="16"/>
      <c r="Q586" s="16"/>
      <c r="R586" s="16"/>
      <c r="S586" s="16"/>
      <c r="AL586" s="1"/>
    </row>
    <row r="587" spans="3:38">
      <c r="J587" s="32" t="s">
        <v>34</v>
      </c>
      <c r="K587" s="31"/>
      <c r="L587" s="40"/>
      <c r="M587" s="451" t="s">
        <v>619</v>
      </c>
      <c r="N587" s="451"/>
      <c r="O587" s="451"/>
      <c r="P587" s="451"/>
      <c r="Q587" s="451"/>
      <c r="R587" s="451"/>
      <c r="S587" s="451"/>
      <c r="AL587" s="1"/>
    </row>
    <row r="588" spans="3:38">
      <c r="D588" s="31" t="s">
        <v>110</v>
      </c>
      <c r="J588" s="20">
        <f>Kitchen!Z37</f>
        <v>0</v>
      </c>
      <c r="K588" s="454" t="s">
        <v>611</v>
      </c>
      <c r="L588" s="453"/>
      <c r="M588" s="20">
        <f>Kitchen!AC37</f>
        <v>0</v>
      </c>
      <c r="N588" s="8"/>
      <c r="O588" s="452" t="str">
        <f>IF(Kitchen!AE37=0,"",Kitchen!AE37)</f>
        <v/>
      </c>
      <c r="P588" s="452"/>
      <c r="Q588" s="40" t="s">
        <v>434</v>
      </c>
      <c r="R588" s="452" t="str">
        <f>IF(Kitchen!AH37=0,"",Kitchen!AH37)</f>
        <v/>
      </c>
      <c r="S588" s="452"/>
      <c r="AL588" s="1"/>
    </row>
    <row r="589" spans="3:38">
      <c r="D589" s="35" t="s">
        <v>111</v>
      </c>
      <c r="J589" s="20">
        <f>Kitchen!Z38</f>
        <v>0</v>
      </c>
      <c r="K589" s="454" t="s">
        <v>612</v>
      </c>
      <c r="L589" s="453"/>
      <c r="M589" s="20">
        <f>Kitchen!AC38</f>
        <v>0</v>
      </c>
      <c r="N589" s="8"/>
      <c r="O589" s="452" t="str">
        <f>IF(Kitchen!AE38=0,"",Kitchen!AE38)</f>
        <v>Minutes</v>
      </c>
      <c r="P589" s="452"/>
      <c r="Q589" s="40" t="s">
        <v>434</v>
      </c>
      <c r="R589" s="452" t="str">
        <f>IF(Kitchen!AH38=0,"",Kitchen!AH38)</f>
        <v>Week</v>
      </c>
      <c r="S589" s="452"/>
      <c r="AL589" s="1"/>
    </row>
    <row r="590" spans="3:38">
      <c r="J590" s="29"/>
      <c r="K590" s="453" t="s">
        <v>613</v>
      </c>
      <c r="L590" s="453"/>
      <c r="M590" s="20">
        <f>Kitchen!AC39</f>
        <v>0</v>
      </c>
      <c r="N590" s="8"/>
      <c r="O590" s="452" t="str">
        <f>IF(Kitchen!AE39=0,"",Kitchen!AE39)</f>
        <v/>
      </c>
      <c r="P590" s="452"/>
      <c r="Q590" s="40" t="s">
        <v>434</v>
      </c>
      <c r="R590" s="452" t="str">
        <f>IF(Kitchen!AH39=0,"",Kitchen!AH39)</f>
        <v/>
      </c>
      <c r="S590" s="452"/>
      <c r="AL590" s="1"/>
    </row>
    <row r="591" spans="3:38">
      <c r="D591" s="35" t="s">
        <v>112</v>
      </c>
      <c r="J591" s="20">
        <f>Kitchen!Z40</f>
        <v>0</v>
      </c>
      <c r="K591" s="454" t="s">
        <v>612</v>
      </c>
      <c r="L591" s="453"/>
      <c r="M591" s="20">
        <f>Kitchen!AC40</f>
        <v>0</v>
      </c>
      <c r="N591" s="8"/>
      <c r="O591" s="452" t="str">
        <f>IF(Kitchen!AE40=0,"",Kitchen!AE40)</f>
        <v/>
      </c>
      <c r="P591" s="452"/>
      <c r="Q591" s="40" t="s">
        <v>434</v>
      </c>
      <c r="R591" s="452" t="str">
        <f>IF(Kitchen!AH40=0,"",Kitchen!AH40)</f>
        <v/>
      </c>
      <c r="S591" s="452"/>
      <c r="AL591" s="1"/>
    </row>
    <row r="592" spans="3:38">
      <c r="J592" s="29"/>
      <c r="K592" s="453" t="s">
        <v>613</v>
      </c>
      <c r="L592" s="453"/>
      <c r="M592" s="20">
        <f>Kitchen!AC41</f>
        <v>0</v>
      </c>
      <c r="N592" s="8"/>
      <c r="O592" s="452" t="str">
        <f>IF(Kitchen!AE41=0,"",Kitchen!AE41)</f>
        <v/>
      </c>
      <c r="P592" s="452"/>
      <c r="Q592" s="40" t="s">
        <v>434</v>
      </c>
      <c r="R592" s="452" t="str">
        <f>IF(Kitchen!AH41=0,"",Kitchen!AH41)</f>
        <v/>
      </c>
      <c r="S592" s="452"/>
      <c r="AL592" s="1"/>
    </row>
    <row r="593" spans="3:38">
      <c r="D593" s="35" t="s">
        <v>113</v>
      </c>
      <c r="J593" s="20">
        <f>Kitchen!Z42</f>
        <v>0</v>
      </c>
      <c r="K593" s="454" t="s">
        <v>611</v>
      </c>
      <c r="L593" s="453"/>
      <c r="M593" s="20">
        <f>Kitchen!AC42</f>
        <v>0</v>
      </c>
      <c r="N593" s="8"/>
      <c r="O593" s="452" t="str">
        <f>IF(Kitchen!AE42=0,"",Kitchen!AE42)</f>
        <v/>
      </c>
      <c r="P593" s="452"/>
      <c r="Q593" s="40" t="s">
        <v>434</v>
      </c>
      <c r="R593" s="452" t="str">
        <f>IF(Kitchen!AH42=0,"",Kitchen!AH42)</f>
        <v/>
      </c>
      <c r="S593" s="452"/>
      <c r="AL593" s="1"/>
    </row>
    <row r="594" spans="3:38">
      <c r="D594" s="35" t="s">
        <v>114</v>
      </c>
      <c r="J594" s="20">
        <f>Kitchen!Z43</f>
        <v>0</v>
      </c>
      <c r="K594" s="454" t="s">
        <v>611</v>
      </c>
      <c r="L594" s="453"/>
      <c r="M594" s="20">
        <f>Kitchen!AC43</f>
        <v>0</v>
      </c>
      <c r="N594" s="8"/>
      <c r="O594" s="452" t="str">
        <f>IF(Kitchen!AE43=0,"",Kitchen!AE43)</f>
        <v/>
      </c>
      <c r="P594" s="452"/>
      <c r="Q594" s="40" t="s">
        <v>434</v>
      </c>
      <c r="R594" s="452" t="str">
        <f>IF(Kitchen!AH43=0,"",Kitchen!AH43)</f>
        <v/>
      </c>
      <c r="S594" s="452"/>
      <c r="AL594" s="1"/>
    </row>
    <row r="595" spans="3:38">
      <c r="D595" s="35" t="s">
        <v>115</v>
      </c>
      <c r="J595" s="20">
        <f>Kitchen!Z44</f>
        <v>0</v>
      </c>
      <c r="K595" s="454" t="s">
        <v>611</v>
      </c>
      <c r="L595" s="453"/>
      <c r="M595" s="20">
        <f>Kitchen!AC44</f>
        <v>0</v>
      </c>
      <c r="N595" s="8"/>
      <c r="O595" s="452" t="str">
        <f>IF(Kitchen!AE44=0,"",Kitchen!AE44)</f>
        <v/>
      </c>
      <c r="P595" s="452"/>
      <c r="Q595" s="40" t="s">
        <v>434</v>
      </c>
      <c r="R595" s="452" t="str">
        <f>IF(Kitchen!AH44=0,"",Kitchen!AH44)</f>
        <v/>
      </c>
      <c r="S595" s="452"/>
      <c r="AL595" s="1"/>
    </row>
    <row r="596" spans="3:38">
      <c r="D596" s="35" t="s">
        <v>116</v>
      </c>
      <c r="J596" s="20">
        <f>Kitchen!Z45</f>
        <v>0</v>
      </c>
      <c r="K596" s="454" t="s">
        <v>611</v>
      </c>
      <c r="L596" s="453"/>
      <c r="M596" s="20">
        <f>Kitchen!AC45</f>
        <v>0</v>
      </c>
      <c r="N596" s="8"/>
      <c r="O596" s="452" t="str">
        <f>IF(Kitchen!AE45=0,"",Kitchen!AE45)</f>
        <v/>
      </c>
      <c r="P596" s="452"/>
      <c r="Q596" s="40" t="s">
        <v>434</v>
      </c>
      <c r="R596" s="452" t="str">
        <f>IF(Kitchen!AH45=0,"",Kitchen!AH45)</f>
        <v/>
      </c>
      <c r="S596" s="452"/>
      <c r="AL596" s="1"/>
    </row>
    <row r="597" spans="3:38">
      <c r="D597" s="35" t="s">
        <v>117</v>
      </c>
      <c r="J597" s="20">
        <f>Kitchen!Z46</f>
        <v>0</v>
      </c>
      <c r="K597" s="454" t="s">
        <v>611</v>
      </c>
      <c r="L597" s="453"/>
      <c r="M597" s="20">
        <f>Kitchen!AC46</f>
        <v>0</v>
      </c>
      <c r="N597" s="8"/>
      <c r="O597" s="452" t="str">
        <f>IF(Kitchen!AE46=0,"",Kitchen!AE46)</f>
        <v/>
      </c>
      <c r="P597" s="452"/>
      <c r="Q597" s="40" t="s">
        <v>434</v>
      </c>
      <c r="R597" s="452" t="str">
        <f>IF(Kitchen!AH46=0,"",Kitchen!AH46)</f>
        <v/>
      </c>
      <c r="S597" s="452"/>
      <c r="AL597" s="1"/>
    </row>
    <row r="598" spans="3:38">
      <c r="D598" s="35" t="s">
        <v>118</v>
      </c>
      <c r="J598" s="20">
        <f>Kitchen!Z47</f>
        <v>0</v>
      </c>
      <c r="K598" s="454" t="s">
        <v>611</v>
      </c>
      <c r="L598" s="453"/>
      <c r="M598" s="20">
        <f>Kitchen!AC47</f>
        <v>0</v>
      </c>
      <c r="N598" s="8"/>
      <c r="O598" s="452" t="str">
        <f>IF(Kitchen!AE47=0,"",Kitchen!AE47)</f>
        <v/>
      </c>
      <c r="P598" s="452"/>
      <c r="Q598" s="40" t="s">
        <v>434</v>
      </c>
      <c r="R598" s="452" t="str">
        <f>IF(Kitchen!AH47=0,"",Kitchen!AH47)</f>
        <v/>
      </c>
      <c r="S598" s="452"/>
      <c r="AL598" s="1"/>
    </row>
    <row r="599" spans="3:38">
      <c r="D599" s="35" t="s">
        <v>661</v>
      </c>
      <c r="J599" s="10">
        <f>Kitchen!Z48</f>
        <v>0</v>
      </c>
      <c r="K599" s="454" t="s">
        <v>620</v>
      </c>
      <c r="L599" s="453"/>
      <c r="M599" s="20">
        <f>Kitchen!AC48</f>
        <v>0</v>
      </c>
      <c r="N599" s="8"/>
      <c r="O599" s="452" t="str">
        <f>IF(Kitchen!AE48=0,"",Kitchen!AE48)</f>
        <v/>
      </c>
      <c r="P599" s="452"/>
      <c r="Q599" s="40" t="s">
        <v>434</v>
      </c>
      <c r="R599" s="452" t="str">
        <f>IF(Kitchen!AH48=0,"",Kitchen!AH48)</f>
        <v/>
      </c>
      <c r="S599" s="452"/>
      <c r="AL599" s="1"/>
    </row>
    <row r="600" spans="3:38">
      <c r="D600" s="35"/>
      <c r="J600" s="8"/>
      <c r="K600" s="453" t="s">
        <v>125</v>
      </c>
      <c r="L600" s="453"/>
      <c r="M600" s="10">
        <f>Kitchen!AC49</f>
        <v>0</v>
      </c>
      <c r="N600" s="8"/>
      <c r="O600" s="452" t="str">
        <f>IF(Kitchen!AE49=0,"",Kitchen!AE49)</f>
        <v/>
      </c>
      <c r="P600" s="452"/>
      <c r="Q600" s="40" t="s">
        <v>434</v>
      </c>
      <c r="R600" s="452" t="str">
        <f>IF(Kitchen!AH49=0,"",Kitchen!AH49)</f>
        <v/>
      </c>
      <c r="S600" s="452"/>
      <c r="AL600" s="1"/>
    </row>
    <row r="601" spans="3:38" ht="26.25" customHeight="1">
      <c r="J601" s="16"/>
      <c r="K601" s="16"/>
      <c r="L601" s="16"/>
      <c r="M601" s="16"/>
      <c r="N601" s="16"/>
      <c r="O601" s="16"/>
      <c r="P601" s="16"/>
      <c r="Q601" s="16"/>
      <c r="R601" s="16"/>
      <c r="S601" s="16"/>
      <c r="AL601" s="1"/>
    </row>
    <row r="602" spans="3:38">
      <c r="AL602" s="1"/>
    </row>
    <row r="603" spans="3:38" ht="21" customHeight="1">
      <c r="AL603" s="1"/>
    </row>
    <row r="604" spans="3:38" ht="26.25" customHeight="1">
      <c r="C604" s="43" t="s">
        <v>789</v>
      </c>
      <c r="D604" s="1"/>
      <c r="AL604" s="1"/>
    </row>
    <row r="605" spans="3:38" ht="3.75" customHeight="1">
      <c r="AL605" s="1"/>
    </row>
    <row r="606" spans="3:38">
      <c r="D606" s="456"/>
      <c r="E606" s="456"/>
      <c r="F606" s="456"/>
      <c r="G606" s="456"/>
      <c r="H606" s="456"/>
    </row>
    <row r="607" spans="3:38" s="31" customFormat="1">
      <c r="D607" s="30" t="s">
        <v>632</v>
      </c>
      <c r="J607" s="30"/>
      <c r="K607" s="32" t="s">
        <v>34</v>
      </c>
      <c r="L607" s="30"/>
      <c r="M607" s="33"/>
      <c r="N607" s="451" t="s">
        <v>619</v>
      </c>
      <c r="O607" s="451"/>
      <c r="P607" s="451"/>
      <c r="Q607" s="451"/>
      <c r="R607" s="451"/>
      <c r="S607" s="451"/>
      <c r="T607" s="451"/>
    </row>
    <row r="608" spans="3:38">
      <c r="D608" s="31" t="s">
        <v>629</v>
      </c>
      <c r="K608" s="10">
        <f>'Other Appliances'!J3</f>
        <v>0</v>
      </c>
      <c r="L608" s="16"/>
      <c r="M608" s="16"/>
      <c r="N608" s="8"/>
      <c r="O608" s="8"/>
      <c r="P608" s="16"/>
      <c r="Q608" s="16"/>
      <c r="R608" s="8"/>
      <c r="S608" s="16"/>
      <c r="T608" s="16"/>
      <c r="U608" s="16"/>
      <c r="V608" s="16"/>
      <c r="W608" s="16"/>
    </row>
    <row r="609" spans="4:38">
      <c r="D609" s="35" t="s">
        <v>630</v>
      </c>
      <c r="K609" s="10">
        <f>'Other Appliances'!J4</f>
        <v>0</v>
      </c>
      <c r="L609" s="454" t="s">
        <v>611</v>
      </c>
      <c r="M609" s="453"/>
      <c r="N609" s="10">
        <f>'Other Appliances'!M4</f>
        <v>0</v>
      </c>
      <c r="O609" s="8"/>
      <c r="P609" s="447" t="str">
        <f>IF('Other Appliances'!O4=0,"",'Other Appliances'!O4)</f>
        <v/>
      </c>
      <c r="Q609" s="449"/>
      <c r="R609" s="40" t="s">
        <v>434</v>
      </c>
      <c r="S609" s="447" t="str">
        <f>IF('Other Appliances'!R4=0,"",'Other Appliances'!R4)</f>
        <v/>
      </c>
      <c r="T609" s="449"/>
      <c r="U609" s="16"/>
      <c r="V609" s="16"/>
      <c r="W609" s="16"/>
      <c r="AL609" s="1"/>
    </row>
    <row r="610" spans="4:38">
      <c r="D610" s="35" t="s">
        <v>631</v>
      </c>
      <c r="K610" s="10">
        <f>'Other Appliances'!J5</f>
        <v>0</v>
      </c>
      <c r="L610" s="454" t="s">
        <v>611</v>
      </c>
      <c r="M610" s="453"/>
      <c r="N610" s="10">
        <f>'Other Appliances'!M5</f>
        <v>0</v>
      </c>
      <c r="O610" s="8"/>
      <c r="P610" s="447" t="str">
        <f>IF('Other Appliances'!O5=0,"",'Other Appliances'!O5)</f>
        <v/>
      </c>
      <c r="Q610" s="449"/>
      <c r="R610" s="40" t="s">
        <v>434</v>
      </c>
      <c r="S610" s="447" t="str">
        <f>IF('Other Appliances'!R5=0,"",'Other Appliances'!R5)</f>
        <v/>
      </c>
      <c r="T610" s="449"/>
      <c r="U610" s="16"/>
      <c r="V610" s="16"/>
      <c r="W610" s="16"/>
      <c r="AL610" s="1"/>
    </row>
    <row r="611" spans="4:38">
      <c r="D611" s="35"/>
      <c r="K611" s="8"/>
      <c r="L611" s="40"/>
      <c r="M611" s="40"/>
      <c r="N611" s="8"/>
      <c r="O611" s="8"/>
      <c r="P611" s="8"/>
      <c r="Q611" s="8"/>
      <c r="R611" s="40"/>
      <c r="S611" s="8"/>
      <c r="T611" s="8"/>
      <c r="U611" s="16"/>
      <c r="V611" s="16"/>
      <c r="W611" s="31"/>
      <c r="AL611" s="1"/>
    </row>
    <row r="612" spans="4:38">
      <c r="D612" s="36" t="s">
        <v>633</v>
      </c>
      <c r="K612" s="8"/>
      <c r="L612" s="40"/>
      <c r="M612" s="40"/>
      <c r="N612" s="8"/>
      <c r="O612" s="8"/>
      <c r="P612" s="8"/>
      <c r="Q612" s="8"/>
      <c r="R612" s="40"/>
      <c r="S612" s="8"/>
      <c r="T612" s="8"/>
      <c r="U612" s="16"/>
      <c r="V612" s="16"/>
      <c r="W612" s="31"/>
      <c r="AL612" s="1"/>
    </row>
    <row r="613" spans="4:38">
      <c r="D613" s="35" t="s">
        <v>146</v>
      </c>
      <c r="K613" s="10">
        <f>'Other Appliances'!J8</f>
        <v>0</v>
      </c>
      <c r="L613" s="454" t="s">
        <v>611</v>
      </c>
      <c r="M613" s="453"/>
      <c r="N613" s="10">
        <f>'Other Appliances'!M8</f>
        <v>0</v>
      </c>
      <c r="O613" s="8"/>
      <c r="P613" s="447" t="str">
        <f>IF('Other Appliances'!O8=0,"",'Other Appliances'!O8)</f>
        <v/>
      </c>
      <c r="Q613" s="449"/>
      <c r="R613" s="40" t="s">
        <v>434</v>
      </c>
      <c r="S613" s="447" t="str">
        <f>IF('Other Appliances'!R8=0,"",'Other Appliances'!R8)</f>
        <v/>
      </c>
      <c r="T613" s="449"/>
      <c r="U613" s="31"/>
      <c r="V613" s="16"/>
      <c r="W613" s="31"/>
      <c r="AL613" s="1"/>
    </row>
    <row r="614" spans="4:38">
      <c r="D614" s="35" t="s">
        <v>634</v>
      </c>
      <c r="K614" s="10">
        <f>'Other Appliances'!J9</f>
        <v>0</v>
      </c>
      <c r="L614" s="454" t="s">
        <v>611</v>
      </c>
      <c r="M614" s="453"/>
      <c r="N614" s="10">
        <f>'Other Appliances'!M9</f>
        <v>0</v>
      </c>
      <c r="O614" s="8"/>
      <c r="P614" s="447" t="str">
        <f>IF('Other Appliances'!O9=0,"",'Other Appliances'!O9)</f>
        <v/>
      </c>
      <c r="Q614" s="449"/>
      <c r="R614" s="40" t="s">
        <v>434</v>
      </c>
      <c r="S614" s="447" t="str">
        <f>IF('Other Appliances'!R9=0,"",'Other Appliances'!R9)</f>
        <v/>
      </c>
      <c r="T614" s="449"/>
      <c r="U614" s="40" t="s">
        <v>662</v>
      </c>
      <c r="V614" s="10">
        <f>'Other Appliances'!U9</f>
        <v>0</v>
      </c>
      <c r="W614" s="31" t="s">
        <v>663</v>
      </c>
      <c r="AL614" s="1"/>
    </row>
    <row r="615" spans="4:38">
      <c r="D615" s="35" t="s">
        <v>147</v>
      </c>
      <c r="K615" s="10">
        <f>'Other Appliances'!J10</f>
        <v>0</v>
      </c>
      <c r="L615" s="454" t="s">
        <v>611</v>
      </c>
      <c r="M615" s="453"/>
      <c r="N615" s="10">
        <f>'Other Appliances'!M10</f>
        <v>0</v>
      </c>
      <c r="O615" s="8"/>
      <c r="P615" s="447" t="str">
        <f>IF('Other Appliances'!O10=0,"",'Other Appliances'!O10)</f>
        <v/>
      </c>
      <c r="Q615" s="449"/>
      <c r="R615" s="40" t="s">
        <v>434</v>
      </c>
      <c r="S615" s="447" t="str">
        <f>IF('Other Appliances'!R10=0,"",'Other Appliances'!R10)</f>
        <v/>
      </c>
      <c r="T615" s="449"/>
      <c r="U615" s="31"/>
      <c r="V615" s="40" t="s">
        <v>107</v>
      </c>
      <c r="W615" s="31"/>
      <c r="AL615" s="1"/>
    </row>
    <row r="616" spans="4:38">
      <c r="D616" s="35" t="s">
        <v>148</v>
      </c>
      <c r="K616" s="10">
        <f>'Other Appliances'!J11</f>
        <v>0</v>
      </c>
      <c r="L616" s="454" t="s">
        <v>611</v>
      </c>
      <c r="M616" s="453"/>
      <c r="N616" s="10">
        <f>'Other Appliances'!M11</f>
        <v>0</v>
      </c>
      <c r="O616" s="8"/>
      <c r="P616" s="447" t="str">
        <f>IF('Other Appliances'!O11=0,"",'Other Appliances'!O11)</f>
        <v/>
      </c>
      <c r="Q616" s="449"/>
      <c r="R616" s="40" t="s">
        <v>434</v>
      </c>
      <c r="S616" s="447" t="str">
        <f>IF('Other Appliances'!R11=0,"",'Other Appliances'!R11)</f>
        <v/>
      </c>
      <c r="T616" s="449"/>
      <c r="U616" s="31"/>
      <c r="V616" s="10">
        <f>'Other Appliances'!U11</f>
        <v>0</v>
      </c>
      <c r="W616" s="31"/>
      <c r="AL616" s="1"/>
    </row>
    <row r="617" spans="4:38">
      <c r="D617" s="35" t="s">
        <v>635</v>
      </c>
      <c r="K617" s="10">
        <f>'Other Appliances'!J12</f>
        <v>0</v>
      </c>
      <c r="L617" s="454"/>
      <c r="M617" s="453"/>
      <c r="N617" s="29"/>
      <c r="O617" s="8"/>
      <c r="P617" s="448"/>
      <c r="Q617" s="448"/>
      <c r="R617" s="40"/>
      <c r="S617" s="448"/>
      <c r="T617" s="448"/>
      <c r="U617" s="31"/>
      <c r="V617" s="16"/>
      <c r="W617" s="31"/>
      <c r="AL617" s="1"/>
    </row>
    <row r="618" spans="4:38">
      <c r="D618" s="35" t="s">
        <v>149</v>
      </c>
      <c r="K618" s="10">
        <f>'Other Appliances'!J13</f>
        <v>0</v>
      </c>
      <c r="L618" s="454" t="s">
        <v>611</v>
      </c>
      <c r="M618" s="453"/>
      <c r="N618" s="10">
        <f>'Other Appliances'!M13</f>
        <v>0</v>
      </c>
      <c r="O618" s="8"/>
      <c r="P618" s="447" t="str">
        <f>IF('Other Appliances'!O13=0,"",'Other Appliances'!O13)</f>
        <v/>
      </c>
      <c r="Q618" s="449"/>
      <c r="R618" s="40" t="s">
        <v>434</v>
      </c>
      <c r="S618" s="447" t="str">
        <f>IF('Other Appliances'!R13=0,"",'Other Appliances'!R13)</f>
        <v/>
      </c>
      <c r="T618" s="449"/>
      <c r="U618" s="40" t="s">
        <v>662</v>
      </c>
      <c r="V618" s="10">
        <f>'Other Appliances'!U13</f>
        <v>0</v>
      </c>
      <c r="W618" s="31" t="s">
        <v>663</v>
      </c>
      <c r="AL618" s="1"/>
    </row>
    <row r="619" spans="4:38">
      <c r="D619" s="35" t="s">
        <v>636</v>
      </c>
      <c r="K619" s="10">
        <f>'Other Appliances'!J14</f>
        <v>0</v>
      </c>
      <c r="L619" s="454" t="s">
        <v>611</v>
      </c>
      <c r="M619" s="453"/>
      <c r="N619" s="10">
        <f>'Other Appliances'!M14</f>
        <v>0</v>
      </c>
      <c r="O619" s="8"/>
      <c r="P619" s="447" t="str">
        <f>IF('Other Appliances'!O14=0,"",'Other Appliances'!O14)</f>
        <v/>
      </c>
      <c r="Q619" s="449"/>
      <c r="R619" s="40" t="s">
        <v>434</v>
      </c>
      <c r="S619" s="447" t="str">
        <f>IF('Other Appliances'!R14=0,"",'Other Appliances'!R14)</f>
        <v/>
      </c>
      <c r="T619" s="449"/>
      <c r="U619" s="40" t="s">
        <v>662</v>
      </c>
      <c r="V619" s="10">
        <f>'Other Appliances'!U14</f>
        <v>0</v>
      </c>
      <c r="W619" s="31" t="s">
        <v>663</v>
      </c>
      <c r="AL619" s="1"/>
    </row>
    <row r="620" spans="4:38">
      <c r="D620" s="35" t="s">
        <v>150</v>
      </c>
      <c r="K620" s="10">
        <f>'Other Appliances'!J15</f>
        <v>0</v>
      </c>
      <c r="L620" s="453" t="s">
        <v>611</v>
      </c>
      <c r="M620" s="455"/>
      <c r="N620" s="10">
        <f>'Other Appliances'!M15</f>
        <v>0</v>
      </c>
      <c r="O620" s="8"/>
      <c r="P620" s="447" t="str">
        <f>IF('Other Appliances'!O15=0,"",'Other Appliances'!O15)</f>
        <v/>
      </c>
      <c r="Q620" s="449"/>
      <c r="R620" s="40" t="s">
        <v>434</v>
      </c>
      <c r="S620" s="447" t="str">
        <f>IF('Other Appliances'!R15=0,"",'Other Appliances'!R15)</f>
        <v/>
      </c>
      <c r="T620" s="449"/>
      <c r="U620" s="31"/>
      <c r="V620" s="16"/>
      <c r="W620" s="31"/>
      <c r="AL620" s="1"/>
    </row>
    <row r="621" spans="4:38">
      <c r="D621" s="31" t="s">
        <v>637</v>
      </c>
      <c r="K621" s="10">
        <f>'Other Appliances'!J16</f>
        <v>0</v>
      </c>
      <c r="L621" s="453" t="s">
        <v>611</v>
      </c>
      <c r="M621" s="453"/>
      <c r="N621" s="10">
        <f>'Other Appliances'!M16</f>
        <v>0</v>
      </c>
      <c r="O621" s="16"/>
      <c r="P621" s="447" t="str">
        <f>IF('Other Appliances'!O16=0,"",'Other Appliances'!O16)</f>
        <v/>
      </c>
      <c r="Q621" s="449"/>
      <c r="R621" s="40" t="s">
        <v>434</v>
      </c>
      <c r="S621" s="447" t="str">
        <f>IF('Other Appliances'!R16=0,"",'Other Appliances'!R16)</f>
        <v/>
      </c>
      <c r="T621" s="449"/>
      <c r="U621" s="31"/>
      <c r="V621" s="16"/>
      <c r="W621" s="31"/>
      <c r="AL621" s="1"/>
    </row>
    <row r="622" spans="4:38">
      <c r="D622" s="31" t="s">
        <v>151</v>
      </c>
      <c r="K622" s="10">
        <f>'Other Appliances'!J17</f>
        <v>0</v>
      </c>
      <c r="L622" s="453" t="s">
        <v>611</v>
      </c>
      <c r="M622" s="453"/>
      <c r="N622" s="10">
        <f>'Other Appliances'!M17</f>
        <v>0</v>
      </c>
      <c r="O622" s="16"/>
      <c r="P622" s="447" t="str">
        <f>IF('Other Appliances'!O17=0,"",'Other Appliances'!O17)</f>
        <v/>
      </c>
      <c r="Q622" s="449"/>
      <c r="R622" s="40" t="s">
        <v>434</v>
      </c>
      <c r="S622" s="447" t="str">
        <f>IF('Other Appliances'!R17=0,"",'Other Appliances'!R17)</f>
        <v/>
      </c>
      <c r="T622" s="449"/>
      <c r="U622" s="31"/>
      <c r="V622" s="16"/>
      <c r="W622" s="31"/>
      <c r="AL622" s="1"/>
    </row>
    <row r="623" spans="4:38">
      <c r="D623" s="31" t="s">
        <v>638</v>
      </c>
      <c r="K623" s="10">
        <f>'Other Appliances'!J18</f>
        <v>0</v>
      </c>
      <c r="L623" s="453" t="s">
        <v>611</v>
      </c>
      <c r="M623" s="453"/>
      <c r="N623" s="10">
        <f>'Other Appliances'!M18</f>
        <v>0</v>
      </c>
      <c r="O623" s="16"/>
      <c r="P623" s="447" t="str">
        <f>IF('Other Appliances'!O18=0,"",'Other Appliances'!O18)</f>
        <v/>
      </c>
      <c r="Q623" s="449"/>
      <c r="R623" s="40" t="s">
        <v>434</v>
      </c>
      <c r="S623" s="447" t="str">
        <f>IF('Other Appliances'!R18=0,"",'Other Appliances'!R18)</f>
        <v/>
      </c>
      <c r="T623" s="449"/>
      <c r="U623" s="40" t="s">
        <v>662</v>
      </c>
      <c r="V623" s="10">
        <f>'Other Appliances'!U18</f>
        <v>0</v>
      </c>
      <c r="W623" s="31" t="s">
        <v>663</v>
      </c>
      <c r="AL623" s="1"/>
    </row>
    <row r="624" spans="4:38">
      <c r="D624" s="31" t="s">
        <v>152</v>
      </c>
      <c r="K624" s="10">
        <f>'Other Appliances'!J19</f>
        <v>0</v>
      </c>
      <c r="L624" s="453" t="s">
        <v>611</v>
      </c>
      <c r="M624" s="453"/>
      <c r="N624" s="10">
        <f>'Other Appliances'!M19</f>
        <v>0</v>
      </c>
      <c r="O624" s="16"/>
      <c r="P624" s="447" t="str">
        <f>IF('Other Appliances'!O19=0,"",'Other Appliances'!O19)</f>
        <v/>
      </c>
      <c r="Q624" s="449"/>
      <c r="R624" s="40" t="s">
        <v>434</v>
      </c>
      <c r="S624" s="447" t="str">
        <f>IF('Other Appliances'!R19=0,"",'Other Appliances'!R19)</f>
        <v/>
      </c>
      <c r="T624" s="449"/>
      <c r="U624" s="31"/>
      <c r="V624" s="16"/>
      <c r="W624" s="31"/>
      <c r="AL624" s="1"/>
    </row>
    <row r="625" spans="4:38">
      <c r="D625" s="31" t="s">
        <v>153</v>
      </c>
      <c r="K625" s="10">
        <f>'Other Appliances'!J20</f>
        <v>0</v>
      </c>
      <c r="L625" s="453" t="s">
        <v>611</v>
      </c>
      <c r="M625" s="453"/>
      <c r="N625" s="10">
        <f>'Other Appliances'!M20</f>
        <v>0</v>
      </c>
      <c r="O625" s="16"/>
      <c r="P625" s="447" t="str">
        <f>IF('Other Appliances'!O20=0,"",'Other Appliances'!O20)</f>
        <v/>
      </c>
      <c r="Q625" s="449"/>
      <c r="R625" s="40" t="s">
        <v>434</v>
      </c>
      <c r="S625" s="447" t="str">
        <f>IF('Other Appliances'!R20=0,"",'Other Appliances'!R20)</f>
        <v/>
      </c>
      <c r="T625" s="449"/>
      <c r="U625" s="31"/>
      <c r="V625" s="16"/>
      <c r="W625" s="31"/>
      <c r="AL625" s="1"/>
    </row>
    <row r="626" spans="4:38">
      <c r="D626" s="31" t="s">
        <v>639</v>
      </c>
      <c r="K626" s="10">
        <f>'Home Exterior'!H90</f>
        <v>0</v>
      </c>
      <c r="L626" s="453" t="s">
        <v>611</v>
      </c>
      <c r="M626" s="453"/>
      <c r="N626" s="10">
        <f>'Home Exterior'!K90</f>
        <v>0</v>
      </c>
      <c r="O626" s="16"/>
      <c r="P626" s="447" t="str">
        <f>IF('Home Exterior'!M90=0,"",'Home Exterior'!M90)</f>
        <v/>
      </c>
      <c r="Q626" s="449"/>
      <c r="R626" s="40" t="s">
        <v>434</v>
      </c>
      <c r="S626" s="447" t="str">
        <f>IF('Home Exterior'!P90=0,"",'Home Exterior'!P90)</f>
        <v/>
      </c>
      <c r="T626" s="449"/>
      <c r="U626" s="40" t="s">
        <v>662</v>
      </c>
      <c r="V626" s="10">
        <f>'Home Exterior'!S90</f>
        <v>0</v>
      </c>
      <c r="W626" s="31" t="s">
        <v>663</v>
      </c>
      <c r="AL626" s="1"/>
    </row>
    <row r="627" spans="4:38">
      <c r="D627" s="31" t="s">
        <v>154</v>
      </c>
      <c r="K627" s="10">
        <f>'Other Appliances'!J21</f>
        <v>0</v>
      </c>
      <c r="L627" s="453" t="s">
        <v>611</v>
      </c>
      <c r="M627" s="453"/>
      <c r="N627" s="10">
        <f>'Other Appliances'!M21</f>
        <v>0</v>
      </c>
      <c r="O627" s="16"/>
      <c r="P627" s="447" t="str">
        <f>IF('Other Appliances'!O21=0,"",'Other Appliances'!O21)</f>
        <v/>
      </c>
      <c r="Q627" s="449"/>
      <c r="R627" s="40" t="s">
        <v>434</v>
      </c>
      <c r="S627" s="447" t="str">
        <f>IF('Other Appliances'!R21=0,"",'Other Appliances'!R21)</f>
        <v/>
      </c>
      <c r="T627" s="449"/>
      <c r="U627" s="31"/>
      <c r="V627" s="16"/>
      <c r="W627" s="31"/>
      <c r="AL627" s="1"/>
    </row>
    <row r="628" spans="4:38">
      <c r="K628" s="8"/>
      <c r="L628" s="40"/>
      <c r="M628" s="40"/>
      <c r="N628" s="8"/>
      <c r="O628" s="16"/>
      <c r="P628" s="8"/>
      <c r="Q628" s="8"/>
      <c r="R628" s="40"/>
      <c r="S628" s="8"/>
      <c r="T628" s="8"/>
      <c r="U628" s="31"/>
      <c r="V628" s="16"/>
      <c r="W628" s="31"/>
      <c r="AL628" s="1"/>
    </row>
    <row r="629" spans="4:38">
      <c r="K629" s="16"/>
      <c r="L629" s="31"/>
      <c r="M629" s="31"/>
      <c r="N629" s="16"/>
      <c r="O629" s="16"/>
      <c r="P629" s="16"/>
      <c r="Q629" s="16"/>
      <c r="R629" s="31"/>
      <c r="S629" s="16"/>
      <c r="T629" s="16"/>
      <c r="U629" s="31"/>
      <c r="V629" s="16"/>
      <c r="W629" s="31"/>
      <c r="AL629" s="1"/>
    </row>
    <row r="630" spans="4:38">
      <c r="D630" s="30" t="s">
        <v>640</v>
      </c>
      <c r="K630" s="16"/>
      <c r="L630" s="31"/>
      <c r="M630" s="31"/>
      <c r="N630" s="16"/>
      <c r="O630" s="16"/>
      <c r="P630" s="16"/>
      <c r="Q630" s="16"/>
      <c r="R630" s="31"/>
      <c r="S630" s="16"/>
      <c r="T630" s="16"/>
      <c r="U630" s="31"/>
      <c r="V630" s="16"/>
      <c r="W630" s="31"/>
      <c r="AL630" s="1"/>
    </row>
    <row r="631" spans="4:38">
      <c r="D631" s="31" t="s">
        <v>641</v>
      </c>
      <c r="K631" s="10">
        <f>'Home Exterior'!H88</f>
        <v>0</v>
      </c>
      <c r="L631" s="453" t="s">
        <v>611</v>
      </c>
      <c r="M631" s="453"/>
      <c r="N631" s="10">
        <f>'Home Exterior'!K88</f>
        <v>0</v>
      </c>
      <c r="O631" s="16"/>
      <c r="P631" s="447" t="str">
        <f>IF('Home Exterior'!M88=0,"",'Home Exterior'!M88)</f>
        <v/>
      </c>
      <c r="Q631" s="449"/>
      <c r="R631" s="40" t="s">
        <v>434</v>
      </c>
      <c r="S631" s="447" t="str">
        <f>IF('Home Exterior'!P88=0,"",'Home Exterior'!P88)</f>
        <v/>
      </c>
      <c r="T631" s="449"/>
      <c r="U631" s="40" t="s">
        <v>662</v>
      </c>
      <c r="V631" s="10">
        <f>'Home Exterior'!S88</f>
        <v>0</v>
      </c>
      <c r="W631" s="31" t="s">
        <v>663</v>
      </c>
      <c r="AL631" s="1"/>
    </row>
    <row r="632" spans="4:38">
      <c r="D632" s="31" t="s">
        <v>642</v>
      </c>
      <c r="K632" s="10">
        <f>'Home Exterior'!H89</f>
        <v>0</v>
      </c>
      <c r="L632" s="453" t="s">
        <v>611</v>
      </c>
      <c r="M632" s="453"/>
      <c r="N632" s="10">
        <f>'Home Exterior'!K89</f>
        <v>0</v>
      </c>
      <c r="O632" s="16"/>
      <c r="P632" s="447" t="str">
        <f>IF('Home Exterior'!M89=0,"",'Home Exterior'!M89)</f>
        <v/>
      </c>
      <c r="Q632" s="449"/>
      <c r="R632" s="40" t="s">
        <v>434</v>
      </c>
      <c r="S632" s="447" t="str">
        <f>IF('Home Exterior'!P89=0,"",'Home Exterior'!P89)</f>
        <v/>
      </c>
      <c r="T632" s="449"/>
      <c r="U632" s="31"/>
      <c r="V632" s="16"/>
      <c r="W632" s="31"/>
      <c r="AL632" s="1"/>
    </row>
    <row r="633" spans="4:38">
      <c r="K633" s="8"/>
      <c r="L633" s="40"/>
      <c r="M633" s="40"/>
      <c r="N633" s="8"/>
      <c r="O633" s="16"/>
      <c r="P633" s="8"/>
      <c r="Q633" s="8"/>
      <c r="R633" s="40"/>
      <c r="S633" s="8"/>
      <c r="T633" s="8"/>
      <c r="U633" s="31"/>
      <c r="V633" s="16"/>
      <c r="W633" s="16"/>
      <c r="AL633" s="1"/>
    </row>
    <row r="634" spans="4:38">
      <c r="K634" s="16"/>
      <c r="L634" s="31"/>
      <c r="M634" s="31"/>
      <c r="N634" s="16"/>
      <c r="O634" s="16"/>
      <c r="P634" s="16"/>
      <c r="Q634" s="16"/>
      <c r="R634" s="16"/>
      <c r="S634" s="16"/>
      <c r="T634" s="16"/>
      <c r="U634" s="31"/>
      <c r="V634" s="31"/>
      <c r="W634" s="16"/>
      <c r="AL634" s="1"/>
    </row>
    <row r="635" spans="4:38">
      <c r="D635" s="30" t="s">
        <v>643</v>
      </c>
      <c r="K635" s="16"/>
      <c r="L635" s="31"/>
      <c r="M635" s="31"/>
      <c r="N635" s="16"/>
      <c r="O635" s="16"/>
      <c r="P635" s="16"/>
      <c r="Q635" s="16"/>
      <c r="R635" s="31"/>
      <c r="S635" s="16"/>
      <c r="T635" s="16"/>
      <c r="U635" s="31"/>
      <c r="V635" s="31"/>
      <c r="W635" s="16"/>
      <c r="X635" s="31"/>
      <c r="AL635" s="1"/>
    </row>
    <row r="636" spans="4:38">
      <c r="D636" s="440" t="str">
        <f>IF('Home Exterior'!C92=0,"",'Home Exterior'!C92)</f>
        <v>Radon Mitigation System Fan</v>
      </c>
      <c r="E636" s="441"/>
      <c r="F636" s="441"/>
      <c r="G636" s="441"/>
      <c r="H636" s="441"/>
      <c r="I636" s="442"/>
      <c r="K636" s="10">
        <f>'Home Exterior'!H92</f>
        <v>0</v>
      </c>
      <c r="L636" s="453" t="s">
        <v>611</v>
      </c>
      <c r="M636" s="453"/>
      <c r="N636" s="10">
        <f>'Home Exterior'!K92</f>
        <v>0</v>
      </c>
      <c r="O636" s="16"/>
      <c r="P636" s="447" t="str">
        <f>IF('Home Exterior'!M92=0,"",'Home Exterior'!M92)</f>
        <v/>
      </c>
      <c r="Q636" s="449"/>
      <c r="R636" s="40" t="s">
        <v>434</v>
      </c>
      <c r="S636" s="447" t="str">
        <f>IF('Home Exterior'!P92=0,"",'Home Exterior'!P92)</f>
        <v/>
      </c>
      <c r="T636" s="449"/>
      <c r="U636" s="31" t="s">
        <v>664</v>
      </c>
      <c r="V636" s="31"/>
      <c r="W636" s="10">
        <f>'Home Exterior'!S92</f>
        <v>90</v>
      </c>
      <c r="X636" s="31" t="s">
        <v>665</v>
      </c>
      <c r="AL636" s="1"/>
    </row>
    <row r="637" spans="4:38">
      <c r="D637" s="440" t="str">
        <f>IF('Other Appliances'!C24=0,"",'Other Appliances'!C24)</f>
        <v/>
      </c>
      <c r="E637" s="441"/>
      <c r="F637" s="441"/>
      <c r="G637" s="441"/>
      <c r="H637" s="441"/>
      <c r="I637" s="442"/>
      <c r="K637" s="10">
        <f>'Other Appliances'!J24</f>
        <v>0</v>
      </c>
      <c r="L637" s="453" t="s">
        <v>611</v>
      </c>
      <c r="M637" s="453"/>
      <c r="N637" s="10">
        <f>'Other Appliances'!M24</f>
        <v>0</v>
      </c>
      <c r="O637" s="16"/>
      <c r="P637" s="447" t="str">
        <f>IF('Other Appliances'!O24=0,"",'Other Appliances'!O24)</f>
        <v/>
      </c>
      <c r="Q637" s="449"/>
      <c r="R637" s="40" t="s">
        <v>434</v>
      </c>
      <c r="S637" s="447" t="str">
        <f>IF('Other Appliances'!R24=0,"",'Other Appliances'!R24)</f>
        <v/>
      </c>
      <c r="T637" s="449"/>
      <c r="U637" s="31" t="s">
        <v>664</v>
      </c>
      <c r="V637" s="31"/>
      <c r="W637" s="10">
        <f>'Other Appliances'!V24</f>
        <v>0</v>
      </c>
      <c r="X637" s="31" t="s">
        <v>665</v>
      </c>
      <c r="AL637" s="1"/>
    </row>
    <row r="638" spans="4:38">
      <c r="D638" s="440" t="str">
        <f>IF('Other Appliances'!C25=0,"",'Other Appliances'!C25)</f>
        <v/>
      </c>
      <c r="E638" s="441"/>
      <c r="F638" s="441"/>
      <c r="G638" s="441"/>
      <c r="H638" s="441"/>
      <c r="I638" s="442"/>
      <c r="K638" s="10">
        <f>'Other Appliances'!J25</f>
        <v>0</v>
      </c>
      <c r="L638" s="453" t="s">
        <v>611</v>
      </c>
      <c r="M638" s="453"/>
      <c r="N638" s="10">
        <f>'Other Appliances'!M25</f>
        <v>0</v>
      </c>
      <c r="O638" s="16"/>
      <c r="P638" s="447" t="str">
        <f>IF('Other Appliances'!O25=0,"",'Other Appliances'!O25)</f>
        <v/>
      </c>
      <c r="Q638" s="449"/>
      <c r="R638" s="40" t="s">
        <v>434</v>
      </c>
      <c r="S638" s="447" t="str">
        <f>IF('Other Appliances'!R25=0,"",'Other Appliances'!R25)</f>
        <v/>
      </c>
      <c r="T638" s="449"/>
      <c r="U638" s="31" t="s">
        <v>664</v>
      </c>
      <c r="V638" s="31"/>
      <c r="W638" s="10">
        <f>'Other Appliances'!V25</f>
        <v>0</v>
      </c>
      <c r="X638" s="31" t="s">
        <v>665</v>
      </c>
      <c r="AL638" s="1"/>
    </row>
    <row r="639" spans="4:38">
      <c r="K639" s="16"/>
      <c r="L639" s="31"/>
      <c r="M639" s="31"/>
      <c r="N639" s="16"/>
      <c r="O639" s="16"/>
      <c r="P639" s="16"/>
      <c r="Q639" s="16"/>
      <c r="R639" s="31"/>
      <c r="S639" s="16"/>
      <c r="T639" s="16"/>
      <c r="U639" s="31"/>
      <c r="V639" s="31"/>
      <c r="W639" s="16"/>
      <c r="X639" s="31"/>
      <c r="AL639" s="1"/>
    </row>
    <row r="640" spans="4:38">
      <c r="D640" s="30" t="s">
        <v>644</v>
      </c>
      <c r="K640" s="16"/>
      <c r="L640" s="31"/>
      <c r="M640" s="31"/>
      <c r="N640" s="16"/>
      <c r="O640" s="16"/>
      <c r="P640" s="16"/>
      <c r="Q640" s="16"/>
      <c r="R640" s="31"/>
      <c r="S640" s="16"/>
      <c r="T640" s="16"/>
      <c r="U640" s="31"/>
      <c r="V640" s="31"/>
      <c r="W640" s="16"/>
      <c r="X640" s="31"/>
      <c r="AL640" s="1"/>
    </row>
    <row r="641" spans="4:38">
      <c r="D641" s="440" t="str">
        <f>IF('Other Appliances'!C28=0,"",'Other Appliances'!C28)</f>
        <v/>
      </c>
      <c r="E641" s="441"/>
      <c r="F641" s="441"/>
      <c r="G641" s="441"/>
      <c r="H641" s="441"/>
      <c r="I641" s="442"/>
      <c r="K641" s="10">
        <f>'Other Appliances'!J28</f>
        <v>0</v>
      </c>
      <c r="L641" s="453" t="s">
        <v>611</v>
      </c>
      <c r="M641" s="453"/>
      <c r="N641" s="10">
        <f>'Other Appliances'!M28</f>
        <v>0</v>
      </c>
      <c r="O641" s="16"/>
      <c r="P641" s="447" t="str">
        <f>IF('Other Appliances'!O28=0,"",'Other Appliances'!O28)</f>
        <v/>
      </c>
      <c r="Q641" s="449"/>
      <c r="R641" s="40" t="s">
        <v>434</v>
      </c>
      <c r="S641" s="447" t="str">
        <f>IF('Other Appliances'!R28=0,"",'Other Appliances'!R28)</f>
        <v/>
      </c>
      <c r="T641" s="449"/>
      <c r="U641" s="31" t="s">
        <v>664</v>
      </c>
      <c r="V641" s="31"/>
      <c r="W641" s="10">
        <f>'Other Appliances'!V28</f>
        <v>0</v>
      </c>
      <c r="X641" s="31" t="s">
        <v>666</v>
      </c>
      <c r="AL641" s="1"/>
    </row>
    <row r="642" spans="4:38">
      <c r="D642" s="440" t="str">
        <f>IF('Other Appliances'!C29=0,"",'Other Appliances'!C29)</f>
        <v/>
      </c>
      <c r="E642" s="441"/>
      <c r="F642" s="441"/>
      <c r="G642" s="441"/>
      <c r="H642" s="441"/>
      <c r="I642" s="442"/>
      <c r="K642" s="10">
        <f>'Other Appliances'!J29</f>
        <v>0</v>
      </c>
      <c r="L642" s="453" t="s">
        <v>611</v>
      </c>
      <c r="M642" s="453"/>
      <c r="N642" s="10">
        <f>'Other Appliances'!M29</f>
        <v>0</v>
      </c>
      <c r="O642" s="16"/>
      <c r="P642" s="447" t="str">
        <f>IF('Other Appliances'!O29=0,"",'Other Appliances'!O29)</f>
        <v/>
      </c>
      <c r="Q642" s="449"/>
      <c r="R642" s="40" t="s">
        <v>434</v>
      </c>
      <c r="S642" s="447" t="str">
        <f>IF('Other Appliances'!R29=0,"",'Other Appliances'!R29)</f>
        <v/>
      </c>
      <c r="T642" s="449"/>
      <c r="U642" s="31" t="s">
        <v>664</v>
      </c>
      <c r="V642" s="31"/>
      <c r="W642" s="10">
        <f>'Other Appliances'!V29</f>
        <v>0</v>
      </c>
      <c r="X642" s="31" t="s">
        <v>666</v>
      </c>
      <c r="AL642" s="1"/>
    </row>
    <row r="643" spans="4:38">
      <c r="K643" s="16"/>
      <c r="L643" s="16"/>
      <c r="M643" s="16"/>
      <c r="N643" s="16"/>
      <c r="O643" s="16"/>
      <c r="P643" s="16"/>
      <c r="Q643" s="16"/>
      <c r="R643" s="31"/>
      <c r="S643" s="16"/>
      <c r="T643" s="16"/>
      <c r="U643" s="31"/>
      <c r="V643" s="31"/>
      <c r="W643" s="16"/>
      <c r="X643" s="31"/>
      <c r="AL643" s="1"/>
    </row>
    <row r="644" spans="4:38">
      <c r="K644" s="16"/>
      <c r="L644" s="16"/>
      <c r="M644" s="16"/>
      <c r="N644" s="16"/>
      <c r="O644" s="16"/>
      <c r="P644" s="16"/>
      <c r="Q644" s="16"/>
      <c r="R644" s="16"/>
      <c r="S644" s="16"/>
      <c r="T644" s="16"/>
      <c r="U644" s="16"/>
      <c r="V644" s="16"/>
      <c r="W644" s="16"/>
      <c r="X644" s="31"/>
      <c r="AL644" s="1"/>
    </row>
    <row r="647" spans="4:38" ht="3.75" customHeight="1">
      <c r="AL647" s="1"/>
    </row>
  </sheetData>
  <sheetProtection password="E23B" sheet="1" objects="1" scenarios="1"/>
  <mergeCells count="549">
    <mergeCell ref="K83:T83"/>
    <mergeCell ref="J147:S147"/>
    <mergeCell ref="J153:S153"/>
    <mergeCell ref="J159:S159"/>
    <mergeCell ref="K80:L80"/>
    <mergeCell ref="L122:R122"/>
    <mergeCell ref="L128:R128"/>
    <mergeCell ref="J154:Q154"/>
    <mergeCell ref="K84:N84"/>
    <mergeCell ref="K85:N85"/>
    <mergeCell ref="K86:N86"/>
    <mergeCell ref="K87:N87"/>
    <mergeCell ref="K91:N91"/>
    <mergeCell ref="K92:N92"/>
    <mergeCell ref="L115:R115"/>
    <mergeCell ref="L135:R135"/>
    <mergeCell ref="J148:Q148"/>
    <mergeCell ref="K93:N93"/>
    <mergeCell ref="K94:N94"/>
    <mergeCell ref="K98:N98"/>
    <mergeCell ref="K99:N99"/>
    <mergeCell ref="K100:N100"/>
    <mergeCell ref="K101:N101"/>
    <mergeCell ref="K105:N105"/>
    <mergeCell ref="O275:P275"/>
    <mergeCell ref="M301:N301"/>
    <mergeCell ref="I234:L234"/>
    <mergeCell ref="I262:J262"/>
    <mergeCell ref="L271:M271"/>
    <mergeCell ref="I215:L215"/>
    <mergeCell ref="I217:L217"/>
    <mergeCell ref="R271:S271"/>
    <mergeCell ref="K90:T90"/>
    <mergeCell ref="K97:T97"/>
    <mergeCell ref="K104:T104"/>
    <mergeCell ref="O272:P272"/>
    <mergeCell ref="L262:M262"/>
    <mergeCell ref="J166:Q166"/>
    <mergeCell ref="J164:Q164"/>
    <mergeCell ref="O271:P271"/>
    <mergeCell ref="O273:P273"/>
    <mergeCell ref="J172:K172"/>
    <mergeCell ref="I224:L224"/>
    <mergeCell ref="I261:J261"/>
    <mergeCell ref="L261:M261"/>
    <mergeCell ref="I265:J265"/>
    <mergeCell ref="L265:M265"/>
    <mergeCell ref="I186:J186"/>
    <mergeCell ref="M311:O311"/>
    <mergeCell ref="M313:O313"/>
    <mergeCell ref="M317:N317"/>
    <mergeCell ref="M319:N319"/>
    <mergeCell ref="M321:N321"/>
    <mergeCell ref="M326:N326"/>
    <mergeCell ref="M306:Q306"/>
    <mergeCell ref="O277:P277"/>
    <mergeCell ref="K284:Q284"/>
    <mergeCell ref="K412:L412"/>
    <mergeCell ref="K413:L413"/>
    <mergeCell ref="K414:L414"/>
    <mergeCell ref="M414:N414"/>
    <mergeCell ref="M413:N413"/>
    <mergeCell ref="M420:N420"/>
    <mergeCell ref="M419:N419"/>
    <mergeCell ref="M418:N418"/>
    <mergeCell ref="M324:N324"/>
    <mergeCell ref="M329:N329"/>
    <mergeCell ref="K394:L394"/>
    <mergeCell ref="K400:L401"/>
    <mergeCell ref="K405:L405"/>
    <mergeCell ref="K406:L406"/>
    <mergeCell ref="M406:N406"/>
    <mergeCell ref="M405:N405"/>
    <mergeCell ref="M404:N404"/>
    <mergeCell ref="M403:N403"/>
    <mergeCell ref="M402:N402"/>
    <mergeCell ref="M410:N410"/>
    <mergeCell ref="K418:L418"/>
    <mergeCell ref="M412:N412"/>
    <mergeCell ref="M411:N411"/>
    <mergeCell ref="K410:L410"/>
    <mergeCell ref="M380:N380"/>
    <mergeCell ref="M381:N381"/>
    <mergeCell ref="K386:L386"/>
    <mergeCell ref="M387:N387"/>
    <mergeCell ref="M386:N386"/>
    <mergeCell ref="K387:L387"/>
    <mergeCell ref="K378:L378"/>
    <mergeCell ref="K379:L379"/>
    <mergeCell ref="K380:L380"/>
    <mergeCell ref="K381:L381"/>
    <mergeCell ref="K382:L382"/>
    <mergeCell ref="K384:L385"/>
    <mergeCell ref="G389:J389"/>
    <mergeCell ref="G390:J390"/>
    <mergeCell ref="G395:J395"/>
    <mergeCell ref="G396:J396"/>
    <mergeCell ref="G404:J404"/>
    <mergeCell ref="G405:J405"/>
    <mergeCell ref="G406:J406"/>
    <mergeCell ref="G410:J410"/>
    <mergeCell ref="M382:N382"/>
    <mergeCell ref="K395:L395"/>
    <mergeCell ref="K396:L396"/>
    <mergeCell ref="K397:L397"/>
    <mergeCell ref="K398:L398"/>
    <mergeCell ref="M398:N398"/>
    <mergeCell ref="G357:J357"/>
    <mergeCell ref="K357:L357"/>
    <mergeCell ref="M357:N357"/>
    <mergeCell ref="G362:J362"/>
    <mergeCell ref="G363:J363"/>
    <mergeCell ref="G364:J364"/>
    <mergeCell ref="G365:J365"/>
    <mergeCell ref="G371:J371"/>
    <mergeCell ref="G372:J372"/>
    <mergeCell ref="M364:N364"/>
    <mergeCell ref="K370:L370"/>
    <mergeCell ref="G370:J370"/>
    <mergeCell ref="G380:J380"/>
    <mergeCell ref="G381:J381"/>
    <mergeCell ref="G382:J382"/>
    <mergeCell ref="G386:J386"/>
    <mergeCell ref="G387:J387"/>
    <mergeCell ref="R590:S590"/>
    <mergeCell ref="K591:L591"/>
    <mergeCell ref="O591:P591"/>
    <mergeCell ref="R591:S591"/>
    <mergeCell ref="J583:K583"/>
    <mergeCell ref="J584:K584"/>
    <mergeCell ref="L584:M584"/>
    <mergeCell ref="J585:K585"/>
    <mergeCell ref="M587:S587"/>
    <mergeCell ref="L585:M585"/>
    <mergeCell ref="K588:L588"/>
    <mergeCell ref="O588:P588"/>
    <mergeCell ref="R588:S588"/>
    <mergeCell ref="O590:P590"/>
    <mergeCell ref="G398:J398"/>
    <mergeCell ref="G402:J402"/>
    <mergeCell ref="G403:J403"/>
    <mergeCell ref="G394:J394"/>
    <mergeCell ref="G388:J388"/>
    <mergeCell ref="AF22:AK22"/>
    <mergeCell ref="AF23:AK23"/>
    <mergeCell ref="I26:J26"/>
    <mergeCell ref="D65:G65"/>
    <mergeCell ref="D58:G58"/>
    <mergeCell ref="D71:H71"/>
    <mergeCell ref="D11:H11"/>
    <mergeCell ref="K589:L589"/>
    <mergeCell ref="O589:P589"/>
    <mergeCell ref="R589:S589"/>
    <mergeCell ref="L460:M460"/>
    <mergeCell ref="L466:M466"/>
    <mergeCell ref="L472:M472"/>
    <mergeCell ref="I229:L229"/>
    <mergeCell ref="J176:K176"/>
    <mergeCell ref="L176:M176"/>
    <mergeCell ref="N176:O176"/>
    <mergeCell ref="I232:L232"/>
    <mergeCell ref="L172:M172"/>
    <mergeCell ref="N172:O172"/>
    <mergeCell ref="D566:H566"/>
    <mergeCell ref="K360:L361"/>
    <mergeCell ref="G366:J366"/>
    <mergeCell ref="G373:J373"/>
    <mergeCell ref="M4:O4"/>
    <mergeCell ref="M7:O7"/>
    <mergeCell ref="K33:L33"/>
    <mergeCell ref="K34:L34"/>
    <mergeCell ref="L41:O41"/>
    <mergeCell ref="K73:Q73"/>
    <mergeCell ref="K75:Q75"/>
    <mergeCell ref="I15:N15"/>
    <mergeCell ref="I14:N14"/>
    <mergeCell ref="I13:N13"/>
    <mergeCell ref="I18:N18"/>
    <mergeCell ref="I19:N19"/>
    <mergeCell ref="I20:N20"/>
    <mergeCell ref="I21:N21"/>
    <mergeCell ref="I25:J25"/>
    <mergeCell ref="I22:N22"/>
    <mergeCell ref="I27:J27"/>
    <mergeCell ref="I28:J28"/>
    <mergeCell ref="K67:L67"/>
    <mergeCell ref="K74:T74"/>
    <mergeCell ref="D111:H111"/>
    <mergeCell ref="L346:M346"/>
    <mergeCell ref="L343:M343"/>
    <mergeCell ref="L341:M341"/>
    <mergeCell ref="L340:M340"/>
    <mergeCell ref="L337:M337"/>
    <mergeCell ref="L347:N347"/>
    <mergeCell ref="I239:Q239"/>
    <mergeCell ref="I241:J241"/>
    <mergeCell ref="I243:J243"/>
    <mergeCell ref="I246:J246"/>
    <mergeCell ref="I248:Q248"/>
    <mergeCell ref="I252:K252"/>
    <mergeCell ref="I253:J253"/>
    <mergeCell ref="I196:J196"/>
    <mergeCell ref="I198:J198"/>
    <mergeCell ref="I194:P194"/>
    <mergeCell ref="I219:L219"/>
    <mergeCell ref="I271:J271"/>
    <mergeCell ref="J160:Q160"/>
    <mergeCell ref="I273:J273"/>
    <mergeCell ref="L272:M272"/>
    <mergeCell ref="L273:M273"/>
    <mergeCell ref="M308:O308"/>
    <mergeCell ref="D606:H606"/>
    <mergeCell ref="K31:L31"/>
    <mergeCell ref="K32:L32"/>
    <mergeCell ref="I31:J31"/>
    <mergeCell ref="I32:J32"/>
    <mergeCell ref="I33:J33"/>
    <mergeCell ref="I34:J34"/>
    <mergeCell ref="G354:J354"/>
    <mergeCell ref="K354:L354"/>
    <mergeCell ref="K598:L598"/>
    <mergeCell ref="G397:J397"/>
    <mergeCell ref="G420:J420"/>
    <mergeCell ref="G421:J421"/>
    <mergeCell ref="G422:J422"/>
    <mergeCell ref="G426:J426"/>
    <mergeCell ref="G427:J427"/>
    <mergeCell ref="G428:J428"/>
    <mergeCell ref="G413:J413"/>
    <mergeCell ref="K358:L358"/>
    <mergeCell ref="K590:L590"/>
    <mergeCell ref="G414:J414"/>
    <mergeCell ref="G418:J418"/>
    <mergeCell ref="G419:J419"/>
    <mergeCell ref="G411:J411"/>
    <mergeCell ref="L537:N537"/>
    <mergeCell ref="L528:S528"/>
    <mergeCell ref="L523:P523"/>
    <mergeCell ref="L532:R532"/>
    <mergeCell ref="L533:N533"/>
    <mergeCell ref="L536:Q536"/>
    <mergeCell ref="M446:N446"/>
    <mergeCell ref="M445:N445"/>
    <mergeCell ref="K446:L446"/>
    <mergeCell ref="L503:M503"/>
    <mergeCell ref="O598:P598"/>
    <mergeCell ref="K599:L599"/>
    <mergeCell ref="I263:J263"/>
    <mergeCell ref="L263:M263"/>
    <mergeCell ref="I266:J266"/>
    <mergeCell ref="I267:J267"/>
    <mergeCell ref="L266:M266"/>
    <mergeCell ref="L267:M267"/>
    <mergeCell ref="I272:J272"/>
    <mergeCell ref="O276:P276"/>
    <mergeCell ref="K362:L362"/>
    <mergeCell ref="M362:N362"/>
    <mergeCell ref="M363:N363"/>
    <mergeCell ref="K363:L363"/>
    <mergeCell ref="K364:L364"/>
    <mergeCell ref="K365:L365"/>
    <mergeCell ref="K366:L366"/>
    <mergeCell ref="K368:L369"/>
    <mergeCell ref="G437:J437"/>
    <mergeCell ref="G358:J358"/>
    <mergeCell ref="M450:N450"/>
    <mergeCell ref="I275:J275"/>
    <mergeCell ref="L275:M275"/>
    <mergeCell ref="L529:M529"/>
    <mergeCell ref="R275:S275"/>
    <mergeCell ref="M442:N442"/>
    <mergeCell ref="K450:L450"/>
    <mergeCell ref="K451:L451"/>
    <mergeCell ref="K452:L452"/>
    <mergeCell ref="M452:N452"/>
    <mergeCell ref="M451:N451"/>
    <mergeCell ref="K436:L436"/>
    <mergeCell ref="K437:L437"/>
    <mergeCell ref="K438:L438"/>
    <mergeCell ref="M438:N438"/>
    <mergeCell ref="M437:N437"/>
    <mergeCell ref="M434:N434"/>
    <mergeCell ref="K432:L433"/>
    <mergeCell ref="K440:L441"/>
    <mergeCell ref="K443:L443"/>
    <mergeCell ref="K444:L444"/>
    <mergeCell ref="K445:L445"/>
    <mergeCell ref="K411:L411"/>
    <mergeCell ref="K355:L355"/>
    <mergeCell ref="M355:N355"/>
    <mergeCell ref="M430:N430"/>
    <mergeCell ref="M378:N378"/>
    <mergeCell ref="M379:N379"/>
    <mergeCell ref="M429:N429"/>
    <mergeCell ref="K434:L434"/>
    <mergeCell ref="K435:L435"/>
    <mergeCell ref="M435:N435"/>
    <mergeCell ref="M444:N444"/>
    <mergeCell ref="M443:N443"/>
    <mergeCell ref="K442:L442"/>
    <mergeCell ref="G435:J435"/>
    <mergeCell ref="M436:N436"/>
    <mergeCell ref="K419:L419"/>
    <mergeCell ref="K420:L420"/>
    <mergeCell ref="K421:L421"/>
    <mergeCell ref="K422:L422"/>
    <mergeCell ref="M422:N422"/>
    <mergeCell ref="M421:N421"/>
    <mergeCell ref="M297:N297"/>
    <mergeCell ref="K426:L426"/>
    <mergeCell ref="K427:L427"/>
    <mergeCell ref="M373:N373"/>
    <mergeCell ref="M372:N372"/>
    <mergeCell ref="M371:N371"/>
    <mergeCell ref="M388:N388"/>
    <mergeCell ref="M389:N389"/>
    <mergeCell ref="M358:N358"/>
    <mergeCell ref="M356:N356"/>
    <mergeCell ref="M397:N397"/>
    <mergeCell ref="M396:N396"/>
    <mergeCell ref="M395:N395"/>
    <mergeCell ref="M394:N394"/>
    <mergeCell ref="K402:L402"/>
    <mergeCell ref="K403:L403"/>
    <mergeCell ref="K404:L404"/>
    <mergeCell ref="K390:L390"/>
    <mergeCell ref="K428:L428"/>
    <mergeCell ref="M428:N428"/>
    <mergeCell ref="M427:N427"/>
    <mergeCell ref="M426:N426"/>
    <mergeCell ref="G436:J436"/>
    <mergeCell ref="K352:L353"/>
    <mergeCell ref="K408:L409"/>
    <mergeCell ref="K416:L417"/>
    <mergeCell ref="K424:L425"/>
    <mergeCell ref="K389:L389"/>
    <mergeCell ref="K371:L371"/>
    <mergeCell ref="K372:L372"/>
    <mergeCell ref="K373:L373"/>
    <mergeCell ref="K374:L374"/>
    <mergeCell ref="G412:J412"/>
    <mergeCell ref="M390:N390"/>
    <mergeCell ref="K388:L388"/>
    <mergeCell ref="K392:L393"/>
    <mergeCell ref="K376:L377"/>
    <mergeCell ref="M366:N366"/>
    <mergeCell ref="M365:N365"/>
    <mergeCell ref="M354:N354"/>
    <mergeCell ref="M370:N370"/>
    <mergeCell ref="M374:N374"/>
    <mergeCell ref="G453:J453"/>
    <mergeCell ref="G454:J454"/>
    <mergeCell ref="K453:L453"/>
    <mergeCell ref="K454:L454"/>
    <mergeCell ref="G451:J451"/>
    <mergeCell ref="G429:J429"/>
    <mergeCell ref="G430:J430"/>
    <mergeCell ref="G434:J434"/>
    <mergeCell ref="G446:J446"/>
    <mergeCell ref="G438:J438"/>
    <mergeCell ref="G442:J442"/>
    <mergeCell ref="K429:L429"/>
    <mergeCell ref="K430:L430"/>
    <mergeCell ref="G450:J450"/>
    <mergeCell ref="G445:J445"/>
    <mergeCell ref="K448:L449"/>
    <mergeCell ref="G443:J443"/>
    <mergeCell ref="G444:J444"/>
    <mergeCell ref="L539:R539"/>
    <mergeCell ref="G452:J452"/>
    <mergeCell ref="L494:M494"/>
    <mergeCell ref="L499:M499"/>
    <mergeCell ref="L475:M475"/>
    <mergeCell ref="L469:M469"/>
    <mergeCell ref="L463:M463"/>
    <mergeCell ref="L461:N461"/>
    <mergeCell ref="L492:O492"/>
    <mergeCell ref="L497:O497"/>
    <mergeCell ref="L462:Q462"/>
    <mergeCell ref="L468:Q468"/>
    <mergeCell ref="L481:P481"/>
    <mergeCell ref="L486:P486"/>
    <mergeCell ref="L474:Q474"/>
    <mergeCell ref="L493:N493"/>
    <mergeCell ref="L498:N498"/>
    <mergeCell ref="L504:M504"/>
    <mergeCell ref="L510:M510"/>
    <mergeCell ref="L511:M511"/>
    <mergeCell ref="L502:M502"/>
    <mergeCell ref="M454:N454"/>
    <mergeCell ref="M453:N453"/>
    <mergeCell ref="D508:H508"/>
    <mergeCell ref="R598:S598"/>
    <mergeCell ref="O599:P599"/>
    <mergeCell ref="L516:O516"/>
    <mergeCell ref="D458:H458"/>
    <mergeCell ref="D477:H477"/>
    <mergeCell ref="D490:H490"/>
    <mergeCell ref="I276:J276"/>
    <mergeCell ref="I277:J277"/>
    <mergeCell ref="L276:M276"/>
    <mergeCell ref="L277:M277"/>
    <mergeCell ref="L479:M479"/>
    <mergeCell ref="L484:M484"/>
    <mergeCell ref="L335:O335"/>
    <mergeCell ref="L336:O336"/>
    <mergeCell ref="L485:N485"/>
    <mergeCell ref="L480:N480"/>
    <mergeCell ref="L473:N473"/>
    <mergeCell ref="L467:N467"/>
    <mergeCell ref="D521:H521"/>
    <mergeCell ref="D543:H543"/>
    <mergeCell ref="L538:M538"/>
    <mergeCell ref="L517:M517"/>
    <mergeCell ref="L524:M524"/>
    <mergeCell ref="L525:M525"/>
    <mergeCell ref="R597:S597"/>
    <mergeCell ref="R592:S592"/>
    <mergeCell ref="K593:L593"/>
    <mergeCell ref="O593:P593"/>
    <mergeCell ref="R593:S593"/>
    <mergeCell ref="K594:L594"/>
    <mergeCell ref="O594:P594"/>
    <mergeCell ref="R594:S594"/>
    <mergeCell ref="O597:P597"/>
    <mergeCell ref="K597:L597"/>
    <mergeCell ref="K592:L592"/>
    <mergeCell ref="O592:P592"/>
    <mergeCell ref="R595:S595"/>
    <mergeCell ref="R596:S596"/>
    <mergeCell ref="K595:L595"/>
    <mergeCell ref="O595:P595"/>
    <mergeCell ref="K596:L596"/>
    <mergeCell ref="O596:P596"/>
    <mergeCell ref="R599:S599"/>
    <mergeCell ref="L613:M613"/>
    <mergeCell ref="P613:Q613"/>
    <mergeCell ref="S613:T613"/>
    <mergeCell ref="L614:M614"/>
    <mergeCell ref="P614:Q614"/>
    <mergeCell ref="S614:T614"/>
    <mergeCell ref="L615:M615"/>
    <mergeCell ref="P615:Q615"/>
    <mergeCell ref="S615:T615"/>
    <mergeCell ref="N607:T607"/>
    <mergeCell ref="L609:M609"/>
    <mergeCell ref="P609:Q609"/>
    <mergeCell ref="S609:T609"/>
    <mergeCell ref="L610:M610"/>
    <mergeCell ref="P610:Q610"/>
    <mergeCell ref="S610:T610"/>
    <mergeCell ref="K600:L600"/>
    <mergeCell ref="O600:P600"/>
    <mergeCell ref="R600:S600"/>
    <mergeCell ref="L616:M616"/>
    <mergeCell ref="P616:Q616"/>
    <mergeCell ref="S616:T616"/>
    <mergeCell ref="L617:M617"/>
    <mergeCell ref="P617:Q617"/>
    <mergeCell ref="S617:T617"/>
    <mergeCell ref="L618:M618"/>
    <mergeCell ref="P618:Q618"/>
    <mergeCell ref="S618:T618"/>
    <mergeCell ref="L619:M619"/>
    <mergeCell ref="P619:Q619"/>
    <mergeCell ref="S619:T619"/>
    <mergeCell ref="L620:M620"/>
    <mergeCell ref="P620:Q620"/>
    <mergeCell ref="S620:T620"/>
    <mergeCell ref="L621:M621"/>
    <mergeCell ref="P621:Q621"/>
    <mergeCell ref="S621:T621"/>
    <mergeCell ref="L622:M622"/>
    <mergeCell ref="P622:Q622"/>
    <mergeCell ref="S622:T622"/>
    <mergeCell ref="L623:M623"/>
    <mergeCell ref="P623:Q623"/>
    <mergeCell ref="S623:T623"/>
    <mergeCell ref="L624:M624"/>
    <mergeCell ref="P624:Q624"/>
    <mergeCell ref="S624:T624"/>
    <mergeCell ref="L625:M625"/>
    <mergeCell ref="P625:Q625"/>
    <mergeCell ref="S625:T625"/>
    <mergeCell ref="L626:M626"/>
    <mergeCell ref="P626:Q626"/>
    <mergeCell ref="S626:T626"/>
    <mergeCell ref="L627:M627"/>
    <mergeCell ref="P627:Q627"/>
    <mergeCell ref="S627:T627"/>
    <mergeCell ref="L631:M631"/>
    <mergeCell ref="P631:Q631"/>
    <mergeCell ref="S631:T631"/>
    <mergeCell ref="L632:M632"/>
    <mergeCell ref="P632:Q632"/>
    <mergeCell ref="S632:T632"/>
    <mergeCell ref="D636:I636"/>
    <mergeCell ref="L636:M636"/>
    <mergeCell ref="P636:Q636"/>
    <mergeCell ref="S636:T636"/>
    <mergeCell ref="D642:I642"/>
    <mergeCell ref="L642:M642"/>
    <mergeCell ref="P642:Q642"/>
    <mergeCell ref="S642:T642"/>
    <mergeCell ref="D637:I637"/>
    <mergeCell ref="L637:M637"/>
    <mergeCell ref="P637:Q637"/>
    <mergeCell ref="S637:T637"/>
    <mergeCell ref="D638:I638"/>
    <mergeCell ref="L638:M638"/>
    <mergeCell ref="P638:Q638"/>
    <mergeCell ref="S638:T638"/>
    <mergeCell ref="D641:I641"/>
    <mergeCell ref="L641:M641"/>
    <mergeCell ref="P641:Q641"/>
    <mergeCell ref="S641:T641"/>
    <mergeCell ref="K106:N106"/>
    <mergeCell ref="K107:N107"/>
    <mergeCell ref="K108:N108"/>
    <mergeCell ref="J158:Q158"/>
    <mergeCell ref="J152:Q152"/>
    <mergeCell ref="J146:Q146"/>
    <mergeCell ref="J144:R144"/>
    <mergeCell ref="J165:S165"/>
    <mergeCell ref="I192:R192"/>
    <mergeCell ref="I207:J207"/>
    <mergeCell ref="I210:M210"/>
    <mergeCell ref="Q392:R392"/>
    <mergeCell ref="Q393:R393"/>
    <mergeCell ref="P172:Q172"/>
    <mergeCell ref="P176:Q176"/>
    <mergeCell ref="L179:Q179"/>
    <mergeCell ref="L180:Q180"/>
    <mergeCell ref="L181:Q181"/>
    <mergeCell ref="L182:Q182"/>
    <mergeCell ref="L334:O334"/>
    <mergeCell ref="K286:M286"/>
    <mergeCell ref="K289:M289"/>
    <mergeCell ref="K293:M293"/>
    <mergeCell ref="R272:S272"/>
    <mergeCell ref="R273:S273"/>
    <mergeCell ref="G355:J355"/>
    <mergeCell ref="G356:J356"/>
    <mergeCell ref="K356:L356"/>
    <mergeCell ref="G374:J374"/>
    <mergeCell ref="G378:J378"/>
    <mergeCell ref="G379:J379"/>
    <mergeCell ref="R276:S276"/>
    <mergeCell ref="R277:S277"/>
  </mergeCells>
  <conditionalFormatting sqref="K60:N61 L559:L562 K563">
    <cfRule type="containsErrors" dxfId="3" priority="5">
      <formula>ISERROR(K60)</formula>
    </cfRule>
  </conditionalFormatting>
  <conditionalFormatting sqref="L40">
    <cfRule type="containsErrors" dxfId="2" priority="3">
      <formula>ISERROR(L40)</formula>
    </cfRule>
  </conditionalFormatting>
  <conditionalFormatting sqref="L545:L549 L552:L556">
    <cfRule type="containsErrors" dxfId="1" priority="2">
      <formula>ISERROR(L545)</formula>
    </cfRule>
  </conditionalFormatting>
  <conditionalFormatting sqref="L568:L576">
    <cfRule type="containsErrors" dxfId="0" priority="1">
      <formula>ISERROR(L568)</formula>
    </cfRule>
  </conditionalFormatting>
  <dataValidations disablePrompts="1" xWindow="668" yWindow="332" count="3">
    <dataValidation type="list" allowBlank="1" showInputMessage="1" showErrorMessage="1" sqref="U151:U163 Q139:Q143 U119:U137 I125:J125 R125:R126 M109 Q109:Q110 O95 I119:J119 I130:J132 R130:R133 N130:N132 Q88 I109:I110 S88 U139:U146 W88 U89:U110 M88 R119:R120 Q137 R138 M137 N138 V138 Q145 N125" xr:uid="{00000000-0002-0000-0A00-000000000000}">
      <formula1>$AB$3:$AB$22</formula1>
    </dataValidation>
    <dataValidation allowBlank="1" showInputMessage="1" showErrorMessage="1" promptTitle="Fixture Location" prompt="This data is not used in HESpro." sqref="Q424:R430 R394:R397 Q392:Q398 Q448:R454" xr:uid="{00000000-0002-0000-0A00-000001000000}"/>
    <dataValidation allowBlank="1" showInputMessage="1" showErrorMessage="1" promptTitle="Exterior Wall Lengths" prompt="Reference your sketch of the home's exterior floor plan." sqref="F45:F54 I45:I54" xr:uid="{00000000-0002-0000-0A00-000002000000}"/>
  </dataValidation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disablePrompts="1" xWindow="668" yWindow="332" count="1">
        <x14:dataValidation type="list" allowBlank="1" showInputMessage="1" showErrorMessage="1" xr:uid="{00000000-0002-0000-0A00-000003000000}">
          <x14:formula1>
            <xm:f>'List Data'!$BD$6:$BD$9</xm:f>
          </x14:formula1>
          <xm:sqref>E575:E576</xm:sqref>
        </x14:dataValidation>
      </x14:dataValidations>
    </ex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41"/>
  <dimension ref="B170:BI265"/>
  <sheetViews>
    <sheetView showGridLines="0" showRowColHeaders="0" topLeftCell="E262" zoomScaleNormal="100" workbookViewId="0">
      <selection activeCell="B254" sqref="B254:BI296"/>
    </sheetView>
  </sheetViews>
  <sheetFormatPr defaultColWidth="8.81640625" defaultRowHeight="14"/>
  <cols>
    <col min="1" max="148" width="3.453125" style="233" customWidth="1"/>
    <col min="149" max="16384" width="8.81640625" style="233"/>
  </cols>
  <sheetData>
    <row r="170" spans="2:61">
      <c r="B170" s="166"/>
      <c r="C170" s="16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16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66"/>
      <c r="AX170" s="166"/>
      <c r="AY170" s="166"/>
      <c r="AZ170" s="166"/>
      <c r="BA170" s="166"/>
      <c r="BB170" s="166"/>
      <c r="BC170" s="166"/>
      <c r="BD170" s="166"/>
      <c r="BE170" s="166"/>
      <c r="BF170" s="166"/>
      <c r="BG170" s="166"/>
      <c r="BH170" s="166"/>
      <c r="BI170" s="166"/>
    </row>
    <row r="171" spans="2:61">
      <c r="B171" s="166"/>
      <c r="C171" s="166"/>
      <c r="D171" s="166"/>
      <c r="E171" s="166"/>
      <c r="F171" s="166"/>
      <c r="G171" s="166"/>
      <c r="H171" s="166"/>
      <c r="I171" s="166"/>
      <c r="J171" s="166"/>
      <c r="K171" s="166"/>
      <c r="L171" s="166"/>
      <c r="M171" s="166"/>
      <c r="N171" s="166"/>
      <c r="O171" s="166"/>
      <c r="P171" s="166"/>
      <c r="Q171" s="166"/>
      <c r="R171" s="166"/>
      <c r="S171" s="166"/>
      <c r="T171" s="166"/>
      <c r="U171" s="166"/>
      <c r="V171" s="166"/>
      <c r="W171" s="166"/>
      <c r="X171" s="166"/>
      <c r="Y171" s="166"/>
      <c r="Z171" s="166"/>
      <c r="AA171" s="166"/>
      <c r="AB171" s="166"/>
      <c r="AC171" s="166"/>
      <c r="AD171" s="166"/>
      <c r="AE171" s="166"/>
      <c r="AF171" s="166"/>
      <c r="AG171" s="166"/>
      <c r="AH171" s="166"/>
      <c r="AI171" s="166"/>
      <c r="AJ171" s="166"/>
      <c r="AK171" s="166"/>
      <c r="AL171" s="166"/>
      <c r="AM171" s="166"/>
      <c r="AN171" s="166"/>
      <c r="AO171" s="166"/>
      <c r="AP171" s="166"/>
      <c r="AQ171" s="166"/>
      <c r="AR171" s="166"/>
      <c r="AS171" s="166"/>
      <c r="AT171" s="166"/>
      <c r="AU171" s="166"/>
      <c r="AV171" s="166"/>
      <c r="AW171" s="166"/>
      <c r="AX171" s="166"/>
      <c r="AY171" s="166"/>
      <c r="AZ171" s="166"/>
      <c r="BA171" s="166"/>
      <c r="BB171" s="166"/>
      <c r="BC171" s="166"/>
      <c r="BD171" s="166"/>
      <c r="BE171" s="166"/>
      <c r="BF171" s="166"/>
      <c r="BG171" s="166"/>
      <c r="BH171" s="166"/>
      <c r="BI171" s="166"/>
    </row>
    <row r="172" spans="2:61">
      <c r="B172" s="166"/>
      <c r="C172" s="16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16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66"/>
      <c r="AX172" s="166"/>
      <c r="AY172" s="166"/>
      <c r="AZ172" s="166"/>
      <c r="BA172" s="166"/>
      <c r="BB172" s="166"/>
      <c r="BC172" s="166"/>
      <c r="BD172" s="166"/>
      <c r="BE172" s="166"/>
      <c r="BF172" s="166"/>
      <c r="BG172" s="166"/>
      <c r="BH172" s="166"/>
      <c r="BI172" s="166"/>
    </row>
    <row r="173" spans="2:61">
      <c r="B173" s="166"/>
      <c r="C173" s="166"/>
      <c r="D173" s="166"/>
      <c r="E173" s="166"/>
      <c r="F173" s="166"/>
      <c r="G173" s="166"/>
      <c r="H173" s="166"/>
      <c r="I173" s="166"/>
      <c r="J173" s="166"/>
      <c r="K173" s="166"/>
      <c r="L173" s="166"/>
      <c r="M173" s="166"/>
      <c r="N173" s="166"/>
      <c r="O173" s="166"/>
      <c r="P173" s="166"/>
      <c r="Q173" s="166"/>
      <c r="R173" s="166"/>
      <c r="S173" s="166"/>
      <c r="T173" s="166"/>
      <c r="U173" s="166"/>
      <c r="V173" s="166"/>
      <c r="W173" s="166"/>
      <c r="X173" s="166"/>
      <c r="Y173" s="166"/>
      <c r="Z173" s="166"/>
      <c r="AA173" s="166"/>
      <c r="AB173" s="166"/>
      <c r="AC173" s="166"/>
      <c r="AD173" s="166"/>
      <c r="AE173" s="166"/>
      <c r="AF173" s="166"/>
      <c r="AG173" s="166"/>
      <c r="AH173" s="166"/>
      <c r="AI173" s="166"/>
      <c r="AJ173" s="166"/>
      <c r="AK173" s="166"/>
      <c r="AL173" s="166"/>
      <c r="AM173" s="166"/>
      <c r="AN173" s="166"/>
      <c r="AO173" s="166"/>
      <c r="AP173" s="166"/>
      <c r="AQ173" s="166"/>
      <c r="AR173" s="166"/>
      <c r="AS173" s="166"/>
      <c r="AT173" s="166"/>
      <c r="AU173" s="166"/>
      <c r="AV173" s="166"/>
      <c r="AW173" s="166"/>
      <c r="AX173" s="166"/>
      <c r="AY173" s="166"/>
      <c r="AZ173" s="166"/>
      <c r="BA173" s="166"/>
      <c r="BB173" s="166"/>
      <c r="BC173" s="166"/>
      <c r="BD173" s="166"/>
      <c r="BE173" s="166"/>
      <c r="BF173" s="166"/>
      <c r="BG173" s="166"/>
      <c r="BH173" s="166"/>
      <c r="BI173" s="166"/>
    </row>
    <row r="174" spans="2:61">
      <c r="B174" s="166"/>
      <c r="C174" s="16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16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66"/>
      <c r="AX174" s="166"/>
      <c r="AY174" s="166"/>
      <c r="AZ174" s="166"/>
      <c r="BA174" s="166"/>
      <c r="BB174" s="166"/>
      <c r="BC174" s="166"/>
      <c r="BD174" s="166"/>
      <c r="BE174" s="166"/>
      <c r="BF174" s="166"/>
      <c r="BG174" s="166"/>
      <c r="BH174" s="166"/>
      <c r="BI174" s="166"/>
    </row>
    <row r="175" spans="2:61">
      <c r="B175" s="166"/>
      <c r="C175" s="166"/>
      <c r="D175" s="166"/>
      <c r="E175" s="166"/>
      <c r="F175" s="166"/>
      <c r="G175" s="166"/>
      <c r="H175" s="166"/>
      <c r="I175" s="166"/>
      <c r="J175" s="166"/>
      <c r="K175" s="166"/>
      <c r="L175" s="166"/>
      <c r="M175" s="166"/>
      <c r="N175" s="166"/>
      <c r="O175" s="166"/>
      <c r="P175" s="166"/>
      <c r="Q175" s="166"/>
      <c r="R175" s="166"/>
      <c r="S175" s="166"/>
      <c r="T175" s="166"/>
      <c r="U175" s="166"/>
      <c r="V175" s="166"/>
      <c r="W175" s="166"/>
      <c r="X175" s="166"/>
      <c r="Y175" s="166"/>
      <c r="Z175" s="166"/>
      <c r="AA175" s="166"/>
      <c r="AB175" s="166"/>
      <c r="AC175" s="166"/>
      <c r="AD175" s="166"/>
      <c r="AE175" s="166"/>
      <c r="AF175" s="166"/>
      <c r="AG175" s="166"/>
      <c r="AH175" s="166"/>
      <c r="AI175" s="166"/>
      <c r="AJ175" s="166"/>
      <c r="AK175" s="166"/>
      <c r="AL175" s="166"/>
      <c r="AM175" s="166"/>
      <c r="AN175" s="166"/>
      <c r="AO175" s="166"/>
      <c r="AP175" s="166"/>
      <c r="AQ175" s="166"/>
      <c r="AR175" s="166"/>
      <c r="AS175" s="166"/>
      <c r="AT175" s="166"/>
      <c r="AU175" s="166"/>
      <c r="AV175" s="166"/>
      <c r="AW175" s="166"/>
      <c r="AX175" s="166"/>
      <c r="AY175" s="166"/>
      <c r="AZ175" s="166"/>
      <c r="BA175" s="166"/>
      <c r="BB175" s="166"/>
      <c r="BC175" s="166"/>
      <c r="BD175" s="166"/>
      <c r="BE175" s="166"/>
      <c r="BF175" s="166"/>
      <c r="BG175" s="166"/>
      <c r="BH175" s="166"/>
      <c r="BI175" s="166"/>
    </row>
    <row r="176" spans="2:61">
      <c r="B176" s="166"/>
      <c r="C176" s="16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16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66"/>
      <c r="AX176" s="166"/>
      <c r="AY176" s="166"/>
      <c r="AZ176" s="166"/>
      <c r="BA176" s="166"/>
      <c r="BB176" s="166"/>
      <c r="BC176" s="166"/>
      <c r="BD176" s="166"/>
      <c r="BE176" s="166"/>
      <c r="BF176" s="166"/>
      <c r="BG176" s="166"/>
      <c r="BH176" s="166"/>
      <c r="BI176" s="166"/>
    </row>
    <row r="177" spans="2:61">
      <c r="B177" s="166"/>
      <c r="C177" s="166"/>
      <c r="D177" s="166"/>
      <c r="E177" s="166"/>
      <c r="F177" s="166"/>
      <c r="G177" s="166"/>
      <c r="H177" s="166"/>
      <c r="I177" s="166" t="s">
        <v>850</v>
      </c>
      <c r="K177" s="166"/>
      <c r="L177" s="166"/>
      <c r="M177" s="166"/>
      <c r="N177" s="166"/>
      <c r="O177" s="166"/>
      <c r="P177" s="166"/>
      <c r="Q177" s="166"/>
      <c r="R177" s="166"/>
      <c r="S177" s="166"/>
      <c r="T177" s="166"/>
      <c r="U177" s="166"/>
      <c r="V177" s="166"/>
      <c r="W177" s="166"/>
      <c r="X177" s="166"/>
      <c r="Y177" s="166"/>
      <c r="Z177" s="166"/>
      <c r="AA177" s="166"/>
      <c r="AB177" s="166"/>
      <c r="AC177" s="166"/>
      <c r="AD177" s="166"/>
      <c r="AE177" s="166"/>
      <c r="AF177" s="166"/>
      <c r="AG177" s="166"/>
      <c r="AH177" s="166"/>
      <c r="AI177" s="166"/>
      <c r="AJ177" s="166"/>
      <c r="AK177" s="166"/>
      <c r="AL177" s="166"/>
      <c r="AM177" s="166"/>
      <c r="AN177" s="166"/>
      <c r="AO177" s="166"/>
      <c r="AP177" s="166"/>
      <c r="AQ177" s="166"/>
      <c r="AR177" s="166"/>
      <c r="AS177" s="166"/>
      <c r="AT177" s="166"/>
      <c r="AU177" s="166"/>
      <c r="AV177" s="166"/>
      <c r="AW177" s="166"/>
      <c r="AX177" s="166"/>
      <c r="AY177" s="166"/>
      <c r="AZ177" s="166"/>
      <c r="BA177" s="166"/>
      <c r="BB177" s="166"/>
      <c r="BC177" s="166"/>
      <c r="BD177" s="166"/>
      <c r="BE177" s="166"/>
      <c r="BF177" s="166"/>
      <c r="BG177" s="166"/>
      <c r="BH177" s="166"/>
      <c r="BI177" s="166"/>
    </row>
    <row r="178" spans="2:61">
      <c r="B178" s="166"/>
      <c r="C178" s="166"/>
      <c r="D178" s="166"/>
      <c r="E178" s="166"/>
      <c r="F178" s="166"/>
      <c r="G178" s="166"/>
      <c r="H178" s="166"/>
      <c r="I178" s="166" t="s">
        <v>849</v>
      </c>
      <c r="K178" s="166"/>
      <c r="L178" s="166"/>
      <c r="M178" s="166"/>
      <c r="N178" s="166"/>
      <c r="O178" s="166"/>
      <c r="P178" s="166"/>
      <c r="Q178" s="166"/>
      <c r="R178" s="166"/>
      <c r="S178" s="166"/>
      <c r="T178" s="166"/>
      <c r="U178" s="166"/>
      <c r="V178" s="166"/>
      <c r="W178" s="166"/>
      <c r="X178" s="166"/>
      <c r="Y178" s="166"/>
      <c r="Z178" s="166"/>
      <c r="AA178" s="16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66"/>
      <c r="AX178" s="166"/>
      <c r="AY178" s="166"/>
      <c r="AZ178" s="166"/>
      <c r="BA178" s="166"/>
      <c r="BB178" s="166"/>
      <c r="BC178" s="166"/>
      <c r="BD178" s="166"/>
      <c r="BE178" s="166"/>
      <c r="BF178" s="166"/>
      <c r="BG178" s="166"/>
      <c r="BH178" s="166"/>
      <c r="BI178" s="166"/>
    </row>
    <row r="179" spans="2:61">
      <c r="B179" s="166"/>
      <c r="C179" s="166"/>
      <c r="D179" s="166"/>
      <c r="E179" s="166"/>
      <c r="F179" s="166"/>
      <c r="G179" s="166"/>
      <c r="H179" s="166"/>
      <c r="I179" s="166" t="s">
        <v>848</v>
      </c>
      <c r="K179" s="166"/>
      <c r="L179" s="166"/>
      <c r="M179" s="166"/>
      <c r="N179" s="166"/>
      <c r="O179" s="166"/>
      <c r="P179" s="166"/>
      <c r="Q179" s="166"/>
      <c r="R179" s="166"/>
      <c r="S179" s="166"/>
      <c r="T179" s="166"/>
      <c r="U179" s="166"/>
      <c r="V179" s="166"/>
      <c r="W179" s="166"/>
      <c r="X179" s="166"/>
      <c r="Y179" s="166"/>
      <c r="Z179" s="166"/>
      <c r="AA179" s="166"/>
      <c r="AB179" s="166"/>
      <c r="AC179" s="166"/>
      <c r="AD179" s="166"/>
      <c r="AE179" s="166"/>
      <c r="AF179" s="166"/>
      <c r="AG179" s="166"/>
      <c r="AH179" s="166"/>
      <c r="AI179" s="166"/>
      <c r="AJ179" s="166"/>
      <c r="AK179" s="166"/>
      <c r="AL179" s="166"/>
      <c r="AM179" s="166"/>
      <c r="AN179" s="166"/>
      <c r="AO179" s="166"/>
      <c r="AP179" s="166"/>
      <c r="AQ179" s="166"/>
      <c r="AR179" s="166"/>
      <c r="AS179" s="166"/>
      <c r="AT179" s="166"/>
      <c r="AU179" s="166"/>
      <c r="AV179" s="166"/>
      <c r="AW179" s="166"/>
      <c r="AX179" s="166"/>
      <c r="AY179" s="166"/>
      <c r="AZ179" s="166"/>
      <c r="BA179" s="166"/>
      <c r="BB179" s="166"/>
      <c r="BC179" s="166"/>
      <c r="BD179" s="166"/>
      <c r="BE179" s="166"/>
      <c r="BF179" s="166"/>
      <c r="BG179" s="166"/>
      <c r="BH179" s="166"/>
      <c r="BI179" s="166"/>
    </row>
    <row r="180" spans="2:61">
      <c r="B180" s="166"/>
      <c r="C180" s="166"/>
      <c r="D180" s="166"/>
      <c r="E180" s="166"/>
      <c r="F180" s="166"/>
      <c r="G180" s="166"/>
      <c r="H180" s="166"/>
      <c r="I180" s="166" t="s">
        <v>878</v>
      </c>
      <c r="K180" s="166"/>
      <c r="L180" s="166"/>
      <c r="M180" s="166"/>
      <c r="N180" s="166"/>
      <c r="O180" s="166"/>
      <c r="P180" s="166"/>
      <c r="Q180" s="166"/>
      <c r="R180" s="166"/>
      <c r="S180" s="166"/>
      <c r="T180" s="166"/>
      <c r="U180" s="166"/>
      <c r="V180" s="166"/>
      <c r="W180" s="166"/>
      <c r="X180" s="166"/>
      <c r="Y180" s="166"/>
      <c r="Z180" s="166"/>
      <c r="AA180" s="16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66"/>
      <c r="AX180" s="166"/>
      <c r="AY180" s="166"/>
      <c r="AZ180" s="166"/>
      <c r="BA180" s="166"/>
      <c r="BB180" s="166"/>
      <c r="BC180" s="166"/>
      <c r="BD180" s="166"/>
      <c r="BE180" s="166"/>
      <c r="BF180" s="166"/>
      <c r="BG180" s="166"/>
      <c r="BH180" s="166"/>
      <c r="BI180" s="166"/>
    </row>
    <row r="181" spans="2:61">
      <c r="B181" s="166"/>
      <c r="C181" s="166"/>
      <c r="D181" s="166"/>
      <c r="E181" s="166"/>
      <c r="F181" s="166"/>
      <c r="G181" s="166"/>
      <c r="H181" s="166"/>
      <c r="I181" s="166"/>
      <c r="J181" s="166"/>
      <c r="K181" s="166"/>
      <c r="L181" s="166"/>
      <c r="M181" s="166"/>
      <c r="N181" s="166"/>
      <c r="O181" s="166"/>
      <c r="P181" s="166"/>
      <c r="Q181" s="166"/>
      <c r="R181" s="166"/>
      <c r="S181" s="166"/>
      <c r="T181" s="166"/>
      <c r="U181" s="166"/>
      <c r="V181" s="166"/>
      <c r="W181" s="166"/>
      <c r="X181" s="166"/>
      <c r="Y181" s="166"/>
      <c r="Z181" s="166"/>
      <c r="AA181" s="166"/>
      <c r="AB181" s="166"/>
      <c r="AC181" s="166"/>
      <c r="AD181" s="166"/>
      <c r="AE181" s="166"/>
      <c r="AF181" s="166"/>
      <c r="AG181" s="166"/>
      <c r="AH181" s="166"/>
      <c r="AI181" s="166"/>
      <c r="AJ181" s="166"/>
      <c r="AK181" s="166"/>
      <c r="AL181" s="166"/>
      <c r="AM181" s="166"/>
      <c r="AN181" s="166"/>
      <c r="AO181" s="166"/>
      <c r="AP181" s="166"/>
      <c r="AQ181" s="166"/>
      <c r="AR181" s="166"/>
      <c r="AS181" s="166"/>
      <c r="AT181" s="166"/>
      <c r="AU181" s="166"/>
      <c r="AV181" s="166"/>
      <c r="AW181" s="166"/>
      <c r="AX181" s="166"/>
      <c r="AY181" s="166"/>
      <c r="AZ181" s="166"/>
      <c r="BA181" s="166"/>
      <c r="BB181" s="166"/>
      <c r="BC181" s="166"/>
      <c r="BD181" s="166"/>
      <c r="BE181" s="166"/>
      <c r="BF181" s="166"/>
      <c r="BG181" s="166"/>
      <c r="BH181" s="166"/>
      <c r="BI181" s="166"/>
    </row>
    <row r="182" spans="2:61">
      <c r="B182" s="166"/>
      <c r="C182" s="16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16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66"/>
      <c r="AX182" s="166"/>
      <c r="AY182" s="166"/>
      <c r="AZ182" s="166"/>
      <c r="BA182" s="166"/>
      <c r="BB182" s="166"/>
      <c r="BC182" s="166"/>
      <c r="BD182" s="166"/>
      <c r="BE182" s="166"/>
      <c r="BF182" s="166"/>
      <c r="BG182" s="166"/>
      <c r="BH182" s="166"/>
      <c r="BI182" s="166"/>
    </row>
    <row r="183" spans="2:61">
      <c r="B183" s="166"/>
      <c r="C183" s="166"/>
      <c r="D183" s="166"/>
      <c r="E183" s="166"/>
      <c r="F183" s="166"/>
      <c r="G183" s="166"/>
      <c r="H183" s="166"/>
      <c r="I183" s="166"/>
      <c r="J183" s="166"/>
      <c r="K183" s="166"/>
      <c r="L183" s="166"/>
      <c r="M183" s="166"/>
      <c r="N183" s="166"/>
      <c r="O183" s="166"/>
      <c r="P183" s="166"/>
      <c r="Q183" s="166"/>
      <c r="R183" s="166"/>
      <c r="S183" s="166"/>
      <c r="T183" s="166"/>
      <c r="U183" s="166"/>
      <c r="V183" s="166"/>
      <c r="W183" s="166"/>
      <c r="X183" s="166"/>
      <c r="Y183" s="166"/>
      <c r="Z183" s="166"/>
      <c r="AA183" s="166"/>
      <c r="AB183" s="166"/>
      <c r="AC183" s="166"/>
      <c r="AD183" s="166"/>
      <c r="AE183" s="166"/>
      <c r="AF183" s="166"/>
      <c r="AG183" s="166"/>
      <c r="AH183" s="166"/>
      <c r="AI183" s="166"/>
      <c r="AJ183" s="166"/>
      <c r="AK183" s="166"/>
      <c r="AL183" s="166"/>
      <c r="AM183" s="166"/>
      <c r="AN183" s="166"/>
      <c r="AO183" s="166"/>
      <c r="AP183" s="166"/>
      <c r="AQ183" s="166"/>
      <c r="AR183" s="166"/>
      <c r="AS183" s="166"/>
      <c r="AT183" s="166"/>
      <c r="AU183" s="166"/>
      <c r="AV183" s="166"/>
      <c r="AW183" s="166"/>
      <c r="AX183" s="166"/>
      <c r="AY183" s="166"/>
      <c r="AZ183" s="166"/>
      <c r="BA183" s="166"/>
      <c r="BB183" s="166"/>
      <c r="BC183" s="166"/>
      <c r="BD183" s="166"/>
      <c r="BE183" s="166"/>
      <c r="BF183" s="166"/>
      <c r="BG183" s="166"/>
      <c r="BH183" s="166"/>
      <c r="BI183" s="166"/>
    </row>
    <row r="184" spans="2:61">
      <c r="B184" s="166"/>
      <c r="C184" s="16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16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66"/>
      <c r="AX184" s="166"/>
      <c r="AY184" s="166"/>
      <c r="AZ184" s="166"/>
      <c r="BA184" s="166"/>
      <c r="BB184" s="166"/>
      <c r="BC184" s="166"/>
      <c r="BD184" s="166"/>
      <c r="BE184" s="166"/>
      <c r="BF184" s="166"/>
      <c r="BG184" s="166"/>
      <c r="BH184" s="166"/>
      <c r="BI184" s="166"/>
    </row>
    <row r="185" spans="2:61">
      <c r="B185" s="166"/>
      <c r="C185" s="166"/>
      <c r="D185" s="166"/>
      <c r="E185" s="166"/>
      <c r="F185" s="166"/>
      <c r="G185" s="166"/>
      <c r="H185" s="166"/>
      <c r="I185" s="166"/>
      <c r="J185" s="166"/>
      <c r="K185" s="166"/>
      <c r="L185" s="166"/>
      <c r="M185" s="166"/>
      <c r="N185" s="166"/>
      <c r="O185" s="166"/>
      <c r="P185" s="166"/>
      <c r="Q185" s="166"/>
      <c r="R185" s="166"/>
      <c r="S185" s="166"/>
      <c r="T185" s="166"/>
      <c r="U185" s="166"/>
      <c r="V185" s="166"/>
      <c r="W185" s="166"/>
      <c r="X185" s="166"/>
      <c r="Y185" s="166"/>
      <c r="Z185" s="166"/>
      <c r="AA185" s="166"/>
      <c r="AB185" s="166"/>
      <c r="AC185" s="166"/>
      <c r="AD185" s="166"/>
      <c r="AE185" s="166"/>
      <c r="AF185" s="166"/>
      <c r="AG185" s="166"/>
      <c r="AH185" s="166"/>
      <c r="AI185" s="166"/>
      <c r="AJ185" s="166"/>
      <c r="AK185" s="166"/>
      <c r="AL185" s="166"/>
      <c r="AM185" s="166"/>
      <c r="AN185" s="166"/>
      <c r="AO185" s="166"/>
      <c r="AP185" s="166"/>
      <c r="AQ185" s="166"/>
      <c r="AR185" s="166"/>
      <c r="AS185" s="166"/>
      <c r="AT185" s="166"/>
      <c r="AU185" s="166"/>
      <c r="AV185" s="166"/>
      <c r="AW185" s="166"/>
      <c r="AX185" s="166"/>
      <c r="AY185" s="166"/>
      <c r="AZ185" s="166"/>
      <c r="BA185" s="166"/>
      <c r="BB185" s="166"/>
      <c r="BC185" s="166"/>
      <c r="BD185" s="166"/>
      <c r="BE185" s="166"/>
      <c r="BF185" s="166"/>
      <c r="BG185" s="166"/>
      <c r="BH185" s="166"/>
      <c r="BI185" s="166"/>
    </row>
    <row r="186" spans="2:61">
      <c r="B186" s="166"/>
      <c r="C186" s="16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16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66"/>
      <c r="AX186" s="166"/>
      <c r="AY186" s="166"/>
      <c r="AZ186" s="166"/>
      <c r="BA186" s="166"/>
      <c r="BB186" s="166"/>
      <c r="BC186" s="166"/>
      <c r="BD186" s="166"/>
      <c r="BE186" s="166"/>
      <c r="BF186" s="166"/>
      <c r="BG186" s="166"/>
      <c r="BH186" s="166"/>
      <c r="BI186" s="166"/>
    </row>
    <row r="187" spans="2:61">
      <c r="B187" s="166"/>
      <c r="C187" s="166"/>
      <c r="D187" s="166"/>
      <c r="E187" s="166"/>
      <c r="F187" s="166"/>
      <c r="G187" s="166"/>
      <c r="H187" s="166"/>
      <c r="I187" s="166"/>
      <c r="J187" s="166"/>
      <c r="K187" s="166"/>
      <c r="L187" s="166"/>
      <c r="M187" s="166"/>
      <c r="N187" s="166"/>
      <c r="O187" s="166"/>
      <c r="P187" s="166"/>
      <c r="Q187" s="166"/>
      <c r="R187" s="166"/>
      <c r="S187" s="166"/>
      <c r="T187" s="166"/>
      <c r="U187" s="166"/>
      <c r="V187" s="166"/>
      <c r="W187" s="166"/>
      <c r="X187" s="166"/>
      <c r="Y187" s="166"/>
      <c r="Z187" s="166"/>
      <c r="AA187" s="166"/>
      <c r="AB187" s="166"/>
      <c r="AC187" s="166"/>
      <c r="AD187" s="166"/>
      <c r="AE187" s="166"/>
      <c r="AF187" s="166"/>
      <c r="AG187" s="166"/>
      <c r="AH187" s="166"/>
      <c r="AI187" s="166"/>
      <c r="AJ187" s="166"/>
      <c r="AK187" s="166"/>
      <c r="AL187" s="166"/>
      <c r="AM187" s="166"/>
      <c r="AN187" s="166"/>
      <c r="AO187" s="166"/>
      <c r="AP187" s="166"/>
      <c r="AQ187" s="166"/>
      <c r="AR187" s="166"/>
      <c r="AS187" s="166"/>
      <c r="AT187" s="166"/>
      <c r="AU187" s="166"/>
      <c r="AV187" s="166"/>
      <c r="AW187" s="166"/>
      <c r="AX187" s="166"/>
      <c r="AY187" s="166"/>
      <c r="AZ187" s="166"/>
      <c r="BA187" s="166"/>
      <c r="BB187" s="166"/>
      <c r="BC187" s="166"/>
      <c r="BD187" s="166"/>
      <c r="BE187" s="166"/>
      <c r="BF187" s="166"/>
      <c r="BG187" s="166"/>
      <c r="BH187" s="166"/>
      <c r="BI187" s="166"/>
    </row>
    <row r="188" spans="2:61">
      <c r="B188" s="166"/>
      <c r="C188" s="16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16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66"/>
      <c r="AX188" s="166"/>
      <c r="AY188" s="166"/>
      <c r="AZ188" s="166"/>
      <c r="BA188" s="166"/>
      <c r="BB188" s="166"/>
      <c r="BC188" s="166"/>
      <c r="BD188" s="166"/>
      <c r="BE188" s="166"/>
      <c r="BF188" s="166"/>
      <c r="BG188" s="166"/>
      <c r="BH188" s="166"/>
      <c r="BI188" s="166"/>
    </row>
    <row r="189" spans="2:61">
      <c r="B189" s="166"/>
      <c r="C189" s="166"/>
      <c r="D189" s="166"/>
      <c r="E189" s="166"/>
      <c r="F189" s="166"/>
      <c r="G189" s="166"/>
      <c r="H189" s="166"/>
      <c r="I189" s="166"/>
      <c r="J189" s="166"/>
      <c r="K189" s="166"/>
      <c r="L189" s="166"/>
      <c r="M189" s="166"/>
      <c r="N189" s="166"/>
      <c r="O189" s="166"/>
      <c r="P189" s="166"/>
      <c r="Q189" s="166"/>
      <c r="R189" s="166"/>
      <c r="S189" s="166"/>
      <c r="T189" s="166"/>
      <c r="U189" s="166"/>
      <c r="V189" s="166"/>
      <c r="W189" s="166"/>
      <c r="X189" s="166"/>
      <c r="Y189" s="166"/>
      <c r="Z189" s="166"/>
      <c r="AA189" s="166"/>
      <c r="AB189" s="166"/>
      <c r="AC189" s="166"/>
      <c r="AD189" s="166"/>
      <c r="AE189" s="166"/>
      <c r="AF189" s="166"/>
      <c r="AG189" s="166"/>
      <c r="AH189" s="166"/>
      <c r="AI189" s="166"/>
      <c r="AJ189" s="166"/>
      <c r="AK189" s="166"/>
      <c r="AL189" s="166"/>
      <c r="AM189" s="166"/>
      <c r="AN189" s="166"/>
      <c r="AO189" s="166"/>
      <c r="AP189" s="166"/>
      <c r="AQ189" s="166"/>
      <c r="AR189" s="166"/>
      <c r="AS189" s="166"/>
      <c r="AT189" s="166"/>
      <c r="AU189" s="166"/>
      <c r="AV189" s="166"/>
      <c r="AW189" s="166"/>
      <c r="AX189" s="166"/>
      <c r="AY189" s="166"/>
      <c r="AZ189" s="166"/>
      <c r="BA189" s="166"/>
      <c r="BB189" s="166"/>
      <c r="BC189" s="166"/>
      <c r="BD189" s="166"/>
      <c r="BE189" s="166"/>
      <c r="BF189" s="166"/>
      <c r="BG189" s="166"/>
      <c r="BH189" s="166"/>
      <c r="BI189" s="166"/>
    </row>
    <row r="190" spans="2:61">
      <c r="B190" s="166"/>
      <c r="C190" s="16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16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66"/>
      <c r="AX190" s="166"/>
      <c r="AY190" s="166"/>
      <c r="AZ190" s="166"/>
      <c r="BA190" s="166"/>
      <c r="BB190" s="166"/>
      <c r="BC190" s="166"/>
      <c r="BD190" s="166"/>
      <c r="BE190" s="166"/>
      <c r="BF190" s="166"/>
      <c r="BG190" s="166"/>
      <c r="BH190" s="166"/>
      <c r="BI190" s="166"/>
    </row>
    <row r="191" spans="2:61">
      <c r="B191" s="166"/>
      <c r="C191" s="166"/>
      <c r="D191" s="166"/>
      <c r="E191" s="166"/>
      <c r="F191" s="166"/>
      <c r="G191" s="166"/>
      <c r="H191" s="166"/>
      <c r="I191" s="166"/>
      <c r="J191" s="166"/>
      <c r="K191" s="166"/>
      <c r="L191" s="166"/>
      <c r="M191" s="166"/>
      <c r="N191" s="166"/>
      <c r="O191" s="166"/>
      <c r="P191" s="166"/>
      <c r="Q191" s="166"/>
      <c r="R191" s="166"/>
      <c r="S191" s="166"/>
      <c r="T191" s="166"/>
      <c r="U191" s="166"/>
      <c r="V191" s="166"/>
      <c r="W191" s="166"/>
      <c r="X191" s="166"/>
      <c r="Y191" s="166"/>
      <c r="Z191" s="166"/>
      <c r="AA191" s="166"/>
      <c r="AB191" s="166"/>
      <c r="AC191" s="166"/>
      <c r="AD191" s="166"/>
      <c r="AE191" s="166"/>
      <c r="AF191" s="166"/>
      <c r="AG191" s="166"/>
      <c r="AH191" s="166"/>
      <c r="AI191" s="166"/>
      <c r="AJ191" s="166"/>
      <c r="AK191" s="166"/>
      <c r="AL191" s="166"/>
      <c r="AM191" s="166"/>
      <c r="AN191" s="166"/>
      <c r="AO191" s="166"/>
      <c r="AP191" s="166"/>
      <c r="AQ191" s="166"/>
      <c r="AR191" s="166"/>
      <c r="AS191" s="166"/>
      <c r="AT191" s="166"/>
      <c r="AU191" s="166"/>
      <c r="AV191" s="166"/>
      <c r="AW191" s="166"/>
      <c r="AX191" s="166"/>
      <c r="AY191" s="166"/>
      <c r="AZ191" s="166"/>
      <c r="BA191" s="166"/>
      <c r="BB191" s="166"/>
      <c r="BC191" s="166"/>
      <c r="BD191" s="166"/>
      <c r="BE191" s="166"/>
      <c r="BF191" s="166"/>
      <c r="BG191" s="166"/>
      <c r="BH191" s="166"/>
      <c r="BI191" s="166"/>
    </row>
    <row r="192" spans="2:61">
      <c r="B192" s="166"/>
      <c r="C192" s="1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16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66"/>
      <c r="AX192" s="166"/>
      <c r="AY192" s="166"/>
      <c r="AZ192" s="166"/>
      <c r="BA192" s="166"/>
      <c r="BB192" s="166"/>
      <c r="BC192" s="166"/>
      <c r="BD192" s="166"/>
      <c r="BE192" s="166"/>
      <c r="BF192" s="166"/>
      <c r="BG192" s="166"/>
      <c r="BH192" s="166"/>
      <c r="BI192" s="166"/>
    </row>
    <row r="193" spans="2:61">
      <c r="B193" s="166"/>
      <c r="C193" s="166"/>
      <c r="D193" s="166"/>
      <c r="E193" s="166"/>
      <c r="F193" s="166"/>
      <c r="G193" s="166"/>
      <c r="H193" s="166"/>
      <c r="I193" s="166"/>
      <c r="J193" s="166"/>
      <c r="K193" s="166"/>
      <c r="L193" s="166"/>
      <c r="M193" s="166"/>
      <c r="N193" s="166"/>
      <c r="O193" s="166"/>
      <c r="P193" s="166"/>
      <c r="Q193" s="166"/>
      <c r="R193" s="166"/>
      <c r="S193" s="166"/>
      <c r="T193" s="166"/>
      <c r="U193" s="166"/>
      <c r="V193" s="166"/>
      <c r="W193" s="166"/>
      <c r="X193" s="166"/>
      <c r="Y193" s="166"/>
      <c r="Z193" s="166"/>
      <c r="AA193" s="166"/>
      <c r="AB193" s="166"/>
      <c r="AC193" s="166"/>
      <c r="AD193" s="166"/>
      <c r="AE193" s="166"/>
      <c r="AF193" s="166"/>
      <c r="AG193" s="166"/>
      <c r="AH193" s="166"/>
      <c r="AI193" s="166"/>
      <c r="AJ193" s="166"/>
      <c r="AK193" s="166"/>
      <c r="AL193" s="166"/>
      <c r="AM193" s="166"/>
      <c r="AN193" s="166"/>
      <c r="AO193" s="166"/>
      <c r="AP193" s="166"/>
      <c r="AQ193" s="166"/>
      <c r="AR193" s="166"/>
      <c r="AS193" s="166"/>
      <c r="AT193" s="166"/>
      <c r="AU193" s="166"/>
      <c r="AV193" s="166"/>
      <c r="AW193" s="166"/>
      <c r="AX193" s="166"/>
      <c r="AY193" s="166"/>
      <c r="AZ193" s="166"/>
      <c r="BA193" s="166"/>
      <c r="BB193" s="166"/>
      <c r="BC193" s="166"/>
      <c r="BD193" s="166"/>
      <c r="BE193" s="166"/>
      <c r="BF193" s="166"/>
      <c r="BG193" s="166"/>
      <c r="BH193" s="166"/>
      <c r="BI193" s="166"/>
    </row>
    <row r="194" spans="2:61">
      <c r="B194" s="166"/>
      <c r="C194" s="16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16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66"/>
      <c r="AX194" s="166"/>
      <c r="AY194" s="166"/>
      <c r="AZ194" s="166"/>
      <c r="BA194" s="166"/>
      <c r="BB194" s="166"/>
      <c r="BC194" s="166"/>
      <c r="BD194" s="166"/>
      <c r="BE194" s="166"/>
      <c r="BF194" s="166"/>
      <c r="BG194" s="166"/>
      <c r="BH194" s="166"/>
      <c r="BI194" s="166"/>
    </row>
    <row r="195" spans="2:61">
      <c r="B195" s="166"/>
      <c r="C195" s="166"/>
      <c r="D195" s="166"/>
      <c r="E195" s="166"/>
      <c r="F195" s="166"/>
      <c r="G195" s="166"/>
      <c r="H195" s="166"/>
      <c r="I195" s="166"/>
      <c r="J195" s="166"/>
      <c r="K195" s="166"/>
      <c r="L195" s="166"/>
      <c r="M195" s="166"/>
      <c r="N195" s="166"/>
      <c r="O195" s="166"/>
      <c r="P195" s="166"/>
      <c r="Q195" s="166"/>
      <c r="R195" s="166"/>
      <c r="S195" s="166"/>
      <c r="T195" s="166"/>
      <c r="U195" s="166"/>
      <c r="V195" s="166"/>
      <c r="W195" s="166"/>
      <c r="X195" s="166"/>
      <c r="Y195" s="166"/>
      <c r="Z195" s="166"/>
      <c r="AA195" s="166"/>
      <c r="AB195" s="166"/>
      <c r="AC195" s="166"/>
      <c r="AD195" s="166"/>
      <c r="AE195" s="166"/>
      <c r="AF195" s="166"/>
      <c r="AG195" s="166"/>
      <c r="AH195" s="166"/>
      <c r="AI195" s="166"/>
      <c r="AJ195" s="166"/>
      <c r="AK195" s="166"/>
      <c r="AL195" s="166"/>
      <c r="AM195" s="166"/>
      <c r="AN195" s="166"/>
      <c r="AO195" s="166"/>
      <c r="AP195" s="166"/>
      <c r="AQ195" s="166"/>
      <c r="AR195" s="166"/>
      <c r="AS195" s="166"/>
      <c r="AT195" s="166"/>
      <c r="AU195" s="166"/>
      <c r="AV195" s="166"/>
      <c r="AW195" s="166"/>
      <c r="AX195" s="166"/>
      <c r="AY195" s="166"/>
      <c r="AZ195" s="166"/>
      <c r="BA195" s="166"/>
      <c r="BB195" s="166"/>
      <c r="BC195" s="166"/>
      <c r="BD195" s="166"/>
      <c r="BE195" s="166"/>
      <c r="BF195" s="166"/>
      <c r="BG195" s="166"/>
      <c r="BH195" s="166"/>
      <c r="BI195" s="166"/>
    </row>
    <row r="196" spans="2:61">
      <c r="B196" s="166"/>
      <c r="C196" s="16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16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66"/>
      <c r="AX196" s="166"/>
      <c r="AY196" s="166"/>
      <c r="AZ196" s="166"/>
      <c r="BA196" s="166"/>
      <c r="BB196" s="166"/>
      <c r="BC196" s="166"/>
      <c r="BD196" s="166"/>
      <c r="BE196" s="166"/>
      <c r="BF196" s="166"/>
      <c r="BG196" s="166"/>
      <c r="BH196" s="166"/>
      <c r="BI196" s="166"/>
    </row>
    <row r="197" spans="2:61">
      <c r="B197" s="166"/>
      <c r="C197" s="166"/>
      <c r="D197" s="166"/>
      <c r="E197" s="166"/>
      <c r="F197" s="166"/>
      <c r="G197" s="166"/>
      <c r="H197" s="166"/>
      <c r="I197" s="166"/>
      <c r="J197" s="166"/>
      <c r="K197" s="166"/>
      <c r="L197" s="166"/>
      <c r="M197" s="166"/>
      <c r="N197" s="166"/>
      <c r="O197" s="166"/>
      <c r="P197" s="166"/>
      <c r="Q197" s="166"/>
      <c r="R197" s="166"/>
      <c r="S197" s="166"/>
      <c r="T197" s="166"/>
      <c r="U197" s="166"/>
      <c r="V197" s="166"/>
      <c r="W197" s="166"/>
      <c r="X197" s="166"/>
      <c r="Y197" s="166"/>
      <c r="Z197" s="166"/>
      <c r="AA197" s="166"/>
      <c r="AB197" s="166"/>
      <c r="AC197" s="166"/>
      <c r="AD197" s="166"/>
      <c r="AE197" s="166"/>
      <c r="AF197" s="166"/>
      <c r="AG197" s="166"/>
      <c r="AH197" s="166"/>
      <c r="AI197" s="166"/>
      <c r="AJ197" s="166"/>
      <c r="AK197" s="166"/>
      <c r="AL197" s="166"/>
      <c r="AM197" s="166"/>
      <c r="AN197" s="166"/>
      <c r="AO197" s="166"/>
      <c r="AP197" s="166"/>
      <c r="AQ197" s="166"/>
      <c r="AR197" s="166"/>
      <c r="AS197" s="166"/>
      <c r="AT197" s="166"/>
      <c r="AU197" s="166"/>
      <c r="AV197" s="166"/>
      <c r="AW197" s="166"/>
      <c r="AX197" s="166"/>
      <c r="AY197" s="166"/>
      <c r="AZ197" s="166"/>
      <c r="BA197" s="166"/>
      <c r="BB197" s="166"/>
      <c r="BC197" s="166"/>
      <c r="BD197" s="166"/>
      <c r="BE197" s="166"/>
      <c r="BF197" s="166"/>
      <c r="BG197" s="166"/>
      <c r="BH197" s="166"/>
      <c r="BI197" s="166"/>
    </row>
    <row r="198" spans="2:61">
      <c r="B198" s="166"/>
      <c r="C198" s="16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16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66"/>
      <c r="AX198" s="166"/>
      <c r="AY198" s="166"/>
      <c r="AZ198" s="166"/>
      <c r="BA198" s="166"/>
      <c r="BB198" s="166"/>
      <c r="BC198" s="166"/>
      <c r="BD198" s="166"/>
      <c r="BE198" s="166"/>
      <c r="BF198" s="166"/>
      <c r="BG198" s="166"/>
      <c r="BH198" s="166"/>
      <c r="BI198" s="166"/>
    </row>
    <row r="199" spans="2:61">
      <c r="B199" s="166"/>
      <c r="C199" s="166"/>
      <c r="D199" s="166"/>
      <c r="E199" s="166"/>
      <c r="F199" s="166"/>
      <c r="G199" s="166"/>
      <c r="H199" s="166"/>
      <c r="I199" s="166"/>
      <c r="J199" s="166"/>
      <c r="K199" s="166"/>
      <c r="L199" s="166"/>
      <c r="M199" s="166"/>
      <c r="N199" s="166"/>
      <c r="O199" s="166"/>
      <c r="P199" s="166"/>
      <c r="Q199" s="166"/>
      <c r="R199" s="166"/>
      <c r="S199" s="166"/>
      <c r="T199" s="166"/>
      <c r="U199" s="166"/>
      <c r="V199" s="166"/>
      <c r="W199" s="166"/>
      <c r="X199" s="166"/>
      <c r="Y199" s="166"/>
      <c r="Z199" s="166"/>
      <c r="AA199" s="166"/>
      <c r="AB199" s="166"/>
      <c r="AC199" s="166"/>
      <c r="AD199" s="166"/>
      <c r="AE199" s="166"/>
      <c r="AF199" s="166"/>
      <c r="AG199" s="166"/>
      <c r="AH199" s="166"/>
      <c r="AI199" s="166"/>
      <c r="AJ199" s="166"/>
      <c r="AK199" s="166"/>
      <c r="AL199" s="166"/>
      <c r="AM199" s="166"/>
      <c r="AN199" s="166"/>
      <c r="AO199" s="166"/>
      <c r="AP199" s="166"/>
      <c r="AQ199" s="166"/>
      <c r="AR199" s="166"/>
      <c r="AS199" s="166"/>
      <c r="AT199" s="166"/>
      <c r="AU199" s="166"/>
      <c r="AV199" s="166"/>
      <c r="AW199" s="166"/>
      <c r="AX199" s="166"/>
      <c r="AY199" s="166"/>
      <c r="AZ199" s="166"/>
      <c r="BA199" s="166"/>
      <c r="BB199" s="166"/>
      <c r="BC199" s="166"/>
      <c r="BD199" s="166"/>
      <c r="BE199" s="166"/>
      <c r="BF199" s="166"/>
      <c r="BG199" s="166"/>
      <c r="BH199" s="166"/>
      <c r="BI199" s="166"/>
    </row>
    <row r="200" spans="2:61">
      <c r="B200" s="166"/>
      <c r="C200" s="166"/>
      <c r="D200" s="166"/>
      <c r="E200" s="166"/>
      <c r="F200" s="166"/>
      <c r="G200" s="166"/>
      <c r="H200" s="166"/>
      <c r="I200" s="166"/>
      <c r="J200" s="166"/>
      <c r="K200" s="166"/>
      <c r="L200" s="166"/>
      <c r="M200" s="166"/>
      <c r="N200" s="166"/>
      <c r="O200" s="166"/>
      <c r="P200" s="166"/>
      <c r="Q200" s="166"/>
      <c r="R200" s="166"/>
      <c r="S200" s="166"/>
      <c r="T200" s="166"/>
      <c r="U200" s="166"/>
      <c r="V200" s="166"/>
      <c r="W200" s="166"/>
      <c r="X200" s="166"/>
      <c r="Y200" s="166"/>
      <c r="Z200" s="166"/>
      <c r="AA200" s="166"/>
      <c r="AB200" s="166"/>
      <c r="AC200" s="166"/>
      <c r="AD200" s="166"/>
      <c r="AE200" s="166"/>
      <c r="AF200" s="166"/>
      <c r="AG200" s="166"/>
      <c r="AH200" s="166"/>
      <c r="AI200" s="166"/>
      <c r="AJ200" s="166"/>
      <c r="AK200" s="166"/>
      <c r="AL200" s="166"/>
      <c r="AM200" s="166"/>
      <c r="AN200" s="166"/>
      <c r="AO200" s="166"/>
      <c r="AP200" s="166"/>
      <c r="AQ200" s="166"/>
      <c r="AR200" s="166"/>
      <c r="AS200" s="166"/>
      <c r="AT200" s="166"/>
      <c r="AU200" s="166"/>
      <c r="AV200" s="166"/>
      <c r="AW200" s="166"/>
      <c r="AX200" s="166"/>
      <c r="AY200" s="166"/>
      <c r="AZ200" s="166"/>
      <c r="BA200" s="166"/>
      <c r="BB200" s="166"/>
      <c r="BC200" s="166"/>
      <c r="BD200" s="166"/>
      <c r="BE200" s="166"/>
      <c r="BF200" s="166"/>
      <c r="BG200" s="166"/>
      <c r="BH200" s="166"/>
      <c r="BI200" s="166"/>
    </row>
    <row r="201" spans="2:61">
      <c r="B201" s="166"/>
      <c r="C201" s="166"/>
      <c r="D201" s="166"/>
      <c r="E201" s="166"/>
      <c r="F201" s="166"/>
      <c r="G201" s="166"/>
      <c r="H201" s="166"/>
      <c r="I201" s="166"/>
      <c r="J201" s="166"/>
      <c r="K201" s="166"/>
      <c r="L201" s="166"/>
      <c r="M201" s="166"/>
      <c r="N201" s="166"/>
      <c r="O201" s="166"/>
      <c r="P201" s="166"/>
      <c r="Q201" s="166"/>
      <c r="R201" s="166"/>
      <c r="S201" s="166"/>
      <c r="T201" s="166"/>
      <c r="U201" s="166"/>
      <c r="V201" s="166"/>
      <c r="W201" s="166"/>
      <c r="X201" s="166"/>
      <c r="Y201" s="166"/>
      <c r="Z201" s="166"/>
      <c r="AA201" s="166"/>
      <c r="AB201" s="166"/>
      <c r="AC201" s="166"/>
      <c r="AD201" s="166"/>
      <c r="AE201" s="166"/>
      <c r="AF201" s="166"/>
      <c r="AG201" s="166"/>
      <c r="AH201" s="166"/>
      <c r="AI201" s="166"/>
      <c r="AJ201" s="166"/>
      <c r="AK201" s="166"/>
      <c r="AL201" s="166"/>
      <c r="AM201" s="166"/>
      <c r="AN201" s="166"/>
      <c r="AO201" s="166"/>
      <c r="AP201" s="166"/>
      <c r="AQ201" s="166"/>
      <c r="AR201" s="166"/>
      <c r="AS201" s="166"/>
      <c r="AT201" s="166"/>
      <c r="AU201" s="166"/>
      <c r="AV201" s="166"/>
      <c r="AW201" s="166"/>
      <c r="AX201" s="166"/>
      <c r="AY201" s="166"/>
      <c r="AZ201" s="166"/>
      <c r="BA201" s="166"/>
      <c r="BB201" s="166"/>
      <c r="BC201" s="166"/>
      <c r="BD201" s="166"/>
      <c r="BE201" s="166"/>
      <c r="BF201" s="166"/>
      <c r="BG201" s="166"/>
      <c r="BH201" s="166"/>
      <c r="BI201" s="166"/>
    </row>
    <row r="202" spans="2:61">
      <c r="B202" s="166"/>
      <c r="C202" s="166"/>
      <c r="D202" s="166"/>
      <c r="E202" s="166"/>
      <c r="F202" s="166"/>
      <c r="G202" s="166"/>
      <c r="H202" s="166"/>
      <c r="I202" s="166"/>
      <c r="J202" s="166"/>
      <c r="K202" s="166"/>
      <c r="L202" s="166"/>
      <c r="M202" s="166"/>
      <c r="N202" s="166"/>
      <c r="O202" s="166"/>
      <c r="P202" s="166"/>
      <c r="Q202" s="166"/>
      <c r="R202" s="166"/>
      <c r="S202" s="166"/>
      <c r="T202" s="166"/>
      <c r="U202" s="166"/>
      <c r="V202" s="166"/>
      <c r="W202" s="166"/>
      <c r="X202" s="166"/>
      <c r="Y202" s="166"/>
      <c r="Z202" s="166"/>
      <c r="AA202" s="166"/>
      <c r="AB202" s="166"/>
      <c r="AC202" s="166"/>
      <c r="AD202" s="166"/>
      <c r="AE202" s="166"/>
      <c r="AF202" s="166"/>
      <c r="AG202" s="166"/>
      <c r="AH202" s="166"/>
      <c r="AI202" s="166"/>
      <c r="AJ202" s="166"/>
      <c r="AK202" s="166"/>
      <c r="AL202" s="166"/>
      <c r="AM202" s="166"/>
      <c r="AN202" s="166"/>
      <c r="AO202" s="166"/>
      <c r="AP202" s="166"/>
      <c r="AQ202" s="166"/>
      <c r="AR202" s="166"/>
      <c r="AS202" s="166"/>
      <c r="AT202" s="166"/>
      <c r="AU202" s="166"/>
      <c r="AV202" s="166"/>
      <c r="AW202" s="166"/>
      <c r="AX202" s="166"/>
      <c r="AY202" s="166"/>
      <c r="AZ202" s="166"/>
      <c r="BA202" s="166"/>
      <c r="BB202" s="166"/>
      <c r="BC202" s="166"/>
      <c r="BD202" s="166"/>
      <c r="BE202" s="166"/>
      <c r="BF202" s="166"/>
      <c r="BG202" s="166"/>
      <c r="BH202" s="166"/>
      <c r="BI202" s="166"/>
    </row>
    <row r="203" spans="2:61">
      <c r="B203" s="166"/>
      <c r="C203" s="166"/>
      <c r="D203" s="166"/>
      <c r="E203" s="166"/>
      <c r="F203" s="166"/>
      <c r="G203" s="166"/>
      <c r="H203" s="166"/>
      <c r="I203" s="166"/>
      <c r="J203" s="166"/>
      <c r="K203" s="166"/>
      <c r="L203" s="166"/>
      <c r="M203" s="166"/>
      <c r="N203" s="166"/>
      <c r="O203" s="166"/>
      <c r="P203" s="166"/>
      <c r="Q203" s="166"/>
      <c r="R203" s="166"/>
      <c r="S203" s="166"/>
      <c r="T203" s="166"/>
      <c r="U203" s="166"/>
      <c r="V203" s="166"/>
      <c r="W203" s="166"/>
      <c r="X203" s="166"/>
      <c r="Y203" s="166"/>
      <c r="Z203" s="166"/>
      <c r="AA203" s="166"/>
      <c r="AB203" s="166"/>
      <c r="AC203" s="166"/>
      <c r="AD203" s="166"/>
      <c r="AE203" s="166"/>
      <c r="AF203" s="166"/>
      <c r="AG203" s="166"/>
      <c r="AH203" s="166"/>
      <c r="AI203" s="166"/>
      <c r="AJ203" s="166"/>
      <c r="AK203" s="166"/>
      <c r="AL203" s="166"/>
      <c r="AM203" s="166"/>
      <c r="AN203" s="166"/>
      <c r="AO203" s="166"/>
      <c r="AP203" s="166"/>
      <c r="AQ203" s="166"/>
      <c r="AR203" s="166"/>
      <c r="AS203" s="166"/>
      <c r="AT203" s="166"/>
      <c r="AU203" s="166"/>
      <c r="AV203" s="166"/>
      <c r="AW203" s="166"/>
      <c r="AX203" s="166"/>
      <c r="AY203" s="166"/>
      <c r="AZ203" s="166"/>
      <c r="BA203" s="166"/>
      <c r="BB203" s="166"/>
      <c r="BC203" s="166"/>
      <c r="BD203" s="166"/>
      <c r="BE203" s="166"/>
      <c r="BF203" s="166"/>
      <c r="BG203" s="166"/>
      <c r="BH203" s="166"/>
      <c r="BI203" s="166"/>
    </row>
    <row r="204" spans="2:61">
      <c r="B204" s="166"/>
      <c r="C204" s="166"/>
      <c r="D204" s="166"/>
      <c r="E204" s="166"/>
      <c r="F204" s="166"/>
      <c r="G204" s="166"/>
      <c r="H204" s="166"/>
      <c r="I204" s="166"/>
      <c r="J204" s="166"/>
      <c r="K204" s="166"/>
      <c r="L204" s="166"/>
      <c r="M204" s="166"/>
      <c r="N204" s="166"/>
      <c r="O204" s="166"/>
      <c r="P204" s="166"/>
      <c r="Q204" s="166"/>
      <c r="R204" s="166"/>
      <c r="S204" s="166"/>
      <c r="T204" s="166"/>
      <c r="U204" s="166"/>
      <c r="V204" s="166"/>
      <c r="W204" s="166"/>
      <c r="X204" s="166"/>
      <c r="Y204" s="166"/>
      <c r="Z204" s="166"/>
      <c r="AA204" s="166"/>
      <c r="AB204" s="166"/>
      <c r="AC204" s="166"/>
      <c r="AD204" s="166"/>
      <c r="AE204" s="166"/>
      <c r="AF204" s="166"/>
      <c r="AG204" s="166"/>
      <c r="AH204" s="166"/>
      <c r="AI204" s="166"/>
      <c r="AJ204" s="166"/>
      <c r="AK204" s="166"/>
      <c r="AL204" s="166"/>
      <c r="AM204" s="166"/>
      <c r="AN204" s="166"/>
      <c r="AO204" s="166"/>
      <c r="AP204" s="166"/>
      <c r="AQ204" s="166"/>
      <c r="AR204" s="166"/>
      <c r="AS204" s="166"/>
      <c r="AT204" s="166"/>
      <c r="AU204" s="166"/>
      <c r="AV204" s="166"/>
      <c r="AW204" s="166"/>
      <c r="AX204" s="166"/>
      <c r="AY204" s="166"/>
      <c r="AZ204" s="166"/>
      <c r="BA204" s="166"/>
      <c r="BB204" s="166"/>
      <c r="BC204" s="166"/>
      <c r="BD204" s="166"/>
      <c r="BE204" s="166"/>
      <c r="BF204" s="166"/>
      <c r="BG204" s="166"/>
      <c r="BH204" s="166"/>
      <c r="BI204" s="166"/>
    </row>
    <row r="205" spans="2:61">
      <c r="B205" s="166"/>
      <c r="C205" s="166"/>
      <c r="D205" s="166"/>
      <c r="E205" s="166"/>
      <c r="F205" s="166"/>
      <c r="G205" s="166"/>
      <c r="H205" s="166"/>
      <c r="I205" s="166"/>
      <c r="J205" s="166"/>
      <c r="K205" s="166"/>
      <c r="L205" s="166"/>
      <c r="M205" s="166"/>
      <c r="N205" s="166"/>
      <c r="O205" s="166"/>
      <c r="P205" s="166"/>
      <c r="Q205" s="166"/>
      <c r="R205" s="166"/>
      <c r="S205" s="166"/>
      <c r="T205" s="166"/>
      <c r="U205" s="166"/>
      <c r="V205" s="166"/>
      <c r="W205" s="166"/>
      <c r="X205" s="166"/>
      <c r="Y205" s="166"/>
      <c r="Z205" s="166"/>
      <c r="AA205" s="166"/>
      <c r="AB205" s="166"/>
      <c r="AC205" s="166"/>
      <c r="AD205" s="166"/>
      <c r="AE205" s="166"/>
      <c r="AF205" s="166"/>
      <c r="AG205" s="166"/>
      <c r="AH205" s="166"/>
      <c r="AI205" s="166"/>
      <c r="AJ205" s="166"/>
      <c r="AK205" s="166"/>
      <c r="AL205" s="166"/>
      <c r="AM205" s="166"/>
      <c r="AN205" s="166"/>
      <c r="AO205" s="166"/>
      <c r="AP205" s="166"/>
      <c r="AQ205" s="166"/>
      <c r="AR205" s="166"/>
      <c r="AS205" s="166"/>
      <c r="AT205" s="166"/>
      <c r="AU205" s="166"/>
      <c r="AV205" s="166"/>
      <c r="AW205" s="166"/>
      <c r="AX205" s="166"/>
      <c r="AY205" s="166"/>
      <c r="AZ205" s="166"/>
      <c r="BA205" s="166"/>
      <c r="BB205" s="166"/>
      <c r="BC205" s="166"/>
      <c r="BD205" s="166"/>
      <c r="BE205" s="166"/>
      <c r="BF205" s="166"/>
      <c r="BG205" s="166"/>
      <c r="BH205" s="166"/>
      <c r="BI205" s="166"/>
    </row>
    <row r="206" spans="2:61">
      <c r="B206" s="166"/>
      <c r="C206" s="166"/>
      <c r="D206" s="166"/>
      <c r="E206" s="166"/>
      <c r="F206" s="166"/>
      <c r="G206" s="166"/>
      <c r="H206" s="166"/>
      <c r="I206" s="166"/>
      <c r="J206" s="166"/>
      <c r="K206" s="166"/>
      <c r="L206" s="166"/>
      <c r="M206" s="166"/>
      <c r="N206" s="166"/>
      <c r="O206" s="166"/>
      <c r="P206" s="166"/>
      <c r="Q206" s="166"/>
      <c r="R206" s="166"/>
      <c r="S206" s="166"/>
      <c r="T206" s="166"/>
      <c r="U206" s="166"/>
      <c r="V206" s="166"/>
      <c r="W206" s="166"/>
      <c r="X206" s="166"/>
      <c r="Y206" s="166"/>
      <c r="Z206" s="166"/>
      <c r="AA206" s="166"/>
      <c r="AB206" s="166"/>
      <c r="AC206" s="166"/>
      <c r="AD206" s="166"/>
      <c r="AE206" s="166"/>
      <c r="AF206" s="166"/>
      <c r="AG206" s="166"/>
      <c r="AH206" s="166"/>
      <c r="AI206" s="166"/>
      <c r="AJ206" s="166"/>
      <c r="AK206" s="166"/>
      <c r="AL206" s="166"/>
      <c r="AM206" s="166"/>
      <c r="AN206" s="166"/>
      <c r="AO206" s="166"/>
      <c r="AP206" s="166"/>
      <c r="AQ206" s="166"/>
      <c r="AR206" s="166"/>
      <c r="AS206" s="166"/>
      <c r="AT206" s="166"/>
      <c r="AU206" s="166"/>
      <c r="AV206" s="166"/>
      <c r="AW206" s="166"/>
      <c r="AX206" s="166"/>
      <c r="AY206" s="166"/>
      <c r="AZ206" s="166"/>
      <c r="BA206" s="166"/>
      <c r="BB206" s="166"/>
      <c r="BC206" s="166"/>
      <c r="BD206" s="166"/>
      <c r="BE206" s="166"/>
      <c r="BF206" s="166"/>
      <c r="BG206" s="166"/>
      <c r="BH206" s="166"/>
      <c r="BI206" s="166"/>
    </row>
    <row r="207" spans="2:61">
      <c r="B207" s="166"/>
      <c r="C207" s="166"/>
      <c r="D207" s="166"/>
      <c r="E207" s="166"/>
      <c r="F207" s="166"/>
      <c r="G207" s="166"/>
      <c r="H207" s="166"/>
      <c r="I207" s="166"/>
      <c r="J207" s="166"/>
      <c r="K207" s="166"/>
      <c r="L207" s="166"/>
      <c r="M207" s="166"/>
      <c r="N207" s="166"/>
      <c r="O207" s="166"/>
      <c r="P207" s="166"/>
      <c r="Q207" s="166"/>
      <c r="R207" s="166"/>
      <c r="S207" s="166"/>
      <c r="T207" s="166"/>
      <c r="U207" s="166"/>
      <c r="V207" s="166"/>
      <c r="W207" s="166"/>
      <c r="X207" s="166"/>
      <c r="Y207" s="166"/>
      <c r="Z207" s="166"/>
      <c r="AA207" s="166"/>
      <c r="AB207" s="166"/>
      <c r="AC207" s="166"/>
      <c r="AD207" s="166"/>
      <c r="AE207" s="166"/>
      <c r="AF207" s="166"/>
      <c r="AG207" s="166"/>
      <c r="AH207" s="166"/>
      <c r="AI207" s="166"/>
      <c r="AJ207" s="166"/>
      <c r="AK207" s="166"/>
      <c r="AL207" s="166"/>
      <c r="AM207" s="166"/>
      <c r="AN207" s="166"/>
      <c r="AO207" s="166"/>
      <c r="AP207" s="166"/>
      <c r="AQ207" s="166"/>
      <c r="AR207" s="166"/>
      <c r="AS207" s="166"/>
      <c r="AT207" s="166"/>
      <c r="AU207" s="166"/>
      <c r="AV207" s="166"/>
      <c r="AW207" s="166"/>
      <c r="AX207" s="166"/>
      <c r="AY207" s="166"/>
      <c r="AZ207" s="166"/>
      <c r="BA207" s="166"/>
      <c r="BB207" s="166"/>
      <c r="BC207" s="166"/>
      <c r="BD207" s="166"/>
      <c r="BE207" s="166"/>
      <c r="BF207" s="166"/>
      <c r="BG207" s="166"/>
      <c r="BH207" s="166"/>
      <c r="BI207" s="166"/>
    </row>
    <row r="208" spans="2:61">
      <c r="B208" s="166"/>
      <c r="C208" s="166"/>
      <c r="D208" s="166"/>
      <c r="E208" s="166"/>
      <c r="F208" s="166"/>
      <c r="G208" s="166"/>
      <c r="H208" s="166"/>
      <c r="I208" s="166"/>
      <c r="J208" s="166"/>
      <c r="K208" s="166"/>
      <c r="L208" s="166"/>
      <c r="M208" s="166"/>
      <c r="N208" s="166"/>
      <c r="O208" s="166"/>
      <c r="P208" s="166"/>
      <c r="Q208" s="166"/>
      <c r="R208" s="166"/>
      <c r="S208" s="166"/>
      <c r="T208" s="166"/>
      <c r="U208" s="166"/>
      <c r="V208" s="166"/>
      <c r="W208" s="166"/>
      <c r="X208" s="166"/>
      <c r="Y208" s="166"/>
      <c r="Z208" s="166"/>
      <c r="AA208" s="166"/>
      <c r="AB208" s="166"/>
      <c r="AC208" s="166"/>
      <c r="AD208" s="166"/>
      <c r="AE208" s="166"/>
      <c r="AF208" s="166"/>
      <c r="AG208" s="166"/>
      <c r="AH208" s="166"/>
      <c r="AI208" s="166"/>
      <c r="AJ208" s="166"/>
      <c r="AK208" s="166"/>
      <c r="AL208" s="166"/>
      <c r="AM208" s="166"/>
      <c r="AN208" s="166"/>
      <c r="AO208" s="166"/>
      <c r="AP208" s="166"/>
      <c r="AQ208" s="166"/>
      <c r="AR208" s="166"/>
      <c r="AS208" s="166"/>
      <c r="AT208" s="166"/>
      <c r="AU208" s="166"/>
      <c r="AV208" s="166"/>
      <c r="AW208" s="166"/>
      <c r="AX208" s="166"/>
      <c r="AY208" s="166"/>
      <c r="AZ208" s="166"/>
      <c r="BA208" s="166"/>
      <c r="BB208" s="166"/>
      <c r="BC208" s="166"/>
      <c r="BD208" s="166"/>
      <c r="BE208" s="166"/>
      <c r="BF208" s="166"/>
      <c r="BG208" s="166"/>
      <c r="BH208" s="166"/>
      <c r="BI208" s="166"/>
    </row>
    <row r="209" spans="2:61">
      <c r="B209" s="166"/>
      <c r="C209" s="166"/>
      <c r="D209" s="166"/>
      <c r="E209" s="166"/>
      <c r="F209" s="166"/>
      <c r="G209" s="166"/>
      <c r="H209" s="166"/>
      <c r="I209" s="166"/>
      <c r="J209" s="166"/>
      <c r="K209" s="166"/>
      <c r="L209" s="166"/>
      <c r="M209" s="166"/>
      <c r="N209" s="166"/>
      <c r="O209" s="166"/>
      <c r="P209" s="166"/>
      <c r="Q209" s="166"/>
      <c r="R209" s="166"/>
      <c r="S209" s="166"/>
      <c r="T209" s="166"/>
      <c r="U209" s="166"/>
      <c r="V209" s="166"/>
      <c r="W209" s="166"/>
      <c r="X209" s="166"/>
      <c r="Y209" s="166"/>
      <c r="Z209" s="166"/>
      <c r="AA209" s="166"/>
      <c r="AB209" s="166"/>
      <c r="AC209" s="166"/>
      <c r="AD209" s="166"/>
      <c r="AE209" s="166"/>
      <c r="AF209" s="166"/>
      <c r="AG209" s="166"/>
      <c r="AH209" s="166"/>
      <c r="AI209" s="166"/>
      <c r="AJ209" s="166"/>
      <c r="AK209" s="166"/>
      <c r="AL209" s="166"/>
      <c r="AM209" s="166"/>
      <c r="AN209" s="166"/>
      <c r="AO209" s="166"/>
      <c r="AP209" s="166"/>
      <c r="AQ209" s="166"/>
      <c r="AR209" s="166"/>
      <c r="AS209" s="166"/>
      <c r="AT209" s="166"/>
      <c r="AU209" s="166"/>
      <c r="AV209" s="166"/>
      <c r="AW209" s="166"/>
      <c r="AX209" s="166"/>
      <c r="AY209" s="166"/>
      <c r="AZ209" s="166"/>
      <c r="BA209" s="166"/>
      <c r="BB209" s="166"/>
      <c r="BC209" s="166"/>
      <c r="BD209" s="166"/>
      <c r="BE209" s="166"/>
      <c r="BF209" s="166"/>
      <c r="BG209" s="166"/>
      <c r="BH209" s="166"/>
      <c r="BI209" s="166"/>
    </row>
    <row r="210" spans="2:61">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6"/>
      <c r="AH210" s="166"/>
      <c r="AI210" s="166"/>
      <c r="AJ210" s="166"/>
      <c r="AK210" s="166"/>
      <c r="AL210" s="166"/>
      <c r="AM210" s="166"/>
      <c r="AN210" s="166"/>
      <c r="AO210" s="166"/>
      <c r="AP210" s="166"/>
      <c r="AQ210" s="166"/>
      <c r="AR210" s="166"/>
      <c r="AS210" s="166"/>
      <c r="AT210" s="166"/>
      <c r="AU210" s="166"/>
      <c r="AV210" s="166"/>
      <c r="AW210" s="166"/>
      <c r="AX210" s="166"/>
      <c r="AY210" s="166"/>
      <c r="AZ210" s="166"/>
      <c r="BA210" s="166"/>
      <c r="BB210" s="166"/>
      <c r="BC210" s="166"/>
      <c r="BD210" s="166"/>
      <c r="BE210" s="166"/>
      <c r="BF210" s="166"/>
      <c r="BG210" s="166"/>
      <c r="BH210" s="166"/>
      <c r="BI210" s="166"/>
    </row>
    <row r="261" spans="9:10">
      <c r="I261" s="236">
        <v>1</v>
      </c>
      <c r="J261" s="222" t="s">
        <v>913</v>
      </c>
    </row>
    <row r="262" spans="9:10">
      <c r="I262" s="237">
        <v>2</v>
      </c>
      <c r="J262" s="234" t="s">
        <v>914</v>
      </c>
    </row>
    <row r="263" spans="9:10">
      <c r="I263" s="239">
        <v>3</v>
      </c>
      <c r="J263" s="234" t="s">
        <v>915</v>
      </c>
    </row>
    <row r="264" spans="9:10">
      <c r="I264" s="238">
        <v>4</v>
      </c>
      <c r="J264" s="233" t="s">
        <v>912</v>
      </c>
    </row>
    <row r="265" spans="9:10">
      <c r="I265" s="235" t="s">
        <v>879</v>
      </c>
    </row>
  </sheetData>
  <sheetProtection password="E23B" sheet="1" objects="1" scenarios="1"/>
  <pageMargins left="0.7" right="0.7" top="0.75" bottom="0.75" header="0.3" footer="0.3"/>
  <pageSetup orientation="portrait" horizontalDpi="300" verticalDpi="0"/>
  <drawing r:id="rId1"/>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411"/>
  <dimension ref="A1:C3"/>
  <sheetViews>
    <sheetView showGridLines="0" showRowColHeaders="0" workbookViewId="0">
      <selection activeCell="B2" sqref="B2"/>
    </sheetView>
  </sheetViews>
  <sheetFormatPr defaultColWidth="8.81640625" defaultRowHeight="14.5"/>
  <cols>
    <col min="1" max="1" width="8.81640625" style="114"/>
    <col min="2" max="2" width="62.453125" style="114" bestFit="1" customWidth="1"/>
    <col min="3" max="3" width="11.453125" style="114" customWidth="1"/>
    <col min="4" max="16384" width="8.81640625" style="114"/>
  </cols>
  <sheetData>
    <row r="1" spans="1:3">
      <c r="B1" s="116" t="s">
        <v>710</v>
      </c>
      <c r="C1" s="116" t="s">
        <v>714</v>
      </c>
    </row>
    <row r="2" spans="1:3">
      <c r="A2" s="114">
        <v>1</v>
      </c>
      <c r="B2" s="135" t="s">
        <v>713</v>
      </c>
      <c r="C2" s="136">
        <v>40924</v>
      </c>
    </row>
    <row r="3" spans="1:3">
      <c r="A3" s="114">
        <v>2</v>
      </c>
      <c r="B3" s="135" t="s">
        <v>411</v>
      </c>
      <c r="C3" s="136">
        <v>40924</v>
      </c>
    </row>
  </sheetData>
  <sheetProtection selectLockedCells="1"/>
  <hyperlinks>
    <hyperlink ref="B3" r:id="rId1" xr:uid="{00000000-0004-0000-1000-000000000000}"/>
    <hyperlink ref="B2" r:id="rId2" xr:uid="{00000000-0004-0000-1000-000001000000}"/>
  </hyperlinks>
  <pageMargins left="0.7" right="0.7" top="0.75" bottom="0.75" header="0.3" footer="0.3"/>
  <pageSetup orientation="portrait" horizontalDpi="300" verticalDpi="0"/>
  <drawing r:id="rId3"/>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dimension ref="A1:P47"/>
  <sheetViews>
    <sheetView zoomScale="85" zoomScaleNormal="85" zoomScalePageLayoutView="85" workbookViewId="0">
      <selection activeCell="I43" sqref="I43"/>
    </sheetView>
  </sheetViews>
  <sheetFormatPr defaultColWidth="8.81640625" defaultRowHeight="14.5"/>
  <cols>
    <col min="1" max="1" width="2.1796875" style="114" customWidth="1"/>
    <col min="2" max="2" width="45.453125" style="114" bestFit="1" customWidth="1"/>
    <col min="3" max="4" width="8.81640625" style="114"/>
    <col min="5" max="5" width="8.54296875" style="114" customWidth="1"/>
    <col min="6" max="7" width="8.81640625" style="114"/>
    <col min="8" max="8" width="8.54296875" style="114" customWidth="1"/>
    <col min="9" max="9" width="8.81640625" style="114"/>
    <col min="10" max="10" width="13.81640625" style="114" customWidth="1"/>
    <col min="11" max="12" width="12.81640625" style="114" bestFit="1" customWidth="1"/>
    <col min="13" max="16" width="8.81640625" style="114"/>
    <col min="17" max="17" width="8.453125" style="114" bestFit="1" customWidth="1"/>
    <col min="18" max="16384" width="8.81640625" style="114"/>
  </cols>
  <sheetData>
    <row r="1" spans="2:16">
      <c r="B1" s="115" t="s">
        <v>667</v>
      </c>
    </row>
    <row r="2" spans="2:16">
      <c r="B2" s="116" t="s">
        <v>282</v>
      </c>
      <c r="D2" s="117" t="s">
        <v>694</v>
      </c>
      <c r="E2" s="117" t="s">
        <v>646</v>
      </c>
      <c r="F2" s="117" t="s">
        <v>622</v>
      </c>
      <c r="G2" s="118" t="s">
        <v>623</v>
      </c>
      <c r="H2" s="117" t="s">
        <v>624</v>
      </c>
      <c r="I2" s="117" t="s">
        <v>625</v>
      </c>
      <c r="J2" s="117" t="s">
        <v>626</v>
      </c>
      <c r="K2" s="117" t="s">
        <v>627</v>
      </c>
      <c r="L2" s="118" t="s">
        <v>628</v>
      </c>
      <c r="M2" s="117" t="s">
        <v>668</v>
      </c>
      <c r="N2" s="117" t="s">
        <v>669</v>
      </c>
      <c r="O2" s="118" t="s">
        <v>670</v>
      </c>
      <c r="P2" s="114" t="s">
        <v>722</v>
      </c>
    </row>
    <row r="3" spans="2:16">
      <c r="B3" s="172" t="s">
        <v>15</v>
      </c>
      <c r="C3" s="172" t="s">
        <v>9</v>
      </c>
      <c r="D3" s="172">
        <f>IFERROR(INDEX($A$23:$A$31,MATCH(Kitchen!D$14,'List Data'!$N$3:$N$11,0)),0)</f>
        <v>0</v>
      </c>
      <c r="E3" s="172">
        <f>IFERROR(INDEX($A$23:$A$31,MATCH(Bedrooms!$H$17,'List Data'!$N$3:$N$11,0)),0)</f>
        <v>0</v>
      </c>
      <c r="F3" s="172">
        <f>IFERROR(INDEX($A$23:$A$31,MATCH(Bedrooms!$H$68,'List Data'!$N$3:$N$11,0)),0)</f>
        <v>0</v>
      </c>
      <c r="G3" s="172">
        <f>IFERROR(INDEX($A$23:$A$31,MATCH(Bedrooms!$H$119,'List Data'!$N$3:$N$11,0)),0)</f>
        <v>0</v>
      </c>
      <c r="H3" s="172">
        <f>IFERROR(INDEX($A$23:$A$31,MATCH(Bedrooms!$H$170,'List Data'!$N$3:$N$11,0)),)</f>
        <v>0</v>
      </c>
      <c r="I3" s="172">
        <f>IFERROR(INDEX($A$23:$A$31,MATCH(Bedrooms!$H$220,'List Data'!$N$3:$N$11,0)),0)</f>
        <v>0</v>
      </c>
      <c r="J3" s="172">
        <f>IFERROR(INDEX($A$23:$A$31,MATCH(Bathrooms!$H$14,'List Data'!$N$3:$N$11,0)),0)</f>
        <v>0</v>
      </c>
      <c r="K3" s="172">
        <f>IFERROR(INDEX($A$23:$A$31,MATCH(Bathrooms!$H$55,'List Data'!$N$3:$N$11,0)),0)</f>
        <v>0</v>
      </c>
      <c r="L3" s="172">
        <f>IFERROR(INDEX($A$23:$A$31,MATCH(Bathrooms!$H$95,'List Data'!$N$3:$N$11,0)),0)</f>
        <v>0</v>
      </c>
      <c r="M3" s="172">
        <f>IFERROR(INDEX($A$23:$A$31,MATCH('Other Rooms'!$H$17,'List Data'!$N$3:$N$11,0)),0)</f>
        <v>0</v>
      </c>
      <c r="N3" s="172">
        <f>IFERROR(INDEX($A$23:$A$31,MATCH('Other Rooms'!$H$71,'List Data'!$N$3:$N$11,0)),0)</f>
        <v>0</v>
      </c>
      <c r="O3" s="172">
        <f>IFERROR(INDEX($A$23:$A$31,MATCH('Other Rooms'!$H$126,'List Data'!$N$3:$N$11,0)),0)</f>
        <v>0</v>
      </c>
      <c r="P3" s="172"/>
    </row>
    <row r="4" spans="2:16">
      <c r="B4" s="172" t="s">
        <v>21</v>
      </c>
      <c r="C4" s="172" t="s">
        <v>9</v>
      </c>
      <c r="D4" s="172">
        <f>IFERROR(INDEX($A$35:$A$37,MATCH(Kitchen!D$15,'List Data'!$L$3:$L$5,0)),0)</f>
        <v>0</v>
      </c>
      <c r="E4" s="172">
        <f>IFERROR(INDEX($A$35:$A$37,MATCH(Bedrooms!$H$18,'List Data'!$L$3:$L$5,0)),0)</f>
        <v>0</v>
      </c>
      <c r="F4" s="172">
        <f>IFERROR(INDEX($A$35:$A$37,MATCH(Bedrooms!$H$69,'List Data'!$L$3:$L$5,0)),0)</f>
        <v>0</v>
      </c>
      <c r="G4" s="172">
        <f>IFERROR(INDEX($A$35:$A$37,MATCH(Bedrooms!$H$120,'List Data'!$L$3:$L$5,0)),0)</f>
        <v>0</v>
      </c>
      <c r="H4" s="172">
        <f>IFERROR(INDEX($A$35:$A$37,MATCH(Bedrooms!$H$171,'List Data'!$L$3:$L$5,0)),0)</f>
        <v>0</v>
      </c>
      <c r="I4" s="172">
        <f>IFERROR(INDEX($A$35:$A$37,MATCH(Bedrooms!$H$221,'List Data'!$L$3:$L$5,0)),0)</f>
        <v>0</v>
      </c>
      <c r="J4" s="172">
        <f>IFERROR(INDEX($A$35:$A$37,MATCH(Bathrooms!$H$15,'List Data'!$L$3:$L$5,0)),0)</f>
        <v>0</v>
      </c>
      <c r="K4" s="172">
        <f>IFERROR(INDEX($A$35:$A$37,MATCH(Bathrooms!$H$56,'List Data'!$L$3:$L$5,0)),0)</f>
        <v>0</v>
      </c>
      <c r="L4" s="172">
        <f>IFERROR(INDEX($A$35:$A$37,MATCH(Bathrooms!$H$96,'List Data'!$L$3:$L$5,0)),0)</f>
        <v>0</v>
      </c>
      <c r="M4" s="172">
        <f>IFERROR(INDEX($A$35:$A$37,MATCH('Other Rooms'!$H$18,'List Data'!$L$3:$L$5,0)),0)</f>
        <v>0</v>
      </c>
      <c r="N4" s="172">
        <f>IFERROR(INDEX($A$35:$A$37,MATCH('Other Rooms'!$H$72,'List Data'!$L$3:$L$5,0)),0)</f>
        <v>0</v>
      </c>
      <c r="O4" s="172">
        <f>IFERROR(INDEX($A$35:$A$37,MATCH('Other Rooms'!$H$127,'List Data'!$L$3:$L$5,0)),0)</f>
        <v>0</v>
      </c>
      <c r="P4" s="172"/>
    </row>
    <row r="5" spans="2:16">
      <c r="B5" s="172" t="s">
        <v>22</v>
      </c>
      <c r="C5" s="172" t="s">
        <v>9</v>
      </c>
      <c r="D5" s="172">
        <f>IFERROR(INDEX($A$41:$A$46,MATCH(Kitchen!D$16,'List Data'!$K$3:$K$8,0)),0)</f>
        <v>0</v>
      </c>
      <c r="E5" s="172">
        <f>IFERROR(INDEX($A$41:$A$46,MATCH(Bedrooms!$H$19,'List Data'!$K$3:$K$8,0)),0)</f>
        <v>0</v>
      </c>
      <c r="F5" s="172">
        <f>IFERROR(INDEX($A$41:$A$46,MATCH(Bedrooms!$H$70,'List Data'!$K$3:$K$8,0)),0)</f>
        <v>0</v>
      </c>
      <c r="G5" s="172">
        <f>IFERROR(INDEX($A$41:$A$46,MATCH(Bedrooms!$H121,'List Data'!$K$3:$K$8,0)),0)</f>
        <v>0</v>
      </c>
      <c r="H5" s="172">
        <f>IFERROR(INDEX($A$41:$A$46,MATCH(Bedrooms!$H$172,'List Data'!$K$3:$K$8,0)),0)</f>
        <v>0</v>
      </c>
      <c r="I5" s="172">
        <f>IFERROR(INDEX($A$41:$A$46,MATCH(Bedrooms!$H$222,'List Data'!$K$3:$K$8,0)),0)</f>
        <v>0</v>
      </c>
      <c r="J5" s="172">
        <f>IFERROR(INDEX($A$41:$A$46,MATCH(Bathrooms!$H$16,'List Data'!$K$3:$K$8,0)),0)</f>
        <v>0</v>
      </c>
      <c r="K5" s="172">
        <f>IFERROR(INDEX($A$41:$A$46,MATCH(Bathrooms!$H$57,'List Data'!$K$3:$K$8,0)),0)</f>
        <v>0</v>
      </c>
      <c r="L5" s="172">
        <f>IFERROR(INDEX($A$41:$A$46,MATCH(Bathrooms!$H$97,'List Data'!$K$3:$K$8,0)),0)</f>
        <v>0</v>
      </c>
      <c r="M5" s="172">
        <f>IFERROR(INDEX($A$41:$A$46,MATCH('Other Rooms'!$H$19,'List Data'!$K$3:$K$8,0)),0)</f>
        <v>0</v>
      </c>
      <c r="N5" s="172">
        <f>IFERROR(INDEX($A$41:$A$46,MATCH('Other Rooms'!$H$73,'List Data'!$K$3:$K$8,0)),0)</f>
        <v>0</v>
      </c>
      <c r="O5" s="172">
        <f>IFERROR(INDEX($A$41:$A$46,MATCH('Other Rooms'!$H$128,'List Data'!$K$3:$K$8,0)),0)</f>
        <v>0</v>
      </c>
      <c r="P5" s="172"/>
    </row>
    <row r="6" spans="2:16">
      <c r="B6" s="172" t="s">
        <v>695</v>
      </c>
      <c r="C6" s="172" t="s">
        <v>9</v>
      </c>
      <c r="D6" s="172">
        <f>SUM(Kitchen!E$18*Kitchen!G$18,Kitchen!E$19*Kitchen!G$19,Kitchen!E$20*Kitchen!G$20,Kitchen!E$21*Kitchen!G$21,Kitchen!E$22*Kitchen!G$22,Kitchen!E$23*Kitchen!G$23,Kitchen!E$24*Kitchen!G$24,Kitchen!E$25*Kitchen!G$25,Kitchen!E$26*Kitchen!G$26,Kitchen!E$27*Kitchen!G$27)/144</f>
        <v>0</v>
      </c>
      <c r="E6" s="172">
        <f>SUM(Bedrooms!I$21*Bedrooms!K$21,Bedrooms!I$22*Bedrooms!K$22,Bedrooms!I$23*Bedrooms!K$23,Bedrooms!I$24*Bedrooms!K$24,Bedrooms!I$25*Bedrooms!K$25,Bedrooms!I$26*Bedrooms!K$26,Bedrooms!I$27*Bedrooms!K$27,Bedrooms!I$28*Bedrooms!K$28,Bedrooms!I$29*Bedrooms!K$29,Bedrooms!I$30*Bedrooms!K$30)/144</f>
        <v>0</v>
      </c>
      <c r="F6" s="172">
        <f>SUM(Bedrooms!I$72*Bedrooms!K$72,Bedrooms!I$73*Bedrooms!K$73,Bedrooms!I$74*Bedrooms!K$74,Bedrooms!I$75*Bedrooms!K$75,Bedrooms!I$76*Bedrooms!K$76,Bedrooms!I$77*Bedrooms!K$77,Bedrooms!I$78*Bedrooms!K$78,Bedrooms!I$79*Bedrooms!K$79,Bedrooms!I$80*Bedrooms!K$80,Bedrooms!I$81*Bedrooms!K$81)/144</f>
        <v>0</v>
      </c>
      <c r="G6" s="172">
        <f>SUM(Bedrooms!I$123*Bedrooms!K$123,Bedrooms!I$124*Bedrooms!K$124,Bedrooms!I$125*Bedrooms!K$125,Bedrooms!I$126*Bedrooms!K$126,Bedrooms!I$127*Bedrooms!K$127,Bedrooms!I$128*Bedrooms!K$128,Bedrooms!I$129*Bedrooms!K$129,Bedrooms!I$130*Bedrooms!K$130,Bedrooms!I$131*Bedrooms!K$131,Bedrooms!I$132*Bedrooms!K$132)/144</f>
        <v>0</v>
      </c>
      <c r="H6" s="172">
        <f>SUM(Bedrooms!I$174*Bedrooms!K$174,Bedrooms!I$175*Bedrooms!K$175,Bedrooms!I$176*Bedrooms!K$176,Bedrooms!I$177*Bedrooms!K$177,Bedrooms!I$178*Bedrooms!K$178,Bedrooms!I$179*Bedrooms!K$179,Bedrooms!I$180*Bedrooms!K$180,Bedrooms!I$181*Bedrooms!K$181,Bedrooms!I$182*Bedrooms!K$182,Bedrooms!I$183*Bedrooms!K$183)/144</f>
        <v>0</v>
      </c>
      <c r="I6" s="172">
        <f>SUM(Bedrooms!I$224*Bedrooms!K$224,Bedrooms!I$225*Bedrooms!K$225,Bedrooms!I$226*Bedrooms!K$226,Bedrooms!I$227*Bedrooms!K$227,Bedrooms!I$228*Bedrooms!K$228,Bedrooms!I$229*Bedrooms!K$229,Bedrooms!I$230*Bedrooms!K$230,Bedrooms!I$231*Bedrooms!K$231,Bedrooms!I$232*Bedrooms!K$232,Bedrooms!I$233*Bedrooms!K$233)/144</f>
        <v>0</v>
      </c>
      <c r="J6" s="172">
        <f>SUM(Bathrooms!I$18*Bathrooms!K$18,Bathrooms!I$19*Bathrooms!K$19,Bathrooms!I$20*Bathrooms!K$20)/144</f>
        <v>0</v>
      </c>
      <c r="K6" s="172">
        <f>SUM(Bathrooms!I$59*Bathrooms!K$59,Bathrooms!I$60*Bathrooms!K$60,Bathrooms!I$61*Bathrooms!K$61)/144</f>
        <v>0</v>
      </c>
      <c r="L6" s="172">
        <f>SUM(Bathrooms!I$99*Bathrooms!K$99,Bathrooms!I$100*Bathrooms!K$100,Bathrooms!I$101*Bathrooms!K$101)/144</f>
        <v>0</v>
      </c>
      <c r="M6" s="172">
        <f>SUM('Other Rooms'!I$21*'Other Rooms'!K$21,'Other Rooms'!I$22*'Other Rooms'!K$22,'Other Rooms'!I$23*'Other Rooms'!K$23,'Other Rooms'!I$24*'Other Rooms'!K$24,'Other Rooms'!I$25*'Other Rooms'!K$25,'Other Rooms'!I$26*'Other Rooms'!K$26,'Other Rooms'!I$27*'Other Rooms'!K$27,'Other Rooms'!I$28*'Other Rooms'!K$28,'Other Rooms'!I$29*'Other Rooms'!K$29,'Other Rooms'!I$30*'Other Rooms'!K$30)/144</f>
        <v>0</v>
      </c>
      <c r="N6" s="172">
        <f>SUM('Other Rooms'!I$75*'Other Rooms'!K$75,'Other Rooms'!I$76*'Other Rooms'!K$76,'Other Rooms'!I$77*'Other Rooms'!K$77,'Other Rooms'!I$78*'Other Rooms'!K$78,'Other Rooms'!I$79*'Other Rooms'!K$79,'Other Rooms'!I$80*'Other Rooms'!K$80,'Other Rooms'!I$81*'Other Rooms'!K$81,'Other Rooms'!I$82*'Other Rooms'!K$82,'Other Rooms'!I$83*'Other Rooms'!K$83,'Other Rooms'!I$84*'Other Rooms'!K$84)/144</f>
        <v>0</v>
      </c>
      <c r="O6" s="172">
        <f>SUM('Other Rooms'!I$130*'Other Rooms'!K$130,'Other Rooms'!I$131*'Other Rooms'!K$131,'Other Rooms'!I$132*'Other Rooms'!K$132,'Other Rooms'!I$133*'Other Rooms'!K$133,'Other Rooms'!I$134*'Other Rooms'!K$134,'Other Rooms'!I$135*'Other Rooms'!K$135,'Other Rooms'!I$136*'Other Rooms'!K$136,'Other Rooms'!I$137*'Other Rooms'!K$137,'Other Rooms'!I$138*'Other Rooms'!K$138,'Other Rooms'!I$139*'Other Rooms'!K$139)/144</f>
        <v>0</v>
      </c>
      <c r="P6" s="172">
        <f>SUM(D6:O6)</f>
        <v>0</v>
      </c>
    </row>
    <row r="7" spans="2:16">
      <c r="B7" s="173" t="s">
        <v>15</v>
      </c>
      <c r="C7" s="173" t="s">
        <v>10</v>
      </c>
      <c r="D7" s="173">
        <f>IFERROR(INDEX($A$23:$A$31,MATCH(Kitchen!J$14,'List Data'!$N$3:$N$11,0)),0)</f>
        <v>0</v>
      </c>
      <c r="E7" s="173">
        <f>IFERROR(INDEX($A$23:$A$31,MATCH(Bedrooms!$N$17,'List Data'!$N$3:$N$11,0)),0)</f>
        <v>0</v>
      </c>
      <c r="F7" s="173">
        <f>IFERROR(INDEX($A$23:$A$31,MATCH(Bedrooms!$N$68,'List Data'!$N$3:$N$11,0)),0)</f>
        <v>0</v>
      </c>
      <c r="G7" s="173">
        <f>IFERROR(INDEX($A$23:$A$31,MATCH(Bedrooms!$N$119,'List Data'!$N$3:$N$11,0)),0)</f>
        <v>0</v>
      </c>
      <c r="H7" s="173">
        <f>IFERROR(INDEX($A$23:$A$31,MATCH(Bedrooms!$N$170,'List Data'!$N$3:$N$11,0)),)</f>
        <v>0</v>
      </c>
      <c r="I7" s="173">
        <f>IFERROR(INDEX($A$23:$A$31,MATCH(Bedrooms!$N$220,'List Data'!$N$3:$N$11,0)),0)</f>
        <v>0</v>
      </c>
      <c r="J7" s="173">
        <f>IFERROR(INDEX($A$23:$A$31,MATCH(Bathrooms!$N$14,'List Data'!$N$3:$N$11,0)),0)</f>
        <v>0</v>
      </c>
      <c r="K7" s="173">
        <f>IFERROR(INDEX($A$23:$A$31,MATCH(Bathrooms!$N$55,'List Data'!$N$3:$N$11,0)),0)</f>
        <v>0</v>
      </c>
      <c r="L7" s="173">
        <f>IFERROR(INDEX($A$23:$A$31,MATCH(Bathrooms!$N$95,'List Data'!$N$3:$N$11,0)),0)</f>
        <v>0</v>
      </c>
      <c r="M7" s="173">
        <f>IFERROR(INDEX($A$23:$A$31,MATCH('Other Rooms'!$N$17,'List Data'!$N$3:$N$11,0)),0)</f>
        <v>0</v>
      </c>
      <c r="N7" s="173">
        <f>IFERROR(INDEX($A$23:$A$31,MATCH('Other Rooms'!$N$71,'List Data'!$N$3:$N$11,0)),0)</f>
        <v>0</v>
      </c>
      <c r="O7" s="173">
        <f>IFERROR(INDEX($A$23:$A$31,MATCH('Other Rooms'!$N$126,'List Data'!$N$3:$N$11,0)),0)</f>
        <v>0</v>
      </c>
      <c r="P7" s="173"/>
    </row>
    <row r="8" spans="2:16">
      <c r="B8" s="173" t="s">
        <v>21</v>
      </c>
      <c r="C8" s="173" t="s">
        <v>10</v>
      </c>
      <c r="D8" s="173">
        <f>IFERROR(INDEX($A$35:$A$37,MATCH(Kitchen!J$15,'List Data'!$L$3:$L$5,0)),0)</f>
        <v>0</v>
      </c>
      <c r="E8" s="173">
        <f>IFERROR(INDEX($A$35:$A$37,MATCH(Bedrooms!$N$18,'List Data'!$L$3:$L$5,0)),0)</f>
        <v>0</v>
      </c>
      <c r="F8" s="173">
        <f>IFERROR(INDEX($A$35:$A$37,MATCH(Bedrooms!$N$69,'List Data'!$L$3:$L$5,0)),0)</f>
        <v>0</v>
      </c>
      <c r="G8" s="173">
        <f>IFERROR(INDEX($A$35:$A$37,MATCH(Bedrooms!$N$120,'List Data'!$L$3:$L$5,0)),0)</f>
        <v>0</v>
      </c>
      <c r="H8" s="173">
        <f>IFERROR(INDEX($A$35:$A$37,MATCH(Bedrooms!$N$171,'List Data'!$L$3:$L$5,0)),0)</f>
        <v>0</v>
      </c>
      <c r="I8" s="173">
        <f>IFERROR(INDEX($A$35:$A$37,MATCH(Bedrooms!$N$221,'List Data'!$L$3:$L$5,0)),0)</f>
        <v>0</v>
      </c>
      <c r="J8" s="173">
        <f>IFERROR(INDEX($A$35:$A$37,MATCH(Bathrooms!$N$15,'List Data'!$L$3:$L$5,0)),0)</f>
        <v>0</v>
      </c>
      <c r="K8" s="173">
        <f>IFERROR(INDEX($A$35:$A$37,MATCH(Bathrooms!$N$56,'List Data'!$L$3:$L$5,0)),0)</f>
        <v>0</v>
      </c>
      <c r="L8" s="173">
        <f>IFERROR(INDEX($A$35:$A$37,MATCH(Bathrooms!$N$96,'List Data'!$L$3:$L$5,0)),0)</f>
        <v>0</v>
      </c>
      <c r="M8" s="173">
        <f>IFERROR(INDEX($A$35:$A$37,MATCH('Other Rooms'!$N$18,'List Data'!$L$3:$L$5,0)),0)</f>
        <v>0</v>
      </c>
      <c r="N8" s="173">
        <f>IFERROR(INDEX($A$35:$A$37,MATCH('Other Rooms'!$N$72,'List Data'!$L$3:$L$5,0)),0)</f>
        <v>0</v>
      </c>
      <c r="O8" s="173">
        <f>IFERROR(INDEX($A$35:$A$37,MATCH('Other Rooms'!$N$127,'List Data'!$L$3:$L$5,0)),0)</f>
        <v>0</v>
      </c>
      <c r="P8" s="173"/>
    </row>
    <row r="9" spans="2:16">
      <c r="B9" s="173" t="s">
        <v>22</v>
      </c>
      <c r="C9" s="173" t="s">
        <v>10</v>
      </c>
      <c r="D9" s="173">
        <f>IFERROR(INDEX($A$41:$A$46,MATCH(Kitchen!J$16,'List Data'!$K$3:$K$8,0)),0)</f>
        <v>0</v>
      </c>
      <c r="E9" s="173">
        <f>IFERROR(INDEX($A$41:$A$46,MATCH(Bedrooms!$N$19,'List Data'!$K$3:$K$8,0)),0)</f>
        <v>0</v>
      </c>
      <c r="F9" s="173">
        <f>IFERROR(INDEX($A$41:$A$46,MATCH(Bedrooms!$N$70,'List Data'!$K$3:$K$8,0)),0)</f>
        <v>0</v>
      </c>
      <c r="G9" s="173">
        <f>IFERROR(INDEX($A$41:$A$46,MATCH(Bedrooms!$N121,'List Data'!$K$3:$K$8,0)),0)</f>
        <v>0</v>
      </c>
      <c r="H9" s="173">
        <f>IFERROR(INDEX($A$41:$A$46,MATCH(Bedrooms!$N$172,'List Data'!$K$3:$K$8,0)),0)</f>
        <v>0</v>
      </c>
      <c r="I9" s="173">
        <f>IFERROR(INDEX($A$41:$A$46,MATCH(Bedrooms!$N$222,'List Data'!$K$3:$K$8,0)),0)</f>
        <v>0</v>
      </c>
      <c r="J9" s="173">
        <f>IFERROR(INDEX($A$41:$A$46,MATCH(Bathrooms!$N$16,'List Data'!$K$3:$K$8,0)),0)</f>
        <v>0</v>
      </c>
      <c r="K9" s="173">
        <f>IFERROR(INDEX($A$41:$A$46,MATCH(Bathrooms!$N$57,'List Data'!$K$3:$K$8,0)),0)</f>
        <v>0</v>
      </c>
      <c r="L9" s="173">
        <f>IFERROR(INDEX($A$41:$A$46,MATCH(Bathrooms!$N$97,'List Data'!$K$3:$K$8,0)),0)</f>
        <v>0</v>
      </c>
      <c r="M9" s="173">
        <f>IFERROR(INDEX($A$41:$A$46,MATCH('Other Rooms'!$N$19,'List Data'!$K$3:$K$8,0)),0)</f>
        <v>0</v>
      </c>
      <c r="N9" s="173">
        <f>IFERROR(INDEX($A$41:$A$46,MATCH('Other Rooms'!$N$73,'List Data'!$K$3:$K$8,0)),0)</f>
        <v>0</v>
      </c>
      <c r="O9" s="173">
        <f>IFERROR(INDEX($A$41:$A$46,MATCH('Other Rooms'!$N$128,'List Data'!$K$3:$K$8,0)),0)</f>
        <v>0</v>
      </c>
      <c r="P9" s="173"/>
    </row>
    <row r="10" spans="2:16">
      <c r="B10" s="173" t="s">
        <v>695</v>
      </c>
      <c r="C10" s="173" t="s">
        <v>10</v>
      </c>
      <c r="D10" s="173">
        <f>SUM(Kitchen!Q$18*Kitchen!M$18,Kitchen!Q$19*Kitchen!M$19,Kitchen!Q$20*Kitchen!M$20,Kitchen!Q$21*Kitchen!M$21,Kitchen!Q$22*Kitchen!M$22,Kitchen!Q$23*Kitchen!M$23,Kitchen!Q$24*Kitchen!M$24,Kitchen!Q$25*Kitchen!M$25,Kitchen!Q$26*Kitchen!M$26,Kitchen!Q$27*Kitchen!M$27)/144</f>
        <v>0</v>
      </c>
      <c r="E10" s="173">
        <f>SUM(Bedrooms!O$21*Bedrooms!Q$21,Bedrooms!O$22*Bedrooms!Q$22,Bedrooms!O$23*Bedrooms!Q$23,Bedrooms!O$24*Bedrooms!Q$24,Bedrooms!O$25*Bedrooms!Q$25,Bedrooms!O$26*Bedrooms!Q$26,Bedrooms!O$27*Bedrooms!Q$27,Bedrooms!O$28*Bedrooms!Q$28,Bedrooms!O$29*Bedrooms!Q$29,Bedrooms!O$30*Bedrooms!Q$30)/144</f>
        <v>0</v>
      </c>
      <c r="F10" s="173">
        <f>SUM(Bedrooms!O$72*Bedrooms!Q$72,Bedrooms!O$73*Bedrooms!Q$73,Bedrooms!O$74*Bedrooms!Q$74,Bedrooms!O$75*Bedrooms!Q$75,Bedrooms!O$76*Bedrooms!Q$76,Bedrooms!O$77*Bedrooms!Q$77,Bedrooms!O$78*Bedrooms!Q$78,Bedrooms!O$79*Bedrooms!Q$79,Bedrooms!O$80*Bedrooms!Q$80,Bedrooms!O$81*Bedrooms!Q$81)/144</f>
        <v>0</v>
      </c>
      <c r="G10" s="173">
        <f>SUM(Bedrooms!O$123*Bedrooms!Q$123,Bedrooms!O$124*Bedrooms!Q$124,Bedrooms!O$125*Bedrooms!Q$125,Bedrooms!O$126*Bedrooms!Q$126,Bedrooms!O$127*Bedrooms!Q$127,Bedrooms!O$128*Bedrooms!Q$128,Bedrooms!O$129*Bedrooms!Q$129,Bedrooms!O$130*Bedrooms!Q$130,Bedrooms!O$131*Bedrooms!Q$131,Bedrooms!O$132*Bedrooms!Q$132)/144</f>
        <v>0</v>
      </c>
      <c r="H10" s="173">
        <f>SUM(Bedrooms!O$174*Bedrooms!Q$174,Bedrooms!O$175*Bedrooms!Q$175,Bedrooms!O$176*Bedrooms!Q$176,Bedrooms!O$177*Bedrooms!Q$177,Bedrooms!O$178*Bedrooms!Q$178,Bedrooms!O$179*Bedrooms!Q$179,Bedrooms!O$180*Bedrooms!Q$180,Bedrooms!O$181*Bedrooms!Q$181,Bedrooms!O$182*Bedrooms!Q$182,Bedrooms!O$183*Bedrooms!Q$183)/144</f>
        <v>0</v>
      </c>
      <c r="I10" s="173">
        <f>SUM(Bedrooms!O$224*Bedrooms!Q$224,Bedrooms!O$225*Bedrooms!Q$225,Bedrooms!O$226*Bedrooms!Q$226,Bedrooms!O$227*Bedrooms!Q$227,Bedrooms!O$228*Bedrooms!Q$228,Bedrooms!O$229*Bedrooms!Q$229,Bedrooms!O$230*Bedrooms!Q$230,Bedrooms!O$231*Bedrooms!Q$231,Bedrooms!O$232*Bedrooms!Q$232,Bedrooms!O$233*Bedrooms!Q$233)/144</f>
        <v>0</v>
      </c>
      <c r="J10" s="173">
        <f>SUM(Bathrooms!O$18*Bathrooms!Q$18,Bathrooms!O$19*Bathrooms!Q$19,Bathrooms!O$20*Bathrooms!Q$20)/144</f>
        <v>0</v>
      </c>
      <c r="K10" s="173">
        <f>SUM(Bathrooms!O$59*Bathrooms!Q$59,Bathrooms!O$60*Bathrooms!Q$60,Bathrooms!O$61*Bathrooms!Q$61)/144</f>
        <v>0</v>
      </c>
      <c r="L10" s="173">
        <f>SUM(Bathrooms!O$99*Bathrooms!Q$99,Bathrooms!O$100*Bathrooms!Q$100,Bathrooms!O$101*Bathrooms!Q$101)/144</f>
        <v>0</v>
      </c>
      <c r="M10" s="173">
        <f>SUM('Other Rooms'!O$21*'Other Rooms'!Q$21,'Other Rooms'!O$22*'Other Rooms'!Q$22,'Other Rooms'!O$23*'Other Rooms'!Q$23,'Other Rooms'!O$24*'Other Rooms'!Q$24,'Other Rooms'!O$25*'Other Rooms'!Q$25,'Other Rooms'!O$26*'Other Rooms'!Q$26,'Other Rooms'!O$27*'Other Rooms'!Q$27,'Other Rooms'!O$28*'Other Rooms'!Q$28,'Other Rooms'!O$29*'Other Rooms'!Q$29,'Other Rooms'!O$30*'Other Rooms'!Q$30)/144</f>
        <v>0</v>
      </c>
      <c r="N10" s="173">
        <f>SUM('Other Rooms'!O$75*'Other Rooms'!Q$75,'Other Rooms'!O$76*'Other Rooms'!Q$76,'Other Rooms'!O$77*'Other Rooms'!Q$77,'Other Rooms'!O$78*'Other Rooms'!Q$78,'Other Rooms'!O$79*'Other Rooms'!Q$79,'Other Rooms'!O$80*'Other Rooms'!Q$80,'Other Rooms'!O$81*'Other Rooms'!Q$81,'Other Rooms'!O$82*'Other Rooms'!Q$82,'Other Rooms'!O$83*'Other Rooms'!Q$83,'Other Rooms'!O$84*'Other Rooms'!Q$84)/144</f>
        <v>0</v>
      </c>
      <c r="O10" s="173">
        <f>SUM('Other Rooms'!O$130*'Other Rooms'!Q$130,'Other Rooms'!O$131*'Other Rooms'!Q$131,'Other Rooms'!O$132*'Other Rooms'!Q$132,'Other Rooms'!O$133*'Other Rooms'!Q$133,'Other Rooms'!O$134*'Other Rooms'!Q$134,'Other Rooms'!O$135*'Other Rooms'!Q$135,'Other Rooms'!O$136*'Other Rooms'!Q$136,'Other Rooms'!O$137*'Other Rooms'!Q$137,'Other Rooms'!O$138*'Other Rooms'!Q$138,'Other Rooms'!O$139*'Other Rooms'!Q$139)/144</f>
        <v>0</v>
      </c>
      <c r="P10" s="173">
        <f>SUM(D10:O10)</f>
        <v>0</v>
      </c>
    </row>
    <row r="11" spans="2:16">
      <c r="B11" s="172" t="s">
        <v>15</v>
      </c>
      <c r="C11" s="172" t="s">
        <v>12</v>
      </c>
      <c r="D11" s="172">
        <f>IFERROR(INDEX($A$23:$A$31,MATCH(Kitchen!P14,'List Data'!$N$3:$N$11,0)),0)</f>
        <v>0</v>
      </c>
      <c r="E11" s="172">
        <f>IFERROR(INDEX($A$23:$A$31,MATCH(Bedrooms!$T17,'List Data'!$N$3:$N$11,0)),0)</f>
        <v>0</v>
      </c>
      <c r="F11" s="172">
        <f>IFERROR(INDEX($A$23:$A$31,MATCH(Bedrooms!$T68,'List Data'!$N$3:$N$11,0)),0)</f>
        <v>0</v>
      </c>
      <c r="G11" s="172">
        <f>IFERROR(INDEX($A$23:$A$31,MATCH(Bedrooms!$T119,'List Data'!$N$3:$N$11,0)),0)</f>
        <v>0</v>
      </c>
      <c r="H11" s="172">
        <f>IFERROR(INDEX($A$23:$A$31,MATCH(Bedrooms!$T170,'List Data'!$N$3:$N$11,0)),)</f>
        <v>0</v>
      </c>
      <c r="I11" s="172">
        <f>IFERROR(INDEX($A$23:$A$31,MATCH(Bedrooms!$T220,'List Data'!$N$3:$N$11,0)),0)</f>
        <v>0</v>
      </c>
      <c r="J11" s="172">
        <f>IFERROR(INDEX($A$23:$A$31,MATCH(Bathrooms!$T14,'List Data'!$N$3:$N$11,0)),0)</f>
        <v>0</v>
      </c>
      <c r="K11" s="172">
        <f>IFERROR(INDEX($A$23:$A$31,MATCH(Bathrooms!$T55,'List Data'!$N$3:$N$11,0)),0)</f>
        <v>0</v>
      </c>
      <c r="L11" s="172">
        <f>IFERROR(INDEX($A$23:$A$31,MATCH(Bathrooms!$T95,'List Data'!$N$3:$N$11,0)),0)</f>
        <v>0</v>
      </c>
      <c r="M11" s="172">
        <f>IFERROR(INDEX($A$23:$A$31,MATCH('Other Rooms'!$T17,'List Data'!$N$3:$N$11,0)),0)</f>
        <v>0</v>
      </c>
      <c r="N11" s="172">
        <f>IFERROR(INDEX($A$23:$A$31,MATCH('Other Rooms'!$T71,'List Data'!$N$3:$N$11,0)),0)</f>
        <v>0</v>
      </c>
      <c r="O11" s="172">
        <f>IFERROR(INDEX($A$23:$A$31,MATCH('Other Rooms'!$T126,'List Data'!$N$3:$N$11,0)),0)</f>
        <v>0</v>
      </c>
      <c r="P11" s="172"/>
    </row>
    <row r="12" spans="2:16">
      <c r="B12" s="172" t="s">
        <v>21</v>
      </c>
      <c r="C12" s="172" t="s">
        <v>12</v>
      </c>
      <c r="D12" s="172">
        <f>IFERROR(INDEX($A$35:$A$37,MATCH(Kitchen!P15,'List Data'!$L$3:$L$5,0)),0)</f>
        <v>0</v>
      </c>
      <c r="E12" s="172">
        <f>IFERROR(INDEX($A$35:$A$37,MATCH(Bedrooms!$T18,'List Data'!$L$3:$L$5,0)),0)</f>
        <v>0</v>
      </c>
      <c r="F12" s="172">
        <f>IFERROR(INDEX($A$35:$A$37,MATCH(Bedrooms!$T69,'List Data'!$L$3:$L$5,0)),0)</f>
        <v>0</v>
      </c>
      <c r="G12" s="172">
        <f>IFERROR(INDEX($A$35:$A$37,MATCH(Bedrooms!$T120,'List Data'!$L$3:$L$5,0)),0)</f>
        <v>0</v>
      </c>
      <c r="H12" s="172">
        <f>IFERROR(INDEX($A$35:$A$37,MATCH(Bedrooms!$T171,'List Data'!$L$3:$L$5,0)),)</f>
        <v>0</v>
      </c>
      <c r="I12" s="172">
        <f>IFERROR(INDEX($A$35:$A$37,MATCH(Bedrooms!$T221,'List Data'!$L$3:$L$5,0)),0)</f>
        <v>0</v>
      </c>
      <c r="J12" s="172">
        <f>IFERROR(INDEX($A$35:$A$37,MATCH(Bathrooms!$T15,'List Data'!$L$3:$L$5,0)),0)</f>
        <v>0</v>
      </c>
      <c r="K12" s="172">
        <f>IFERROR(INDEX($A$35:$A$37,MATCH(Bathrooms!$T56,'List Data'!$L$3:$L$5,0)),0)</f>
        <v>0</v>
      </c>
      <c r="L12" s="172">
        <f>IFERROR(INDEX($A$35:$A$37,MATCH(Bathrooms!$T96,'List Data'!$L$3:$L$5,0)),0)</f>
        <v>0</v>
      </c>
      <c r="M12" s="172">
        <f>IFERROR(INDEX($A$35:$A$37,MATCH('Other Rooms'!$T18,'List Data'!$L$3:$L$5,0)),0)</f>
        <v>0</v>
      </c>
      <c r="N12" s="172">
        <f>IFERROR(INDEX($A$35:$A$37,MATCH('Other Rooms'!$T72,'List Data'!$L$3:$L$5,0)),0)</f>
        <v>0</v>
      </c>
      <c r="O12" s="172">
        <f>IFERROR(INDEX($A$35:$A$37,MATCH('Other Rooms'!$T127,'List Data'!$L$3:$L$5,0)),0)</f>
        <v>0</v>
      </c>
      <c r="P12" s="172"/>
    </row>
    <row r="13" spans="2:16">
      <c r="B13" s="172" t="s">
        <v>22</v>
      </c>
      <c r="C13" s="172" t="s">
        <v>12</v>
      </c>
      <c r="D13" s="172">
        <f>IFERROR(INDEX($A$41:$A$46,MATCH(Kitchen!P16,'List Data'!$K$3:$K$8,0)),0)</f>
        <v>0</v>
      </c>
      <c r="E13" s="172">
        <f>IFERROR(INDEX($A$41:$A$46,MATCH(Bedrooms!$T19,'List Data'!$K$3:$K$8,0)),0)</f>
        <v>0</v>
      </c>
      <c r="F13" s="172">
        <f>IFERROR(INDEX($A$41:$A$46,MATCH(Bedrooms!$T70,'List Data'!$K$3:$K$8,0)),0)</f>
        <v>0</v>
      </c>
      <c r="G13" s="172">
        <f>IFERROR(INDEX($A$41:$A$46,MATCH(Bedrooms!$T121,'List Data'!$K$3:$K$8,0)),0)</f>
        <v>0</v>
      </c>
      <c r="H13" s="172">
        <f>IFERROR(INDEX($A$41:$A$46,MATCH(Bedrooms!$T172,'List Data'!$K$3:$K$8,0)),)</f>
        <v>0</v>
      </c>
      <c r="I13" s="172">
        <f>IFERROR(INDEX($A$41:$A$46,MATCH(Bedrooms!$T222,'List Data'!$K$3:$K$8,0)),0)</f>
        <v>0</v>
      </c>
      <c r="J13" s="172">
        <f>IFERROR(INDEX($A$41:$A$46,MATCH(Bathrooms!$T16,'List Data'!$K$3:$K$8,0)),0)</f>
        <v>0</v>
      </c>
      <c r="K13" s="172">
        <f>IFERROR(INDEX($A$41:$A$46,MATCH(Bathrooms!$T57,'List Data'!$K$3:$K$8,0)),0)</f>
        <v>0</v>
      </c>
      <c r="L13" s="172">
        <f>IFERROR(INDEX($A$41:$A$46,MATCH(Bathrooms!$T97,'List Data'!$K$3:$K$8,0)),0)</f>
        <v>0</v>
      </c>
      <c r="M13" s="172">
        <f>IFERROR(INDEX($A$41:$A$46,MATCH('Other Rooms'!$T19,'List Data'!$K$3:$K$8,0)),0)</f>
        <v>0</v>
      </c>
      <c r="N13" s="172">
        <f>IFERROR(INDEX($A$41:$A$46,MATCH('Other Rooms'!$T73,'List Data'!$K$3:$K$8,0)),0)</f>
        <v>0</v>
      </c>
      <c r="O13" s="172">
        <f>IFERROR(INDEX($A$41:$A$46,MATCH('Other Rooms'!$T128,'List Data'!$K$3:$K$8,0)),0)</f>
        <v>0</v>
      </c>
      <c r="P13" s="172"/>
    </row>
    <row r="14" spans="2:16">
      <c r="B14" s="172" t="s">
        <v>695</v>
      </c>
      <c r="C14" s="172" t="s">
        <v>12</v>
      </c>
      <c r="D14" s="172">
        <f>SUM(Kitchen!Q$18*Kitchen!S$18,Kitchen!Q$19*Kitchen!S$19,Kitchen!Q$20*Kitchen!S$20,Kitchen!Q$21*Kitchen!S$21,Kitchen!Q$22*Kitchen!S$22,Kitchen!Q$23*Kitchen!S$23,Kitchen!Q$24*Kitchen!S$24,Kitchen!Q$25*Kitchen!S$25,Kitchen!Q$26*Kitchen!S$26,Kitchen!Q$27*Kitchen!S$27)/144</f>
        <v>0</v>
      </c>
      <c r="E14" s="172">
        <f>SUM(Bedrooms!U$21*Bedrooms!W$21,Bedrooms!U$22*Bedrooms!W$22,Bedrooms!U$23*Bedrooms!W$23,Bedrooms!U$24*Bedrooms!W$24,Bedrooms!U$25*Bedrooms!W$25,Bedrooms!U$26*Bedrooms!W$26,Bedrooms!U$27*Bedrooms!W$27,Bedrooms!U$28*Bedrooms!W$28,Bedrooms!U$29*Bedrooms!W$29,Bedrooms!U$30*Bedrooms!W$30)/144</f>
        <v>0</v>
      </c>
      <c r="F14" s="172">
        <f>SUM(Bedrooms!U$72*Bedrooms!W$72,Bedrooms!U$73*Bedrooms!W$73,Bedrooms!U$74*Bedrooms!W$74,Bedrooms!U$75*Bedrooms!W$75,Bedrooms!U$76*Bedrooms!W$76,Bedrooms!U$77*Bedrooms!W$77,Bedrooms!U$78*Bedrooms!W$78,Bedrooms!U$79*Bedrooms!W$79,Bedrooms!U$80*Bedrooms!W$80,Bedrooms!U$81*Bedrooms!W$81)/144</f>
        <v>0</v>
      </c>
      <c r="G14" s="172">
        <f>SUM(Bedrooms!U$123*Bedrooms!W$123,Bedrooms!U$124*Bedrooms!W$124,Bedrooms!U$125*Bedrooms!W$125,Bedrooms!U$126*Bedrooms!W$126,Bedrooms!U$127*Bedrooms!W$127,Bedrooms!U$128*Bedrooms!W$128,Bedrooms!U$129*Bedrooms!W$129,Bedrooms!U$130*Bedrooms!W$130,Bedrooms!U$131*Bedrooms!W$131,Bedrooms!U$132*Bedrooms!W$132)/144</f>
        <v>0</v>
      </c>
      <c r="H14" s="172">
        <f>SUM(Bedrooms!U$174*Bedrooms!W$174,Bedrooms!U$175*Bedrooms!W$175,Bedrooms!U$176*Bedrooms!W$176,Bedrooms!U$177*Bedrooms!W$177,Bedrooms!U$178*Bedrooms!W$178,Bedrooms!U$179*Bedrooms!W$179,Bedrooms!U$180*Bedrooms!W$180,Bedrooms!U$181*Bedrooms!W$181,Bedrooms!U$182*Bedrooms!W$182,Bedrooms!U$183*Bedrooms!W$183)/144</f>
        <v>0</v>
      </c>
      <c r="I14" s="172">
        <f>SUM(Bedrooms!U$224*Bedrooms!W$224,Bedrooms!U$225*Bedrooms!W$225,Bedrooms!U$226*Bedrooms!W$226,Bedrooms!U$227*Bedrooms!W$227,Bedrooms!U$228*Bedrooms!W$228,Bedrooms!U$229*Bedrooms!W$229,Bedrooms!U$230*Bedrooms!W$230,Bedrooms!U$231*Bedrooms!W$231,Bedrooms!U$232*Bedrooms!W$232,Bedrooms!U$233*Bedrooms!W$233)/144</f>
        <v>0</v>
      </c>
      <c r="J14" s="172">
        <f>SUM(Bathrooms!U$18*Bathrooms!W$18,Bathrooms!U$19*Bathrooms!W$19,Bathrooms!U$20*Bathrooms!W$20)/144</f>
        <v>0</v>
      </c>
      <c r="K14" s="172">
        <f>SUM(Bathrooms!U$59*Bathrooms!W$59,Bathrooms!U$60*Bathrooms!W$60,Bathrooms!U$61*Bathrooms!W$61)/144</f>
        <v>0</v>
      </c>
      <c r="L14" s="172">
        <f>SUM(Bathrooms!U$99*Bathrooms!W$99,Bathrooms!U$100*Bathrooms!W$100,Bathrooms!U$101*Bathrooms!W$101)/144</f>
        <v>0</v>
      </c>
      <c r="M14" s="172">
        <f>SUM('Other Rooms'!U$21*'Other Rooms'!W$21,'Other Rooms'!U$22*'Other Rooms'!W$22,'Other Rooms'!U$23*'Other Rooms'!W$23,'Other Rooms'!U$24*'Other Rooms'!W$24,'Other Rooms'!U$25*'Other Rooms'!W$25,'Other Rooms'!U$26*'Other Rooms'!W$26,'Other Rooms'!U$27*'Other Rooms'!W$27,'Other Rooms'!U$28*'Other Rooms'!W$28,'Other Rooms'!U$29*'Other Rooms'!W$29,'Other Rooms'!U$30*'Other Rooms'!W$30)/144</f>
        <v>0</v>
      </c>
      <c r="N14" s="172">
        <f>SUM('Other Rooms'!U$75*'Other Rooms'!W$75,'Other Rooms'!U$76*'Other Rooms'!W$76,'Other Rooms'!U$77*'Other Rooms'!W$77,'Other Rooms'!U$78*'Other Rooms'!W$78,'Other Rooms'!U$79*'Other Rooms'!W$79,'Other Rooms'!U$80*'Other Rooms'!W$80,'Other Rooms'!U$81*'Other Rooms'!W$81,'Other Rooms'!U$82*'Other Rooms'!W$82,'Other Rooms'!U$83*'Other Rooms'!W$83,'Other Rooms'!U$84*'Other Rooms'!W$84)/144</f>
        <v>0</v>
      </c>
      <c r="O14" s="172">
        <f>SUM('Other Rooms'!U$130*'Other Rooms'!W$130,'Other Rooms'!U$131*'Other Rooms'!W$131,'Other Rooms'!U$132*'Other Rooms'!W$132,'Other Rooms'!U$133*'Other Rooms'!W$133,'Other Rooms'!U$134*'Other Rooms'!W$134,'Other Rooms'!U$135*'Other Rooms'!W$135,'Other Rooms'!U$136*'Other Rooms'!W$136,'Other Rooms'!U$137*'Other Rooms'!W$137,'Other Rooms'!U$138*'Other Rooms'!W$138,'Other Rooms'!U$139*'Other Rooms'!W$139)/144</f>
        <v>0</v>
      </c>
      <c r="P14" s="172">
        <f>SUM(D14:O14)</f>
        <v>0</v>
      </c>
    </row>
    <row r="15" spans="2:16">
      <c r="B15" s="173" t="s">
        <v>15</v>
      </c>
      <c r="C15" s="173" t="s">
        <v>11</v>
      </c>
      <c r="D15" s="173">
        <f>IFERROR(INDEX($A$23:$A$31,MATCH(Kitchen!V14,'List Data'!$N$3:$N$11,0)),0)</f>
        <v>0</v>
      </c>
      <c r="E15" s="173">
        <f>IFERROR(INDEX($A$23:$A$31,MATCH(Bedrooms!$Z17,'List Data'!$N$3:$N$11,0)),0)</f>
        <v>0</v>
      </c>
      <c r="F15" s="173">
        <f>IFERROR(INDEX($A$23:$A$31,MATCH(Bedrooms!$Z68,'List Data'!$N$3:$N$11,0)),0)</f>
        <v>0</v>
      </c>
      <c r="G15" s="173">
        <f>IFERROR(INDEX($A$23:$A$31,MATCH(Bedrooms!$Z119,'List Data'!$N$3:$N$11,0)),0)</f>
        <v>0</v>
      </c>
      <c r="H15" s="173">
        <f>IFERROR(INDEX($A$23:$A$31,MATCH(Bedrooms!$Z170,'List Data'!$N$3:$N$11,0)),)</f>
        <v>0</v>
      </c>
      <c r="I15" s="173">
        <f>IFERROR(INDEX($A$23:$A$31,MATCH(Bedrooms!$Z220,'List Data'!$N$3:$N$11,0)),0)</f>
        <v>0</v>
      </c>
      <c r="J15" s="173">
        <f>IFERROR(INDEX($A$23:$A$31,MATCH(Bathrooms!$Z14,'List Data'!$N$3:$N$11,0)),0)</f>
        <v>0</v>
      </c>
      <c r="K15" s="173">
        <f>IFERROR(INDEX($A$23:$A$31,MATCH(Bathrooms!$Z55,'List Data'!$N$3:$N$11,0)),0)</f>
        <v>0</v>
      </c>
      <c r="L15" s="173">
        <f>IFERROR(INDEX($A$23:$A$31,MATCH(Bathrooms!$Z95,'List Data'!$N$3:$N$11,0)),0)</f>
        <v>0</v>
      </c>
      <c r="M15" s="173">
        <f>IFERROR(INDEX($A$23:$A$31,MATCH('Other Rooms'!$Z17,'List Data'!$N$3:$N$11,0)),0)</f>
        <v>0</v>
      </c>
      <c r="N15" s="173">
        <f>IFERROR(INDEX($A$23:$A$31,MATCH('Other Rooms'!$Z71,'List Data'!$N$3:$N$11,0)),0)</f>
        <v>0</v>
      </c>
      <c r="O15" s="173">
        <f>IFERROR(INDEX($A$23:$A$31,MATCH('Other Rooms'!$Z126,'List Data'!$N$3:$N$11,0)),0)</f>
        <v>0</v>
      </c>
      <c r="P15" s="173"/>
    </row>
    <row r="16" spans="2:16">
      <c r="B16" s="173" t="s">
        <v>21</v>
      </c>
      <c r="C16" s="173" t="s">
        <v>11</v>
      </c>
      <c r="D16" s="173">
        <f>IFERROR(INDEX($A$35:$A$37,MATCH(Kitchen!V15,'List Data'!$L$3:$L$5,0)),0)</f>
        <v>0</v>
      </c>
      <c r="E16" s="173">
        <f>IFERROR(INDEX($A$35:$A$37,MATCH(Bedrooms!$Z18,'List Data'!$L$3:$L$5,0)),0)</f>
        <v>0</v>
      </c>
      <c r="F16" s="173">
        <f>IFERROR(INDEX($A$35:$A$37,MATCH(Bedrooms!$Z69,'List Data'!$L$3:$L$5,0)),0)</f>
        <v>0</v>
      </c>
      <c r="G16" s="173">
        <f>IFERROR(INDEX($A$35:$A$37,MATCH(Bedrooms!$Z120,'List Data'!$L$3:$L$5,0)),0)</f>
        <v>0</v>
      </c>
      <c r="H16" s="173">
        <f>IFERROR(INDEX($A$35:$A$37,MATCH(Bedrooms!$Z171,'List Data'!$L$3:$L$5,0)),)</f>
        <v>0</v>
      </c>
      <c r="I16" s="173">
        <f>IFERROR(INDEX($A$35:$A$37,MATCH(Bedrooms!$Z221,'List Data'!$L$3:$L$5,0)),0)</f>
        <v>0</v>
      </c>
      <c r="J16" s="173">
        <f>IFERROR(INDEX($A$35:$A$37,MATCH(Bathrooms!$Z15,'List Data'!$L$3:$L$5,0)),0)</f>
        <v>0</v>
      </c>
      <c r="K16" s="173">
        <f>IFERROR(INDEX($A$35:$A$37,MATCH(Bathrooms!$Z56,'List Data'!$L$3:$L$5,0)),0)</f>
        <v>0</v>
      </c>
      <c r="L16" s="173">
        <f>IFERROR(INDEX($A$35:$A$37,MATCH(Bathrooms!$Z96,'List Data'!$L$3:$L$5,0)),0)</f>
        <v>0</v>
      </c>
      <c r="M16" s="173">
        <f>IFERROR(INDEX($A$35:$A$37,MATCH('Other Rooms'!$Z18,'List Data'!$L$3:$L$5,0)),0)</f>
        <v>0</v>
      </c>
      <c r="N16" s="173">
        <f>IFERROR(INDEX($A$35:$A$37,MATCH('Other Rooms'!$Z72,'List Data'!$L$3:$L$5,0)),0)</f>
        <v>0</v>
      </c>
      <c r="O16" s="173">
        <f>IFERROR(INDEX($A$35:$A$37,MATCH('Other Rooms'!$Z127,'List Data'!$L$3:$L$5,0)),0)</f>
        <v>0</v>
      </c>
      <c r="P16" s="173"/>
    </row>
    <row r="17" spans="1:16">
      <c r="B17" s="173" t="s">
        <v>22</v>
      </c>
      <c r="C17" s="173" t="s">
        <v>11</v>
      </c>
      <c r="D17" s="173">
        <f>IFERROR(INDEX($A$41:$A$46,MATCH(Kitchen!V16,'List Data'!$K$3:$K$8,0)),0)</f>
        <v>0</v>
      </c>
      <c r="E17" s="173">
        <f>IFERROR(INDEX($A$41:$A$46,MATCH(Bedrooms!$Z19,'List Data'!$K$3:$K$8,0)),0)</f>
        <v>0</v>
      </c>
      <c r="F17" s="173">
        <f>IFERROR(INDEX($A$41:$A$46,MATCH(Bedrooms!$Z70,'List Data'!$K$3:$K$8,0)),0)</f>
        <v>0</v>
      </c>
      <c r="G17" s="173">
        <f>IFERROR(INDEX($A$41:$A$46,MATCH(Bedrooms!$Z121,'List Data'!$K$3:$K$8,0)),0)</f>
        <v>0</v>
      </c>
      <c r="H17" s="173">
        <f>IFERROR(INDEX($A$41:$A$46,MATCH(Bedrooms!$Z172,'List Data'!$K$3:$K$8,0)),)</f>
        <v>0</v>
      </c>
      <c r="I17" s="173">
        <f>IFERROR(INDEX($A$41:$A$46,MATCH(Bedrooms!$Z222,'List Data'!$K$3:$K$8,0)),0)</f>
        <v>0</v>
      </c>
      <c r="J17" s="173">
        <f>IFERROR(INDEX($A$41:$A$46,MATCH(Bathrooms!$Z16,'List Data'!$K$3:$K$8,0)),0)</f>
        <v>0</v>
      </c>
      <c r="K17" s="173">
        <f>IFERROR(INDEX($A$41:$A$46,MATCH(Bathrooms!$Z57,'List Data'!$K$3:$K$8,0)),0)</f>
        <v>0</v>
      </c>
      <c r="L17" s="173">
        <f>IFERROR(INDEX($A$41:$A$46,MATCH(Bathrooms!$Z97,'List Data'!$K$3:$K$8,0)),0)</f>
        <v>0</v>
      </c>
      <c r="M17" s="173">
        <f>IFERROR(INDEX($A$41:$A$46,MATCH('Other Rooms'!$Z19,'List Data'!$K$3:$K$8,0)),0)</f>
        <v>0</v>
      </c>
      <c r="N17" s="173">
        <f>IFERROR(INDEX($A$41:$A$46,MATCH('Other Rooms'!$Z73,'List Data'!$K$3:$K$8,0)),0)</f>
        <v>0</v>
      </c>
      <c r="O17" s="173">
        <f>IFERROR(INDEX($A$41:$A$46,MATCH('Other Rooms'!$Z128,'List Data'!$K$3:$K$8,0)),0)</f>
        <v>0</v>
      </c>
      <c r="P17" s="173"/>
    </row>
    <row r="18" spans="1:16">
      <c r="B18" s="173" t="s">
        <v>695</v>
      </c>
      <c r="C18" s="173" t="s">
        <v>11</v>
      </c>
      <c r="D18" s="173">
        <f>SUM(Kitchen!W$18*Kitchen!Y$18,Kitchen!W$19*Kitchen!Y$19,Kitchen!W$20*Kitchen!Y$20,Kitchen!W$21*Kitchen!Y$21,Kitchen!W$22*Kitchen!Y$22,Kitchen!W$23*Kitchen!Y$23,Kitchen!W$24*Kitchen!Y$24,Kitchen!W$25*Kitchen!Y$25,Kitchen!W$26*Kitchen!Y$26,Kitchen!W$27*Kitchen!Y$27)/144</f>
        <v>0</v>
      </c>
      <c r="E18" s="173">
        <f>SUM(Bedrooms!AA$21*Bedrooms!AC$21,Bedrooms!AA$22*Bedrooms!AC$22,Bedrooms!AA$23*Bedrooms!AC$23,Bedrooms!AA$24*Bedrooms!AC$24,Bedrooms!AA$25*Bedrooms!AC$25,Bedrooms!AA$26*Bedrooms!AC$26,Bedrooms!AA$27*Bedrooms!AC$27,Bedrooms!AA$28*Bedrooms!AC$28,Bedrooms!AA$29*Bedrooms!AC$29,Bedrooms!AA$30*Bedrooms!AC$30)/144</f>
        <v>0</v>
      </c>
      <c r="F18" s="173">
        <f>SUM(Bedrooms!AA$72*Bedrooms!AC$72,Bedrooms!AA$73*Bedrooms!AC$73,Bedrooms!AA$74*Bedrooms!AC$74,Bedrooms!AA$75*Bedrooms!AC$75,Bedrooms!AA$76*Bedrooms!AC$76,Bedrooms!AA$77*Bedrooms!AC$77,Bedrooms!AA$78*Bedrooms!AC$78,Bedrooms!AA$79*Bedrooms!AC$79,Bedrooms!AA$80*Bedrooms!AC$80,Bedrooms!AA$81*Bedrooms!AC$81)/144</f>
        <v>0</v>
      </c>
      <c r="G18" s="173">
        <f>SUM(Bedrooms!AA$123*Bedrooms!AC$123,Bedrooms!AA$124*Bedrooms!AC$124,Bedrooms!AA$125*Bedrooms!AC$125,Bedrooms!AA$126*Bedrooms!AC$126,Bedrooms!AA$127*Bedrooms!AC$127,Bedrooms!AA$128*Bedrooms!AC$128,Bedrooms!AA$129*Bedrooms!AC$129,Bedrooms!AA$130*Bedrooms!AC$130,Bedrooms!AA$131*Bedrooms!AC$131,Bedrooms!AA$132*Bedrooms!AC$132)/144</f>
        <v>0</v>
      </c>
      <c r="H18" s="173">
        <f>SUM(Bedrooms!AA$174*Bedrooms!AC$174,Bedrooms!AA$175*Bedrooms!AC$175,Bedrooms!AA$176*Bedrooms!AC$176,Bedrooms!AA$177*Bedrooms!AC$177,Bedrooms!AA$178*Bedrooms!AC$178,Bedrooms!AA$179*Bedrooms!AC$179,Bedrooms!AA$180*Bedrooms!AC$180,Bedrooms!AA$181*Bedrooms!AC$181,Bedrooms!AA$182*Bedrooms!AC$182,Bedrooms!AA$183*Bedrooms!AC$183)/144</f>
        <v>0</v>
      </c>
      <c r="I18" s="173">
        <f>SUM(Bedrooms!AA$224*Bedrooms!AC$224,Bedrooms!AA$225*Bedrooms!AC$225,Bedrooms!AA$226*Bedrooms!AC$226,Bedrooms!AA$227*Bedrooms!AC$227,Bedrooms!AA$228*Bedrooms!AC$228,Bedrooms!AA$229*Bedrooms!AC$229,Bedrooms!AA$230*Bedrooms!AC$230,Bedrooms!AA$231*Bedrooms!AC$231,Bedrooms!AA$232*Bedrooms!AC$232,Bedrooms!AA$233*Bedrooms!AC$233)/144</f>
        <v>0</v>
      </c>
      <c r="J18" s="173">
        <f>SUM(Bathrooms!AA$18*Bathrooms!AC$18,Bathrooms!AA$19*Bathrooms!AC$19,Bathrooms!AA$20*Bathrooms!AC$20)/144</f>
        <v>0</v>
      </c>
      <c r="K18" s="173">
        <f>SUM(Bathrooms!AA$59*Bathrooms!AC$59,Bathrooms!AA$60*Bathrooms!AC$60,Bathrooms!AA$61*Bathrooms!AC$61)/144</f>
        <v>0</v>
      </c>
      <c r="L18" s="173">
        <f>SUM(Bathrooms!AA$99*Bathrooms!AC$99,Bathrooms!AA$100*Bathrooms!AC$100,Bathrooms!AA$101*Bathrooms!AC$101)/144</f>
        <v>0</v>
      </c>
      <c r="M18" s="173">
        <f>SUM('Other Rooms'!AA$21*'Other Rooms'!AC$21,'Other Rooms'!AA$22*'Other Rooms'!AC$22,'Other Rooms'!AA$23*'Other Rooms'!AC$23,'Other Rooms'!AA$24*'Other Rooms'!AC$24,'Other Rooms'!AA$25*'Other Rooms'!AC$25,'Other Rooms'!AA$26*'Other Rooms'!AC$26,'Other Rooms'!AA$27*'Other Rooms'!AC$27,'Other Rooms'!AA$28*'Other Rooms'!AC$28,'Other Rooms'!AA$29*'Other Rooms'!AC$29,'Other Rooms'!AA$30*'Other Rooms'!AC$30)/144</f>
        <v>0</v>
      </c>
      <c r="N18" s="173">
        <f>SUM('Other Rooms'!AA$75*'Other Rooms'!AC$75,'Other Rooms'!AA$76*'Other Rooms'!AC$76,'Other Rooms'!AA$77*'Other Rooms'!AC$77,'Other Rooms'!AA$78*'Other Rooms'!AC$78,'Other Rooms'!AA$79*'Other Rooms'!AC$79,'Other Rooms'!AA$80*'Other Rooms'!AC$80,'Other Rooms'!AA$81*'Other Rooms'!AC$81,'Other Rooms'!AA$82*'Other Rooms'!AC$82,'Other Rooms'!AA$83*'Other Rooms'!AC$83,'Other Rooms'!AA$84*'Other Rooms'!AC$84)/144</f>
        <v>0</v>
      </c>
      <c r="O18" s="173">
        <f>SUM('Other Rooms'!AA$130*'Other Rooms'!AC$130,'Other Rooms'!AA$131*'Other Rooms'!AC$131,'Other Rooms'!AA$132*'Other Rooms'!AC$132,'Other Rooms'!AA$133*'Other Rooms'!AC$133,'Other Rooms'!AA$134*'Other Rooms'!AC$134,'Other Rooms'!AA$135*'Other Rooms'!AC$135,'Other Rooms'!AA$136*'Other Rooms'!AC$136,'Other Rooms'!AA$137*'Other Rooms'!AC$137,'Other Rooms'!AA$138*'Other Rooms'!AC$138,'Other Rooms'!AA$139*'Other Rooms'!AC$139)/144</f>
        <v>0</v>
      </c>
      <c r="P18" s="173">
        <f>SUM(D18:O18)</f>
        <v>0</v>
      </c>
    </row>
    <row r="20" spans="1:16">
      <c r="C20" s="114" t="s">
        <v>9</v>
      </c>
      <c r="D20" s="114" t="s">
        <v>10</v>
      </c>
      <c r="E20" s="114" t="s">
        <v>12</v>
      </c>
      <c r="F20" s="114" t="s">
        <v>11</v>
      </c>
    </row>
    <row r="21" spans="1:16">
      <c r="B21" s="116" t="s">
        <v>197</v>
      </c>
      <c r="C21" s="114" t="s">
        <v>692</v>
      </c>
      <c r="D21" s="114" t="s">
        <v>692</v>
      </c>
      <c r="E21" s="114" t="s">
        <v>692</v>
      </c>
      <c r="F21" s="114" t="s">
        <v>692</v>
      </c>
    </row>
    <row r="22" spans="1:16">
      <c r="A22" s="114">
        <v>0</v>
      </c>
      <c r="B22" s="114">
        <v>0</v>
      </c>
      <c r="C22" s="114">
        <v>0</v>
      </c>
      <c r="D22" s="114">
        <v>0</v>
      </c>
      <c r="E22" s="114">
        <v>0</v>
      </c>
      <c r="F22" s="114">
        <v>0</v>
      </c>
    </row>
    <row r="23" spans="1:16">
      <c r="A23" s="114">
        <v>1</v>
      </c>
      <c r="B23" s="114" t="s">
        <v>198</v>
      </c>
      <c r="C23" s="114">
        <f>SUM(COUNTIF($D$3:$O$3,1))</f>
        <v>0</v>
      </c>
      <c r="D23" s="114">
        <f>SUM(COUNTIF($D$7:$O$7,1))</f>
        <v>0</v>
      </c>
      <c r="E23" s="114">
        <f>SUM(COUNTIF($D$11:$O$11,1))</f>
        <v>0</v>
      </c>
      <c r="F23" s="114">
        <f>SUM(COUNTIF($D$15:$O$15,1))</f>
        <v>0</v>
      </c>
    </row>
    <row r="24" spans="1:16">
      <c r="A24" s="114">
        <v>2</v>
      </c>
      <c r="B24" s="119" t="s">
        <v>199</v>
      </c>
      <c r="C24" s="114">
        <f>SUM(COUNTIF($D$3:$O$3,2))</f>
        <v>0</v>
      </c>
      <c r="D24" s="114">
        <f>SUM(COUNTIF($D$7:$O$7,2))</f>
        <v>0</v>
      </c>
      <c r="E24" s="114">
        <f>SUM(COUNTIF($D$11:$O$11,2))</f>
        <v>0</v>
      </c>
      <c r="F24" s="114">
        <f>SUM(COUNTIF($D$15:$O$15,2))</f>
        <v>0</v>
      </c>
    </row>
    <row r="25" spans="1:16">
      <c r="A25" s="114">
        <v>3</v>
      </c>
      <c r="B25" s="119" t="s">
        <v>200</v>
      </c>
      <c r="C25" s="114">
        <f>SUM(COUNTIF($D$3:$O$3,3))</f>
        <v>0</v>
      </c>
      <c r="D25" s="114">
        <f>SUM(COUNTIF($D$7:$O$7,3))</f>
        <v>0</v>
      </c>
      <c r="E25" s="114">
        <f>SUM(COUNTIF($D$11:$O$11,3))</f>
        <v>0</v>
      </c>
      <c r="F25" s="114">
        <f>SUM(COUNTIF($D$15:$O$15,3))</f>
        <v>0</v>
      </c>
    </row>
    <row r="26" spans="1:16">
      <c r="A26" s="114">
        <v>4</v>
      </c>
      <c r="B26" s="119" t="s">
        <v>201</v>
      </c>
      <c r="C26" s="114">
        <f>SUM(COUNTIF($D$3:$O$3,4))</f>
        <v>0</v>
      </c>
      <c r="D26" s="114">
        <f>SUM(COUNTIF($D$7:$O$7,4))</f>
        <v>0</v>
      </c>
      <c r="E26" s="114">
        <f>SUM(COUNTIF($D$11:$O$11,4))</f>
        <v>0</v>
      </c>
      <c r="F26" s="114">
        <f>SUM(COUNTIF($D$15:$O$15,4))</f>
        <v>0</v>
      </c>
    </row>
    <row r="27" spans="1:16">
      <c r="A27" s="114">
        <v>5</v>
      </c>
      <c r="B27" s="119" t="s">
        <v>202</v>
      </c>
      <c r="C27" s="114">
        <f>SUM(COUNTIF($D$3:$O$3,5))</f>
        <v>0</v>
      </c>
      <c r="D27" s="114">
        <f>SUM(COUNTIF($D$7:$O$7,5))</f>
        <v>0</v>
      </c>
      <c r="E27" s="114">
        <f>SUM(COUNTIF($D$11:$O$11,5))</f>
        <v>0</v>
      </c>
      <c r="F27" s="114">
        <f>SUM(COUNTIF($D$15:$O$15,5))</f>
        <v>0</v>
      </c>
    </row>
    <row r="28" spans="1:16">
      <c r="A28" s="114">
        <v>6</v>
      </c>
      <c r="B28" s="119" t="s">
        <v>203</v>
      </c>
      <c r="C28" s="114">
        <f>SUM(COUNTIF($D$3:$O$3,6))</f>
        <v>0</v>
      </c>
      <c r="D28" s="114">
        <f>SUM(COUNTIF($D$7:$O$7,6))</f>
        <v>0</v>
      </c>
      <c r="E28" s="114">
        <f>SUM(COUNTIF($D$11:$O$11,6))</f>
        <v>0</v>
      </c>
      <c r="F28" s="114">
        <f>SUM(COUNTIF($D$15:$O$15,6))</f>
        <v>0</v>
      </c>
    </row>
    <row r="29" spans="1:16">
      <c r="A29" s="114">
        <v>7</v>
      </c>
      <c r="B29" s="119" t="s">
        <v>204</v>
      </c>
      <c r="C29" s="114">
        <f>SUM(COUNTIF($D$3:$O$3,7))</f>
        <v>0</v>
      </c>
      <c r="D29" s="114">
        <f>SUM(COUNTIF($D$7:$O$7,7))</f>
        <v>0</v>
      </c>
      <c r="E29" s="114">
        <f>SUM(COUNTIF($D$11:$O$11,7))</f>
        <v>0</v>
      </c>
      <c r="F29" s="114">
        <f>SUM(COUNTIF($D$15:$O$15,7))</f>
        <v>0</v>
      </c>
      <c r="J29" s="120"/>
    </row>
    <row r="30" spans="1:16">
      <c r="A30" s="114">
        <v>8</v>
      </c>
      <c r="B30" s="119" t="s">
        <v>205</v>
      </c>
      <c r="C30" s="114">
        <f>SUM(COUNTIF($D$3:$O$3,8))</f>
        <v>0</v>
      </c>
      <c r="D30" s="114">
        <f>SUM(COUNTIF($D$7:$O$7,8))</f>
        <v>0</v>
      </c>
      <c r="E30" s="114">
        <f>SUM(COUNTIF($D$11:$O$11,8))</f>
        <v>0</v>
      </c>
      <c r="F30" s="114">
        <f>SUM(COUNTIF($D$15:$O$15,8))</f>
        <v>0</v>
      </c>
      <c r="J30" s="120"/>
    </row>
    <row r="31" spans="1:16">
      <c r="A31" s="114">
        <v>9</v>
      </c>
      <c r="B31" s="119" t="s">
        <v>206</v>
      </c>
      <c r="C31" s="114">
        <f>SUM(COUNTIF($D$3:$O$3,9))</f>
        <v>0</v>
      </c>
      <c r="D31" s="114">
        <f>SUM(COUNTIF($D$7:$O$7,9))</f>
        <v>0</v>
      </c>
      <c r="E31" s="114">
        <f>SUM(COUNTIF($D$11:$O$11,9))</f>
        <v>0</v>
      </c>
      <c r="F31" s="114">
        <f>SUM(COUNTIF($D$15:$O$15,9))</f>
        <v>0</v>
      </c>
    </row>
    <row r="32" spans="1:16">
      <c r="B32" s="114" t="s">
        <v>693</v>
      </c>
      <c r="C32" s="114">
        <f>LARGE(C22:C31,1)</f>
        <v>0</v>
      </c>
      <c r="D32" s="114">
        <f t="shared" ref="D32:F32" si="0">LARGE(D22:D31,1)</f>
        <v>0</v>
      </c>
      <c r="E32" s="114">
        <f t="shared" si="0"/>
        <v>0</v>
      </c>
      <c r="F32" s="114">
        <f t="shared" si="0"/>
        <v>0</v>
      </c>
    </row>
    <row r="33" spans="1:6">
      <c r="B33" s="116" t="s">
        <v>21</v>
      </c>
    </row>
    <row r="34" spans="1:6">
      <c r="A34" s="114">
        <v>0</v>
      </c>
      <c r="B34" s="114">
        <v>0</v>
      </c>
      <c r="C34" s="114">
        <v>0</v>
      </c>
      <c r="D34" s="114">
        <v>0</v>
      </c>
      <c r="E34" s="114">
        <v>0</v>
      </c>
      <c r="F34" s="114">
        <v>0</v>
      </c>
    </row>
    <row r="35" spans="1:6">
      <c r="A35" s="114">
        <v>1</v>
      </c>
      <c r="B35" s="114" t="s">
        <v>207</v>
      </c>
      <c r="C35" s="114">
        <f>SUM(COUNTIF($D$4:$O$4,1))</f>
        <v>0</v>
      </c>
      <c r="D35" s="114">
        <f>SUM(COUNTIF($D$8:$O$8,1))</f>
        <v>0</v>
      </c>
      <c r="E35" s="114">
        <f>SUM(COUNTIF($D$12:$O$12,1))</f>
        <v>0</v>
      </c>
      <c r="F35" s="114">
        <f>SUM(COUNTIF($D$16:$O$16,1))</f>
        <v>0</v>
      </c>
    </row>
    <row r="36" spans="1:6">
      <c r="A36" s="114">
        <v>2</v>
      </c>
      <c r="B36" s="114" t="s">
        <v>208</v>
      </c>
      <c r="C36" s="114">
        <f>SUM(COUNTIF($D$4:$O$4,2))</f>
        <v>0</v>
      </c>
      <c r="D36" s="114">
        <f>SUM(COUNTIF($D$8:$O$8,2))</f>
        <v>0</v>
      </c>
      <c r="E36" s="114">
        <f>SUM(COUNTIF($D$12:$O$12,2))</f>
        <v>0</v>
      </c>
      <c r="F36" s="114">
        <f>SUM(COUNTIF($D$16:$O$16,2))</f>
        <v>0</v>
      </c>
    </row>
    <row r="37" spans="1:6">
      <c r="A37" s="114">
        <v>3</v>
      </c>
      <c r="B37" s="114" t="s">
        <v>209</v>
      </c>
      <c r="C37" s="114">
        <f>SUM(COUNTIF($D$4:$O$4,3))</f>
        <v>0</v>
      </c>
      <c r="D37" s="114">
        <f>SUM(COUNTIF($D$8:$O$8,3))</f>
        <v>0</v>
      </c>
      <c r="E37" s="114">
        <f>SUM(COUNTIF($D$12:$O$12,3))</f>
        <v>0</v>
      </c>
      <c r="F37" s="114">
        <f>SUM(COUNTIF($D$16:$O$16,3))</f>
        <v>0</v>
      </c>
    </row>
    <row r="38" spans="1:6">
      <c r="B38" s="114" t="s">
        <v>693</v>
      </c>
      <c r="C38" s="114">
        <f>LARGE(C35:C37,1)</f>
        <v>0</v>
      </c>
      <c r="D38" s="114">
        <f t="shared" ref="D38:F38" si="1">LARGE(D35:D37,1)</f>
        <v>0</v>
      </c>
      <c r="E38" s="114">
        <f t="shared" si="1"/>
        <v>0</v>
      </c>
      <c r="F38" s="114">
        <f t="shared" si="1"/>
        <v>0</v>
      </c>
    </row>
    <row r="39" spans="1:6">
      <c r="B39" s="116" t="s">
        <v>22</v>
      </c>
    </row>
    <row r="40" spans="1:6">
      <c r="A40" s="114">
        <v>0</v>
      </c>
      <c r="B40" s="114">
        <v>0</v>
      </c>
      <c r="C40" s="114">
        <v>0</v>
      </c>
      <c r="D40" s="114">
        <v>0</v>
      </c>
      <c r="E40" s="114">
        <v>0</v>
      </c>
      <c r="F40" s="114">
        <v>0</v>
      </c>
    </row>
    <row r="41" spans="1:6">
      <c r="A41" s="114">
        <v>1</v>
      </c>
      <c r="B41" s="120" t="s">
        <v>224</v>
      </c>
      <c r="C41" s="114">
        <f>SUM(COUNTIF($D$5:$O$5,1))</f>
        <v>0</v>
      </c>
      <c r="D41" s="114">
        <f>SUM(COUNTIF($D$9:$O$9,1))</f>
        <v>0</v>
      </c>
      <c r="E41" s="114">
        <f>SUM(COUNTIF($D$13:$O$13,1))</f>
        <v>0</v>
      </c>
      <c r="F41" s="114">
        <f>SUM(COUNTIF($D$17:$O$17,1))</f>
        <v>0</v>
      </c>
    </row>
    <row r="42" spans="1:6">
      <c r="A42" s="114">
        <v>2</v>
      </c>
      <c r="B42" s="120" t="s">
        <v>225</v>
      </c>
      <c r="C42" s="114">
        <f>SUM(COUNTIF($D$5:$O$5,2))</f>
        <v>0</v>
      </c>
      <c r="D42" s="114">
        <f>SUM(COUNTIF($D$9:$O$9,2))</f>
        <v>0</v>
      </c>
      <c r="E42" s="114">
        <f>SUM(COUNTIF($D$13:$O$13,2))</f>
        <v>0</v>
      </c>
      <c r="F42" s="114">
        <f>SUM(COUNTIF($D$17:$O$17,2))</f>
        <v>0</v>
      </c>
    </row>
    <row r="43" spans="1:6">
      <c r="A43" s="114">
        <v>3</v>
      </c>
      <c r="B43" s="120" t="s">
        <v>226</v>
      </c>
      <c r="C43" s="114">
        <f>SUM(COUNTIF($D$5:$O$5,3))</f>
        <v>0</v>
      </c>
      <c r="D43" s="114">
        <f>SUM(COUNTIF($D$9:$O$9,3))</f>
        <v>0</v>
      </c>
      <c r="E43" s="114">
        <f>SUM(COUNTIF($D$13:$O$13,3))</f>
        <v>0</v>
      </c>
      <c r="F43" s="114">
        <f>SUM(COUNTIF($D$17:$O$17,3))</f>
        <v>0</v>
      </c>
    </row>
    <row r="44" spans="1:6">
      <c r="A44" s="114">
        <v>4</v>
      </c>
      <c r="B44" s="120" t="s">
        <v>227</v>
      </c>
      <c r="C44" s="114">
        <f>SUM(COUNTIF($D$5:$O$5,4))</f>
        <v>0</v>
      </c>
      <c r="D44" s="114">
        <f>SUM(COUNTIF($D$9:$O$9,4))</f>
        <v>0</v>
      </c>
      <c r="E44" s="114">
        <f>SUM(COUNTIF($D$13:$O$13,4))</f>
        <v>0</v>
      </c>
      <c r="F44" s="114">
        <f>SUM(COUNTIF($D$17:$O$17,4))</f>
        <v>0</v>
      </c>
    </row>
    <row r="45" spans="1:6">
      <c r="A45" s="114">
        <v>5</v>
      </c>
      <c r="B45" s="120" t="s">
        <v>228</v>
      </c>
      <c r="C45" s="114">
        <f>SUM(COUNTIF($D$5:$O$5,5))</f>
        <v>0</v>
      </c>
      <c r="D45" s="114">
        <f>SUM(COUNTIF($D$9:$O$9,5))</f>
        <v>0</v>
      </c>
      <c r="E45" s="114">
        <f>SUM(COUNTIF($D$13:$O$13,5))</f>
        <v>0</v>
      </c>
      <c r="F45" s="114">
        <f>SUM(COUNTIF($D$17:$O$17,5))</f>
        <v>0</v>
      </c>
    </row>
    <row r="46" spans="1:6">
      <c r="A46" s="114">
        <v>6</v>
      </c>
      <c r="B46" s="114" t="s">
        <v>175</v>
      </c>
      <c r="C46" s="114">
        <f>SUM(COUNTIF($D$5:$O$5,6))</f>
        <v>0</v>
      </c>
      <c r="D46" s="114">
        <f>SUM(COUNTIF($D$9:$O$9,6))</f>
        <v>0</v>
      </c>
      <c r="E46" s="114">
        <f>SUM(COUNTIF($D$13:$O$13,6))</f>
        <v>0</v>
      </c>
      <c r="F46" s="114">
        <f>SUM(COUNTIF($D$17:$O$17,6))</f>
        <v>0</v>
      </c>
    </row>
    <row r="47" spans="1:6">
      <c r="B47" s="114" t="s">
        <v>693</v>
      </c>
      <c r="C47" s="114">
        <f>LARGE(C41:C46,1)</f>
        <v>0</v>
      </c>
      <c r="D47" s="114">
        <f t="shared" ref="D47:F47" si="2">LARGE(D41:D46,1)</f>
        <v>0</v>
      </c>
      <c r="E47" s="114">
        <f t="shared" si="2"/>
        <v>0</v>
      </c>
      <c r="F47" s="114">
        <f t="shared" si="2"/>
        <v>0</v>
      </c>
    </row>
  </sheetData>
  <sheetProtection password="E23B" sheet="1" objects="1" scenarios="1" selectLockedCells="1"/>
  <hyperlinks>
    <hyperlink ref="D2" location="Kitchen!A1" display="Kitchen" xr:uid="{00000000-0004-0000-1100-000000000000}"/>
    <hyperlink ref="E2" location="Bedrooms!C3:E3" display="MASTER" xr:uid="{00000000-0004-0000-1100-000001000000}"/>
    <hyperlink ref="F2" location="Bedrooms!C57" display="ROOM 1" xr:uid="{00000000-0004-0000-1100-000002000000}"/>
    <hyperlink ref="G2" location="Bedrooms!C109" display="ROOM 2" xr:uid="{00000000-0004-0000-1100-000003000000}"/>
    <hyperlink ref="H2" location="Bedrooms!C160" display="ROOM 3" xr:uid="{00000000-0004-0000-1100-000004000000}"/>
    <hyperlink ref="I2" location="Bedrooms!C210" display="ROOM 4" xr:uid="{00000000-0004-0000-1100-000005000000}"/>
    <hyperlink ref="J2" location="Bathrooms!C3:E3" display="BATHROOM 1" xr:uid="{00000000-0004-0000-1100-000006000000}"/>
    <hyperlink ref="K2" location="Bathrooms!C44" display="BATHROOM 2" xr:uid="{00000000-0004-0000-1100-000007000000}"/>
    <hyperlink ref="L2" location="Bathrooms!C85" display="BATHROOM 3" xr:uid="{00000000-0004-0000-1100-000008000000}"/>
    <hyperlink ref="M2" location="'Other Rooms'!C3" display="LIVING" xr:uid="{00000000-0004-0000-1100-000009000000}"/>
    <hyperlink ref="N2" location="'Other Rooms'!C57" display="Dining" xr:uid="{00000000-0004-0000-1100-00000A000000}"/>
    <hyperlink ref="O2" location="'Other Rooms'!C112" display="FAMILY" xr:uid="{00000000-0004-0000-1100-00000B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dimension ref="A1:N31"/>
  <sheetViews>
    <sheetView workbookViewId="0">
      <pane ySplit="2" topLeftCell="A3" activePane="bottomLeft" state="frozen"/>
      <selection activeCell="L23" sqref="L23"/>
      <selection pane="bottomLeft" activeCell="E9" sqref="E9"/>
    </sheetView>
  </sheetViews>
  <sheetFormatPr defaultColWidth="8.81640625" defaultRowHeight="14.5"/>
  <cols>
    <col min="1" max="1" width="30.453125" style="114" customWidth="1"/>
    <col min="2" max="2" width="16.81640625" style="114" customWidth="1"/>
    <col min="3" max="4" width="8.81640625" style="114"/>
    <col min="5" max="8" width="10.453125" style="114" bestFit="1" customWidth="1"/>
    <col min="9" max="11" width="12.81640625" style="114" bestFit="1" customWidth="1"/>
    <col min="12" max="16384" width="8.81640625" style="114"/>
  </cols>
  <sheetData>
    <row r="1" spans="1:14">
      <c r="A1" s="115" t="s">
        <v>667</v>
      </c>
      <c r="B1" s="115"/>
      <c r="C1" s="479" t="s">
        <v>719</v>
      </c>
      <c r="D1" s="479"/>
      <c r="E1" s="479"/>
      <c r="F1" s="479"/>
      <c r="G1" s="479"/>
      <c r="H1" s="479"/>
      <c r="I1" s="479"/>
      <c r="J1" s="479"/>
      <c r="K1" s="479"/>
      <c r="L1" s="479"/>
      <c r="M1" s="479"/>
      <c r="N1" s="479"/>
    </row>
    <row r="2" spans="1:14" s="116" customFormat="1">
      <c r="A2" s="122" t="s">
        <v>716</v>
      </c>
      <c r="B2" s="122" t="s">
        <v>717</v>
      </c>
      <c r="C2" s="123" t="s">
        <v>694</v>
      </c>
      <c r="D2" s="123" t="s">
        <v>646</v>
      </c>
      <c r="E2" s="123" t="s">
        <v>622</v>
      </c>
      <c r="F2" s="124" t="s">
        <v>623</v>
      </c>
      <c r="G2" s="123" t="s">
        <v>624</v>
      </c>
      <c r="H2" s="123" t="s">
        <v>625</v>
      </c>
      <c r="I2" s="123" t="s">
        <v>626</v>
      </c>
      <c r="J2" s="123" t="s">
        <v>627</v>
      </c>
      <c r="K2" s="124" t="s">
        <v>628</v>
      </c>
      <c r="L2" s="123" t="s">
        <v>668</v>
      </c>
      <c r="M2" s="123" t="s">
        <v>669</v>
      </c>
      <c r="N2" s="124" t="s">
        <v>670</v>
      </c>
    </row>
    <row r="3" spans="1:14">
      <c r="A3" s="125" t="s">
        <v>424</v>
      </c>
      <c r="B3" s="125" t="s">
        <v>718</v>
      </c>
      <c r="C3" s="125">
        <f>Kitchen!D10</f>
        <v>0</v>
      </c>
      <c r="D3" s="125">
        <f>Bedrooms!H13</f>
        <v>0</v>
      </c>
      <c r="E3" s="125">
        <f>Bedrooms!H64</f>
        <v>0</v>
      </c>
      <c r="F3" s="125">
        <f>Bedrooms!H115</f>
        <v>0</v>
      </c>
      <c r="G3" s="125">
        <f>Bedrooms!H166</f>
        <v>0</v>
      </c>
      <c r="H3" s="125">
        <f>Bedrooms!H216</f>
        <v>0</v>
      </c>
      <c r="I3" s="125">
        <f>Bathrooms!H10</f>
        <v>0</v>
      </c>
      <c r="J3" s="125">
        <f>Bathrooms!H51</f>
        <v>0</v>
      </c>
      <c r="K3" s="125">
        <f>Bathrooms!H91</f>
        <v>0</v>
      </c>
      <c r="L3" s="126">
        <f>'Other Rooms'!H13</f>
        <v>0</v>
      </c>
      <c r="M3" s="126">
        <f>'Other Rooms'!H67</f>
        <v>0</v>
      </c>
      <c r="N3" s="126">
        <f>'Other Rooms'!H122</f>
        <v>0</v>
      </c>
    </row>
    <row r="4" spans="1:14">
      <c r="A4" s="125" t="s">
        <v>671</v>
      </c>
      <c r="B4" s="125" t="s">
        <v>36</v>
      </c>
      <c r="C4" s="125"/>
      <c r="D4" s="127">
        <f>Bedrooms!J35</f>
        <v>0</v>
      </c>
      <c r="E4" s="127">
        <f>Bedrooms!J86</f>
        <v>0</v>
      </c>
      <c r="F4" s="127">
        <f>Bedrooms!J137</f>
        <v>0</v>
      </c>
      <c r="G4" s="127">
        <f>Bedrooms!J188</f>
        <v>0</v>
      </c>
      <c r="H4" s="127">
        <f>Bedrooms!J238</f>
        <v>0</v>
      </c>
      <c r="I4" s="125">
        <f>Bathrooms!J25</f>
        <v>0</v>
      </c>
      <c r="J4" s="125">
        <f>Bathrooms!J66</f>
        <v>0</v>
      </c>
      <c r="K4" s="125">
        <f>Bathrooms!J106</f>
        <v>0</v>
      </c>
      <c r="L4" s="126">
        <f>'Other Rooms'!J35</f>
        <v>0</v>
      </c>
      <c r="M4" s="126">
        <f>'Other Rooms'!J89</f>
        <v>0</v>
      </c>
      <c r="N4" s="126">
        <f>'Other Rooms'!J144</f>
        <v>0</v>
      </c>
    </row>
    <row r="5" spans="1:14">
      <c r="A5" s="125" t="s">
        <v>672</v>
      </c>
      <c r="B5" s="125" t="s">
        <v>36</v>
      </c>
      <c r="C5" s="125"/>
      <c r="D5" s="127">
        <f>Bedrooms!J36</f>
        <v>0</v>
      </c>
      <c r="E5" s="127">
        <f>Bedrooms!J87</f>
        <v>0</v>
      </c>
      <c r="F5" s="127">
        <f>Bedrooms!J138</f>
        <v>0</v>
      </c>
      <c r="G5" s="127">
        <f>Bedrooms!J189</f>
        <v>0</v>
      </c>
      <c r="H5" s="127">
        <f>Bedrooms!J239</f>
        <v>0</v>
      </c>
      <c r="I5" s="125"/>
      <c r="J5" s="125"/>
      <c r="K5" s="125"/>
      <c r="L5" s="126">
        <f>'Other Rooms'!J36</f>
        <v>0</v>
      </c>
      <c r="M5" s="126">
        <f>'Other Rooms'!J90</f>
        <v>0</v>
      </c>
      <c r="N5" s="126">
        <f>'Other Rooms'!J145</f>
        <v>0</v>
      </c>
    </row>
    <row r="6" spans="1:14">
      <c r="A6" s="125" t="s">
        <v>673</v>
      </c>
      <c r="B6" s="125" t="s">
        <v>36</v>
      </c>
      <c r="C6" s="125"/>
      <c r="D6" s="127">
        <f>Bedrooms!J37</f>
        <v>0</v>
      </c>
      <c r="E6" s="127">
        <f>Bedrooms!J88</f>
        <v>0</v>
      </c>
      <c r="F6" s="127">
        <f>Bedrooms!J139</f>
        <v>0</v>
      </c>
      <c r="G6" s="127">
        <f>Bedrooms!J190</f>
        <v>0</v>
      </c>
      <c r="H6" s="127">
        <f>Bedrooms!J240</f>
        <v>0</v>
      </c>
      <c r="I6" s="125">
        <f>Bathrooms!J26</f>
        <v>0</v>
      </c>
      <c r="J6" s="125">
        <f>Bathrooms!J67</f>
        <v>0</v>
      </c>
      <c r="K6" s="125">
        <f>Bathrooms!J107</f>
        <v>0</v>
      </c>
      <c r="L6" s="126">
        <f>'Other Rooms'!J37</f>
        <v>0</v>
      </c>
      <c r="M6" s="126">
        <f>'Other Rooms'!J91</f>
        <v>0</v>
      </c>
      <c r="N6" s="126">
        <f>'Other Rooms'!J146</f>
        <v>0</v>
      </c>
    </row>
    <row r="7" spans="1:14">
      <c r="A7" s="125" t="s">
        <v>754</v>
      </c>
      <c r="B7" s="125" t="s">
        <v>36</v>
      </c>
      <c r="C7" s="125"/>
      <c r="D7" s="127">
        <f>Bedrooms!J38</f>
        <v>0</v>
      </c>
      <c r="E7" s="127">
        <f>Bedrooms!J89</f>
        <v>0</v>
      </c>
      <c r="F7" s="127">
        <f>Bedrooms!J140</f>
        <v>0</v>
      </c>
      <c r="G7" s="127">
        <f>Bedrooms!J191</f>
        <v>0</v>
      </c>
      <c r="H7" s="127">
        <f>Bedrooms!J241</f>
        <v>0</v>
      </c>
      <c r="I7" s="125"/>
      <c r="J7" s="125"/>
      <c r="K7" s="125"/>
      <c r="L7" s="126">
        <f>'Other Rooms'!J38</f>
        <v>0</v>
      </c>
      <c r="M7" s="126">
        <f>'Other Rooms'!J92</f>
        <v>0</v>
      </c>
      <c r="N7" s="126">
        <f>'Other Rooms'!J147</f>
        <v>0</v>
      </c>
    </row>
    <row r="8" spans="1:14">
      <c r="A8" s="125" t="s">
        <v>674</v>
      </c>
      <c r="B8" s="125" t="s">
        <v>36</v>
      </c>
      <c r="C8" s="125"/>
      <c r="D8" s="127">
        <f>Bedrooms!J39</f>
        <v>0</v>
      </c>
      <c r="E8" s="127">
        <f>Bedrooms!J90</f>
        <v>0</v>
      </c>
      <c r="F8" s="127">
        <f>Bedrooms!J141</f>
        <v>0</v>
      </c>
      <c r="G8" s="127">
        <f>Bedrooms!J192</f>
        <v>0</v>
      </c>
      <c r="H8" s="127">
        <f>Bedrooms!J242</f>
        <v>0</v>
      </c>
      <c r="I8" s="125">
        <f>Bathrooms!J27</f>
        <v>0</v>
      </c>
      <c r="J8" s="125">
        <f>Bathrooms!J68</f>
        <v>0</v>
      </c>
      <c r="K8" s="125">
        <f>Bathrooms!J108</f>
        <v>0</v>
      </c>
      <c r="L8" s="126">
        <f>'Other Rooms'!J39</f>
        <v>0</v>
      </c>
      <c r="M8" s="126">
        <f>'Other Rooms'!J93</f>
        <v>0</v>
      </c>
      <c r="N8" s="126">
        <f>'Other Rooms'!J148</f>
        <v>0</v>
      </c>
    </row>
    <row r="9" spans="1:14">
      <c r="A9" s="125" t="s">
        <v>675</v>
      </c>
      <c r="B9" s="125" t="s">
        <v>36</v>
      </c>
      <c r="C9" s="125"/>
      <c r="D9" s="125">
        <f>Bedrooms!J42</f>
        <v>0</v>
      </c>
      <c r="E9" s="125">
        <f>Bedrooms!J93</f>
        <v>0</v>
      </c>
      <c r="F9" s="125">
        <f>Bedrooms!J144</f>
        <v>0</v>
      </c>
      <c r="G9" s="125">
        <f>Bedrooms!J195</f>
        <v>0</v>
      </c>
      <c r="H9" s="125">
        <f>Bedrooms!J245</f>
        <v>0</v>
      </c>
      <c r="I9" s="125">
        <f>Bathrooms!J30</f>
        <v>0</v>
      </c>
      <c r="J9" s="125">
        <f>Bathrooms!J71</f>
        <v>0</v>
      </c>
      <c r="K9" s="125">
        <f>Bathrooms!J111</f>
        <v>0</v>
      </c>
      <c r="L9" s="125">
        <f>'Other Rooms'!J42</f>
        <v>0</v>
      </c>
      <c r="M9" s="125">
        <f>'Other Rooms'!J96</f>
        <v>0</v>
      </c>
      <c r="N9" s="125">
        <f>'Other Rooms'!J151</f>
        <v>0</v>
      </c>
    </row>
    <row r="10" spans="1:14">
      <c r="A10" s="125" t="s">
        <v>676</v>
      </c>
      <c r="B10" s="125" t="s">
        <v>36</v>
      </c>
      <c r="C10" s="125"/>
      <c r="D10" s="125">
        <f>Bedrooms!J43</f>
        <v>0</v>
      </c>
      <c r="E10" s="125">
        <f>Bedrooms!J94</f>
        <v>0</v>
      </c>
      <c r="F10" s="125">
        <f>Bedrooms!J145</f>
        <v>0</v>
      </c>
      <c r="G10" s="125">
        <f>Bedrooms!J196</f>
        <v>0</v>
      </c>
      <c r="H10" s="125">
        <f>Bedrooms!J246</f>
        <v>0</v>
      </c>
      <c r="I10" s="125">
        <f>Bathrooms!J31</f>
        <v>0</v>
      </c>
      <c r="J10" s="125">
        <f>Bathrooms!J72</f>
        <v>0</v>
      </c>
      <c r="K10" s="125">
        <f>Bathrooms!J112</f>
        <v>0</v>
      </c>
      <c r="L10" s="125">
        <f>'Other Rooms'!J43</f>
        <v>0</v>
      </c>
      <c r="M10" s="125">
        <f>'Other Rooms'!J97</f>
        <v>0</v>
      </c>
      <c r="N10" s="125">
        <f>'Other Rooms'!J152</f>
        <v>0</v>
      </c>
    </row>
    <row r="11" spans="1:14">
      <c r="A11" s="125" t="s">
        <v>1023</v>
      </c>
      <c r="B11" s="125" t="s">
        <v>36</v>
      </c>
      <c r="C11" s="125"/>
      <c r="D11" s="125">
        <f>Bedrooms!J44</f>
        <v>0</v>
      </c>
      <c r="E11" s="125">
        <f>Bedrooms!J95</f>
        <v>0</v>
      </c>
      <c r="F11" s="125">
        <f>Bedrooms!J146</f>
        <v>0</v>
      </c>
      <c r="G11" s="125">
        <f>Bedrooms!J197</f>
        <v>0</v>
      </c>
      <c r="H11" s="125">
        <f>Bedrooms!J247</f>
        <v>0</v>
      </c>
      <c r="I11" s="125">
        <f>Bathrooms!J32</f>
        <v>0</v>
      </c>
      <c r="J11" s="125">
        <f>Bathrooms!J73</f>
        <v>0</v>
      </c>
      <c r="K11" s="125">
        <f>Bathrooms!J113</f>
        <v>0</v>
      </c>
      <c r="L11" s="125">
        <f>'Other Rooms'!J44</f>
        <v>0</v>
      </c>
      <c r="M11" s="125">
        <f>'Other Rooms'!J98</f>
        <v>0</v>
      </c>
      <c r="N11" s="125">
        <f>'Other Rooms'!J153</f>
        <v>0</v>
      </c>
    </row>
    <row r="12" spans="1:14">
      <c r="A12" s="125" t="s">
        <v>677</v>
      </c>
      <c r="B12" s="125" t="s">
        <v>36</v>
      </c>
      <c r="C12" s="125"/>
      <c r="D12" s="125">
        <f>Bedrooms!J45</f>
        <v>0</v>
      </c>
      <c r="E12" s="125">
        <f>Bedrooms!J96</f>
        <v>0</v>
      </c>
      <c r="F12" s="125">
        <f>Bedrooms!J147</f>
        <v>0</v>
      </c>
      <c r="G12" s="125">
        <f>Bedrooms!J198</f>
        <v>0</v>
      </c>
      <c r="H12" s="125">
        <f>Bedrooms!J248</f>
        <v>0</v>
      </c>
      <c r="I12" s="125">
        <f>Bathrooms!J33</f>
        <v>0</v>
      </c>
      <c r="J12" s="125">
        <f>Bathrooms!J74</f>
        <v>0</v>
      </c>
      <c r="K12" s="125">
        <f>Bathrooms!J114</f>
        <v>0</v>
      </c>
      <c r="L12" s="125">
        <f>'Other Rooms'!J45</f>
        <v>0</v>
      </c>
      <c r="M12" s="125">
        <f>'Other Rooms'!J99</f>
        <v>0</v>
      </c>
      <c r="N12" s="125">
        <f>'Other Rooms'!J154</f>
        <v>0</v>
      </c>
    </row>
    <row r="13" spans="1:14">
      <c r="A13" s="125" t="s">
        <v>678</v>
      </c>
      <c r="B13" s="125" t="s">
        <v>36</v>
      </c>
      <c r="C13" s="125"/>
      <c r="D13" s="125">
        <f>Bedrooms!J46</f>
        <v>0</v>
      </c>
      <c r="E13" s="125">
        <f>Bedrooms!J97</f>
        <v>0</v>
      </c>
      <c r="F13" s="125">
        <f>Bedrooms!J148</f>
        <v>0</v>
      </c>
      <c r="G13" s="125">
        <f>Bedrooms!J199</f>
        <v>0</v>
      </c>
      <c r="H13" s="125">
        <f>Bedrooms!J249</f>
        <v>0</v>
      </c>
      <c r="I13" s="125"/>
      <c r="J13" s="125"/>
      <c r="K13" s="125"/>
      <c r="L13" s="125">
        <f>'Other Rooms'!J46</f>
        <v>0</v>
      </c>
      <c r="M13" s="125">
        <f>'Other Rooms'!J100</f>
        <v>0</v>
      </c>
      <c r="N13" s="125">
        <f>'Other Rooms'!J155</f>
        <v>0</v>
      </c>
    </row>
    <row r="14" spans="1:14">
      <c r="A14" s="125" t="s">
        <v>679</v>
      </c>
      <c r="B14" s="125" t="s">
        <v>36</v>
      </c>
      <c r="C14" s="125"/>
      <c r="D14" s="125">
        <f>Bedrooms!J49</f>
        <v>0</v>
      </c>
      <c r="E14" s="125">
        <f>Bedrooms!J100</f>
        <v>0</v>
      </c>
      <c r="F14" s="125">
        <f>Bedrooms!J151</f>
        <v>0</v>
      </c>
      <c r="G14" s="125">
        <f>Bedrooms!J202</f>
        <v>0</v>
      </c>
      <c r="H14" s="125">
        <f>Bedrooms!J252</f>
        <v>0</v>
      </c>
      <c r="I14" s="125">
        <f>Bathrooms!J36</f>
        <v>0</v>
      </c>
      <c r="J14" s="125">
        <f>Bathrooms!J77</f>
        <v>0</v>
      </c>
      <c r="K14" s="125">
        <f>Bathrooms!J117</f>
        <v>0</v>
      </c>
      <c r="L14" s="125">
        <f>'Other Rooms'!J49</f>
        <v>0</v>
      </c>
      <c r="M14" s="125">
        <f>'Other Rooms'!J103</f>
        <v>0</v>
      </c>
      <c r="N14" s="125">
        <f>'Other Rooms'!J158</f>
        <v>0</v>
      </c>
    </row>
    <row r="15" spans="1:14">
      <c r="A15" s="125" t="s">
        <v>680</v>
      </c>
      <c r="B15" s="125" t="s">
        <v>36</v>
      </c>
      <c r="C15" s="125"/>
      <c r="D15" s="125">
        <f>Bedrooms!J50</f>
        <v>0</v>
      </c>
      <c r="E15" s="125">
        <f>Bedrooms!J101</f>
        <v>0</v>
      </c>
      <c r="F15" s="125">
        <f>Bedrooms!J152</f>
        <v>0</v>
      </c>
      <c r="G15" s="125">
        <f>Bedrooms!J203</f>
        <v>0</v>
      </c>
      <c r="H15" s="125">
        <f>Bedrooms!J253</f>
        <v>0</v>
      </c>
      <c r="I15" s="125">
        <f>Bathrooms!J37</f>
        <v>0</v>
      </c>
      <c r="J15" s="125">
        <f>Bathrooms!J78</f>
        <v>0</v>
      </c>
      <c r="K15" s="125">
        <f>Bathrooms!J118</f>
        <v>0</v>
      </c>
      <c r="L15" s="125">
        <f>'Other Rooms'!J50</f>
        <v>0</v>
      </c>
      <c r="M15" s="125">
        <f>'Other Rooms'!J104</f>
        <v>0</v>
      </c>
      <c r="N15" s="125">
        <f>'Other Rooms'!J159</f>
        <v>0</v>
      </c>
    </row>
    <row r="16" spans="1:14">
      <c r="A16" s="125" t="s">
        <v>681</v>
      </c>
      <c r="B16" s="125" t="s">
        <v>36</v>
      </c>
      <c r="C16" s="125"/>
      <c r="D16" s="125">
        <f>Bedrooms!J51</f>
        <v>0</v>
      </c>
      <c r="E16" s="125">
        <f>Bedrooms!J102</f>
        <v>0</v>
      </c>
      <c r="F16" s="125">
        <f>Bedrooms!J153</f>
        <v>0</v>
      </c>
      <c r="G16" s="125">
        <f>Bedrooms!J204</f>
        <v>0</v>
      </c>
      <c r="H16" s="125">
        <f>Bedrooms!J254</f>
        <v>0</v>
      </c>
      <c r="I16" s="125">
        <f>Bathrooms!J38</f>
        <v>0</v>
      </c>
      <c r="J16" s="125">
        <f>Bathrooms!J79</f>
        <v>0</v>
      </c>
      <c r="K16" s="125">
        <f>Bathrooms!J119</f>
        <v>0</v>
      </c>
      <c r="L16" s="125">
        <f>'Other Rooms'!J51</f>
        <v>0</v>
      </c>
      <c r="M16" s="125">
        <f>'Other Rooms'!J105</f>
        <v>0</v>
      </c>
      <c r="N16" s="125">
        <f>'Other Rooms'!J160</f>
        <v>0</v>
      </c>
    </row>
    <row r="17" spans="1:14">
      <c r="A17" s="125" t="s">
        <v>682</v>
      </c>
      <c r="B17" s="125" t="s">
        <v>36</v>
      </c>
      <c r="C17" s="125"/>
      <c r="D17" s="125">
        <f>Bedrooms!J52</f>
        <v>0</v>
      </c>
      <c r="E17" s="125">
        <f>Bedrooms!J103</f>
        <v>0</v>
      </c>
      <c r="F17" s="125">
        <f>Bedrooms!J154</f>
        <v>0</v>
      </c>
      <c r="G17" s="125">
        <f>Bedrooms!J205</f>
        <v>0</v>
      </c>
      <c r="H17" s="125">
        <f>Bedrooms!J255</f>
        <v>0</v>
      </c>
      <c r="I17" s="125">
        <f>Bathrooms!J39</f>
        <v>0</v>
      </c>
      <c r="J17" s="125">
        <f>Bathrooms!J80</f>
        <v>0</v>
      </c>
      <c r="K17" s="125">
        <f>Bathrooms!J120</f>
        <v>0</v>
      </c>
      <c r="L17" s="125">
        <f>'Other Rooms'!J52</f>
        <v>0</v>
      </c>
      <c r="M17" s="125">
        <f>'Other Rooms'!J106</f>
        <v>0</v>
      </c>
      <c r="N17" s="125">
        <f>'Other Rooms'!J161</f>
        <v>0</v>
      </c>
    </row>
    <row r="18" spans="1:14">
      <c r="A18" s="125" t="s">
        <v>683</v>
      </c>
      <c r="B18" s="125" t="s">
        <v>36</v>
      </c>
      <c r="C18" s="125"/>
      <c r="D18" s="125">
        <f>Bedrooms!X35</f>
        <v>0</v>
      </c>
      <c r="E18" s="125">
        <f>Bedrooms!X86</f>
        <v>0</v>
      </c>
      <c r="F18" s="125">
        <f>Bedrooms!X137</f>
        <v>0</v>
      </c>
      <c r="G18" s="125">
        <f>Bedrooms!X188</f>
        <v>0</v>
      </c>
      <c r="H18" s="125">
        <f>Bedrooms!X238</f>
        <v>0</v>
      </c>
      <c r="I18" s="125"/>
      <c r="J18" s="125"/>
      <c r="K18" s="125"/>
      <c r="L18" s="125">
        <f>'Other Rooms'!X35</f>
        <v>0</v>
      </c>
      <c r="M18" s="125">
        <f>'Other Rooms'!W89</f>
        <v>0</v>
      </c>
      <c r="N18" s="125">
        <f>'Other Rooms'!X144</f>
        <v>0</v>
      </c>
    </row>
    <row r="19" spans="1:14">
      <c r="A19" s="125" t="s">
        <v>684</v>
      </c>
      <c r="B19" s="125" t="s">
        <v>36</v>
      </c>
      <c r="C19" s="125"/>
      <c r="D19" s="125">
        <f>Bedrooms!X36</f>
        <v>0</v>
      </c>
      <c r="E19" s="125">
        <f>Bedrooms!X87</f>
        <v>0</v>
      </c>
      <c r="F19" s="125">
        <f>Bedrooms!X138</f>
        <v>0</v>
      </c>
      <c r="G19" s="125">
        <f>Bedrooms!X189</f>
        <v>0</v>
      </c>
      <c r="H19" s="125">
        <f>Bedrooms!X239</f>
        <v>0</v>
      </c>
      <c r="I19" s="125"/>
      <c r="J19" s="125"/>
      <c r="K19" s="125"/>
      <c r="L19" s="125">
        <f>'Other Rooms'!X36</f>
        <v>0</v>
      </c>
      <c r="M19" s="125">
        <f>'Other Rooms'!W90</f>
        <v>0</v>
      </c>
      <c r="N19" s="125">
        <f>'Other Rooms'!X145</f>
        <v>0</v>
      </c>
    </row>
    <row r="20" spans="1:14">
      <c r="A20" s="125" t="s">
        <v>685</v>
      </c>
      <c r="B20" s="125" t="s">
        <v>36</v>
      </c>
      <c r="C20" s="125"/>
      <c r="D20" s="125">
        <f>Bedrooms!X37</f>
        <v>0</v>
      </c>
      <c r="E20" s="125">
        <f>Bedrooms!X88</f>
        <v>0</v>
      </c>
      <c r="F20" s="125">
        <f>Bedrooms!X139</f>
        <v>0</v>
      </c>
      <c r="G20" s="125">
        <f>Bedrooms!X190</f>
        <v>0</v>
      </c>
      <c r="H20" s="125">
        <f>Bedrooms!X240</f>
        <v>0</v>
      </c>
      <c r="I20" s="125"/>
      <c r="J20" s="125"/>
      <c r="K20" s="125"/>
      <c r="L20" s="125">
        <f>'Other Rooms'!X37</f>
        <v>0</v>
      </c>
      <c r="M20" s="125">
        <f>'Other Rooms'!W91</f>
        <v>0</v>
      </c>
      <c r="N20" s="125">
        <f>'Other Rooms'!X146</f>
        <v>0</v>
      </c>
    </row>
    <row r="21" spans="1:14">
      <c r="A21" s="125" t="s">
        <v>686</v>
      </c>
      <c r="B21" s="125" t="s">
        <v>36</v>
      </c>
      <c r="C21" s="125"/>
      <c r="D21" s="125">
        <f>Bedrooms!X38</f>
        <v>0</v>
      </c>
      <c r="E21" s="125">
        <f>Bedrooms!X89</f>
        <v>0</v>
      </c>
      <c r="F21" s="125">
        <f>Bedrooms!X140</f>
        <v>0</v>
      </c>
      <c r="G21" s="125">
        <f>Bedrooms!X191</f>
        <v>0</v>
      </c>
      <c r="H21" s="125">
        <f>Bedrooms!X241</f>
        <v>0</v>
      </c>
      <c r="I21" s="125"/>
      <c r="J21" s="125"/>
      <c r="K21" s="125"/>
      <c r="L21" s="125">
        <f>'Other Rooms'!X38</f>
        <v>0</v>
      </c>
      <c r="M21" s="125">
        <f>'Other Rooms'!W92</f>
        <v>0</v>
      </c>
      <c r="N21" s="125">
        <f>'Other Rooms'!X147</f>
        <v>0</v>
      </c>
    </row>
    <row r="22" spans="1:14">
      <c r="A22" s="125" t="s">
        <v>687</v>
      </c>
      <c r="B22" s="125" t="s">
        <v>36</v>
      </c>
      <c r="C22" s="125"/>
      <c r="D22" s="125">
        <f>Bedrooms!X39</f>
        <v>0</v>
      </c>
      <c r="E22" s="125">
        <f>Bedrooms!X90</f>
        <v>0</v>
      </c>
      <c r="F22" s="125">
        <f>Bedrooms!X141</f>
        <v>0</v>
      </c>
      <c r="G22" s="125">
        <f>Bedrooms!X192</f>
        <v>0</v>
      </c>
      <c r="H22" s="125">
        <f>Bedrooms!X242</f>
        <v>0</v>
      </c>
      <c r="I22" s="125"/>
      <c r="J22" s="125"/>
      <c r="K22" s="125"/>
      <c r="L22" s="125">
        <f>'Other Rooms'!X39</f>
        <v>0</v>
      </c>
      <c r="M22" s="125">
        <f>'Other Rooms'!W93</f>
        <v>0</v>
      </c>
      <c r="N22" s="125">
        <f>'Other Rooms'!X148</f>
        <v>0</v>
      </c>
    </row>
    <row r="23" spans="1:14">
      <c r="A23" s="125" t="s">
        <v>1024</v>
      </c>
      <c r="B23" s="125" t="s">
        <v>36</v>
      </c>
      <c r="C23" s="125"/>
      <c r="D23" s="125">
        <f>Bedrooms!X40</f>
        <v>0</v>
      </c>
      <c r="E23" s="125">
        <f>Bedrooms!X91</f>
        <v>0</v>
      </c>
      <c r="F23" s="125">
        <f>Bedrooms!X142</f>
        <v>0</v>
      </c>
      <c r="G23" s="125">
        <f>Bedrooms!X193</f>
        <v>0</v>
      </c>
      <c r="H23" s="125">
        <f>Bedrooms!X243</f>
        <v>0</v>
      </c>
      <c r="I23" s="125"/>
      <c r="J23" s="125"/>
      <c r="K23" s="125"/>
      <c r="L23" s="125">
        <f>'Other Rooms'!X40</f>
        <v>0</v>
      </c>
      <c r="M23" s="125">
        <f>'Other Rooms'!W94</f>
        <v>0</v>
      </c>
      <c r="N23" s="125">
        <f>'Other Rooms'!X149</f>
        <v>0</v>
      </c>
    </row>
    <row r="24" spans="1:14">
      <c r="A24" s="125" t="s">
        <v>688</v>
      </c>
      <c r="B24" s="125" t="s">
        <v>36</v>
      </c>
      <c r="C24" s="125"/>
      <c r="D24" s="125">
        <f>Bedrooms!X41</f>
        <v>0</v>
      </c>
      <c r="E24" s="125">
        <f>Bedrooms!X92</f>
        <v>0</v>
      </c>
      <c r="F24" s="125">
        <f>Bedrooms!X143</f>
        <v>0</v>
      </c>
      <c r="G24" s="125">
        <f>Bedrooms!X194</f>
        <v>0</v>
      </c>
      <c r="H24" s="125">
        <f>Bedrooms!X244</f>
        <v>0</v>
      </c>
      <c r="I24" s="125"/>
      <c r="J24" s="125"/>
      <c r="K24" s="125"/>
      <c r="L24" s="125">
        <f>'Other Rooms'!X41</f>
        <v>0</v>
      </c>
      <c r="M24" s="125">
        <f>'Other Rooms'!W95</f>
        <v>0</v>
      </c>
      <c r="N24" s="125">
        <f>'Other Rooms'!X150</f>
        <v>0</v>
      </c>
    </row>
    <row r="25" spans="1:14">
      <c r="A25" s="125" t="s">
        <v>689</v>
      </c>
      <c r="B25" s="125" t="s">
        <v>36</v>
      </c>
      <c r="C25" s="125"/>
      <c r="D25" s="125">
        <f>Bedrooms!X42</f>
        <v>0</v>
      </c>
      <c r="E25" s="125">
        <f>Bedrooms!X93</f>
        <v>0</v>
      </c>
      <c r="F25" s="125">
        <f>Bedrooms!X144</f>
        <v>0</v>
      </c>
      <c r="G25" s="125">
        <f>Bedrooms!X195</f>
        <v>0</v>
      </c>
      <c r="H25" s="125">
        <f>Bedrooms!X245</f>
        <v>0</v>
      </c>
      <c r="I25" s="125"/>
      <c r="J25" s="125"/>
      <c r="K25" s="125"/>
      <c r="L25" s="125">
        <f>'Other Rooms'!X42</f>
        <v>0</v>
      </c>
      <c r="M25" s="125">
        <f>'Other Rooms'!W96</f>
        <v>0</v>
      </c>
      <c r="N25" s="125">
        <f>'Other Rooms'!X151</f>
        <v>0</v>
      </c>
    </row>
    <row r="26" spans="1:14">
      <c r="A26" s="125" t="s">
        <v>690</v>
      </c>
      <c r="B26" s="125" t="s">
        <v>36</v>
      </c>
      <c r="C26" s="125"/>
      <c r="D26" s="125">
        <f>Bedrooms!X43</f>
        <v>0</v>
      </c>
      <c r="E26" s="125">
        <f>Bedrooms!X94</f>
        <v>0</v>
      </c>
      <c r="F26" s="125">
        <f>Bedrooms!X145</f>
        <v>0</v>
      </c>
      <c r="G26" s="125">
        <f>Bedrooms!X196</f>
        <v>0</v>
      </c>
      <c r="H26" s="125">
        <f>Bedrooms!X246</f>
        <v>0</v>
      </c>
      <c r="I26" s="125"/>
      <c r="J26" s="125"/>
      <c r="K26" s="125"/>
      <c r="L26" s="125">
        <f>'Other Rooms'!X43</f>
        <v>0</v>
      </c>
      <c r="M26" s="125">
        <f>'Other Rooms'!W97</f>
        <v>0</v>
      </c>
      <c r="N26" s="125">
        <f>'Other Rooms'!X152</f>
        <v>0</v>
      </c>
    </row>
    <row r="27" spans="1:14">
      <c r="A27" s="125" t="s">
        <v>691</v>
      </c>
      <c r="B27" s="125" t="s">
        <v>107</v>
      </c>
      <c r="C27" s="125"/>
      <c r="D27" s="125">
        <f>Bedrooms!N35</f>
        <v>0</v>
      </c>
      <c r="E27" s="125">
        <f>Bedrooms!N86</f>
        <v>0</v>
      </c>
      <c r="F27" s="125">
        <f>Bedrooms!N137</f>
        <v>0</v>
      </c>
      <c r="G27" s="125">
        <f>Bedrooms!N188</f>
        <v>0</v>
      </c>
      <c r="H27" s="125">
        <f>Bedrooms!N238</f>
        <v>0</v>
      </c>
      <c r="I27" s="125">
        <f>Bathrooms!N25</f>
        <v>0</v>
      </c>
      <c r="J27" s="125">
        <f>Bathrooms!N66</f>
        <v>0</v>
      </c>
      <c r="K27" s="125">
        <f>Bathrooms!N106</f>
        <v>0</v>
      </c>
      <c r="L27" s="125">
        <f>'Other Rooms'!N35</f>
        <v>0</v>
      </c>
      <c r="M27" s="125">
        <f>'Other Rooms'!N89</f>
        <v>0</v>
      </c>
      <c r="N27" s="125">
        <f>'Other Rooms'!N144</f>
        <v>0</v>
      </c>
    </row>
    <row r="28" spans="1:14">
      <c r="A28" s="125" t="s">
        <v>675</v>
      </c>
      <c r="B28" s="125" t="s">
        <v>107</v>
      </c>
      <c r="C28" s="125"/>
      <c r="D28" s="125">
        <f>Bedrooms!N42</f>
        <v>0</v>
      </c>
      <c r="E28" s="125">
        <f>Bedrooms!N93</f>
        <v>0</v>
      </c>
      <c r="F28" s="125">
        <f>Bedrooms!N144</f>
        <v>0</v>
      </c>
      <c r="G28" s="125">
        <f>Bedrooms!N195</f>
        <v>0</v>
      </c>
      <c r="H28" s="125">
        <f>Bedrooms!N245</f>
        <v>0</v>
      </c>
      <c r="I28" s="125">
        <f>Bathrooms!N30</f>
        <v>0</v>
      </c>
      <c r="J28" s="125">
        <f>Bathrooms!N71</f>
        <v>0</v>
      </c>
      <c r="K28" s="125">
        <f>Bathrooms!N111</f>
        <v>0</v>
      </c>
      <c r="L28" s="125">
        <f>'Other Rooms'!N42</f>
        <v>0</v>
      </c>
      <c r="M28" s="125">
        <f>'Other Rooms'!N96</f>
        <v>0</v>
      </c>
      <c r="N28" s="125">
        <f>'Other Rooms'!N151</f>
        <v>0</v>
      </c>
    </row>
    <row r="29" spans="1:14">
      <c r="A29" s="125" t="s">
        <v>676</v>
      </c>
      <c r="B29" s="125" t="s">
        <v>107</v>
      </c>
      <c r="C29" s="125"/>
      <c r="D29" s="125">
        <f>Bedrooms!N43</f>
        <v>0</v>
      </c>
      <c r="E29" s="125">
        <f>Bedrooms!N94</f>
        <v>0</v>
      </c>
      <c r="F29" s="125">
        <f>Bedrooms!N145</f>
        <v>0</v>
      </c>
      <c r="G29" s="125">
        <f>Bedrooms!N196</f>
        <v>0</v>
      </c>
      <c r="H29" s="125">
        <f>Bedrooms!N246</f>
        <v>0</v>
      </c>
      <c r="I29" s="125">
        <f>Bathrooms!N31</f>
        <v>0</v>
      </c>
      <c r="J29" s="125">
        <f>Bathrooms!N72</f>
        <v>0</v>
      </c>
      <c r="K29" s="125">
        <f>Bathrooms!N112</f>
        <v>0</v>
      </c>
      <c r="L29" s="125">
        <f>'Other Rooms'!N43</f>
        <v>0</v>
      </c>
      <c r="M29" s="125">
        <f>'Other Rooms'!N97</f>
        <v>0</v>
      </c>
      <c r="N29" s="125">
        <f>'Other Rooms'!N152</f>
        <v>0</v>
      </c>
    </row>
    <row r="30" spans="1:14">
      <c r="A30" s="125" t="s">
        <v>681</v>
      </c>
      <c r="B30" s="125" t="s">
        <v>107</v>
      </c>
      <c r="C30" s="125"/>
      <c r="D30" s="125">
        <f>Bedrooms!N51</f>
        <v>0</v>
      </c>
      <c r="E30" s="125">
        <f>Bedrooms!N102</f>
        <v>0</v>
      </c>
      <c r="F30" s="125">
        <f>Bedrooms!N153</f>
        <v>0</v>
      </c>
      <c r="G30" s="125">
        <f>Bedrooms!N204</f>
        <v>0</v>
      </c>
      <c r="H30" s="125">
        <f>Bedrooms!N254</f>
        <v>0</v>
      </c>
      <c r="I30" s="125"/>
      <c r="J30" s="125"/>
      <c r="K30" s="125"/>
      <c r="L30" s="125">
        <f>'Other Rooms'!N51</f>
        <v>0</v>
      </c>
      <c r="M30" s="125">
        <f>'Other Rooms'!N105</f>
        <v>0</v>
      </c>
      <c r="N30" s="125">
        <f>'Other Rooms'!N160</f>
        <v>0</v>
      </c>
    </row>
    <row r="31" spans="1:14">
      <c r="A31" s="125" t="s">
        <v>688</v>
      </c>
      <c r="B31" s="125" t="s">
        <v>107</v>
      </c>
      <c r="C31" s="125"/>
      <c r="D31" s="125">
        <f>Bedrooms!AB41</f>
        <v>0</v>
      </c>
      <c r="E31" s="125">
        <f>Bedrooms!AB92</f>
        <v>0</v>
      </c>
      <c r="F31" s="125">
        <f>Bedrooms!AB143</f>
        <v>0</v>
      </c>
      <c r="G31" s="125">
        <f>Bedrooms!AB194</f>
        <v>0</v>
      </c>
      <c r="H31" s="125">
        <f>Bedrooms!AB244</f>
        <v>0</v>
      </c>
      <c r="I31" s="125"/>
      <c r="J31" s="125"/>
      <c r="K31" s="125"/>
      <c r="L31" s="125">
        <f>'Other Rooms'!AB41</f>
        <v>0</v>
      </c>
      <c r="M31" s="125">
        <f>'Other Rooms'!AA95</f>
        <v>0</v>
      </c>
      <c r="N31" s="125">
        <f>'Other Rooms'!AB150</f>
        <v>0</v>
      </c>
    </row>
  </sheetData>
  <sheetProtection password="E23B" sheet="1" objects="1" scenarios="1" selectLockedCells="1"/>
  <mergeCells count="1">
    <mergeCell ref="C1:N1"/>
  </mergeCells>
  <hyperlinks>
    <hyperlink ref="C2" location="Kitchen!A1" display="KITCHEN" xr:uid="{00000000-0004-0000-1200-000000000000}"/>
    <hyperlink ref="D2" location="Bedrooms!C3:E3" display="MASTER" xr:uid="{00000000-0004-0000-1200-000001000000}"/>
    <hyperlink ref="E2" location="Bedrooms!C57" display="ROOM 1" xr:uid="{00000000-0004-0000-1200-000002000000}"/>
    <hyperlink ref="F2" location="Bedrooms!C109" display="ROOM 2" xr:uid="{00000000-0004-0000-1200-000003000000}"/>
    <hyperlink ref="G2" location="Bedrooms!C160" display="ROOM 3" xr:uid="{00000000-0004-0000-1200-000004000000}"/>
    <hyperlink ref="H2" location="Bedrooms!C210" display="ROOM 4" xr:uid="{00000000-0004-0000-1200-000005000000}"/>
    <hyperlink ref="I2" location="Bathrooms!C3:E3" display="BATHROOM 1" xr:uid="{00000000-0004-0000-1200-000006000000}"/>
    <hyperlink ref="J2" location="Bathrooms!C44" display="BATHROOM 2" xr:uid="{00000000-0004-0000-1200-000007000000}"/>
    <hyperlink ref="K2" location="Bathrooms!C85" display="BATHROOM 3" xr:uid="{00000000-0004-0000-1200-000008000000}"/>
    <hyperlink ref="L2" location="'Other Rooms'!C3" display="LIVING" xr:uid="{00000000-0004-0000-1200-000009000000}"/>
    <hyperlink ref="M2" location="'Other Rooms'!C57" display="Dining" xr:uid="{00000000-0004-0000-1200-00000A000000}"/>
    <hyperlink ref="N2" location="'Other Rooms'!C112" display="FAMILY" xr:uid="{00000000-0004-0000-1200-00000B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11"/>
  <dimension ref="B2:BF326"/>
  <sheetViews>
    <sheetView topLeftCell="F1" workbookViewId="0">
      <selection activeCell="P11" sqref="P11"/>
    </sheetView>
  </sheetViews>
  <sheetFormatPr defaultColWidth="8.81640625" defaultRowHeight="14.5"/>
  <cols>
    <col min="1" max="1" width="8.81640625" style="114"/>
    <col min="2" max="2" width="10.1796875" style="114" bestFit="1" customWidth="1"/>
    <col min="3" max="3" width="19" style="114" bestFit="1" customWidth="1"/>
    <col min="4" max="4" width="3" style="114" customWidth="1"/>
    <col min="5" max="5" width="18" style="114" bestFit="1" customWidth="1"/>
    <col min="6" max="6" width="3.453125" style="114" customWidth="1"/>
    <col min="7" max="7" width="13.453125" style="114" bestFit="1" customWidth="1"/>
    <col min="8" max="8" width="2.453125" style="114" customWidth="1"/>
    <col min="9" max="9" width="8.81640625" style="114"/>
    <col min="10" max="10" width="3.453125" style="114" customWidth="1"/>
    <col min="11" max="11" width="23.453125" style="114" customWidth="1"/>
    <col min="12" max="12" width="25.453125" style="114" customWidth="1"/>
    <col min="13" max="13" width="2.81640625" style="114" customWidth="1"/>
    <col min="14" max="14" width="28.54296875" style="114" customWidth="1"/>
    <col min="15" max="15" width="3.81640625" style="114" customWidth="1"/>
    <col min="16" max="16" width="33" style="114" bestFit="1" customWidth="1"/>
    <col min="17" max="17" width="2.453125" style="114" customWidth="1"/>
    <col min="18" max="18" width="11.1796875" style="114" bestFit="1" customWidth="1"/>
    <col min="19" max="19" width="3.1796875" style="114" customWidth="1"/>
    <col min="20" max="20" width="16" style="114" bestFit="1" customWidth="1"/>
    <col min="21" max="21" width="2.453125" style="114" customWidth="1"/>
    <col min="22" max="22" width="16.453125" style="114" bestFit="1" customWidth="1"/>
    <col min="23" max="23" width="16.453125" style="114" customWidth="1"/>
    <col min="24" max="24" width="10" style="114" bestFit="1" customWidth="1"/>
    <col min="25" max="25" width="20.81640625" style="114" bestFit="1" customWidth="1"/>
    <col min="26" max="26" width="29.54296875" style="114" bestFit="1" customWidth="1"/>
    <col min="27" max="27" width="41.54296875" style="114" bestFit="1" customWidth="1"/>
    <col min="28" max="28" width="16.453125" style="114" bestFit="1" customWidth="1"/>
    <col min="29" max="29" width="18.81640625" style="114" bestFit="1" customWidth="1"/>
    <col min="30" max="30" width="3.453125" style="114" customWidth="1"/>
    <col min="31" max="31" width="17.453125" style="114" customWidth="1"/>
    <col min="32" max="32" width="2.453125" style="114" customWidth="1"/>
    <col min="33" max="33" width="20.453125" style="114" bestFit="1" customWidth="1"/>
    <col min="34" max="34" width="10" style="114" bestFit="1" customWidth="1"/>
    <col min="35" max="35" width="15.1796875" style="114" customWidth="1"/>
    <col min="36" max="36" width="12" style="114" bestFit="1" customWidth="1"/>
    <col min="37" max="37" width="8.81640625" style="114"/>
    <col min="38" max="38" width="15.453125" style="114" bestFit="1" customWidth="1"/>
    <col min="39" max="39" width="8.81640625" style="114"/>
    <col min="40" max="40" width="12.453125" style="114" bestFit="1" customWidth="1"/>
    <col min="41" max="41" width="8.81640625" style="114"/>
    <col min="42" max="42" width="11.453125" style="114" bestFit="1" customWidth="1"/>
    <col min="43" max="49" width="8.81640625" style="114"/>
    <col min="50" max="50" width="45.1796875" style="114" bestFit="1" customWidth="1"/>
    <col min="51" max="51" width="64" style="114" bestFit="1" customWidth="1"/>
    <col min="52" max="52" width="2" style="114" customWidth="1"/>
    <col min="53" max="53" width="35.453125" style="114" bestFit="1" customWidth="1"/>
    <col min="54" max="54" width="1" style="114" customWidth="1"/>
    <col min="55" max="16384" width="8.81640625" style="114"/>
  </cols>
  <sheetData>
    <row r="2" spans="2:58" s="116" customFormat="1">
      <c r="B2" s="116" t="s">
        <v>229</v>
      </c>
      <c r="C2" s="116" t="s">
        <v>181</v>
      </c>
      <c r="E2" s="116" t="s">
        <v>182</v>
      </c>
      <c r="G2" s="116" t="s">
        <v>172</v>
      </c>
      <c r="I2" s="116" t="s">
        <v>194</v>
      </c>
      <c r="K2" s="116" t="s">
        <v>223</v>
      </c>
      <c r="L2" s="116" t="s">
        <v>196</v>
      </c>
      <c r="N2" s="116" t="s">
        <v>197</v>
      </c>
      <c r="P2" s="116" t="s">
        <v>216</v>
      </c>
      <c r="R2" s="116" t="s">
        <v>210</v>
      </c>
      <c r="T2" s="116" t="s">
        <v>213</v>
      </c>
      <c r="V2" s="116" t="s">
        <v>264</v>
      </c>
      <c r="W2" s="116" t="s">
        <v>574</v>
      </c>
      <c r="X2" s="116" t="s">
        <v>235</v>
      </c>
      <c r="Y2" s="116" t="s">
        <v>242</v>
      </c>
      <c r="Z2" s="116" t="s">
        <v>236</v>
      </c>
      <c r="AA2" s="116" t="s">
        <v>246</v>
      </c>
      <c r="AB2" s="116" t="s">
        <v>19</v>
      </c>
      <c r="AC2" s="116" t="s">
        <v>263</v>
      </c>
      <c r="AE2" s="116" t="s">
        <v>283</v>
      </c>
      <c r="AG2" s="116" t="s">
        <v>288</v>
      </c>
      <c r="AH2" s="116" t="s">
        <v>293</v>
      </c>
      <c r="AI2" s="116" t="s">
        <v>40</v>
      </c>
      <c r="AJ2" s="116" t="s">
        <v>142</v>
      </c>
      <c r="AK2" s="116" t="s">
        <v>298</v>
      </c>
      <c r="AL2" s="116" t="s">
        <v>299</v>
      </c>
      <c r="AM2" s="116" t="s">
        <v>300</v>
      </c>
      <c r="AN2" s="116" t="s">
        <v>301</v>
      </c>
      <c r="AP2" s="116" t="s">
        <v>123</v>
      </c>
      <c r="AQ2" s="116" t="s">
        <v>36</v>
      </c>
      <c r="AR2" s="116" t="s">
        <v>339</v>
      </c>
      <c r="AS2" s="116" t="s">
        <v>344</v>
      </c>
      <c r="AT2" s="116" t="s">
        <v>355</v>
      </c>
      <c r="AU2" s="116" t="s">
        <v>138</v>
      </c>
      <c r="AW2" s="116" t="s">
        <v>359</v>
      </c>
      <c r="AX2" s="116" t="s">
        <v>365</v>
      </c>
      <c r="AY2" s="116" t="s">
        <v>369</v>
      </c>
      <c r="BA2" s="116" t="s">
        <v>394</v>
      </c>
      <c r="BC2" s="116" t="s">
        <v>60</v>
      </c>
      <c r="BD2" s="116" t="s">
        <v>36</v>
      </c>
      <c r="BF2" s="116" t="s">
        <v>837</v>
      </c>
    </row>
    <row r="3" spans="2:58">
      <c r="B3" s="114" t="s">
        <v>175</v>
      </c>
      <c r="C3" s="114" t="s">
        <v>83</v>
      </c>
      <c r="E3" s="128" t="s">
        <v>183</v>
      </c>
      <c r="G3" s="114" t="s">
        <v>187</v>
      </c>
      <c r="I3" s="128">
        <v>0</v>
      </c>
      <c r="J3" s="128"/>
      <c r="K3" s="120" t="s">
        <v>224</v>
      </c>
      <c r="L3" s="114" t="s">
        <v>207</v>
      </c>
      <c r="M3" s="114">
        <v>0</v>
      </c>
      <c r="N3" s="114" t="s">
        <v>198</v>
      </c>
      <c r="P3" s="114" t="s">
        <v>217</v>
      </c>
      <c r="T3" s="114" t="s">
        <v>214</v>
      </c>
      <c r="V3" s="114" t="s">
        <v>230</v>
      </c>
      <c r="W3" s="114" t="s">
        <v>854</v>
      </c>
      <c r="X3" s="114" t="s">
        <v>553</v>
      </c>
      <c r="Y3" s="114" t="s">
        <v>237</v>
      </c>
      <c r="Z3" s="114" t="s">
        <v>243</v>
      </c>
      <c r="AA3" s="114" t="s">
        <v>249</v>
      </c>
      <c r="AB3" s="114" t="s">
        <v>258</v>
      </c>
      <c r="AC3" s="129" t="s">
        <v>266</v>
      </c>
      <c r="AE3" s="114" t="s">
        <v>284</v>
      </c>
      <c r="AG3" s="114" t="s">
        <v>175</v>
      </c>
      <c r="AH3" s="114" t="s">
        <v>175</v>
      </c>
      <c r="AI3" s="114" t="s">
        <v>605</v>
      </c>
      <c r="AJ3" s="114" t="s">
        <v>605</v>
      </c>
      <c r="AK3" s="114" t="s">
        <v>605</v>
      </c>
      <c r="AL3" s="114" t="s">
        <v>302</v>
      </c>
      <c r="AN3" s="114" t="s">
        <v>306</v>
      </c>
      <c r="AP3" s="114" t="s">
        <v>175</v>
      </c>
      <c r="AQ3" s="114" t="s">
        <v>175</v>
      </c>
      <c r="AR3" s="114" t="s">
        <v>175</v>
      </c>
      <c r="AS3" s="114" t="s">
        <v>345</v>
      </c>
      <c r="AT3" s="114" t="s">
        <v>175</v>
      </c>
      <c r="AU3" s="114" t="s">
        <v>175</v>
      </c>
      <c r="AW3" s="114" t="s">
        <v>361</v>
      </c>
      <c r="AX3" s="114" t="s">
        <v>175</v>
      </c>
      <c r="AY3" s="114" t="s">
        <v>370</v>
      </c>
      <c r="BA3" s="114" t="s">
        <v>175</v>
      </c>
      <c r="BC3" s="114" t="s">
        <v>9</v>
      </c>
      <c r="BD3" s="114" t="s">
        <v>614</v>
      </c>
    </row>
    <row r="4" spans="2:58">
      <c r="B4" s="114">
        <v>1</v>
      </c>
      <c r="C4" s="114" t="s">
        <v>84</v>
      </c>
      <c r="E4" s="128" t="s">
        <v>4</v>
      </c>
      <c r="G4" s="114" t="s">
        <v>188</v>
      </c>
      <c r="I4" s="128">
        <v>1</v>
      </c>
      <c r="J4" s="128"/>
      <c r="K4" s="120" t="s">
        <v>225</v>
      </c>
      <c r="L4" s="114" t="s">
        <v>208</v>
      </c>
      <c r="M4" s="114">
        <v>1</v>
      </c>
      <c r="N4" s="119" t="s">
        <v>199</v>
      </c>
      <c r="P4" s="114" t="s">
        <v>218</v>
      </c>
      <c r="R4" s="114" t="s">
        <v>374</v>
      </c>
      <c r="T4" s="114" t="s">
        <v>215</v>
      </c>
      <c r="V4" s="114" t="s">
        <v>231</v>
      </c>
      <c r="W4" s="121" t="s">
        <v>267</v>
      </c>
      <c r="X4" s="114" t="s">
        <v>554</v>
      </c>
      <c r="Y4" s="114" t="s">
        <v>238</v>
      </c>
      <c r="Z4" s="114" t="s">
        <v>244</v>
      </c>
      <c r="AA4" s="114" t="s">
        <v>250</v>
      </c>
      <c r="AB4" s="114" t="s">
        <v>259</v>
      </c>
      <c r="AC4" s="121" t="s">
        <v>267</v>
      </c>
      <c r="AE4" s="114" t="s">
        <v>286</v>
      </c>
      <c r="AG4" s="114" t="s">
        <v>289</v>
      </c>
      <c r="AH4" s="114">
        <v>2</v>
      </c>
      <c r="AI4" s="130" t="s">
        <v>295</v>
      </c>
      <c r="AJ4" s="114" t="s">
        <v>858</v>
      </c>
      <c r="AK4" s="114">
        <v>50</v>
      </c>
      <c r="AL4" s="114" t="s">
        <v>303</v>
      </c>
      <c r="AM4" s="114" t="s">
        <v>304</v>
      </c>
      <c r="AN4" s="114" t="s">
        <v>307</v>
      </c>
      <c r="AP4" s="114" t="s">
        <v>78</v>
      </c>
      <c r="AQ4" s="114" t="s">
        <v>326</v>
      </c>
      <c r="AR4" s="114">
        <v>1</v>
      </c>
      <c r="AS4" s="114" t="s">
        <v>346</v>
      </c>
      <c r="AT4" s="114" t="s">
        <v>351</v>
      </c>
      <c r="AU4" s="114" t="s">
        <v>351</v>
      </c>
      <c r="AW4" s="114" t="s">
        <v>362</v>
      </c>
      <c r="AX4" s="114" t="s">
        <v>366</v>
      </c>
      <c r="AY4" s="114" t="s">
        <v>371</v>
      </c>
      <c r="BA4" s="114" t="s">
        <v>395</v>
      </c>
      <c r="BC4" s="114" t="s">
        <v>10</v>
      </c>
      <c r="BD4" s="114" t="s">
        <v>615</v>
      </c>
      <c r="BF4" s="114" t="s">
        <v>838</v>
      </c>
    </row>
    <row r="5" spans="2:58">
      <c r="B5" s="114">
        <v>2</v>
      </c>
      <c r="C5" s="114" t="s">
        <v>85</v>
      </c>
      <c r="E5" s="128" t="s">
        <v>184</v>
      </c>
      <c r="G5" s="114" t="s">
        <v>189</v>
      </c>
      <c r="I5" s="128">
        <v>2</v>
      </c>
      <c r="J5" s="128"/>
      <c r="K5" s="120" t="s">
        <v>226</v>
      </c>
      <c r="L5" s="114" t="s">
        <v>209</v>
      </c>
      <c r="M5" s="114">
        <v>2</v>
      </c>
      <c r="N5" s="119" t="s">
        <v>200</v>
      </c>
      <c r="P5" s="114" t="s">
        <v>219</v>
      </c>
      <c r="R5" s="128" t="s">
        <v>211</v>
      </c>
      <c r="V5" s="114" t="s">
        <v>391</v>
      </c>
      <c r="W5" s="121" t="s">
        <v>270</v>
      </c>
      <c r="X5" s="114" t="s">
        <v>555</v>
      </c>
      <c r="Y5" s="114" t="s">
        <v>239</v>
      </c>
      <c r="Z5" s="114" t="s">
        <v>245</v>
      </c>
      <c r="AA5" s="114" t="s">
        <v>251</v>
      </c>
      <c r="AB5" s="114" t="s">
        <v>260</v>
      </c>
      <c r="AC5" s="121" t="s">
        <v>268</v>
      </c>
      <c r="AE5" s="114" t="s">
        <v>285</v>
      </c>
      <c r="AG5" s="114" t="s">
        <v>290</v>
      </c>
      <c r="AH5" s="114">
        <v>4</v>
      </c>
      <c r="AI5" s="130" t="s">
        <v>296</v>
      </c>
      <c r="AJ5" s="114" t="s">
        <v>859</v>
      </c>
      <c r="AK5" s="114">
        <v>100</v>
      </c>
      <c r="AM5" s="114" t="s">
        <v>305</v>
      </c>
      <c r="AN5" s="114" t="s">
        <v>308</v>
      </c>
      <c r="AP5" s="114" t="s">
        <v>323</v>
      </c>
      <c r="AQ5" s="114" t="s">
        <v>328</v>
      </c>
      <c r="AR5" s="114">
        <v>2</v>
      </c>
      <c r="AS5" s="114" t="s">
        <v>347</v>
      </c>
      <c r="AT5" s="114" t="s">
        <v>356</v>
      </c>
      <c r="AU5" s="114" t="s">
        <v>352</v>
      </c>
      <c r="AW5" s="114" t="s">
        <v>360</v>
      </c>
      <c r="AX5" s="114" t="s">
        <v>367</v>
      </c>
      <c r="AY5" s="114" t="s">
        <v>372</v>
      </c>
      <c r="BA5" s="114" t="s">
        <v>396</v>
      </c>
      <c r="BC5" s="114" t="s">
        <v>12</v>
      </c>
      <c r="BF5" s="114" t="s">
        <v>839</v>
      </c>
    </row>
    <row r="6" spans="2:58">
      <c r="B6" s="114">
        <v>3</v>
      </c>
      <c r="C6" s="114" t="s">
        <v>1022</v>
      </c>
      <c r="E6" s="128" t="s">
        <v>5</v>
      </c>
      <c r="G6" s="114" t="s">
        <v>190</v>
      </c>
      <c r="I6" s="128">
        <v>3</v>
      </c>
      <c r="J6" s="128"/>
      <c r="K6" s="120" t="s">
        <v>227</v>
      </c>
      <c r="M6" s="114">
        <v>3</v>
      </c>
      <c r="N6" s="119" t="s">
        <v>201</v>
      </c>
      <c r="P6" s="114" t="s">
        <v>220</v>
      </c>
      <c r="R6" s="128" t="s">
        <v>212</v>
      </c>
      <c r="V6" s="114" t="s">
        <v>232</v>
      </c>
      <c r="W6" s="121" t="s">
        <v>271</v>
      </c>
      <c r="X6" s="114" t="s">
        <v>556</v>
      </c>
      <c r="Y6" s="114" t="s">
        <v>240</v>
      </c>
      <c r="AA6" s="114" t="s">
        <v>252</v>
      </c>
      <c r="AB6" s="114" t="s">
        <v>261</v>
      </c>
      <c r="AC6" s="121" t="s">
        <v>269</v>
      </c>
      <c r="AE6" s="114" t="s">
        <v>287</v>
      </c>
      <c r="AG6" s="114" t="s">
        <v>291</v>
      </c>
      <c r="AH6" s="114">
        <v>6</v>
      </c>
      <c r="AI6" s="130" t="s">
        <v>294</v>
      </c>
      <c r="AJ6" s="114" t="s">
        <v>860</v>
      </c>
      <c r="AK6" s="114">
        <v>150</v>
      </c>
      <c r="AN6" s="114" t="s">
        <v>309</v>
      </c>
      <c r="AQ6" s="114" t="s">
        <v>327</v>
      </c>
      <c r="AR6" s="114">
        <v>3</v>
      </c>
      <c r="AS6" s="114" t="s">
        <v>348</v>
      </c>
      <c r="AT6" s="114" t="s">
        <v>358</v>
      </c>
      <c r="AU6" s="114" t="s">
        <v>353</v>
      </c>
      <c r="AW6" s="114" t="s">
        <v>363</v>
      </c>
      <c r="AX6" s="114" t="s">
        <v>368</v>
      </c>
      <c r="AY6" s="114" t="s">
        <v>373</v>
      </c>
      <c r="BA6" s="114" t="s">
        <v>397</v>
      </c>
      <c r="BC6" s="114" t="s">
        <v>11</v>
      </c>
      <c r="BD6" s="114" t="s">
        <v>479</v>
      </c>
      <c r="BF6" s="114" t="s">
        <v>840</v>
      </c>
    </row>
    <row r="7" spans="2:58" ht="29">
      <c r="B7" s="114">
        <v>4</v>
      </c>
      <c r="C7" s="114" t="s">
        <v>87</v>
      </c>
      <c r="E7" s="128" t="s">
        <v>185</v>
      </c>
      <c r="G7" s="114" t="s">
        <v>191</v>
      </c>
      <c r="I7" s="128">
        <v>4</v>
      </c>
      <c r="J7" s="128"/>
      <c r="K7" s="120" t="s">
        <v>228</v>
      </c>
      <c r="M7" s="114">
        <v>4</v>
      </c>
      <c r="N7" s="119" t="s">
        <v>202</v>
      </c>
      <c r="V7" s="114" t="s">
        <v>233</v>
      </c>
      <c r="W7" s="121" t="s">
        <v>272</v>
      </c>
      <c r="X7" s="114" t="s">
        <v>557</v>
      </c>
      <c r="Y7" s="114" t="s">
        <v>241</v>
      </c>
      <c r="AA7" s="114" t="s">
        <v>253</v>
      </c>
      <c r="AB7" s="114" t="s">
        <v>262</v>
      </c>
      <c r="AC7" s="121" t="s">
        <v>270</v>
      </c>
      <c r="AG7" s="114" t="s">
        <v>292</v>
      </c>
      <c r="AH7" s="114">
        <v>8</v>
      </c>
      <c r="AI7" s="130" t="s">
        <v>297</v>
      </c>
      <c r="AJ7" s="114" t="s">
        <v>861</v>
      </c>
      <c r="AK7" s="114">
        <v>175</v>
      </c>
      <c r="AN7" s="114" t="s">
        <v>310</v>
      </c>
      <c r="AQ7" s="114" t="s">
        <v>329</v>
      </c>
      <c r="AR7" s="114">
        <v>4</v>
      </c>
      <c r="AT7" s="114" t="s">
        <v>357</v>
      </c>
      <c r="AU7" s="114" t="s">
        <v>354</v>
      </c>
      <c r="AW7" s="114" t="s">
        <v>364</v>
      </c>
      <c r="AY7" s="114" t="s">
        <v>1025</v>
      </c>
      <c r="BA7" s="114" t="s">
        <v>398</v>
      </c>
      <c r="BD7" s="114" t="s">
        <v>616</v>
      </c>
      <c r="BF7" s="114" t="str">
        <f>Bedrooms!C57</f>
        <v>Bedroom 1</v>
      </c>
    </row>
    <row r="8" spans="2:58" ht="29">
      <c r="C8" s="114" t="s">
        <v>88</v>
      </c>
      <c r="E8" s="128" t="s">
        <v>6</v>
      </c>
      <c r="G8" s="114" t="s">
        <v>192</v>
      </c>
      <c r="I8" s="128">
        <v>5</v>
      </c>
      <c r="J8" s="128"/>
      <c r="K8" s="120" t="s">
        <v>175</v>
      </c>
      <c r="M8" s="114">
        <v>5</v>
      </c>
      <c r="N8" s="119" t="s">
        <v>203</v>
      </c>
      <c r="R8" s="114" t="s">
        <v>600</v>
      </c>
      <c r="W8" s="121" t="s">
        <v>273</v>
      </c>
      <c r="X8" s="114" t="s">
        <v>558</v>
      </c>
      <c r="AA8" s="114" t="s">
        <v>254</v>
      </c>
      <c r="AB8" s="114" t="s">
        <v>175</v>
      </c>
      <c r="AC8" s="121" t="s">
        <v>271</v>
      </c>
      <c r="AH8" s="114">
        <v>10</v>
      </c>
      <c r="AI8" s="131"/>
      <c r="AJ8" s="114" t="s">
        <v>862</v>
      </c>
      <c r="AK8" s="114">
        <v>200</v>
      </c>
      <c r="AN8" s="114" t="s">
        <v>311</v>
      </c>
      <c r="AQ8" s="114" t="s">
        <v>330</v>
      </c>
      <c r="AR8" s="114">
        <v>5</v>
      </c>
      <c r="BA8" s="114" t="s">
        <v>399</v>
      </c>
      <c r="BD8" s="114" t="s">
        <v>617</v>
      </c>
      <c r="BF8" s="114" t="str">
        <f>Bedrooms!C109</f>
        <v>3rd floor</v>
      </c>
    </row>
    <row r="9" spans="2:58">
      <c r="C9" s="114" t="s">
        <v>89</v>
      </c>
      <c r="E9" s="128" t="s">
        <v>186</v>
      </c>
      <c r="G9" s="114" t="s">
        <v>193</v>
      </c>
      <c r="I9" s="128">
        <v>6</v>
      </c>
      <c r="M9" s="114">
        <v>6</v>
      </c>
      <c r="N9" s="119" t="s">
        <v>204</v>
      </c>
      <c r="R9" s="114" t="s">
        <v>78</v>
      </c>
      <c r="W9" s="121" t="s">
        <v>274</v>
      </c>
      <c r="X9" s="114" t="s">
        <v>559</v>
      </c>
      <c r="AA9" s="114" t="s">
        <v>255</v>
      </c>
      <c r="AC9" s="121" t="s">
        <v>272</v>
      </c>
      <c r="AH9" s="114">
        <v>12</v>
      </c>
      <c r="AI9" s="131"/>
      <c r="AJ9" s="114" t="s">
        <v>863</v>
      </c>
      <c r="AK9" s="114">
        <v>250</v>
      </c>
      <c r="AN9" s="114" t="s">
        <v>312</v>
      </c>
      <c r="AQ9" s="114" t="s">
        <v>331</v>
      </c>
      <c r="AR9" s="114">
        <v>6</v>
      </c>
      <c r="AY9" s="116" t="s">
        <v>375</v>
      </c>
      <c r="BA9" s="114" t="s">
        <v>400</v>
      </c>
      <c r="BD9" s="114" t="s">
        <v>618</v>
      </c>
      <c r="BF9" s="114" t="str">
        <f>Bedrooms!C160</f>
        <v>Bedroom 3</v>
      </c>
    </row>
    <row r="10" spans="2:58" ht="29">
      <c r="C10" s="114" t="s">
        <v>90</v>
      </c>
      <c r="E10" s="128" t="s">
        <v>7</v>
      </c>
      <c r="I10" s="128">
        <v>7</v>
      </c>
      <c r="M10" s="114">
        <v>7</v>
      </c>
      <c r="N10" s="119" t="s">
        <v>205</v>
      </c>
      <c r="R10" s="114" t="s">
        <v>601</v>
      </c>
      <c r="W10" s="121" t="s">
        <v>576</v>
      </c>
      <c r="X10" s="114" t="s">
        <v>561</v>
      </c>
      <c r="AA10" s="114" t="s">
        <v>256</v>
      </c>
      <c r="AC10" s="121" t="s">
        <v>273</v>
      </c>
      <c r="AH10" s="114">
        <v>15</v>
      </c>
      <c r="AI10" s="131"/>
      <c r="AJ10" s="114" t="s">
        <v>864</v>
      </c>
      <c r="AK10" s="114">
        <v>300</v>
      </c>
      <c r="AQ10" s="114" t="s">
        <v>332</v>
      </c>
      <c r="AR10" s="114">
        <v>7</v>
      </c>
      <c r="AY10" s="114" t="s">
        <v>212</v>
      </c>
      <c r="BA10" s="114" t="s">
        <v>401</v>
      </c>
      <c r="BD10" s="114">
        <v>0</v>
      </c>
      <c r="BF10" s="114" t="str">
        <f>Bedrooms!C210</f>
        <v>Bedroom 4</v>
      </c>
    </row>
    <row r="11" spans="2:58" ht="29">
      <c r="C11" s="114" t="s">
        <v>91</v>
      </c>
      <c r="I11" s="128">
        <v>8</v>
      </c>
      <c r="M11" s="114">
        <v>8</v>
      </c>
      <c r="N11" s="119" t="s">
        <v>206</v>
      </c>
      <c r="W11" s="121" t="s">
        <v>852</v>
      </c>
      <c r="X11" s="114" t="s">
        <v>560</v>
      </c>
      <c r="AA11" s="114" t="s">
        <v>257</v>
      </c>
      <c r="AC11" s="121" t="s">
        <v>581</v>
      </c>
      <c r="AH11" s="114">
        <v>20</v>
      </c>
      <c r="AI11" s="131"/>
      <c r="AJ11" s="114" t="s">
        <v>865</v>
      </c>
      <c r="AK11" s="114">
        <v>350</v>
      </c>
      <c r="AQ11" s="114" t="s">
        <v>333</v>
      </c>
      <c r="AR11" s="114">
        <v>8</v>
      </c>
      <c r="AX11" s="116"/>
      <c r="AY11" s="114" t="s">
        <v>378</v>
      </c>
      <c r="BA11" s="114" t="s">
        <v>402</v>
      </c>
      <c r="BD11" s="114">
        <v>1</v>
      </c>
      <c r="BF11" s="114" t="s">
        <v>843</v>
      </c>
    </row>
    <row r="12" spans="2:58">
      <c r="C12" s="114" t="s">
        <v>92</v>
      </c>
      <c r="I12" s="128">
        <v>9</v>
      </c>
      <c r="M12" s="114">
        <v>9</v>
      </c>
      <c r="W12" s="121" t="s">
        <v>267</v>
      </c>
      <c r="X12" s="114" t="s">
        <v>562</v>
      </c>
      <c r="AC12" s="121" t="s">
        <v>275</v>
      </c>
      <c r="AH12" s="114">
        <v>25</v>
      </c>
      <c r="AI12" s="131"/>
      <c r="AJ12" s="114" t="s">
        <v>866</v>
      </c>
      <c r="AK12" s="114">
        <v>400</v>
      </c>
      <c r="AQ12" s="114" t="s">
        <v>334</v>
      </c>
      <c r="AR12" s="114">
        <v>9</v>
      </c>
      <c r="AX12" s="116" t="s">
        <v>536</v>
      </c>
      <c r="AY12" s="114" t="s">
        <v>377</v>
      </c>
      <c r="BA12" s="114" t="s">
        <v>403</v>
      </c>
      <c r="BD12" s="114">
        <v>2</v>
      </c>
      <c r="BF12" s="114" t="str">
        <f>'Other Rooms'!C57</f>
        <v>Dining Room</v>
      </c>
    </row>
    <row r="13" spans="2:58">
      <c r="C13" s="114" t="s">
        <v>93</v>
      </c>
      <c r="I13" s="128">
        <v>10</v>
      </c>
      <c r="W13" s="121" t="s">
        <v>575</v>
      </c>
      <c r="X13" s="114" t="s">
        <v>563</v>
      </c>
      <c r="AC13" s="121" t="s">
        <v>276</v>
      </c>
      <c r="AH13" s="114">
        <v>30</v>
      </c>
      <c r="AI13" s="131"/>
      <c r="AJ13" s="114" t="s">
        <v>867</v>
      </c>
      <c r="AK13" s="114">
        <v>450</v>
      </c>
      <c r="AQ13" s="114" t="s">
        <v>335</v>
      </c>
      <c r="AR13" s="114">
        <v>10</v>
      </c>
      <c r="AX13" s="114" t="s">
        <v>537</v>
      </c>
      <c r="BD13" s="114">
        <v>3</v>
      </c>
      <c r="BF13" s="114" t="str">
        <f>'Other Rooms'!C112</f>
        <v>Computer Room</v>
      </c>
    </row>
    <row r="14" spans="2:58">
      <c r="C14" s="114" t="s">
        <v>94</v>
      </c>
      <c r="I14" s="128">
        <v>11</v>
      </c>
      <c r="W14" s="121" t="s">
        <v>267</v>
      </c>
      <c r="X14" s="114" t="s">
        <v>564</v>
      </c>
      <c r="AC14" s="129" t="s">
        <v>265</v>
      </c>
      <c r="AJ14" s="114" t="s">
        <v>868</v>
      </c>
      <c r="AK14" s="114">
        <v>500</v>
      </c>
      <c r="AQ14" s="114" t="s">
        <v>336</v>
      </c>
      <c r="AX14" s="114" t="s">
        <v>538</v>
      </c>
      <c r="AY14" s="116" t="s">
        <v>379</v>
      </c>
      <c r="BA14" s="116" t="s">
        <v>404</v>
      </c>
      <c r="BD14" s="114">
        <v>4</v>
      </c>
      <c r="BF14" s="114" t="s">
        <v>381</v>
      </c>
    </row>
    <row r="15" spans="2:58">
      <c r="C15" s="114" t="s">
        <v>95</v>
      </c>
      <c r="I15" s="128">
        <v>12</v>
      </c>
      <c r="W15" s="121" t="s">
        <v>270</v>
      </c>
      <c r="X15" s="114" t="s">
        <v>565</v>
      </c>
      <c r="AC15" s="121" t="s">
        <v>267</v>
      </c>
      <c r="AJ15" s="114" t="s">
        <v>869</v>
      </c>
      <c r="AK15" s="114">
        <v>600</v>
      </c>
      <c r="AQ15" s="114" t="s">
        <v>337</v>
      </c>
      <c r="AX15" s="114" t="s">
        <v>539</v>
      </c>
      <c r="AY15" s="114" t="s">
        <v>380</v>
      </c>
      <c r="BA15" s="114" t="s">
        <v>405</v>
      </c>
      <c r="BD15" s="114">
        <v>5</v>
      </c>
      <c r="BF15" s="114" t="s">
        <v>495</v>
      </c>
    </row>
    <row r="16" spans="2:58">
      <c r="C16" s="114" t="s">
        <v>96</v>
      </c>
      <c r="I16" s="128">
        <v>13</v>
      </c>
      <c r="W16" s="121" t="s">
        <v>271</v>
      </c>
      <c r="AC16" s="121" t="s">
        <v>277</v>
      </c>
      <c r="AJ16" s="114" t="s">
        <v>870</v>
      </c>
      <c r="AK16" s="114">
        <v>700</v>
      </c>
      <c r="AQ16" s="114" t="s">
        <v>338</v>
      </c>
      <c r="AY16" s="114" t="s">
        <v>381</v>
      </c>
      <c r="BA16" s="114" t="s">
        <v>406</v>
      </c>
      <c r="BD16" s="114">
        <v>6</v>
      </c>
      <c r="BF16" s="114" t="s">
        <v>493</v>
      </c>
    </row>
    <row r="17" spans="3:58">
      <c r="C17" s="114" t="s">
        <v>97</v>
      </c>
      <c r="I17" s="128">
        <v>14</v>
      </c>
      <c r="W17" s="121" t="s">
        <v>272</v>
      </c>
      <c r="X17" s="114" t="s">
        <v>566</v>
      </c>
      <c r="AC17" s="121" t="s">
        <v>278</v>
      </c>
      <c r="AJ17" s="114" t="s">
        <v>871</v>
      </c>
      <c r="AK17" s="114">
        <v>800</v>
      </c>
      <c r="AY17" s="114" t="s">
        <v>382</v>
      </c>
      <c r="BA17" s="114" t="s">
        <v>407</v>
      </c>
      <c r="BD17" s="114">
        <v>7</v>
      </c>
      <c r="BF17" s="114" t="str">
        <f>'Other Rooms'!C3</f>
        <v>Living Room/Hall</v>
      </c>
    </row>
    <row r="18" spans="3:58">
      <c r="C18" s="114" t="s">
        <v>98</v>
      </c>
      <c r="I18" s="128">
        <v>15</v>
      </c>
      <c r="W18" s="121" t="s">
        <v>273</v>
      </c>
      <c r="X18" s="114" t="s">
        <v>567</v>
      </c>
      <c r="Y18" s="131"/>
      <c r="AC18" s="129" t="s">
        <v>256</v>
      </c>
      <c r="AJ18" s="114" t="s">
        <v>872</v>
      </c>
      <c r="AK18" s="114">
        <v>900</v>
      </c>
      <c r="AY18" s="114" t="s">
        <v>383</v>
      </c>
      <c r="BA18" s="114" t="s">
        <v>400</v>
      </c>
      <c r="BD18" s="114">
        <v>8</v>
      </c>
      <c r="BF18" s="114" t="str">
        <f>Bedrooms!C3</f>
        <v>Master Bedroom</v>
      </c>
    </row>
    <row r="19" spans="3:58">
      <c r="C19" s="114" t="s">
        <v>99</v>
      </c>
      <c r="I19" s="128">
        <v>16</v>
      </c>
      <c r="W19" s="121" t="s">
        <v>581</v>
      </c>
      <c r="X19" s="114" t="s">
        <v>568</v>
      </c>
      <c r="Y19" s="132"/>
      <c r="AC19" s="121" t="s">
        <v>267</v>
      </c>
      <c r="AJ19" s="114" t="s">
        <v>873</v>
      </c>
      <c r="AK19" s="114">
        <v>1000</v>
      </c>
      <c r="BD19" s="114">
        <v>9</v>
      </c>
      <c r="BF19" s="114" t="s">
        <v>500</v>
      </c>
    </row>
    <row r="20" spans="3:58">
      <c r="C20" s="114" t="s">
        <v>100</v>
      </c>
      <c r="I20" s="128">
        <v>17</v>
      </c>
      <c r="X20" s="114" t="s">
        <v>569</v>
      </c>
      <c r="Z20" s="114" t="s">
        <v>578</v>
      </c>
      <c r="AC20" s="121" t="s">
        <v>279</v>
      </c>
      <c r="AJ20" s="114" t="s">
        <v>874</v>
      </c>
      <c r="AY20" s="116" t="s">
        <v>384</v>
      </c>
      <c r="BD20" s="114">
        <v>10</v>
      </c>
      <c r="BF20" s="114" t="s">
        <v>652</v>
      </c>
    </row>
    <row r="21" spans="3:58">
      <c r="C21" s="114" t="s">
        <v>101</v>
      </c>
      <c r="I21" s="128">
        <v>18</v>
      </c>
      <c r="W21" s="129" t="s">
        <v>577</v>
      </c>
      <c r="X21" s="114" t="s">
        <v>570</v>
      </c>
      <c r="AC21" s="121" t="s">
        <v>280</v>
      </c>
      <c r="AJ21" s="114" t="s">
        <v>875</v>
      </c>
      <c r="AY21" s="114" t="s">
        <v>81</v>
      </c>
      <c r="BD21" s="114">
        <v>15</v>
      </c>
      <c r="BF21" s="114" t="s">
        <v>844</v>
      </c>
    </row>
    <row r="22" spans="3:58">
      <c r="C22" s="114" t="s">
        <v>102</v>
      </c>
      <c r="I22" s="128">
        <v>19</v>
      </c>
      <c r="W22" s="121" t="s">
        <v>854</v>
      </c>
      <c r="X22" s="114" t="s">
        <v>571</v>
      </c>
      <c r="AC22" s="129" t="s">
        <v>580</v>
      </c>
      <c r="AJ22" s="114" t="s">
        <v>876</v>
      </c>
      <c r="AY22" s="114" t="s">
        <v>78</v>
      </c>
      <c r="BD22" s="114">
        <v>24</v>
      </c>
    </row>
    <row r="23" spans="3:58">
      <c r="I23" s="128">
        <v>20</v>
      </c>
      <c r="W23" s="121" t="s">
        <v>852</v>
      </c>
      <c r="X23" s="114" t="s">
        <v>572</v>
      </c>
      <c r="AC23" s="121" t="s">
        <v>281</v>
      </c>
      <c r="AG23" s="479">
        <v>100</v>
      </c>
      <c r="AH23" s="479"/>
      <c r="AI23" s="479"/>
      <c r="AJ23" s="479"/>
      <c r="AK23" s="479"/>
      <c r="AL23" s="479"/>
      <c r="AY23" s="114" t="s">
        <v>79</v>
      </c>
      <c r="BD23" s="114">
        <v>30</v>
      </c>
    </row>
    <row r="24" spans="3:58">
      <c r="I24" s="128">
        <v>21</v>
      </c>
      <c r="W24" s="121" t="s">
        <v>575</v>
      </c>
      <c r="X24" s="114" t="s">
        <v>573</v>
      </c>
      <c r="AG24" s="479"/>
      <c r="AH24" s="479"/>
      <c r="AI24" s="479"/>
      <c r="AJ24" s="479"/>
      <c r="AK24" s="479"/>
      <c r="AL24" s="479"/>
      <c r="AY24" s="114" t="s">
        <v>385</v>
      </c>
      <c r="BD24" s="114">
        <v>45</v>
      </c>
    </row>
    <row r="25" spans="3:58">
      <c r="I25" s="128">
        <v>22</v>
      </c>
      <c r="AC25" s="116" t="s">
        <v>540</v>
      </c>
    </row>
    <row r="26" spans="3:58">
      <c r="I26" s="128">
        <v>23</v>
      </c>
      <c r="AC26" s="121" t="s">
        <v>552</v>
      </c>
      <c r="AY26" s="116" t="s">
        <v>388</v>
      </c>
    </row>
    <row r="27" spans="3:58">
      <c r="I27" s="128">
        <v>24</v>
      </c>
      <c r="AC27" s="121" t="s">
        <v>551</v>
      </c>
      <c r="AY27" s="114" t="s">
        <v>389</v>
      </c>
    </row>
    <row r="28" spans="3:58">
      <c r="AC28" s="121" t="s">
        <v>550</v>
      </c>
      <c r="AY28" s="114" t="s">
        <v>390</v>
      </c>
    </row>
    <row r="29" spans="3:58">
      <c r="AC29" s="121" t="s">
        <v>549</v>
      </c>
      <c r="AY29" s="114" t="s">
        <v>391</v>
      </c>
    </row>
    <row r="30" spans="3:58">
      <c r="AC30" s="121" t="s">
        <v>548</v>
      </c>
      <c r="AY30" s="114" t="s">
        <v>392</v>
      </c>
    </row>
    <row r="31" spans="3:58">
      <c r="AC31" s="121" t="s">
        <v>547</v>
      </c>
      <c r="AY31" s="114" t="s">
        <v>393</v>
      </c>
    </row>
    <row r="32" spans="3:58">
      <c r="AC32" s="121" t="s">
        <v>546</v>
      </c>
    </row>
    <row r="33" spans="29:29">
      <c r="AC33" s="121" t="s">
        <v>541</v>
      </c>
    </row>
    <row r="34" spans="29:29">
      <c r="AC34" s="121" t="s">
        <v>542</v>
      </c>
    </row>
    <row r="35" spans="29:29">
      <c r="AC35" s="121" t="s">
        <v>545</v>
      </c>
    </row>
    <row r="36" spans="29:29">
      <c r="AC36" s="121" t="s">
        <v>543</v>
      </c>
    </row>
    <row r="37" spans="29:29">
      <c r="AC37" s="121" t="s">
        <v>544</v>
      </c>
    </row>
    <row r="39" spans="29:29">
      <c r="AC39" s="116" t="s">
        <v>579</v>
      </c>
    </row>
    <row r="40" spans="29:29">
      <c r="AC40" s="114" t="s">
        <v>266</v>
      </c>
    </row>
    <row r="41" spans="29:29">
      <c r="AC41" s="114" t="s">
        <v>265</v>
      </c>
    </row>
    <row r="42" spans="29:29">
      <c r="AC42" s="114" t="s">
        <v>256</v>
      </c>
    </row>
    <row r="43" spans="29:29">
      <c r="AC43" s="114" t="s">
        <v>580</v>
      </c>
    </row>
    <row r="59" spans="8:32">
      <c r="K59" s="141"/>
      <c r="L59" s="141"/>
      <c r="N59" s="142"/>
    </row>
    <row r="60" spans="8:32">
      <c r="H60" s="141"/>
      <c r="I60" s="141"/>
      <c r="J60" s="141"/>
      <c r="M60" s="142"/>
      <c r="O60" s="480"/>
      <c r="P60" s="480"/>
      <c r="Q60" s="480"/>
      <c r="R60" s="480"/>
      <c r="S60" s="480"/>
      <c r="T60" s="480"/>
      <c r="U60" s="480"/>
      <c r="V60" s="480"/>
      <c r="W60" s="480"/>
      <c r="X60" s="480"/>
      <c r="Y60" s="480"/>
      <c r="Z60" s="480"/>
      <c r="AA60" s="479"/>
      <c r="AB60" s="479"/>
      <c r="AC60" s="479"/>
      <c r="AD60" s="479"/>
      <c r="AE60" s="479"/>
      <c r="AF60" s="479"/>
    </row>
    <row r="61" spans="8:32">
      <c r="H61" s="133"/>
      <c r="I61" s="133"/>
      <c r="J61" s="133"/>
      <c r="O61" s="125"/>
      <c r="P61" s="125"/>
      <c r="Q61" s="125"/>
      <c r="U61" s="125"/>
      <c r="V61" s="125"/>
      <c r="W61" s="125"/>
      <c r="AA61" s="125"/>
      <c r="AB61" s="125"/>
      <c r="AC61" s="125"/>
    </row>
    <row r="62" spans="8:32">
      <c r="H62" s="125"/>
      <c r="I62" s="125"/>
      <c r="J62" s="125"/>
      <c r="O62" s="125"/>
      <c r="P62" s="125"/>
      <c r="Q62" s="125"/>
      <c r="U62" s="125"/>
      <c r="V62" s="125"/>
      <c r="W62" s="125"/>
      <c r="AA62" s="125"/>
      <c r="AB62" s="125"/>
      <c r="AC62" s="125"/>
    </row>
    <row r="63" spans="8:32">
      <c r="H63" s="125"/>
      <c r="I63" s="125"/>
      <c r="J63" s="125"/>
      <c r="O63" s="125"/>
      <c r="P63" s="125"/>
      <c r="Q63" s="125"/>
      <c r="U63" s="125"/>
      <c r="V63" s="125"/>
      <c r="W63" s="125"/>
      <c r="AA63" s="125"/>
      <c r="AB63" s="125"/>
      <c r="AC63" s="125"/>
    </row>
    <row r="90" spans="4:27">
      <c r="K90" s="134"/>
      <c r="L90" s="134"/>
      <c r="N90" s="134"/>
    </row>
    <row r="91" spans="4:27">
      <c r="D91" s="114" t="s">
        <v>579</v>
      </c>
      <c r="M91" s="134"/>
      <c r="O91" s="134"/>
      <c r="P91" s="479"/>
      <c r="Q91" s="479"/>
      <c r="R91" s="479"/>
      <c r="S91" s="479"/>
      <c r="T91" s="479"/>
      <c r="U91" s="479"/>
      <c r="V91" s="479"/>
      <c r="W91" s="479"/>
      <c r="X91" s="479"/>
      <c r="Y91" s="479"/>
      <c r="Z91" s="479"/>
      <c r="AA91" s="479"/>
    </row>
    <row r="313" spans="12:15">
      <c r="L313" s="114">
        <f>'Misc Areas'!AO9</f>
        <v>0</v>
      </c>
    </row>
    <row r="314" spans="12:15">
      <c r="O314" s="114" t="s">
        <v>592</v>
      </c>
    </row>
    <row r="317" spans="12:15">
      <c r="L317" s="114">
        <f>'Misc Areas'!AO10</f>
        <v>0</v>
      </c>
    </row>
    <row r="318" spans="12:15">
      <c r="O318" s="114" t="s">
        <v>592</v>
      </c>
    </row>
    <row r="324" spans="10:15">
      <c r="J324" s="114">
        <f>'Misc Areas'!AG13</f>
        <v>0</v>
      </c>
    </row>
    <row r="325" spans="10:15">
      <c r="K325" s="114">
        <f>'Misc Areas'!AG14</f>
        <v>0</v>
      </c>
    </row>
    <row r="326" spans="10:15">
      <c r="O326" s="114" t="s">
        <v>593</v>
      </c>
    </row>
  </sheetData>
  <sheetProtection password="E23B" sheet="1" objects="1" scenarios="1" selectLockedCells="1"/>
  <sortState xmlns:xlrd2="http://schemas.microsoft.com/office/spreadsheetml/2017/richdata2" ref="BF4:BF20">
    <sortCondition ref="BF19"/>
  </sortState>
  <mergeCells count="8">
    <mergeCell ref="AG23:AL23"/>
    <mergeCell ref="AG24:AL24"/>
    <mergeCell ref="P91:S91"/>
    <mergeCell ref="T91:W91"/>
    <mergeCell ref="X91:AA91"/>
    <mergeCell ref="O60:T60"/>
    <mergeCell ref="U60:Z60"/>
    <mergeCell ref="AA60:AF60"/>
  </mergeCells>
  <dataValidations xWindow="1135" yWindow="503" count="1">
    <dataValidation allowBlank="1" showInputMessage="1" showErrorMessage="1" promptTitle="Assumptions" prompt="1-in stucco finish_x000a_23-in straw bale_x000a_1-in stucco finish_x000a_With total R-value of 55" sqref="AC22" xr:uid="{00000000-0002-0000-1300-000000000000}"/>
  </dataValidations>
  <pageMargins left="0.7" right="0.7" top="0.75" bottom="0.75" header="0.3" footer="0.3"/>
  <pageSetup orientation="portrait" horizontalDpi="300"/>
  <drawing r:id="rId1"/>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8"/>
  <dimension ref="B2:G100"/>
  <sheetViews>
    <sheetView topLeftCell="A4" workbookViewId="0">
      <selection activeCell="D16" sqref="D16"/>
    </sheetView>
  </sheetViews>
  <sheetFormatPr defaultColWidth="8.81640625" defaultRowHeight="14.5"/>
  <cols>
    <col min="1" max="1" width="8.81640625" style="114"/>
    <col min="2" max="2" width="9.54296875" style="114" bestFit="1" customWidth="1"/>
    <col min="3" max="3" width="15.453125" style="114" customWidth="1"/>
    <col min="4" max="4" width="8.81640625" style="114"/>
    <col min="5" max="5" width="120.453125" style="114" customWidth="1"/>
    <col min="6" max="16384" width="8.81640625" style="114"/>
  </cols>
  <sheetData>
    <row r="2" spans="2:7">
      <c r="B2" s="114" t="s">
        <v>701</v>
      </c>
      <c r="C2" s="114" t="s">
        <v>698</v>
      </c>
      <c r="D2" s="114" t="s">
        <v>699</v>
      </c>
      <c r="E2" s="114" t="s">
        <v>700</v>
      </c>
      <c r="F2" s="114" t="s">
        <v>775</v>
      </c>
    </row>
    <row r="3" spans="2:7">
      <c r="B3" s="137">
        <v>40918</v>
      </c>
      <c r="C3" s="125" t="s">
        <v>706</v>
      </c>
      <c r="D3" s="125" t="s">
        <v>702</v>
      </c>
      <c r="E3" s="125"/>
      <c r="F3" s="114" t="s">
        <v>776</v>
      </c>
      <c r="G3" s="114" t="s">
        <v>777</v>
      </c>
    </row>
    <row r="4" spans="2:7">
      <c r="B4" s="137">
        <v>40921</v>
      </c>
      <c r="C4" s="125" t="s">
        <v>707</v>
      </c>
      <c r="D4" s="125" t="s">
        <v>702</v>
      </c>
      <c r="E4" s="125" t="s">
        <v>704</v>
      </c>
      <c r="F4" s="114" t="s">
        <v>778</v>
      </c>
      <c r="G4" s="114" t="s">
        <v>779</v>
      </c>
    </row>
    <row r="5" spans="2:7">
      <c r="B5" s="137">
        <v>40923</v>
      </c>
      <c r="C5" s="125" t="s">
        <v>708</v>
      </c>
      <c r="D5" s="125" t="s">
        <v>702</v>
      </c>
      <c r="E5" s="125" t="s">
        <v>703</v>
      </c>
      <c r="F5" s="114" t="s">
        <v>780</v>
      </c>
      <c r="G5" s="114" t="s">
        <v>781</v>
      </c>
    </row>
    <row r="6" spans="2:7">
      <c r="B6" s="137">
        <v>40924</v>
      </c>
      <c r="C6" s="125" t="s">
        <v>705</v>
      </c>
      <c r="D6" s="125" t="s">
        <v>702</v>
      </c>
      <c r="E6" s="125" t="s">
        <v>709</v>
      </c>
      <c r="F6" s="114" t="s">
        <v>782</v>
      </c>
      <c r="G6" s="114" t="s">
        <v>783</v>
      </c>
    </row>
    <row r="7" spans="2:7">
      <c r="B7" s="137">
        <v>40924</v>
      </c>
      <c r="C7" s="125" t="s">
        <v>705</v>
      </c>
      <c r="D7" s="125" t="s">
        <v>702</v>
      </c>
      <c r="E7" s="125" t="s">
        <v>723</v>
      </c>
    </row>
    <row r="8" spans="2:7">
      <c r="B8" s="137">
        <v>40932</v>
      </c>
      <c r="C8" s="125" t="s">
        <v>705</v>
      </c>
      <c r="D8" s="125" t="s">
        <v>702</v>
      </c>
      <c r="E8" s="125" t="s">
        <v>755</v>
      </c>
    </row>
    <row r="9" spans="2:7">
      <c r="B9" s="137">
        <v>40945</v>
      </c>
      <c r="C9" s="125" t="s">
        <v>773</v>
      </c>
      <c r="D9" s="125" t="s">
        <v>702</v>
      </c>
      <c r="E9" s="125" t="s">
        <v>774</v>
      </c>
    </row>
    <row r="10" spans="2:7">
      <c r="B10" s="137">
        <v>40946</v>
      </c>
      <c r="C10" s="125" t="s">
        <v>819</v>
      </c>
      <c r="D10" s="125" t="s">
        <v>702</v>
      </c>
      <c r="E10" s="125" t="s">
        <v>824</v>
      </c>
    </row>
    <row r="11" spans="2:7">
      <c r="B11" s="240">
        <v>40954</v>
      </c>
      <c r="C11" s="138" t="s">
        <v>910</v>
      </c>
      <c r="D11" s="138" t="s">
        <v>702</v>
      </c>
      <c r="E11" s="138" t="s">
        <v>909</v>
      </c>
    </row>
    <row r="12" spans="2:7">
      <c r="B12" s="137">
        <v>40955</v>
      </c>
      <c r="C12" s="138"/>
      <c r="D12" s="138" t="s">
        <v>1037</v>
      </c>
      <c r="E12" s="138" t="s">
        <v>911</v>
      </c>
    </row>
    <row r="13" spans="2:7">
      <c r="B13" s="137">
        <v>40959</v>
      </c>
      <c r="C13" s="138"/>
      <c r="D13" s="138" t="s">
        <v>1037</v>
      </c>
      <c r="E13" s="138" t="s">
        <v>916</v>
      </c>
    </row>
    <row r="14" spans="2:7">
      <c r="B14" s="137">
        <v>40960</v>
      </c>
      <c r="C14" s="138"/>
      <c r="D14" s="138" t="s">
        <v>1037</v>
      </c>
      <c r="E14" s="138" t="s">
        <v>919</v>
      </c>
    </row>
    <row r="15" spans="2:7">
      <c r="B15" s="137">
        <v>40966</v>
      </c>
      <c r="C15" s="138" t="s">
        <v>934</v>
      </c>
      <c r="D15" s="138" t="s">
        <v>1037</v>
      </c>
      <c r="E15" s="138" t="s">
        <v>933</v>
      </c>
    </row>
    <row r="16" spans="2:7">
      <c r="B16" s="137">
        <v>40980</v>
      </c>
      <c r="C16" s="138">
        <v>1</v>
      </c>
      <c r="D16" s="138"/>
      <c r="E16" s="138" t="s">
        <v>1034</v>
      </c>
    </row>
    <row r="17" spans="2:5">
      <c r="B17" s="137">
        <v>40980</v>
      </c>
      <c r="C17" s="138">
        <v>1</v>
      </c>
      <c r="D17" s="138"/>
      <c r="E17" s="282" t="s">
        <v>1033</v>
      </c>
    </row>
    <row r="18" spans="2:5">
      <c r="B18" s="137"/>
      <c r="C18" s="138"/>
      <c r="D18" s="138"/>
      <c r="E18" s="138"/>
    </row>
    <row r="19" spans="2:5">
      <c r="B19" s="137"/>
      <c r="C19" s="138"/>
      <c r="D19" s="138"/>
      <c r="E19" s="138"/>
    </row>
    <row r="20" spans="2:5">
      <c r="B20" s="137"/>
      <c r="C20" s="138"/>
      <c r="D20" s="138"/>
      <c r="E20" s="138"/>
    </row>
    <row r="21" spans="2:5">
      <c r="B21" s="137"/>
      <c r="C21" s="138"/>
      <c r="D21" s="138"/>
      <c r="E21" s="138"/>
    </row>
    <row r="22" spans="2:5">
      <c r="B22" s="137"/>
      <c r="C22" s="138"/>
      <c r="D22" s="138"/>
      <c r="E22" s="138"/>
    </row>
    <row r="23" spans="2:5">
      <c r="B23" s="137"/>
      <c r="C23" s="138"/>
      <c r="D23" s="138"/>
      <c r="E23" s="138"/>
    </row>
    <row r="24" spans="2:5">
      <c r="B24" s="137"/>
      <c r="C24" s="138"/>
      <c r="D24" s="138"/>
      <c r="E24" s="138"/>
    </row>
    <row r="25" spans="2:5">
      <c r="B25" s="138"/>
      <c r="C25" s="138"/>
      <c r="D25" s="138"/>
      <c r="E25" s="138"/>
    </row>
    <row r="26" spans="2:5">
      <c r="B26" s="138"/>
      <c r="C26" s="138"/>
      <c r="D26" s="138"/>
      <c r="E26" s="138"/>
    </row>
    <row r="27" spans="2:5">
      <c r="B27" s="138"/>
      <c r="C27" s="138"/>
      <c r="D27" s="138"/>
      <c r="E27" s="138"/>
    </row>
    <row r="28" spans="2:5">
      <c r="B28" s="138"/>
      <c r="C28" s="138"/>
      <c r="D28" s="138"/>
      <c r="E28" s="138"/>
    </row>
    <row r="29" spans="2:5">
      <c r="B29" s="138"/>
      <c r="C29" s="138"/>
      <c r="D29" s="138"/>
      <c r="E29" s="138"/>
    </row>
    <row r="30" spans="2:5">
      <c r="B30" s="138"/>
      <c r="C30" s="138"/>
      <c r="D30" s="138"/>
      <c r="E30" s="138"/>
    </row>
    <row r="31" spans="2:5">
      <c r="B31" s="138"/>
      <c r="C31" s="138"/>
      <c r="D31" s="138"/>
      <c r="E31" s="138"/>
    </row>
    <row r="32" spans="2:5">
      <c r="B32" s="138"/>
      <c r="C32" s="138"/>
      <c r="D32" s="138"/>
      <c r="E32" s="138"/>
    </row>
    <row r="33" spans="2:5">
      <c r="B33" s="138"/>
      <c r="C33" s="138"/>
      <c r="D33" s="138"/>
      <c r="E33" s="138"/>
    </row>
    <row r="34" spans="2:5">
      <c r="B34" s="138"/>
      <c r="C34" s="138"/>
      <c r="D34" s="138"/>
      <c r="E34" s="138"/>
    </row>
    <row r="35" spans="2:5">
      <c r="B35" s="138"/>
      <c r="C35" s="138"/>
      <c r="D35" s="138"/>
      <c r="E35" s="138"/>
    </row>
    <row r="36" spans="2:5">
      <c r="B36" s="138"/>
      <c r="C36" s="138"/>
      <c r="D36" s="138"/>
      <c r="E36" s="138"/>
    </row>
    <row r="37" spans="2:5">
      <c r="B37" s="138"/>
      <c r="C37" s="138"/>
      <c r="D37" s="138"/>
      <c r="E37" s="138"/>
    </row>
    <row r="38" spans="2:5">
      <c r="B38" s="138"/>
      <c r="C38" s="138"/>
      <c r="D38" s="138"/>
      <c r="E38" s="138"/>
    </row>
    <row r="39" spans="2:5">
      <c r="B39" s="138"/>
      <c r="C39" s="138"/>
      <c r="D39" s="138"/>
      <c r="E39" s="138"/>
    </row>
    <row r="40" spans="2:5">
      <c r="B40" s="138"/>
      <c r="C40" s="138"/>
      <c r="D40" s="138"/>
      <c r="E40" s="138"/>
    </row>
    <row r="41" spans="2:5">
      <c r="B41" s="138"/>
      <c r="C41" s="138"/>
      <c r="D41" s="138"/>
      <c r="E41" s="138"/>
    </row>
    <row r="42" spans="2:5">
      <c r="B42" s="138"/>
      <c r="C42" s="138"/>
      <c r="D42" s="138"/>
      <c r="E42" s="138"/>
    </row>
    <row r="43" spans="2:5">
      <c r="B43" s="138"/>
      <c r="C43" s="138"/>
      <c r="D43" s="138"/>
      <c r="E43" s="138"/>
    </row>
    <row r="44" spans="2:5">
      <c r="B44" s="138"/>
      <c r="C44" s="138"/>
      <c r="D44" s="138"/>
      <c r="E44" s="138"/>
    </row>
    <row r="45" spans="2:5">
      <c r="B45" s="138"/>
      <c r="C45" s="138"/>
      <c r="D45" s="138"/>
      <c r="E45" s="138"/>
    </row>
    <row r="46" spans="2:5">
      <c r="B46" s="138"/>
      <c r="C46" s="138"/>
      <c r="D46" s="138"/>
      <c r="E46" s="138"/>
    </row>
    <row r="47" spans="2:5">
      <c r="B47" s="138"/>
      <c r="C47" s="138"/>
      <c r="D47" s="138"/>
      <c r="E47" s="138"/>
    </row>
    <row r="48" spans="2:5">
      <c r="B48" s="138"/>
      <c r="C48" s="138"/>
      <c r="D48" s="138"/>
      <c r="E48" s="138"/>
    </row>
    <row r="49" spans="2:5">
      <c r="B49" s="138"/>
      <c r="C49" s="138"/>
      <c r="D49" s="138"/>
      <c r="E49" s="138"/>
    </row>
    <row r="50" spans="2:5">
      <c r="B50" s="138"/>
      <c r="C50" s="138"/>
      <c r="D50" s="138"/>
      <c r="E50" s="138"/>
    </row>
    <row r="51" spans="2:5">
      <c r="B51" s="138"/>
      <c r="C51" s="138"/>
      <c r="D51" s="138"/>
      <c r="E51" s="138"/>
    </row>
    <row r="52" spans="2:5">
      <c r="B52" s="138"/>
      <c r="C52" s="138"/>
      <c r="D52" s="138"/>
      <c r="E52" s="138"/>
    </row>
    <row r="53" spans="2:5">
      <c r="B53" s="138"/>
      <c r="C53" s="138"/>
      <c r="D53" s="138"/>
      <c r="E53" s="138"/>
    </row>
    <row r="54" spans="2:5">
      <c r="B54" s="138"/>
      <c r="C54" s="138"/>
      <c r="D54" s="138"/>
      <c r="E54" s="138"/>
    </row>
    <row r="55" spans="2:5">
      <c r="B55" s="138"/>
      <c r="C55" s="138"/>
      <c r="D55" s="138"/>
      <c r="E55" s="138"/>
    </row>
    <row r="56" spans="2:5">
      <c r="B56" s="138"/>
      <c r="C56" s="138"/>
      <c r="D56" s="138"/>
      <c r="E56" s="138"/>
    </row>
    <row r="57" spans="2:5">
      <c r="B57" s="138"/>
      <c r="C57" s="138"/>
      <c r="D57" s="138"/>
      <c r="E57" s="138"/>
    </row>
    <row r="58" spans="2:5">
      <c r="B58" s="138"/>
      <c r="C58" s="138"/>
      <c r="D58" s="138"/>
      <c r="E58" s="138"/>
    </row>
    <row r="59" spans="2:5">
      <c r="B59" s="138"/>
      <c r="C59" s="138"/>
      <c r="D59" s="138"/>
      <c r="E59" s="138"/>
    </row>
    <row r="60" spans="2:5">
      <c r="B60" s="138"/>
      <c r="C60" s="138"/>
      <c r="D60" s="138"/>
      <c r="E60" s="138"/>
    </row>
    <row r="61" spans="2:5">
      <c r="B61" s="138"/>
      <c r="C61" s="138"/>
      <c r="D61" s="138"/>
      <c r="E61" s="138"/>
    </row>
    <row r="62" spans="2:5">
      <c r="B62" s="138"/>
      <c r="C62" s="138"/>
      <c r="D62" s="138"/>
      <c r="E62" s="138"/>
    </row>
    <row r="63" spans="2:5">
      <c r="B63" s="138"/>
      <c r="C63" s="138"/>
      <c r="D63" s="138"/>
      <c r="E63" s="138"/>
    </row>
    <row r="64" spans="2:5">
      <c r="B64" s="138"/>
      <c r="C64" s="138"/>
      <c r="D64" s="138"/>
      <c r="E64" s="138"/>
    </row>
    <row r="65" spans="2:5">
      <c r="B65" s="138"/>
      <c r="C65" s="138"/>
      <c r="D65" s="138"/>
      <c r="E65" s="138"/>
    </row>
    <row r="66" spans="2:5">
      <c r="B66" s="138"/>
      <c r="C66" s="138"/>
      <c r="D66" s="138"/>
      <c r="E66" s="138"/>
    </row>
    <row r="67" spans="2:5">
      <c r="B67" s="138"/>
      <c r="C67" s="138"/>
      <c r="D67" s="138"/>
      <c r="E67" s="138"/>
    </row>
    <row r="68" spans="2:5">
      <c r="B68" s="138"/>
      <c r="C68" s="138"/>
      <c r="D68" s="138"/>
      <c r="E68" s="138"/>
    </row>
    <row r="69" spans="2:5">
      <c r="B69" s="138"/>
      <c r="C69" s="138"/>
      <c r="D69" s="138"/>
      <c r="E69" s="138"/>
    </row>
    <row r="70" spans="2:5">
      <c r="B70" s="138"/>
      <c r="C70" s="138"/>
      <c r="D70" s="138"/>
      <c r="E70" s="138"/>
    </row>
    <row r="71" spans="2:5">
      <c r="B71" s="138"/>
      <c r="C71" s="138"/>
      <c r="D71" s="138"/>
      <c r="E71" s="138"/>
    </row>
    <row r="72" spans="2:5">
      <c r="B72" s="138"/>
      <c r="C72" s="138"/>
      <c r="D72" s="138"/>
      <c r="E72" s="138"/>
    </row>
    <row r="73" spans="2:5">
      <c r="B73" s="138"/>
      <c r="C73" s="138"/>
      <c r="D73" s="138"/>
      <c r="E73" s="138"/>
    </row>
    <row r="74" spans="2:5">
      <c r="B74" s="138"/>
      <c r="C74" s="138"/>
      <c r="D74" s="138"/>
      <c r="E74" s="138"/>
    </row>
    <row r="75" spans="2:5">
      <c r="B75" s="138"/>
      <c r="C75" s="138"/>
      <c r="D75" s="138"/>
      <c r="E75" s="138"/>
    </row>
    <row r="76" spans="2:5">
      <c r="B76" s="138"/>
      <c r="C76" s="138"/>
      <c r="D76" s="138"/>
      <c r="E76" s="138"/>
    </row>
    <row r="77" spans="2:5">
      <c r="B77" s="138"/>
      <c r="C77" s="138"/>
      <c r="D77" s="138"/>
      <c r="E77" s="138"/>
    </row>
    <row r="78" spans="2:5">
      <c r="B78" s="138"/>
      <c r="C78" s="138"/>
      <c r="D78" s="138"/>
      <c r="E78" s="138"/>
    </row>
    <row r="79" spans="2:5">
      <c r="B79" s="138"/>
      <c r="C79" s="138"/>
      <c r="D79" s="138"/>
      <c r="E79" s="138"/>
    </row>
    <row r="80" spans="2:5">
      <c r="B80" s="138"/>
      <c r="C80" s="138"/>
      <c r="D80" s="138"/>
      <c r="E80" s="138"/>
    </row>
    <row r="81" spans="2:5">
      <c r="B81" s="138"/>
      <c r="C81" s="138"/>
      <c r="D81" s="138"/>
      <c r="E81" s="138"/>
    </row>
    <row r="82" spans="2:5">
      <c r="B82" s="138"/>
      <c r="C82" s="138"/>
      <c r="D82" s="138"/>
      <c r="E82" s="138"/>
    </row>
    <row r="83" spans="2:5">
      <c r="B83" s="138"/>
      <c r="C83" s="138"/>
      <c r="D83" s="138"/>
      <c r="E83" s="138"/>
    </row>
    <row r="84" spans="2:5">
      <c r="B84" s="138"/>
      <c r="C84" s="138"/>
      <c r="D84" s="138"/>
      <c r="E84" s="138"/>
    </row>
    <row r="85" spans="2:5">
      <c r="B85" s="138"/>
      <c r="C85" s="138"/>
      <c r="D85" s="138"/>
      <c r="E85" s="138"/>
    </row>
    <row r="86" spans="2:5">
      <c r="B86" s="138"/>
      <c r="C86" s="138"/>
      <c r="D86" s="138"/>
      <c r="E86" s="138"/>
    </row>
    <row r="87" spans="2:5">
      <c r="B87" s="138"/>
      <c r="C87" s="138"/>
      <c r="D87" s="138"/>
      <c r="E87" s="138"/>
    </row>
    <row r="88" spans="2:5">
      <c r="B88" s="138"/>
      <c r="C88" s="138"/>
      <c r="D88" s="138"/>
      <c r="E88" s="138"/>
    </row>
    <row r="89" spans="2:5">
      <c r="B89" s="138"/>
      <c r="C89" s="138"/>
      <c r="D89" s="138"/>
      <c r="E89" s="138"/>
    </row>
    <row r="90" spans="2:5">
      <c r="B90" s="138"/>
      <c r="C90" s="138"/>
      <c r="D90" s="138"/>
      <c r="E90" s="138"/>
    </row>
    <row r="91" spans="2:5">
      <c r="B91" s="138"/>
      <c r="C91" s="138"/>
      <c r="D91" s="138"/>
      <c r="E91" s="138"/>
    </row>
    <row r="92" spans="2:5">
      <c r="B92" s="138"/>
      <c r="C92" s="138"/>
      <c r="D92" s="138"/>
      <c r="E92" s="138"/>
    </row>
    <row r="93" spans="2:5">
      <c r="B93" s="138"/>
      <c r="C93" s="138"/>
      <c r="D93" s="138"/>
      <c r="E93" s="138"/>
    </row>
    <row r="94" spans="2:5">
      <c r="B94" s="138"/>
      <c r="C94" s="138"/>
      <c r="D94" s="138"/>
      <c r="E94" s="138"/>
    </row>
    <row r="95" spans="2:5">
      <c r="B95" s="138"/>
      <c r="C95" s="138"/>
      <c r="D95" s="138"/>
      <c r="E95" s="138"/>
    </row>
    <row r="96" spans="2:5">
      <c r="B96" s="138"/>
      <c r="C96" s="138"/>
      <c r="D96" s="138"/>
      <c r="E96" s="138"/>
    </row>
    <row r="97" spans="2:5">
      <c r="B97" s="138"/>
      <c r="C97" s="138"/>
      <c r="D97" s="138"/>
      <c r="E97" s="138"/>
    </row>
    <row r="98" spans="2:5">
      <c r="B98" s="138"/>
      <c r="C98" s="138"/>
      <c r="D98" s="138"/>
      <c r="E98" s="138"/>
    </row>
    <row r="99" spans="2:5">
      <c r="B99" s="138"/>
      <c r="C99" s="138"/>
      <c r="D99" s="138"/>
      <c r="E99" s="138"/>
    </row>
    <row r="100" spans="2:5">
      <c r="B100" s="138"/>
      <c r="C100" s="138"/>
      <c r="D100" s="138"/>
      <c r="E100" s="138"/>
    </row>
  </sheetData>
  <sheetProtection selectLockedCells="1"/>
  <hyperlinks>
    <hyperlink ref="E17" r:id="rId1" location="inbox/135c7863defe95f4" display="https://mail.google.com/mail/u/0/?shva=1 - inbox/135c7863defe95f4" xr:uid="{00000000-0004-0000-1400-000000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9"/>
  <dimension ref="B2:J113"/>
  <sheetViews>
    <sheetView workbookViewId="0">
      <pane ySplit="2" topLeftCell="A45" activePane="bottomLeft" state="frozen"/>
      <selection pane="bottomLeft" activeCell="D54" sqref="D54:D58"/>
    </sheetView>
  </sheetViews>
  <sheetFormatPr defaultColWidth="8.81640625" defaultRowHeight="14.5"/>
  <cols>
    <col min="1" max="1" width="8.81640625" style="114"/>
    <col min="2" max="2" width="12.453125" style="134" customWidth="1"/>
    <col min="3" max="3" width="8.81640625" style="134"/>
    <col min="4" max="4" width="112" style="114" customWidth="1"/>
    <col min="5" max="5" width="24" style="114" customWidth="1"/>
    <col min="6" max="6" width="1.453125" style="114" customWidth="1"/>
    <col min="7" max="7" width="10.453125" style="114" customWidth="1"/>
    <col min="8" max="16384" width="8.81640625" style="114"/>
  </cols>
  <sheetData>
    <row r="2" spans="2:9">
      <c r="B2" s="129" t="s">
        <v>701</v>
      </c>
      <c r="C2" s="129" t="s">
        <v>711</v>
      </c>
      <c r="D2" s="116" t="s">
        <v>735</v>
      </c>
      <c r="E2" s="116" t="s">
        <v>710</v>
      </c>
      <c r="F2" s="116"/>
      <c r="G2" s="116" t="s">
        <v>712</v>
      </c>
      <c r="H2" s="116" t="s">
        <v>701</v>
      </c>
      <c r="I2" s="116" t="s">
        <v>711</v>
      </c>
    </row>
    <row r="3" spans="2:9">
      <c r="B3" s="143">
        <v>40924</v>
      </c>
      <c r="C3" s="144" t="s">
        <v>702</v>
      </c>
      <c r="D3" s="145" t="s">
        <v>728</v>
      </c>
      <c r="E3" s="145"/>
      <c r="F3" s="146"/>
      <c r="G3" s="145"/>
      <c r="H3" s="145"/>
      <c r="I3" s="145"/>
    </row>
    <row r="4" spans="2:9">
      <c r="B4" s="143">
        <v>40924</v>
      </c>
      <c r="C4" s="144" t="s">
        <v>702</v>
      </c>
      <c r="D4" s="145" t="s">
        <v>725</v>
      </c>
      <c r="E4" s="145"/>
      <c r="F4" s="146"/>
      <c r="G4" s="145"/>
      <c r="H4" s="145"/>
      <c r="I4" s="145"/>
    </row>
    <row r="5" spans="2:9">
      <c r="B5" s="143">
        <v>40924</v>
      </c>
      <c r="C5" s="144" t="s">
        <v>702</v>
      </c>
      <c r="D5" s="145" t="s">
        <v>726</v>
      </c>
      <c r="E5" s="145"/>
      <c r="F5" s="146"/>
      <c r="G5" s="145"/>
      <c r="H5" s="145"/>
      <c r="I5" s="145"/>
    </row>
    <row r="6" spans="2:9">
      <c r="B6" s="143">
        <v>40924</v>
      </c>
      <c r="C6" s="144" t="s">
        <v>702</v>
      </c>
      <c r="D6" s="145" t="s">
        <v>727</v>
      </c>
      <c r="E6" s="145"/>
      <c r="F6" s="146"/>
      <c r="G6" s="145"/>
      <c r="H6" s="145"/>
      <c r="I6" s="145"/>
    </row>
    <row r="7" spans="2:9">
      <c r="B7" s="143">
        <v>40924</v>
      </c>
      <c r="C7" s="144" t="s">
        <v>702</v>
      </c>
      <c r="D7" s="145" t="s">
        <v>729</v>
      </c>
      <c r="E7" s="145"/>
      <c r="F7" s="146"/>
      <c r="G7" s="145" t="s">
        <v>825</v>
      </c>
      <c r="H7" s="145"/>
      <c r="I7" s="145"/>
    </row>
    <row r="8" spans="2:9">
      <c r="B8" s="144"/>
      <c r="C8" s="144"/>
      <c r="D8" s="145" t="s">
        <v>730</v>
      </c>
      <c r="E8" s="145"/>
      <c r="F8" s="146"/>
      <c r="G8" s="145"/>
      <c r="H8" s="145"/>
      <c r="I8" s="145"/>
    </row>
    <row r="9" spans="2:9">
      <c r="B9" s="144"/>
      <c r="C9" s="144"/>
      <c r="D9" s="145" t="s">
        <v>739</v>
      </c>
      <c r="E9" s="145"/>
      <c r="F9" s="146"/>
      <c r="G9" s="145"/>
      <c r="H9" s="145"/>
      <c r="I9" s="145"/>
    </row>
    <row r="10" spans="2:9">
      <c r="B10" s="144"/>
      <c r="C10" s="144"/>
      <c r="D10" s="145" t="s">
        <v>731</v>
      </c>
      <c r="E10" s="145"/>
      <c r="F10" s="146"/>
      <c r="G10" s="145"/>
      <c r="H10" s="145"/>
      <c r="I10" s="145"/>
    </row>
    <row r="11" spans="2:9">
      <c r="B11" s="144"/>
      <c r="C11" s="144"/>
      <c r="D11" s="145" t="s">
        <v>732</v>
      </c>
      <c r="E11" s="145"/>
      <c r="F11" s="146"/>
      <c r="G11" s="145"/>
      <c r="H11" s="145"/>
      <c r="I11" s="145"/>
    </row>
    <row r="12" spans="2:9">
      <c r="B12" s="144"/>
      <c r="C12" s="144"/>
      <c r="D12" s="145" t="s">
        <v>733</v>
      </c>
      <c r="E12" s="145"/>
      <c r="F12" s="146"/>
      <c r="G12" s="145"/>
      <c r="H12" s="145"/>
      <c r="I12" s="145"/>
    </row>
    <row r="13" spans="2:9">
      <c r="B13" s="144"/>
      <c r="C13" s="144"/>
      <c r="D13" s="145" t="s">
        <v>734</v>
      </c>
      <c r="E13" s="145"/>
      <c r="F13" s="146"/>
      <c r="G13" s="145"/>
      <c r="H13" s="145"/>
      <c r="I13" s="145"/>
    </row>
    <row r="14" spans="2:9">
      <c r="B14" s="144"/>
      <c r="C14" s="144"/>
      <c r="D14" s="145" t="s">
        <v>736</v>
      </c>
      <c r="E14" s="145"/>
      <c r="F14" s="146"/>
      <c r="G14" s="145"/>
      <c r="H14" s="145"/>
      <c r="I14" s="145"/>
    </row>
    <row r="15" spans="2:9">
      <c r="B15" s="144"/>
      <c r="C15" s="144"/>
      <c r="D15" s="145" t="s">
        <v>737</v>
      </c>
      <c r="E15" s="145"/>
      <c r="F15" s="146"/>
      <c r="G15" s="145"/>
      <c r="H15" s="145"/>
      <c r="I15" s="145"/>
    </row>
    <row r="16" spans="2:9">
      <c r="B16" s="144"/>
      <c r="C16" s="144"/>
      <c r="D16" s="145" t="s">
        <v>738</v>
      </c>
      <c r="E16" s="145"/>
      <c r="F16" s="146"/>
      <c r="G16" s="145"/>
      <c r="H16" s="145"/>
      <c r="I16" s="145"/>
    </row>
    <row r="17" spans="2:9">
      <c r="B17" s="144"/>
      <c r="C17" s="144"/>
      <c r="D17" s="145" t="s">
        <v>740</v>
      </c>
      <c r="E17" s="145"/>
      <c r="F17" s="146"/>
      <c r="G17" s="145"/>
      <c r="H17" s="145"/>
      <c r="I17" s="145"/>
    </row>
    <row r="18" spans="2:9">
      <c r="B18" s="144"/>
      <c r="C18" s="144"/>
      <c r="D18" s="145" t="s">
        <v>741</v>
      </c>
      <c r="E18" s="145"/>
      <c r="F18" s="146"/>
      <c r="G18" s="145"/>
      <c r="H18" s="145"/>
      <c r="I18" s="145"/>
    </row>
    <row r="19" spans="2:9">
      <c r="B19" s="144"/>
      <c r="C19" s="144"/>
      <c r="D19" s="145" t="s">
        <v>742</v>
      </c>
      <c r="E19" s="145"/>
      <c r="F19" s="146"/>
      <c r="G19" s="145"/>
      <c r="H19" s="145"/>
      <c r="I19" s="145"/>
    </row>
    <row r="20" spans="2:9">
      <c r="B20" s="143">
        <v>40947</v>
      </c>
      <c r="C20" s="144" t="s">
        <v>702</v>
      </c>
      <c r="D20" s="145" t="s">
        <v>826</v>
      </c>
      <c r="E20" s="145"/>
      <c r="F20" s="146"/>
      <c r="G20" s="145"/>
      <c r="H20" s="145"/>
      <c r="I20" s="145"/>
    </row>
    <row r="21" spans="2:9">
      <c r="B21" s="143">
        <v>40952</v>
      </c>
      <c r="C21" s="144" t="s">
        <v>702</v>
      </c>
      <c r="D21" s="145" t="s">
        <v>830</v>
      </c>
      <c r="E21" s="145"/>
      <c r="F21" s="146"/>
      <c r="G21" s="145"/>
      <c r="H21" s="145"/>
      <c r="I21" s="145"/>
    </row>
    <row r="22" spans="2:9">
      <c r="B22" s="143">
        <v>40961</v>
      </c>
      <c r="C22" s="144" t="s">
        <v>932</v>
      </c>
      <c r="D22" s="145" t="s">
        <v>920</v>
      </c>
      <c r="E22" s="145"/>
      <c r="F22" s="146"/>
      <c r="G22" s="145"/>
      <c r="H22" s="145"/>
      <c r="I22" s="145"/>
    </row>
    <row r="23" spans="2:9">
      <c r="B23" s="143">
        <v>40961</v>
      </c>
      <c r="C23" s="144" t="s">
        <v>932</v>
      </c>
      <c r="D23" s="145"/>
      <c r="E23" s="145"/>
      <c r="F23" s="146"/>
      <c r="G23" s="145"/>
      <c r="H23" s="145"/>
      <c r="I23" s="145"/>
    </row>
    <row r="24" spans="2:9">
      <c r="B24" s="143">
        <v>40961</v>
      </c>
      <c r="C24" s="144" t="s">
        <v>932</v>
      </c>
      <c r="D24" s="145" t="s">
        <v>921</v>
      </c>
      <c r="E24" s="145"/>
      <c r="F24" s="146"/>
      <c r="G24" s="145"/>
      <c r="H24" s="145"/>
      <c r="I24" s="145"/>
    </row>
    <row r="25" spans="2:9">
      <c r="B25" s="143">
        <v>40961</v>
      </c>
      <c r="C25" s="144" t="s">
        <v>932</v>
      </c>
      <c r="D25" s="145"/>
      <c r="E25" s="145"/>
      <c r="F25" s="146"/>
      <c r="G25" s="145"/>
      <c r="H25" s="145"/>
      <c r="I25" s="145"/>
    </row>
    <row r="26" spans="2:9">
      <c r="B26" s="143">
        <v>40961</v>
      </c>
      <c r="C26" s="144" t="s">
        <v>932</v>
      </c>
      <c r="D26" s="145" t="s">
        <v>922</v>
      </c>
      <c r="E26" s="145"/>
      <c r="F26" s="146"/>
      <c r="G26" s="145"/>
      <c r="H26" s="145"/>
      <c r="I26" s="145"/>
    </row>
    <row r="27" spans="2:9">
      <c r="B27" s="143">
        <v>40961</v>
      </c>
      <c r="C27" s="144" t="s">
        <v>932</v>
      </c>
      <c r="D27" s="145"/>
      <c r="E27" s="145"/>
      <c r="F27" s="146"/>
      <c r="G27" s="145"/>
      <c r="H27" s="145"/>
      <c r="I27" s="145"/>
    </row>
    <row r="28" spans="2:9">
      <c r="B28" s="143">
        <v>40961</v>
      </c>
      <c r="C28" s="144" t="s">
        <v>932</v>
      </c>
      <c r="D28" s="145" t="s">
        <v>1026</v>
      </c>
      <c r="E28" s="145"/>
      <c r="F28" s="146"/>
      <c r="G28" s="145"/>
      <c r="H28" s="145"/>
      <c r="I28" s="145"/>
    </row>
    <row r="29" spans="2:9">
      <c r="B29" s="143">
        <v>40961</v>
      </c>
      <c r="C29" s="144" t="s">
        <v>932</v>
      </c>
      <c r="D29" s="145"/>
      <c r="E29" s="145"/>
      <c r="F29" s="146"/>
      <c r="G29" s="145"/>
      <c r="H29" s="145"/>
      <c r="I29" s="145"/>
    </row>
    <row r="30" spans="2:9">
      <c r="B30" s="143">
        <v>40961</v>
      </c>
      <c r="C30" s="144" t="s">
        <v>932</v>
      </c>
      <c r="D30" s="145" t="s">
        <v>923</v>
      </c>
      <c r="E30" s="145"/>
      <c r="F30" s="146"/>
      <c r="G30" s="145"/>
      <c r="H30" s="145"/>
      <c r="I30" s="145"/>
    </row>
    <row r="31" spans="2:9">
      <c r="B31" s="143">
        <v>40961</v>
      </c>
      <c r="C31" s="144" t="s">
        <v>932</v>
      </c>
      <c r="D31" s="145"/>
      <c r="E31" s="145"/>
      <c r="F31" s="146"/>
      <c r="G31" s="145"/>
      <c r="H31" s="145"/>
      <c r="I31" s="145"/>
    </row>
    <row r="32" spans="2:9">
      <c r="B32" s="143">
        <v>40961</v>
      </c>
      <c r="C32" s="144" t="s">
        <v>932</v>
      </c>
      <c r="D32" s="145" t="s">
        <v>924</v>
      </c>
      <c r="E32" s="145"/>
      <c r="F32" s="146"/>
      <c r="G32" s="145"/>
      <c r="H32" s="145"/>
      <c r="I32" s="145"/>
    </row>
    <row r="33" spans="2:9">
      <c r="B33" s="143">
        <v>40961</v>
      </c>
      <c r="C33" s="144" t="s">
        <v>932</v>
      </c>
      <c r="D33" s="145"/>
      <c r="E33" s="145"/>
      <c r="F33" s="146"/>
      <c r="G33" s="145"/>
      <c r="H33" s="145"/>
      <c r="I33" s="145"/>
    </row>
    <row r="34" spans="2:9">
      <c r="B34" s="143">
        <v>40961</v>
      </c>
      <c r="C34" s="144" t="s">
        <v>932</v>
      </c>
      <c r="D34" s="145" t="s">
        <v>925</v>
      </c>
      <c r="E34" s="145"/>
      <c r="F34" s="146"/>
      <c r="G34" s="145"/>
      <c r="H34" s="145"/>
      <c r="I34" s="145"/>
    </row>
    <row r="35" spans="2:9">
      <c r="B35" s="143">
        <v>40961</v>
      </c>
      <c r="C35" s="144" t="s">
        <v>932</v>
      </c>
      <c r="D35" s="145"/>
      <c r="E35" s="145"/>
      <c r="F35" s="146"/>
      <c r="G35" s="145"/>
      <c r="H35" s="145"/>
      <c r="I35" s="145"/>
    </row>
    <row r="36" spans="2:9">
      <c r="B36" s="143">
        <v>40961</v>
      </c>
      <c r="C36" s="144" t="s">
        <v>932</v>
      </c>
      <c r="D36" s="145" t="s">
        <v>926</v>
      </c>
      <c r="E36" s="145"/>
      <c r="F36" s="146"/>
      <c r="G36" s="145"/>
      <c r="H36" s="145"/>
      <c r="I36" s="145"/>
    </row>
    <row r="37" spans="2:9">
      <c r="B37" s="143">
        <v>40961</v>
      </c>
      <c r="C37" s="144" t="s">
        <v>932</v>
      </c>
      <c r="D37" s="145"/>
      <c r="E37" s="145"/>
      <c r="F37" s="146"/>
      <c r="G37" s="145"/>
      <c r="H37" s="145"/>
      <c r="I37" s="145"/>
    </row>
    <row r="38" spans="2:9">
      <c r="B38" s="143">
        <v>40961</v>
      </c>
      <c r="C38" s="144" t="s">
        <v>932</v>
      </c>
      <c r="D38" s="145" t="s">
        <v>927</v>
      </c>
      <c r="E38" s="145"/>
      <c r="F38" s="146"/>
      <c r="G38" s="145"/>
      <c r="H38" s="145"/>
      <c r="I38" s="145"/>
    </row>
    <row r="39" spans="2:9">
      <c r="B39" s="143">
        <v>40961</v>
      </c>
      <c r="C39" s="144" t="s">
        <v>932</v>
      </c>
      <c r="D39" s="145"/>
      <c r="E39" s="145"/>
      <c r="F39" s="146"/>
      <c r="G39" s="145"/>
      <c r="H39" s="145"/>
      <c r="I39" s="145"/>
    </row>
    <row r="40" spans="2:9">
      <c r="B40" s="143">
        <v>40961</v>
      </c>
      <c r="C40" s="144" t="s">
        <v>932</v>
      </c>
      <c r="D40" s="145" t="s">
        <v>928</v>
      </c>
      <c r="E40" s="145"/>
      <c r="F40" s="146"/>
      <c r="G40" s="145"/>
      <c r="H40" s="145"/>
      <c r="I40" s="145"/>
    </row>
    <row r="41" spans="2:9">
      <c r="B41" s="143">
        <v>40961</v>
      </c>
      <c r="C41" s="144" t="s">
        <v>932</v>
      </c>
      <c r="D41" s="145"/>
      <c r="E41" s="145"/>
      <c r="F41" s="146"/>
      <c r="G41" s="145"/>
      <c r="H41" s="145"/>
      <c r="I41" s="145"/>
    </row>
    <row r="42" spans="2:9">
      <c r="B42" s="143">
        <v>40961</v>
      </c>
      <c r="C42" s="144" t="s">
        <v>932</v>
      </c>
      <c r="D42" s="145" t="s">
        <v>929</v>
      </c>
      <c r="E42" s="145"/>
      <c r="F42" s="146"/>
      <c r="G42" s="145"/>
      <c r="H42" s="145"/>
      <c r="I42" s="145"/>
    </row>
    <row r="43" spans="2:9">
      <c r="B43" s="143">
        <v>40961</v>
      </c>
      <c r="C43" s="144" t="s">
        <v>932</v>
      </c>
      <c r="D43" s="145"/>
      <c r="E43" s="145"/>
      <c r="F43" s="146"/>
      <c r="G43" s="145"/>
      <c r="H43" s="145"/>
      <c r="I43" s="145"/>
    </row>
    <row r="44" spans="2:9">
      <c r="B44" s="143">
        <v>40961</v>
      </c>
      <c r="C44" s="144" t="s">
        <v>932</v>
      </c>
      <c r="D44" s="145"/>
      <c r="E44" s="145"/>
      <c r="F44" s="146"/>
      <c r="G44" s="145"/>
      <c r="H44" s="145"/>
      <c r="I44" s="145"/>
    </row>
    <row r="45" spans="2:9">
      <c r="B45" s="143">
        <v>40961</v>
      </c>
      <c r="C45" s="144" t="s">
        <v>932</v>
      </c>
      <c r="D45" s="145" t="s">
        <v>930</v>
      </c>
      <c r="E45" s="145"/>
      <c r="F45" s="146"/>
      <c r="G45" s="145"/>
      <c r="H45" s="145"/>
      <c r="I45" s="145"/>
    </row>
    <row r="46" spans="2:9">
      <c r="B46" s="143">
        <v>40961</v>
      </c>
      <c r="C46" s="144" t="s">
        <v>932</v>
      </c>
      <c r="D46" s="145"/>
      <c r="E46" s="145"/>
      <c r="F46" s="146"/>
      <c r="G46" s="145"/>
      <c r="H46" s="145"/>
      <c r="I46" s="145"/>
    </row>
    <row r="47" spans="2:9">
      <c r="B47" s="143">
        <v>40961</v>
      </c>
      <c r="C47" s="144" t="s">
        <v>932</v>
      </c>
      <c r="D47" s="145" t="s">
        <v>931</v>
      </c>
      <c r="E47" s="145"/>
      <c r="F47" s="146"/>
      <c r="G47" s="145"/>
      <c r="H47" s="145"/>
      <c r="I47" s="145"/>
    </row>
    <row r="48" spans="2:9">
      <c r="B48" s="143">
        <v>40967</v>
      </c>
      <c r="C48" s="144" t="s">
        <v>932</v>
      </c>
      <c r="D48" s="145" t="s">
        <v>935</v>
      </c>
      <c r="E48" s="145"/>
      <c r="F48" s="146"/>
      <c r="G48" s="145"/>
      <c r="H48" s="145"/>
      <c r="I48" s="145"/>
    </row>
    <row r="49" spans="2:10">
      <c r="B49" s="144"/>
      <c r="C49" s="144"/>
      <c r="D49" s="145"/>
      <c r="E49" s="145"/>
      <c r="F49" s="146"/>
      <c r="G49" s="145"/>
      <c r="H49" s="145"/>
      <c r="I49" s="145"/>
    </row>
    <row r="50" spans="2:10">
      <c r="B50" s="144"/>
      <c r="C50" s="144"/>
      <c r="D50" s="145" t="s">
        <v>936</v>
      </c>
      <c r="E50" s="145"/>
      <c r="F50" s="146"/>
      <c r="G50" s="145"/>
      <c r="H50" s="145"/>
      <c r="I50" s="145"/>
      <c r="J50" s="114" t="s">
        <v>968</v>
      </c>
    </row>
    <row r="51" spans="2:10">
      <c r="B51" s="144"/>
      <c r="C51" s="144"/>
      <c r="D51" s="145"/>
      <c r="E51" s="145"/>
      <c r="F51" s="146"/>
      <c r="G51" s="145"/>
      <c r="H51" s="145"/>
      <c r="I51" s="145"/>
    </row>
    <row r="52" spans="2:10">
      <c r="B52" s="144"/>
      <c r="C52" s="144"/>
      <c r="D52" s="145" t="s">
        <v>937</v>
      </c>
      <c r="E52" s="145"/>
      <c r="F52" s="146"/>
      <c r="G52" s="145"/>
      <c r="H52" s="145"/>
      <c r="I52" s="145"/>
    </row>
    <row r="53" spans="2:10">
      <c r="B53" s="144"/>
      <c r="C53" s="144"/>
      <c r="D53" s="145"/>
      <c r="E53" s="145"/>
      <c r="F53" s="146"/>
      <c r="G53" s="145"/>
      <c r="H53" s="145"/>
      <c r="I53" s="145"/>
    </row>
    <row r="54" spans="2:10">
      <c r="B54" s="144"/>
      <c r="C54" s="144"/>
      <c r="D54" s="145" t="s">
        <v>938</v>
      </c>
      <c r="E54" s="145"/>
      <c r="F54" s="146"/>
      <c r="G54" s="145"/>
      <c r="H54" s="145"/>
      <c r="I54" s="145"/>
    </row>
    <row r="55" spans="2:10">
      <c r="B55" s="144"/>
      <c r="C55" s="144"/>
      <c r="D55" s="145"/>
      <c r="E55" s="145"/>
      <c r="F55" s="146"/>
      <c r="G55" s="145"/>
      <c r="H55" s="145"/>
      <c r="I55" s="145"/>
    </row>
    <row r="56" spans="2:10">
      <c r="B56" s="144"/>
      <c r="C56" s="144"/>
      <c r="D56" s="145" t="s">
        <v>939</v>
      </c>
      <c r="E56" s="145"/>
      <c r="F56" s="146"/>
      <c r="G56" s="145"/>
      <c r="H56" s="145"/>
      <c r="I56" s="145"/>
    </row>
    <row r="57" spans="2:10">
      <c r="B57" s="144"/>
      <c r="C57" s="144"/>
      <c r="D57" s="145"/>
      <c r="E57" s="145"/>
      <c r="F57" s="146"/>
      <c r="G57" s="145"/>
      <c r="H57" s="145"/>
      <c r="I57" s="145"/>
    </row>
    <row r="58" spans="2:10">
      <c r="B58" s="144"/>
      <c r="C58" s="144"/>
      <c r="D58" s="145" t="s">
        <v>940</v>
      </c>
      <c r="E58" s="145"/>
      <c r="F58" s="146"/>
      <c r="G58" s="145"/>
      <c r="H58" s="145"/>
      <c r="I58" s="145"/>
    </row>
    <row r="59" spans="2:10">
      <c r="B59" s="144"/>
      <c r="C59" s="144"/>
      <c r="D59" s="145"/>
      <c r="E59" s="145"/>
      <c r="F59" s="146"/>
      <c r="G59" s="145"/>
      <c r="H59" s="145"/>
      <c r="I59" s="145"/>
    </row>
    <row r="60" spans="2:10">
      <c r="B60" s="144"/>
      <c r="C60" s="144"/>
      <c r="D60" s="145" t="s">
        <v>941</v>
      </c>
      <c r="E60" s="145"/>
      <c r="F60" s="146"/>
      <c r="G60" s="145"/>
      <c r="H60" s="145"/>
      <c r="I60" s="145"/>
    </row>
    <row r="61" spans="2:10">
      <c r="B61" s="144"/>
      <c r="C61" s="144"/>
      <c r="D61" s="145"/>
      <c r="E61" s="145"/>
      <c r="F61" s="146"/>
      <c r="G61" s="145"/>
      <c r="H61" s="145"/>
      <c r="I61" s="145"/>
    </row>
    <row r="62" spans="2:10">
      <c r="B62" s="144"/>
      <c r="C62" s="144"/>
      <c r="D62" s="145" t="s">
        <v>942</v>
      </c>
      <c r="E62" s="145"/>
      <c r="F62" s="146"/>
      <c r="G62" s="145"/>
      <c r="H62" s="145"/>
      <c r="I62" s="145"/>
    </row>
    <row r="63" spans="2:10">
      <c r="B63" s="144"/>
      <c r="C63" s="144"/>
      <c r="D63" s="145"/>
      <c r="E63" s="145"/>
      <c r="F63" s="146"/>
      <c r="G63" s="145"/>
      <c r="H63" s="145"/>
      <c r="I63" s="145"/>
    </row>
    <row r="64" spans="2:10">
      <c r="B64" s="144"/>
      <c r="C64" s="144"/>
      <c r="D64" s="145" t="s">
        <v>943</v>
      </c>
      <c r="E64" s="145"/>
      <c r="F64" s="146"/>
      <c r="G64" s="145"/>
      <c r="H64" s="145"/>
      <c r="I64" s="145"/>
    </row>
    <row r="65" spans="2:9">
      <c r="B65" s="144"/>
      <c r="C65" s="144"/>
      <c r="D65" s="145"/>
      <c r="E65" s="145"/>
      <c r="F65" s="146"/>
      <c r="G65" s="145"/>
      <c r="H65" s="145"/>
      <c r="I65" s="145"/>
    </row>
    <row r="66" spans="2:9">
      <c r="B66" s="144"/>
      <c r="C66" s="144"/>
      <c r="D66" s="145" t="s">
        <v>944</v>
      </c>
      <c r="E66" s="145"/>
      <c r="F66" s="146"/>
      <c r="G66" s="145"/>
      <c r="H66" s="145"/>
      <c r="I66" s="145"/>
    </row>
    <row r="67" spans="2:9">
      <c r="B67" s="144"/>
      <c r="C67" s="144"/>
      <c r="D67" s="145"/>
      <c r="E67" s="145"/>
      <c r="F67" s="146"/>
      <c r="G67" s="145"/>
      <c r="H67" s="145"/>
      <c r="I67" s="145"/>
    </row>
    <row r="68" spans="2:9">
      <c r="B68" s="144"/>
      <c r="C68" s="144"/>
      <c r="D68" s="145" t="s">
        <v>945</v>
      </c>
      <c r="E68" s="145"/>
      <c r="F68" s="146"/>
      <c r="G68" s="145"/>
      <c r="H68" s="145"/>
      <c r="I68" s="145"/>
    </row>
    <row r="69" spans="2:9">
      <c r="B69" s="144"/>
      <c r="C69" s="144"/>
      <c r="D69" s="145"/>
      <c r="E69" s="145"/>
      <c r="F69" s="146"/>
      <c r="G69" s="145"/>
      <c r="H69" s="145"/>
      <c r="I69" s="145"/>
    </row>
    <row r="70" spans="2:9">
      <c r="B70" s="144"/>
      <c r="C70" s="144"/>
      <c r="D70" s="145" t="s">
        <v>946</v>
      </c>
      <c r="E70" s="145"/>
      <c r="F70" s="146"/>
      <c r="G70" s="145"/>
      <c r="H70" s="145"/>
      <c r="I70" s="145"/>
    </row>
    <row r="71" spans="2:9">
      <c r="B71" s="144"/>
      <c r="C71" s="144"/>
      <c r="D71" s="145"/>
      <c r="E71" s="145"/>
      <c r="F71" s="146"/>
      <c r="G71" s="145"/>
      <c r="H71" s="145"/>
      <c r="I71" s="145"/>
    </row>
    <row r="72" spans="2:9">
      <c r="B72" s="144"/>
      <c r="C72" s="144"/>
      <c r="D72" s="145" t="s">
        <v>947</v>
      </c>
      <c r="E72" s="145"/>
      <c r="F72" s="146"/>
      <c r="G72" s="145"/>
      <c r="H72" s="145"/>
      <c r="I72" s="145"/>
    </row>
    <row r="73" spans="2:9">
      <c r="B73" s="144"/>
      <c r="C73" s="144"/>
      <c r="D73" s="145"/>
      <c r="E73" s="145"/>
      <c r="F73" s="146"/>
      <c r="G73" s="145"/>
      <c r="H73" s="145"/>
      <c r="I73" s="145"/>
    </row>
    <row r="74" spans="2:9">
      <c r="B74" s="144"/>
      <c r="C74" s="144"/>
      <c r="D74" s="145" t="s">
        <v>948</v>
      </c>
      <c r="E74" s="145"/>
      <c r="F74" s="146"/>
      <c r="G74" s="145"/>
      <c r="H74" s="145"/>
      <c r="I74" s="145"/>
    </row>
    <row r="75" spans="2:9">
      <c r="B75" s="144"/>
      <c r="C75" s="144"/>
      <c r="D75" s="145"/>
      <c r="E75" s="145"/>
      <c r="F75" s="146"/>
      <c r="G75" s="145"/>
      <c r="H75" s="145"/>
      <c r="I75" s="145"/>
    </row>
    <row r="76" spans="2:9">
      <c r="B76" s="144"/>
      <c r="C76" s="144"/>
      <c r="D76" s="145" t="s">
        <v>949</v>
      </c>
      <c r="E76" s="145"/>
      <c r="F76" s="146"/>
      <c r="G76" s="145"/>
      <c r="H76" s="145"/>
      <c r="I76" s="145"/>
    </row>
    <row r="77" spans="2:9">
      <c r="B77" s="144"/>
      <c r="C77" s="144"/>
      <c r="D77" s="145"/>
      <c r="E77" s="145"/>
      <c r="F77" s="146"/>
      <c r="G77" s="145"/>
      <c r="H77" s="145"/>
      <c r="I77" s="145"/>
    </row>
    <row r="78" spans="2:9">
      <c r="B78" s="144"/>
      <c r="C78" s="144"/>
      <c r="D78" s="145" t="s">
        <v>950</v>
      </c>
      <c r="E78" s="145"/>
      <c r="F78" s="146"/>
      <c r="G78" s="145"/>
      <c r="H78" s="145"/>
      <c r="I78" s="145"/>
    </row>
    <row r="79" spans="2:9">
      <c r="B79" s="144"/>
      <c r="C79" s="144"/>
      <c r="D79" s="145"/>
      <c r="E79" s="145"/>
      <c r="F79" s="146"/>
      <c r="G79" s="145"/>
      <c r="H79" s="145"/>
      <c r="I79" s="145"/>
    </row>
    <row r="80" spans="2:9">
      <c r="B80" s="144"/>
      <c r="C80" s="144"/>
      <c r="D80" s="145" t="s">
        <v>964</v>
      </c>
      <c r="E80" s="145"/>
      <c r="F80" s="146"/>
      <c r="G80" s="145"/>
      <c r="H80" s="145"/>
      <c r="I80" s="145"/>
    </row>
    <row r="81" spans="2:9">
      <c r="B81" s="144"/>
      <c r="C81" s="144"/>
      <c r="D81" s="145"/>
      <c r="E81" s="145"/>
      <c r="F81" s="146"/>
      <c r="G81" s="145"/>
      <c r="H81" s="145"/>
      <c r="I81" s="145"/>
    </row>
    <row r="82" spans="2:9">
      <c r="B82" s="144"/>
      <c r="C82" s="144"/>
      <c r="D82" s="145" t="s">
        <v>951</v>
      </c>
      <c r="E82" s="145"/>
      <c r="F82" s="146"/>
      <c r="G82" s="145"/>
      <c r="H82" s="145"/>
      <c r="I82" s="145"/>
    </row>
    <row r="83" spans="2:9">
      <c r="B83" s="144"/>
      <c r="C83" s="144"/>
      <c r="D83" s="145"/>
      <c r="E83" s="145"/>
      <c r="F83" s="146"/>
      <c r="G83" s="145"/>
      <c r="H83" s="145"/>
      <c r="I83" s="145"/>
    </row>
    <row r="84" spans="2:9">
      <c r="B84" s="144"/>
      <c r="C84" s="144"/>
      <c r="D84" s="145" t="s">
        <v>952</v>
      </c>
      <c r="E84" s="145"/>
      <c r="F84" s="146"/>
      <c r="G84" s="145"/>
      <c r="H84" s="145"/>
      <c r="I84" s="145"/>
    </row>
    <row r="85" spans="2:9">
      <c r="B85" s="144"/>
      <c r="C85" s="144"/>
      <c r="D85" s="145"/>
      <c r="E85" s="145"/>
      <c r="F85" s="146"/>
      <c r="G85" s="145"/>
      <c r="H85" s="145"/>
      <c r="I85" s="145"/>
    </row>
    <row r="86" spans="2:9">
      <c r="B86" s="144"/>
      <c r="C86" s="144"/>
      <c r="D86" s="145" t="s">
        <v>953</v>
      </c>
      <c r="E86" s="145"/>
      <c r="F86" s="146"/>
      <c r="G86" s="145"/>
      <c r="H86" s="145"/>
      <c r="I86" s="145"/>
    </row>
    <row r="87" spans="2:9">
      <c r="B87" s="144"/>
      <c r="C87" s="144"/>
      <c r="D87" s="145"/>
      <c r="E87" s="145"/>
      <c r="F87" s="146"/>
      <c r="G87" s="145"/>
      <c r="H87" s="145"/>
      <c r="I87" s="145"/>
    </row>
    <row r="88" spans="2:9">
      <c r="B88" s="144"/>
      <c r="C88" s="144"/>
      <c r="D88" s="145" t="s">
        <v>954</v>
      </c>
      <c r="E88" s="145"/>
      <c r="F88" s="146"/>
      <c r="G88" s="145"/>
      <c r="H88" s="145"/>
      <c r="I88" s="145"/>
    </row>
    <row r="89" spans="2:9">
      <c r="B89" s="144"/>
      <c r="C89" s="144"/>
      <c r="D89" s="145"/>
      <c r="E89" s="145"/>
      <c r="F89" s="146"/>
      <c r="G89" s="145"/>
      <c r="H89" s="145"/>
      <c r="I89" s="145"/>
    </row>
    <row r="90" spans="2:9">
      <c r="B90" s="144"/>
      <c r="C90" s="144"/>
      <c r="D90" s="145" t="s">
        <v>955</v>
      </c>
      <c r="E90" s="145"/>
      <c r="F90" s="146"/>
      <c r="G90" s="145"/>
      <c r="H90" s="145"/>
      <c r="I90" s="145"/>
    </row>
    <row r="91" spans="2:9">
      <c r="B91" s="144"/>
      <c r="C91" s="144"/>
      <c r="D91" s="145"/>
      <c r="E91" s="145"/>
      <c r="F91" s="146"/>
      <c r="G91" s="145"/>
      <c r="H91" s="145"/>
      <c r="I91" s="145"/>
    </row>
    <row r="92" spans="2:9">
      <c r="B92" s="144"/>
      <c r="C92" s="144"/>
      <c r="D92" s="145" t="s">
        <v>956</v>
      </c>
      <c r="E92" s="145"/>
      <c r="F92" s="146"/>
      <c r="G92" s="145"/>
      <c r="H92" s="145"/>
      <c r="I92" s="145"/>
    </row>
    <row r="93" spans="2:9">
      <c r="B93" s="144"/>
      <c r="C93" s="144"/>
      <c r="D93" s="145"/>
      <c r="E93" s="145"/>
      <c r="F93" s="146"/>
      <c r="G93" s="145"/>
      <c r="H93" s="145"/>
      <c r="I93" s="145"/>
    </row>
    <row r="94" spans="2:9">
      <c r="B94" s="144"/>
      <c r="C94" s="144"/>
      <c r="D94" s="145" t="s">
        <v>965</v>
      </c>
      <c r="E94" s="145"/>
      <c r="F94" s="146"/>
      <c r="G94" s="145"/>
      <c r="H94" s="145"/>
      <c r="I94" s="145"/>
    </row>
    <row r="95" spans="2:9">
      <c r="B95" s="144"/>
      <c r="C95" s="144"/>
      <c r="D95" s="145"/>
      <c r="E95" s="145"/>
      <c r="F95" s="146"/>
      <c r="G95" s="145"/>
      <c r="H95" s="145"/>
      <c r="I95" s="145"/>
    </row>
    <row r="96" spans="2:9">
      <c r="B96" s="144"/>
      <c r="C96" s="144"/>
      <c r="D96" s="145" t="s">
        <v>957</v>
      </c>
      <c r="E96" s="145"/>
      <c r="F96" s="146"/>
      <c r="G96" s="145"/>
      <c r="H96" s="145"/>
      <c r="I96" s="145"/>
    </row>
    <row r="97" spans="2:9">
      <c r="B97" s="144"/>
      <c r="C97" s="144"/>
      <c r="D97" s="145"/>
      <c r="E97" s="145"/>
      <c r="F97" s="146"/>
      <c r="G97" s="145"/>
      <c r="H97" s="145"/>
      <c r="I97" s="145"/>
    </row>
    <row r="98" spans="2:9">
      <c r="B98" s="144"/>
      <c r="C98" s="144"/>
      <c r="D98" s="145" t="s">
        <v>966</v>
      </c>
      <c r="E98" s="145"/>
      <c r="F98" s="146"/>
      <c r="G98" s="145"/>
      <c r="H98" s="145"/>
      <c r="I98" s="145"/>
    </row>
    <row r="99" spans="2:9">
      <c r="B99" s="144"/>
      <c r="C99" s="144"/>
      <c r="D99" s="145"/>
      <c r="E99" s="145"/>
      <c r="F99" s="146"/>
      <c r="G99" s="145"/>
      <c r="H99" s="145"/>
      <c r="I99" s="145"/>
    </row>
    <row r="100" spans="2:9">
      <c r="B100" s="144"/>
      <c r="C100" s="144"/>
      <c r="D100" s="145" t="s">
        <v>958</v>
      </c>
      <c r="E100" s="145"/>
      <c r="F100" s="146"/>
      <c r="G100" s="145"/>
      <c r="H100" s="145"/>
      <c r="I100" s="145"/>
    </row>
    <row r="102" spans="2:9">
      <c r="D102" s="114" t="s">
        <v>959</v>
      </c>
    </row>
    <row r="104" spans="2:9">
      <c r="D104" s="114" t="s">
        <v>967</v>
      </c>
    </row>
    <row r="107" spans="2:9">
      <c r="D107" s="114" t="s">
        <v>960</v>
      </c>
    </row>
    <row r="109" spans="2:9">
      <c r="D109" s="114" t="s">
        <v>961</v>
      </c>
    </row>
    <row r="111" spans="2:9">
      <c r="D111" s="114" t="s">
        <v>962</v>
      </c>
    </row>
    <row r="113" spans="4:4">
      <c r="D113" s="114" t="s">
        <v>963</v>
      </c>
    </row>
  </sheetData>
  <sheetProtection password="E23B" sheet="1" objects="1" scenarios="1" selectLockedCells="1"/>
  <pageMargins left="0.7" right="0.7" top="0.75" bottom="0.75" header="0.3" footer="0.3"/>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7"/>
  <dimension ref="A1"/>
  <sheetViews>
    <sheetView workbookViewId="0"/>
  </sheetViews>
  <sheetFormatPr defaultColWidth="8.81640625" defaultRowHeight="14.5"/>
  <sheetData/>
  <pageMargins left="0.7" right="0.7" top="0.75" bottom="0.75" header="0.3" footer="0.3"/>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3:E18"/>
  <sheetViews>
    <sheetView workbookViewId="0">
      <selection activeCell="H14" sqref="H14"/>
    </sheetView>
  </sheetViews>
  <sheetFormatPr defaultColWidth="8.81640625" defaultRowHeight="14.5"/>
  <cols>
    <col min="1" max="1" width="35" customWidth="1"/>
  </cols>
  <sheetData>
    <row r="3" spans="1:5">
      <c r="B3" s="481" t="s">
        <v>970</v>
      </c>
      <c r="C3" s="481"/>
      <c r="D3" s="481" t="s">
        <v>969</v>
      </c>
      <c r="E3" s="481"/>
    </row>
    <row r="4" spans="1:5">
      <c r="A4" t="s">
        <v>999</v>
      </c>
      <c r="D4" t="s">
        <v>971</v>
      </c>
      <c r="E4" t="s">
        <v>972</v>
      </c>
    </row>
    <row r="5" spans="1:5">
      <c r="A5" t="s">
        <v>1000</v>
      </c>
      <c r="B5" t="s">
        <v>995</v>
      </c>
      <c r="C5" t="s">
        <v>996</v>
      </c>
      <c r="D5" t="s">
        <v>973</v>
      </c>
      <c r="E5" t="s">
        <v>974</v>
      </c>
    </row>
    <row r="6" spans="1:5">
      <c r="A6" t="s">
        <v>1001</v>
      </c>
      <c r="B6" t="s">
        <v>971</v>
      </c>
      <c r="C6" t="s">
        <v>972</v>
      </c>
      <c r="D6" t="s">
        <v>975</v>
      </c>
      <c r="E6" t="s">
        <v>985</v>
      </c>
    </row>
    <row r="7" spans="1:5">
      <c r="A7" t="s">
        <v>1002</v>
      </c>
      <c r="B7" t="s">
        <v>973</v>
      </c>
      <c r="C7" t="s">
        <v>974</v>
      </c>
      <c r="D7" t="s">
        <v>976</v>
      </c>
      <c r="E7" t="s">
        <v>986</v>
      </c>
    </row>
    <row r="8" spans="1:5">
      <c r="A8" t="s">
        <v>1003</v>
      </c>
      <c r="B8" t="s">
        <v>975</v>
      </c>
      <c r="C8" t="s">
        <v>985</v>
      </c>
      <c r="D8" t="s">
        <v>977</v>
      </c>
      <c r="E8" t="s">
        <v>987</v>
      </c>
    </row>
    <row r="9" spans="1:5">
      <c r="A9" t="s">
        <v>1004</v>
      </c>
      <c r="B9" t="s">
        <v>976</v>
      </c>
      <c r="C9" t="s">
        <v>986</v>
      </c>
      <c r="D9" t="s">
        <v>978</v>
      </c>
      <c r="E9" t="s">
        <v>988</v>
      </c>
    </row>
    <row r="10" spans="1:5">
      <c r="A10" t="s">
        <v>1005</v>
      </c>
      <c r="B10" t="s">
        <v>977</v>
      </c>
      <c r="C10" t="s">
        <v>987</v>
      </c>
      <c r="D10" t="s">
        <v>979</v>
      </c>
      <c r="E10" t="s">
        <v>989</v>
      </c>
    </row>
    <row r="11" spans="1:5">
      <c r="A11" t="s">
        <v>1006</v>
      </c>
      <c r="B11" t="s">
        <v>978</v>
      </c>
      <c r="C11" t="s">
        <v>988</v>
      </c>
      <c r="D11" t="s">
        <v>980</v>
      </c>
      <c r="E11" t="s">
        <v>990</v>
      </c>
    </row>
    <row r="12" spans="1:5">
      <c r="A12" t="s">
        <v>1007</v>
      </c>
      <c r="B12" t="s">
        <v>979</v>
      </c>
      <c r="C12" t="s">
        <v>989</v>
      </c>
      <c r="D12" t="s">
        <v>981</v>
      </c>
      <c r="E12" t="s">
        <v>991</v>
      </c>
    </row>
    <row r="13" spans="1:5">
      <c r="A13" t="s">
        <v>1008</v>
      </c>
      <c r="B13" t="s">
        <v>980</v>
      </c>
      <c r="C13" t="s">
        <v>990</v>
      </c>
      <c r="D13" t="s">
        <v>982</v>
      </c>
      <c r="E13" t="s">
        <v>992</v>
      </c>
    </row>
    <row r="14" spans="1:5">
      <c r="A14" t="s">
        <v>1009</v>
      </c>
      <c r="B14" t="s">
        <v>981</v>
      </c>
      <c r="C14" t="s">
        <v>991</v>
      </c>
      <c r="D14" t="s">
        <v>983</v>
      </c>
      <c r="E14" t="s">
        <v>993</v>
      </c>
    </row>
    <row r="15" spans="1:5">
      <c r="A15" t="s">
        <v>1010</v>
      </c>
      <c r="B15" t="s">
        <v>982</v>
      </c>
      <c r="C15" t="s">
        <v>992</v>
      </c>
      <c r="D15" t="s">
        <v>984</v>
      </c>
      <c r="E15" t="s">
        <v>994</v>
      </c>
    </row>
    <row r="16" spans="1:5">
      <c r="A16" t="s">
        <v>1011</v>
      </c>
      <c r="B16" t="s">
        <v>983</v>
      </c>
      <c r="C16" t="s">
        <v>993</v>
      </c>
      <c r="D16" t="s">
        <v>997</v>
      </c>
      <c r="E16" t="s">
        <v>998</v>
      </c>
    </row>
    <row r="17" spans="1:5">
      <c r="A17" t="s">
        <v>1012</v>
      </c>
      <c r="B17" t="s">
        <v>984</v>
      </c>
      <c r="C17" t="s">
        <v>994</v>
      </c>
      <c r="D17" t="s">
        <v>1014</v>
      </c>
      <c r="E17" t="s">
        <v>1015</v>
      </c>
    </row>
    <row r="18" spans="1:5">
      <c r="A18" t="s">
        <v>1013</v>
      </c>
      <c r="B18" t="s">
        <v>997</v>
      </c>
      <c r="C18" t="s">
        <v>998</v>
      </c>
      <c r="D18" t="s">
        <v>1016</v>
      </c>
      <c r="E18" t="s">
        <v>1017</v>
      </c>
    </row>
  </sheetData>
  <sheetProtection password="E23B" sheet="1" objects="1" scenarios="1"/>
  <mergeCells count="2">
    <mergeCell ref="B3:C3"/>
    <mergeCell ref="D3:E3"/>
  </mergeCells>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4</vt:i4>
      </vt:variant>
    </vt:vector>
  </HeadingPairs>
  <TitlesOfParts>
    <vt:vector size="28" baseType="lpstr">
      <vt:lpstr>Main Page</vt:lpstr>
      <vt:lpstr>Survey</vt:lpstr>
      <vt:lpstr>Questionnaire</vt:lpstr>
      <vt:lpstr>NELC Questionnaire V1</vt:lpstr>
      <vt:lpstr>Kitchen</vt:lpstr>
      <vt:lpstr>Other Rooms</vt:lpstr>
      <vt:lpstr>Bedrooms</vt:lpstr>
      <vt:lpstr>Bathrooms</vt:lpstr>
      <vt:lpstr>Misc Areas</vt:lpstr>
      <vt:lpstr>Home Exterior</vt:lpstr>
      <vt:lpstr>Appliance Dataplate Info</vt:lpstr>
      <vt:lpstr>Other Appliances</vt:lpstr>
      <vt:lpstr>Template</vt:lpstr>
      <vt:lpstr>Template 2</vt:lpstr>
      <vt:lpstr>HESpro</vt:lpstr>
      <vt:lpstr>Help</vt:lpstr>
      <vt:lpstr>References</vt:lpstr>
      <vt:lpstr>Windows Summary</vt:lpstr>
      <vt:lpstr>Summary Table</vt:lpstr>
      <vt:lpstr>List Data</vt:lpstr>
      <vt:lpstr>Version Log</vt:lpstr>
      <vt:lpstr>Issues</vt:lpstr>
      <vt:lpstr>Sheet1</vt:lpstr>
      <vt:lpstr>Sheet2</vt:lpstr>
      <vt:lpstr>'Home Exterior'!Front</vt:lpstr>
      <vt:lpstr>Bathrooms!Room_1</vt:lpstr>
      <vt:lpstr>'Other Rooms'!Room_1</vt:lpstr>
      <vt:lpstr>Room_1</vt:lpstr>
    </vt:vector>
  </TitlesOfParts>
  <Manager>Steve Taylor</Manager>
  <Company>SMARTdwell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NELC Student Assessment Tool v1</dc:title>
  <dc:creator>Ben Becker</dc:creator>
  <cp:keywords>Energy, Residential, Auditing, Assessment</cp:keywords>
  <cp:lastModifiedBy>Xue WANG</cp:lastModifiedBy>
  <cp:lastPrinted>2012-02-22T21:11:25Z</cp:lastPrinted>
  <dcterms:created xsi:type="dcterms:W3CDTF">2011-11-29T18:21:24Z</dcterms:created>
  <dcterms:modified xsi:type="dcterms:W3CDTF">2025-09-01T13:05:58Z</dcterms:modified>
  <cp:category>Energy, Assessment, Audit, Residential</cp:category>
  <cp:contentStatus>Test</cp:contentStatus>
</cp:coreProperties>
</file>